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taki\OneDrive\デスクトップ\"/>
    </mc:Choice>
  </mc:AlternateContent>
  <xr:revisionPtr revIDLastSave="0" documentId="8_{5F25DD43-62A2-4C73-B9E1-FFB9BE3D93B8}" xr6:coauthVersionLast="47" xr6:coauthVersionMax="47" xr10:uidLastSave="{00000000-0000-0000-0000-000000000000}"/>
  <bookViews>
    <workbookView xWindow="-108" yWindow="-108" windowWidth="23256" windowHeight="12456" firstSheet="10" activeTab="10" xr2:uid="{00000000-000D-0000-FFFF-FFFF00000000}"/>
  </bookViews>
  <sheets>
    <sheet name="シート118" sheetId="2" state="hidden" r:id="rId1"/>
    <sheet name="シート119" sheetId="3" state="hidden" r:id="rId2"/>
    <sheet name="シート120" sheetId="4" state="hidden" r:id="rId3"/>
    <sheet name="シート171" sheetId="5" state="hidden" r:id="rId4"/>
    <sheet name="シート174" sheetId="6" state="hidden" r:id="rId5"/>
    <sheet name="シート134" sheetId="7" state="hidden" r:id="rId6"/>
    <sheet name="シート122" sheetId="8" state="hidden" r:id="rId7"/>
    <sheet name="シート115" sheetId="9" state="hidden" r:id="rId8"/>
    <sheet name="シート113" sheetId="10" state="hidden" r:id="rId9"/>
    <sheet name="シート103" sheetId="11" state="hidden" r:id="rId10"/>
    <sheet name="拠点別年間集計" sheetId="12" r:id="rId11"/>
    <sheet name="担当者別受注率集計" sheetId="13" r:id="rId12"/>
    <sheet name="案件別受注率集計" sheetId="14" r:id="rId13"/>
    <sheet name="日別受電集計" sheetId="15" r:id="rId14"/>
    <sheet name="1月" sheetId="16" r:id="rId15"/>
    <sheet name="2月" sheetId="17" r:id="rId16"/>
    <sheet name="3月" sheetId="18" r:id="rId17"/>
    <sheet name="4月" sheetId="19" r:id="rId18"/>
    <sheet name="5月" sheetId="20" r:id="rId19"/>
    <sheet name="6月" sheetId="21" r:id="rId20"/>
    <sheet name="7月" sheetId="22" r:id="rId21"/>
    <sheet name="8月" sheetId="23" r:id="rId22"/>
    <sheet name="9月" sheetId="24" r:id="rId23"/>
    <sheet name="10月" sheetId="25" r:id="rId24"/>
    <sheet name="11月" sheetId="26" r:id="rId25"/>
    <sheet name="12月" sheetId="27" r:id="rId26"/>
    <sheet name="【身元保証相談士協会】問い合わせフォーム" sheetId="28" r:id="rId27"/>
    <sheet name="【いきいきライフ協会いきわく】お問い合わせフォーム" sheetId="29" r:id="rId28"/>
    <sheet name="【第二・第四土曜の無料相談】お問い合わせフォーム " sheetId="30" state="hidden" r:id="rId29"/>
    <sheet name="【身元保証相談士講座】資格受けたい人フォーム" sheetId="31" r:id="rId30"/>
    <sheet name="オーシャン不動産LP" sheetId="32" r:id="rId31"/>
    <sheet name="【家族信託】朝日生命経由" sheetId="33" r:id="rId32"/>
    <sheet name="相続プラザ＆戸籍OL" sheetId="34" r:id="rId33"/>
    <sheet name="会社設立OL" sheetId="35" r:id="rId34"/>
    <sheet name="設定用" sheetId="36" r:id="rId35"/>
  </sheets>
  <definedNames>
    <definedName name="_xlnm._FilterDatabase" localSheetId="27" hidden="1">【いきいきライフ協会いきわく】お問い合わせフォーム!$A$6:$W$185</definedName>
    <definedName name="_xlnm._FilterDatabase" localSheetId="31" hidden="1">【家族信託】朝日生命経由!$B$6:$T$205</definedName>
    <definedName name="_xlnm._FilterDatabase" localSheetId="26" hidden="1">【身元保証相談士協会】問い合わせフォーム!$B$6:$N$246</definedName>
    <definedName name="_xlnm._FilterDatabase" localSheetId="29" hidden="1">【身元保証相談士講座】資格受けたい人フォーム!$B$6:$T$217</definedName>
    <definedName name="_xlnm._FilterDatabase" localSheetId="28" hidden="1">'【第二・第四土曜の無料相談】お問い合わせフォーム '!$A$6:$V$118</definedName>
    <definedName name="_xlnm._FilterDatabase" localSheetId="14" hidden="1">'1月'!$A$8:$AB$199</definedName>
    <definedName name="_xlnm._FilterDatabase" localSheetId="18" hidden="1">'5月'!$A$8:$AB$213</definedName>
    <definedName name="_xlnm._FilterDatabase" localSheetId="19" hidden="1">'6月'!$A$8:$AB$207</definedName>
    <definedName name="_xlnm._FilterDatabase" localSheetId="20" hidden="1">'7月'!$A$8:$AB$206</definedName>
    <definedName name="_xlnm._FilterDatabase" localSheetId="30" hidden="1">オーシャン不動産LP!$A$8:$AA$208</definedName>
    <definedName name="_xlnm._FilterDatabase" localSheetId="33" hidden="1">会社設立OL!$B$8:$X$208</definedName>
    <definedName name="_xlnm._FilterDatabase" localSheetId="32" hidden="1">'相続プラザ＆戸籍OL'!$B$6:$Y$206</definedName>
    <definedName name="gaiyou" localSheetId="34">設定用!$D$6:$D$15</definedName>
    <definedName name="lank" localSheetId="34">設定用!$H$6:$H$14</definedName>
    <definedName name="mendan" localSheetId="34">設定用!$F$6:$F$13</definedName>
    <definedName name="shiten" localSheetId="34">設定用!$B$6:$B$8</definedName>
    <definedName name="Z_245EC017_14EA_4DB6_BC3A_C387A01951FD_.wvu.FilterData" localSheetId="23" hidden="1">'10月'!$A$8:$AA$206</definedName>
    <definedName name="Z_245EC017_14EA_4DB6_BC3A_C387A01951FD_.wvu.FilterData" localSheetId="24" hidden="1">'11月'!$A$8:$AA$204</definedName>
    <definedName name="Z_9CB3F851_E198_4718_86ED_D4B4848B8B6D_.wvu.FilterData" localSheetId="21" hidden="1">'8月'!$A$8:$AA$207</definedName>
    <definedName name="Z_9CB3F851_E198_4718_86ED_D4B4848B8B6D_.wvu.FilterData" localSheetId="22" hidden="1">'9月'!$A$8:$AA$205</definedName>
    <definedName name="Z_9E5F2726_78DC_44BB_B11C_B9EA9925FBA7_.wvu.FilterData" localSheetId="18" hidden="1">'5月'!$A$8:$AA$207</definedName>
    <definedName name="Z_9E5F2726_78DC_44BB_B11C_B9EA9925FBA7_.wvu.FilterData" localSheetId="21" hidden="1">'8月'!$A$8:$AA$207</definedName>
    <definedName name="Z_9E5F2726_78DC_44BB_B11C_B9EA9925FBA7_.wvu.FilterData" localSheetId="22" hidden="1">'9月'!$A$8:$AA$205</definedName>
    <definedName name="Z_AD313651_32B8_4678_9C28_45C4BAF4B038_.wvu.FilterData" localSheetId="16" hidden="1">'3月'!$A$8:$AA$204</definedName>
    <definedName name="Z_AD313651_32B8_4678_9C28_45C4BAF4B038_.wvu.FilterData" localSheetId="17" hidden="1">'4月'!$A$8:$AB$204</definedName>
    <definedName name="Z_B0FA1A02_58D4_4EDC_9FC0_917B99EEAE16_.wvu.FilterData" localSheetId="24" hidden="1">'11月'!$A$8:$AA$204</definedName>
    <definedName name="Z_B0FA1A02_58D4_4EDC_9FC0_917B99EEAE16_.wvu.FilterData" localSheetId="15" hidden="1">'2月'!$A$1</definedName>
    <definedName name="Z_B0FA1A02_58D4_4EDC_9FC0_917B99EEAE16_.wvu.FilterData" localSheetId="16" hidden="1">'3月'!$A$8:$AA$205</definedName>
    <definedName name="Z_B0FA1A02_58D4_4EDC_9FC0_917B99EEAE16_.wvu.FilterData" localSheetId="17" hidden="1">'4月'!$A$8:$AA$204</definedName>
    <definedName name="Z_B0FA1A02_58D4_4EDC_9FC0_917B99EEAE16_.wvu.FilterData" localSheetId="18" hidden="1">'5月'!$A$1</definedName>
    <definedName name="Z_B0FA1A02_58D4_4EDC_9FC0_917B99EEAE16_.wvu.FilterData" localSheetId="21" hidden="1">'8月'!$A$8:$AA$207</definedName>
    <definedName name="Z_B0FA1A02_58D4_4EDC_9FC0_917B99EEAE16_.wvu.FilterData" localSheetId="22" hidden="1">'9月'!$A$8:$AA$205</definedName>
    <definedName name="Z_D7AA8C38_E96A_4079_B21E_9C229821BD74_.wvu.FilterData" localSheetId="17" hidden="1">'4月'!$A$8:$AA$204</definedName>
    <definedName name="Z_D7AA8C38_E96A_4079_B21E_9C229821BD74_.wvu.FilterData" localSheetId="18" hidden="1">'5月'!$A$8:$AA$207</definedName>
    <definedName name="Z_D7AA8C38_E96A_4079_B21E_9C229821BD74_.wvu.FilterData" localSheetId="21" hidden="1">'8月'!$A$1</definedName>
    <definedName name="Z_D7AA8C38_E96A_4079_B21E_9C229821BD74_.wvu.FilterData" localSheetId="22" hidden="1">'9月'!$A$8:$AA$205</definedName>
  </definedNames>
  <calcPr calcId="191029"/>
  <customWorkbookViews>
    <customWorkbookView name="箭内用" guid="{245EC017-14EA-4DB6-BC3A-C387A01951FD}" maximized="1" windowWidth="0" windowHeight="0" activeSheetId="0"/>
    <customWorkbookView name="フィルタ 1" guid="{AD313651-32B8-4678-9C28-45C4BAF4B038}" maximized="1" windowWidth="0" windowHeight="0" activeSheetId="0"/>
    <customWorkbookView name="Filter 1" guid="{B0FA1A02-58D4-4EDC-9FC0-917B99EEAE16}" maximized="1" windowWidth="0" windowHeight="0" activeSheetId="0"/>
    <customWorkbookView name="Filter 3" guid="{9E5F2726-78DC-44BB-B11C-B9EA9925FBA7}" maximized="1" windowWidth="0" windowHeight="0" activeSheetId="0"/>
    <customWorkbookView name="Filter 2" guid="{D7AA8C38-E96A-4079-B21E-9C229821BD74}" maximized="1" windowWidth="0" windowHeight="0" activeSheetId="0"/>
    <customWorkbookView name="Filter 4" guid="{9CB3F851-E198-4718-86ED-D4B4848B8B6D}"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15" i="35" l="1"/>
  <c r="L215" i="35"/>
  <c r="J214" i="35"/>
  <c r="I214" i="35"/>
  <c r="H214" i="35"/>
  <c r="G214" i="35"/>
  <c r="F214" i="35"/>
  <c r="E214" i="35"/>
  <c r="D214" i="35" s="1"/>
  <c r="J213" i="35"/>
  <c r="I213" i="35"/>
  <c r="H213" i="35"/>
  <c r="G213" i="35"/>
  <c r="F213" i="35"/>
  <c r="E213" i="35"/>
  <c r="D213" i="35" s="1"/>
  <c r="J212" i="35"/>
  <c r="J215" i="35" s="1"/>
  <c r="I212" i="35"/>
  <c r="I215" i="35" s="1"/>
  <c r="H212" i="35"/>
  <c r="H215" i="35" s="1"/>
  <c r="G212" i="35"/>
  <c r="G215" i="35" s="1"/>
  <c r="F212" i="35"/>
  <c r="F215" i="35" s="1"/>
  <c r="E212" i="35"/>
  <c r="E215" i="35" s="1"/>
  <c r="D212" i="35"/>
  <c r="D215" i="35" s="1"/>
  <c r="G5" i="35"/>
  <c r="G6" i="35" s="1"/>
  <c r="G4" i="35"/>
  <c r="E4" i="35"/>
  <c r="D4" i="35" s="1"/>
  <c r="G3" i="35"/>
  <c r="F3" i="35"/>
  <c r="F4" i="35" s="1"/>
  <c r="E3" i="35"/>
  <c r="E5" i="35" s="1"/>
  <c r="F4" i="34"/>
  <c r="E4" i="34"/>
  <c r="D4" i="34" s="1"/>
  <c r="D292" i="32"/>
  <c r="H291" i="32"/>
  <c r="G291" i="32"/>
  <c r="G292" i="32" s="1"/>
  <c r="F291" i="32"/>
  <c r="E291" i="32"/>
  <c r="E292" i="32" s="1"/>
  <c r="D291" i="32"/>
  <c r="H289" i="32"/>
  <c r="G289" i="32"/>
  <c r="G290" i="32" s="1"/>
  <c r="F289" i="32"/>
  <c r="F290" i="32" s="1"/>
  <c r="E289" i="32"/>
  <c r="E290" i="32" s="1"/>
  <c r="D289" i="32"/>
  <c r="D290" i="32" s="1"/>
  <c r="G288" i="32"/>
  <c r="H287" i="32"/>
  <c r="G287" i="32"/>
  <c r="F287" i="32"/>
  <c r="E287" i="32"/>
  <c r="E288" i="32" s="1"/>
  <c r="D287" i="32"/>
  <c r="D288" i="32" s="1"/>
  <c r="E286" i="32"/>
  <c r="H285" i="32"/>
  <c r="H286" i="32" s="1"/>
  <c r="G285" i="32"/>
  <c r="F285" i="32"/>
  <c r="E285" i="32"/>
  <c r="D285" i="32"/>
  <c r="H283" i="32"/>
  <c r="H284" i="32" s="1"/>
  <c r="G283" i="32"/>
  <c r="G284" i="32" s="1"/>
  <c r="F283" i="32"/>
  <c r="F284" i="32" s="1"/>
  <c r="E283" i="32"/>
  <c r="D283" i="32"/>
  <c r="D284" i="32" s="1"/>
  <c r="H281" i="32"/>
  <c r="G281" i="32"/>
  <c r="G282" i="32" s="1"/>
  <c r="F281" i="32"/>
  <c r="F282" i="32" s="1"/>
  <c r="E281" i="32"/>
  <c r="E282" i="32" s="1"/>
  <c r="D281" i="32"/>
  <c r="D282" i="32" s="1"/>
  <c r="H279" i="32"/>
  <c r="G279" i="32"/>
  <c r="F279" i="32"/>
  <c r="F277" i="32" s="1"/>
  <c r="F278" i="32" s="1"/>
  <c r="E279" i="32"/>
  <c r="E280" i="32" s="1"/>
  <c r="D279" i="32"/>
  <c r="D277" i="32" s="1"/>
  <c r="D278" i="32" s="1"/>
  <c r="G277" i="32"/>
  <c r="H276" i="32"/>
  <c r="G276" i="32"/>
  <c r="F276" i="32"/>
  <c r="E276" i="32"/>
  <c r="D276" i="32"/>
  <c r="H272" i="32"/>
  <c r="G272" i="32"/>
  <c r="G273" i="32" s="1"/>
  <c r="F272" i="32"/>
  <c r="F273" i="32" s="1"/>
  <c r="E272" i="32"/>
  <c r="E273" i="32" s="1"/>
  <c r="D272" i="32"/>
  <c r="D273" i="32" s="1"/>
  <c r="H270" i="32"/>
  <c r="G270" i="32"/>
  <c r="G271" i="32" s="1"/>
  <c r="F270" i="32"/>
  <c r="F271" i="32" s="1"/>
  <c r="E270" i="32"/>
  <c r="E271" i="32" s="1"/>
  <c r="D270" i="32"/>
  <c r="D271" i="32" s="1"/>
  <c r="H268" i="32"/>
  <c r="G268" i="32"/>
  <c r="F268" i="32"/>
  <c r="F269" i="32" s="1"/>
  <c r="E268" i="32"/>
  <c r="E269" i="32" s="1"/>
  <c r="D268" i="32"/>
  <c r="D269" i="32" s="1"/>
  <c r="F267" i="32"/>
  <c r="E267" i="32"/>
  <c r="H266" i="32"/>
  <c r="G266" i="32"/>
  <c r="F266" i="32"/>
  <c r="E266" i="32"/>
  <c r="D266" i="32"/>
  <c r="D267" i="32" s="1"/>
  <c r="F265" i="32"/>
  <c r="E265" i="32"/>
  <c r="D265" i="32"/>
  <c r="H264" i="32"/>
  <c r="H265" i="32" s="1"/>
  <c r="G264" i="32"/>
  <c r="F264" i="32"/>
  <c r="E264" i="32"/>
  <c r="D264" i="32"/>
  <c r="D263" i="32"/>
  <c r="H262" i="32"/>
  <c r="G262" i="32"/>
  <c r="G263" i="32" s="1"/>
  <c r="F262" i="32"/>
  <c r="F263" i="32" s="1"/>
  <c r="E262" i="32"/>
  <c r="E263" i="32" s="1"/>
  <c r="D262" i="32"/>
  <c r="H260" i="32"/>
  <c r="H261" i="32" s="1"/>
  <c r="G260" i="32"/>
  <c r="G261" i="32" s="1"/>
  <c r="F260" i="32"/>
  <c r="F261" i="32" s="1"/>
  <c r="E260" i="32"/>
  <c r="E258" i="32" s="1"/>
  <c r="E259" i="32" s="1"/>
  <c r="D260" i="32"/>
  <c r="D261" i="32" s="1"/>
  <c r="H258" i="32"/>
  <c r="H259" i="32" s="1"/>
  <c r="H257" i="32"/>
  <c r="H269" i="32" s="1"/>
  <c r="G257" i="32"/>
  <c r="G280" i="32" s="1"/>
  <c r="F257" i="32"/>
  <c r="F292" i="32" s="1"/>
  <c r="E257" i="32"/>
  <c r="E284" i="32" s="1"/>
  <c r="D257" i="32"/>
  <c r="D286" i="32" s="1"/>
  <c r="L254" i="32"/>
  <c r="J254" i="32"/>
  <c r="L253" i="32"/>
  <c r="K253" i="32"/>
  <c r="K254" i="32" s="1"/>
  <c r="J253" i="32"/>
  <c r="I253" i="32"/>
  <c r="I254" i="32" s="1"/>
  <c r="G253" i="32"/>
  <c r="G254" i="32" s="1"/>
  <c r="D253" i="32"/>
  <c r="L252" i="32"/>
  <c r="K252" i="32"/>
  <c r="J252" i="32"/>
  <c r="L251" i="32"/>
  <c r="K251" i="32"/>
  <c r="J251" i="32"/>
  <c r="I251" i="32"/>
  <c r="I252" i="32" s="1"/>
  <c r="H251" i="32"/>
  <c r="H252" i="32" s="1"/>
  <c r="G251" i="32"/>
  <c r="G252" i="32" s="1"/>
  <c r="D251" i="32"/>
  <c r="L250" i="32"/>
  <c r="J250" i="32"/>
  <c r="L249" i="32"/>
  <c r="K249" i="32"/>
  <c r="K250" i="32" s="1"/>
  <c r="J249" i="32"/>
  <c r="I249" i="32"/>
  <c r="I250" i="32" s="1"/>
  <c r="G249" i="32"/>
  <c r="G250" i="32" s="1"/>
  <c r="D249" i="32"/>
  <c r="L248" i="32"/>
  <c r="K248" i="32"/>
  <c r="J248" i="32"/>
  <c r="L247" i="32"/>
  <c r="K247" i="32"/>
  <c r="J247" i="32"/>
  <c r="I247" i="32"/>
  <c r="I248" i="32" s="1"/>
  <c r="H247" i="32"/>
  <c r="H248" i="32" s="1"/>
  <c r="G247" i="32"/>
  <c r="G248" i="32" s="1"/>
  <c r="D247" i="32"/>
  <c r="L246" i="32"/>
  <c r="J246" i="32"/>
  <c r="L245" i="32"/>
  <c r="K245" i="32"/>
  <c r="K246" i="32" s="1"/>
  <c r="J245" i="32"/>
  <c r="I245" i="32"/>
  <c r="I246" i="32" s="1"/>
  <c r="G245" i="32"/>
  <c r="G246" i="32" s="1"/>
  <c r="D245" i="32"/>
  <c r="K244" i="32"/>
  <c r="D244" i="32"/>
  <c r="L243" i="32"/>
  <c r="K243" i="32"/>
  <c r="J243" i="32"/>
  <c r="I243" i="32"/>
  <c r="I244" i="32" s="1"/>
  <c r="H243" i="32"/>
  <c r="G243" i="32"/>
  <c r="G244" i="32" s="1"/>
  <c r="D243" i="32"/>
  <c r="L241" i="32"/>
  <c r="L239" i="32" s="1"/>
  <c r="L240" i="32" s="1"/>
  <c r="K241" i="32"/>
  <c r="K242" i="32" s="1"/>
  <c r="J241" i="32"/>
  <c r="I241" i="32"/>
  <c r="I242" i="32" s="1"/>
  <c r="G241" i="32"/>
  <c r="D241" i="32"/>
  <c r="D239" i="32" s="1"/>
  <c r="K240" i="32"/>
  <c r="D240" i="32"/>
  <c r="K239" i="32"/>
  <c r="J239" i="32"/>
  <c r="L238" i="32"/>
  <c r="L242" i="32" s="1"/>
  <c r="K238" i="32"/>
  <c r="J238" i="32"/>
  <c r="I238" i="32"/>
  <c r="G238" i="32"/>
  <c r="E238" i="32"/>
  <c r="D238" i="32"/>
  <c r="D242" i="32" s="1"/>
  <c r="H237" i="32"/>
  <c r="H253" i="32" s="1"/>
  <c r="H254" i="32" s="1"/>
  <c r="G237" i="32"/>
  <c r="F237" i="32"/>
  <c r="F253" i="32" s="1"/>
  <c r="F254" i="32" s="1"/>
  <c r="E237" i="32"/>
  <c r="E251" i="32" s="1"/>
  <c r="D237" i="32"/>
  <c r="H233" i="32"/>
  <c r="H234" i="32" s="1"/>
  <c r="G233" i="32"/>
  <c r="G234" i="32" s="1"/>
  <c r="H231" i="32"/>
  <c r="H232" i="32" s="1"/>
  <c r="G231" i="32"/>
  <c r="G232" i="32" s="1"/>
  <c r="F231" i="32"/>
  <c r="E231" i="32"/>
  <c r="G227" i="32"/>
  <c r="G228" i="32" s="1"/>
  <c r="G226" i="32"/>
  <c r="H225" i="32"/>
  <c r="H226" i="32" s="1"/>
  <c r="G225" i="32"/>
  <c r="E225" i="32"/>
  <c r="G224" i="32"/>
  <c r="H223" i="32"/>
  <c r="H224" i="32" s="1"/>
  <c r="G223" i="32"/>
  <c r="E223" i="32"/>
  <c r="H221" i="32"/>
  <c r="H219" i="32" s="1"/>
  <c r="H220" i="32" s="1"/>
  <c r="G221" i="32"/>
  <c r="G222" i="32" s="1"/>
  <c r="H218" i="32"/>
  <c r="G218" i="32"/>
  <c r="H217" i="32"/>
  <c r="H227" i="32" s="1"/>
  <c r="H228" i="32" s="1"/>
  <c r="G217" i="32"/>
  <c r="G229" i="32" s="1"/>
  <c r="G230" i="32" s="1"/>
  <c r="F217" i="32"/>
  <c r="F223" i="32" s="1"/>
  <c r="E217" i="32"/>
  <c r="E233" i="32" s="1"/>
  <c r="D217" i="32"/>
  <c r="D229" i="32" s="1"/>
  <c r="M214" i="32"/>
  <c r="L214" i="32"/>
  <c r="F214" i="32"/>
  <c r="I213" i="32"/>
  <c r="H213" i="32"/>
  <c r="G213" i="32"/>
  <c r="D213" i="32" s="1"/>
  <c r="J5" i="32" s="1"/>
  <c r="F213" i="32"/>
  <c r="E213" i="32"/>
  <c r="I212" i="32"/>
  <c r="H212" i="32"/>
  <c r="G212" i="32"/>
  <c r="F212" i="32"/>
  <c r="E212" i="32"/>
  <c r="J211" i="32"/>
  <c r="I211" i="32"/>
  <c r="I214" i="32" s="1"/>
  <c r="H211" i="32"/>
  <c r="G211" i="32"/>
  <c r="G214" i="32" s="1"/>
  <c r="F211" i="32"/>
  <c r="E211" i="32"/>
  <c r="D211" i="32" s="1"/>
  <c r="J210" i="32"/>
  <c r="Y208" i="32"/>
  <c r="Y207" i="32"/>
  <c r="Y206" i="32"/>
  <c r="Y205" i="32"/>
  <c r="Y204" i="32"/>
  <c r="Y203" i="32"/>
  <c r="Y202" i="32"/>
  <c r="Y201" i="32"/>
  <c r="Y200" i="32"/>
  <c r="Y199" i="32"/>
  <c r="Y198" i="32"/>
  <c r="Y197" i="32"/>
  <c r="Y196" i="32"/>
  <c r="Y195" i="32"/>
  <c r="Y194" i="32"/>
  <c r="Y193" i="32"/>
  <c r="Y192" i="32"/>
  <c r="Y191" i="32"/>
  <c r="Y190" i="32"/>
  <c r="Y189" i="32"/>
  <c r="Y188" i="32"/>
  <c r="Y187" i="32"/>
  <c r="Y186" i="32"/>
  <c r="Y185" i="32"/>
  <c r="Y184" i="32"/>
  <c r="Y183" i="32"/>
  <c r="Y182" i="32"/>
  <c r="Y181" i="32"/>
  <c r="Y180" i="32"/>
  <c r="Y179" i="32"/>
  <c r="Y178" i="32"/>
  <c r="Y177" i="32"/>
  <c r="Y176" i="32"/>
  <c r="Y175" i="32"/>
  <c r="Y174" i="32"/>
  <c r="Y173" i="32"/>
  <c r="Y172" i="32"/>
  <c r="Y171" i="32"/>
  <c r="Y170" i="32"/>
  <c r="Y169" i="32"/>
  <c r="Y168" i="32"/>
  <c r="Y167" i="32"/>
  <c r="Y166" i="32"/>
  <c r="Y165" i="32"/>
  <c r="Y164" i="32"/>
  <c r="Y163" i="32"/>
  <c r="Y162" i="32"/>
  <c r="Y161" i="32"/>
  <c r="Y160" i="32"/>
  <c r="Y159" i="32"/>
  <c r="Y158" i="32"/>
  <c r="Y157" i="32"/>
  <c r="Y156" i="32"/>
  <c r="Y155" i="32"/>
  <c r="Y154" i="32"/>
  <c r="Y153" i="32"/>
  <c r="Y152" i="32"/>
  <c r="Y151" i="32"/>
  <c r="Y150" i="32"/>
  <c r="Y149" i="32"/>
  <c r="Y148" i="32"/>
  <c r="Y147" i="32"/>
  <c r="Y146" i="32"/>
  <c r="Y145" i="32"/>
  <c r="Y144" i="32"/>
  <c r="Y143" i="32"/>
  <c r="Y142" i="32"/>
  <c r="Y141" i="32"/>
  <c r="Y140" i="32"/>
  <c r="Y139" i="32"/>
  <c r="Y138" i="32"/>
  <c r="Y137" i="32"/>
  <c r="Y136" i="32"/>
  <c r="Y135" i="32"/>
  <c r="Y134" i="32"/>
  <c r="Y133" i="32"/>
  <c r="Y132" i="32"/>
  <c r="Y131" i="32"/>
  <c r="Y130" i="32"/>
  <c r="Y129" i="32"/>
  <c r="Y128" i="32"/>
  <c r="Y127" i="32"/>
  <c r="Y126" i="32"/>
  <c r="Y125" i="32"/>
  <c r="Y124" i="32"/>
  <c r="Y123" i="32"/>
  <c r="Y122" i="32"/>
  <c r="Y121" i="32"/>
  <c r="Y120" i="32"/>
  <c r="Y119" i="32"/>
  <c r="Y118" i="32"/>
  <c r="Y117" i="32"/>
  <c r="Y116" i="32"/>
  <c r="Y115" i="32"/>
  <c r="Y114" i="32"/>
  <c r="Y113" i="32"/>
  <c r="Y112" i="32"/>
  <c r="Y111" i="32"/>
  <c r="Y110" i="32"/>
  <c r="Y109" i="32"/>
  <c r="Y108" i="32"/>
  <c r="Y107" i="32"/>
  <c r="Y106" i="32"/>
  <c r="Y105" i="32"/>
  <c r="Y104" i="32"/>
  <c r="Y103" i="32"/>
  <c r="Y102" i="32"/>
  <c r="Y101" i="32"/>
  <c r="Y100" i="32"/>
  <c r="Y99" i="32"/>
  <c r="Y98" i="32"/>
  <c r="Y97" i="32"/>
  <c r="Y96" i="32"/>
  <c r="Y95" i="32"/>
  <c r="Y94" i="32"/>
  <c r="Y93" i="32"/>
  <c r="Y92" i="32"/>
  <c r="Y91" i="32"/>
  <c r="Y90" i="32"/>
  <c r="Y89" i="32"/>
  <c r="Y88" i="32"/>
  <c r="Y87" i="32"/>
  <c r="Y86" i="32"/>
  <c r="Y85" i="32"/>
  <c r="Y84" i="32"/>
  <c r="Y83" i="32"/>
  <c r="Y82" i="32"/>
  <c r="Y81" i="32"/>
  <c r="Y80" i="32"/>
  <c r="Y79" i="32"/>
  <c r="Y78" i="32"/>
  <c r="Y77" i="32"/>
  <c r="Y76" i="32"/>
  <c r="Y75" i="32"/>
  <c r="Y74" i="32"/>
  <c r="Y73" i="32"/>
  <c r="Y72" i="32"/>
  <c r="Y71" i="32"/>
  <c r="Y70" i="32"/>
  <c r="Y69" i="32"/>
  <c r="Y68" i="32"/>
  <c r="Y67" i="32"/>
  <c r="Y66" i="32"/>
  <c r="Y65" i="32"/>
  <c r="Y64" i="32"/>
  <c r="Y63" i="32"/>
  <c r="Y62" i="32"/>
  <c r="Y61" i="32"/>
  <c r="Y59" i="32"/>
  <c r="Y58" i="32"/>
  <c r="Y57" i="32"/>
  <c r="Y56" i="32"/>
  <c r="Y55" i="32"/>
  <c r="Y54" i="32"/>
  <c r="Y53" i="32"/>
  <c r="Y52" i="32"/>
  <c r="Y51" i="32"/>
  <c r="Y50" i="32"/>
  <c r="Y49" i="32"/>
  <c r="Y48" i="32"/>
  <c r="Y47" i="32"/>
  <c r="Y46" i="32"/>
  <c r="Y45" i="32"/>
  <c r="Y44" i="32"/>
  <c r="Y43" i="32"/>
  <c r="Y42" i="32"/>
  <c r="Y41" i="32"/>
  <c r="Y40" i="32"/>
  <c r="Y39" i="32"/>
  <c r="Y38" i="32"/>
  <c r="Y37" i="32"/>
  <c r="Y36" i="32"/>
  <c r="Y35" i="32"/>
  <c r="Y34" i="32"/>
  <c r="Y33" i="32"/>
  <c r="Y32" i="32"/>
  <c r="Y31" i="32"/>
  <c r="Y30" i="32"/>
  <c r="Y29" i="32"/>
  <c r="Y28" i="32"/>
  <c r="Y27" i="32"/>
  <c r="Y26" i="32"/>
  <c r="Y25" i="32"/>
  <c r="Y24" i="32"/>
  <c r="Y23" i="32"/>
  <c r="Y22" i="32"/>
  <c r="Y21" i="32"/>
  <c r="Y20" i="32"/>
  <c r="Y19" i="32"/>
  <c r="Y18" i="32"/>
  <c r="Y17" i="32"/>
  <c r="Y16" i="32"/>
  <c r="Y15" i="32"/>
  <c r="Y14" i="32"/>
  <c r="Y13" i="32"/>
  <c r="Y12" i="32"/>
  <c r="Y11" i="32"/>
  <c r="Y10" i="32"/>
  <c r="Y9" i="32"/>
  <c r="E5" i="32"/>
  <c r="E6" i="32" s="1"/>
  <c r="E4" i="32"/>
  <c r="D4" i="32" s="1"/>
  <c r="F291" i="27"/>
  <c r="E291" i="27"/>
  <c r="H290" i="27"/>
  <c r="H291" i="27" s="1"/>
  <c r="G290" i="27"/>
  <c r="F290" i="27"/>
  <c r="E290" i="27"/>
  <c r="D290" i="27"/>
  <c r="H289" i="27"/>
  <c r="E289" i="27"/>
  <c r="H288" i="27"/>
  <c r="G288" i="27"/>
  <c r="G289" i="27" s="1"/>
  <c r="F288" i="27"/>
  <c r="F289" i="27" s="1"/>
  <c r="E288" i="27"/>
  <c r="D288" i="27"/>
  <c r="H287" i="27"/>
  <c r="H286" i="27"/>
  <c r="G286" i="27"/>
  <c r="G287" i="27" s="1"/>
  <c r="F286" i="27"/>
  <c r="F287" i="27" s="1"/>
  <c r="E286" i="27"/>
  <c r="E287" i="27" s="1"/>
  <c r="D286" i="27"/>
  <c r="D285" i="27"/>
  <c r="H284" i="27"/>
  <c r="H285" i="27" s="1"/>
  <c r="G284" i="27"/>
  <c r="F284" i="27"/>
  <c r="E284" i="27"/>
  <c r="E285" i="27" s="1"/>
  <c r="D284" i="27"/>
  <c r="H283" i="27"/>
  <c r="G283" i="27"/>
  <c r="E283" i="27"/>
  <c r="H282" i="27"/>
  <c r="G282" i="27"/>
  <c r="F282" i="27"/>
  <c r="F283" i="27" s="1"/>
  <c r="E282" i="27"/>
  <c r="D282" i="27"/>
  <c r="H281" i="27"/>
  <c r="G281" i="27"/>
  <c r="E281" i="27"/>
  <c r="H280" i="27"/>
  <c r="G280" i="27"/>
  <c r="F280" i="27"/>
  <c r="E280" i="27"/>
  <c r="D280" i="27"/>
  <c r="F279" i="27"/>
  <c r="E279" i="27"/>
  <c r="H278" i="27"/>
  <c r="H279" i="27" s="1"/>
  <c r="G278" i="27"/>
  <c r="F278" i="27"/>
  <c r="E278" i="27"/>
  <c r="E276" i="27" s="1"/>
  <c r="E277" i="27" s="1"/>
  <c r="D278" i="27"/>
  <c r="H277" i="27"/>
  <c r="H276" i="27"/>
  <c r="G276" i="27"/>
  <c r="G277" i="27" s="1"/>
  <c r="F276" i="27"/>
  <c r="H275" i="27"/>
  <c r="G275" i="27"/>
  <c r="F275" i="27"/>
  <c r="E275" i="27"/>
  <c r="D275" i="27"/>
  <c r="H272" i="27"/>
  <c r="G272" i="27"/>
  <c r="E272" i="27"/>
  <c r="H271" i="27"/>
  <c r="G271" i="27"/>
  <c r="F271" i="27"/>
  <c r="E271" i="27"/>
  <c r="D271" i="27"/>
  <c r="D272" i="27" s="1"/>
  <c r="E270" i="27"/>
  <c r="H269" i="27"/>
  <c r="H270" i="27" s="1"/>
  <c r="G269" i="27"/>
  <c r="G270" i="27" s="1"/>
  <c r="F269" i="27"/>
  <c r="E269" i="27"/>
  <c r="D269" i="27"/>
  <c r="D270" i="27" s="1"/>
  <c r="H267" i="27"/>
  <c r="H268" i="27" s="1"/>
  <c r="G267" i="27"/>
  <c r="G268" i="27" s="1"/>
  <c r="F267" i="27"/>
  <c r="F268" i="27" s="1"/>
  <c r="E267" i="27"/>
  <c r="E268" i="27" s="1"/>
  <c r="D267" i="27"/>
  <c r="H266" i="27"/>
  <c r="G266" i="27"/>
  <c r="H265" i="27"/>
  <c r="G265" i="27"/>
  <c r="F265" i="27"/>
  <c r="E265" i="27"/>
  <c r="E266" i="27" s="1"/>
  <c r="D265" i="27"/>
  <c r="D266" i="27" s="1"/>
  <c r="H264" i="27"/>
  <c r="E264" i="27"/>
  <c r="H263" i="27"/>
  <c r="G263" i="27"/>
  <c r="G264" i="27" s="1"/>
  <c r="F263" i="27"/>
  <c r="E263" i="27"/>
  <c r="D263" i="27"/>
  <c r="H262" i="27"/>
  <c r="G262" i="27"/>
  <c r="H261" i="27"/>
  <c r="H257" i="27" s="1"/>
  <c r="H258" i="27" s="1"/>
  <c r="G261" i="27"/>
  <c r="F261" i="27"/>
  <c r="F262" i="27" s="1"/>
  <c r="E261" i="27"/>
  <c r="D261" i="27"/>
  <c r="H260" i="27"/>
  <c r="G260" i="27"/>
  <c r="E260" i="27"/>
  <c r="D260" i="27"/>
  <c r="H259" i="27"/>
  <c r="G259" i="27"/>
  <c r="F259" i="27"/>
  <c r="E259" i="27"/>
  <c r="D259" i="27"/>
  <c r="G257" i="27"/>
  <c r="G258" i="27" s="1"/>
  <c r="D257" i="27"/>
  <c r="D258" i="27" s="1"/>
  <c r="H256" i="27"/>
  <c r="G256" i="27"/>
  <c r="F256" i="27"/>
  <c r="E256" i="27"/>
  <c r="D256" i="27"/>
  <c r="D283" i="27" s="1"/>
  <c r="O253" i="27"/>
  <c r="O252" i="27"/>
  <c r="N252" i="27"/>
  <c r="N253" i="27" s="1"/>
  <c r="M252" i="27"/>
  <c r="M253" i="27" s="1"/>
  <c r="L252" i="27"/>
  <c r="L253" i="27" s="1"/>
  <c r="K252" i="27"/>
  <c r="K253" i="27" s="1"/>
  <c r="J252" i="27"/>
  <c r="J253" i="27" s="1"/>
  <c r="I252" i="27"/>
  <c r="I253" i="27" s="1"/>
  <c r="O251" i="27"/>
  <c r="N251" i="27"/>
  <c r="L251" i="27"/>
  <c r="I251" i="27"/>
  <c r="O250" i="27"/>
  <c r="N250" i="27"/>
  <c r="M250" i="27"/>
  <c r="M251" i="27" s="1"/>
  <c r="L250" i="27"/>
  <c r="K250" i="27"/>
  <c r="K251" i="27" s="1"/>
  <c r="J250" i="27"/>
  <c r="J251" i="27" s="1"/>
  <c r="I250" i="27"/>
  <c r="G250" i="27"/>
  <c r="F250" i="27"/>
  <c r="F251" i="27" s="1"/>
  <c r="O249" i="27"/>
  <c r="O248" i="27"/>
  <c r="N248" i="27"/>
  <c r="N249" i="27" s="1"/>
  <c r="M248" i="27"/>
  <c r="M249" i="27" s="1"/>
  <c r="L248" i="27"/>
  <c r="L249" i="27" s="1"/>
  <c r="K248" i="27"/>
  <c r="K249" i="27" s="1"/>
  <c r="J248" i="27"/>
  <c r="J249" i="27" s="1"/>
  <c r="I248" i="27"/>
  <c r="I249" i="27" s="1"/>
  <c r="O247" i="27"/>
  <c r="N247" i="27"/>
  <c r="J247" i="27"/>
  <c r="I247" i="27"/>
  <c r="O246" i="27"/>
  <c r="N246" i="27"/>
  <c r="M246" i="27"/>
  <c r="M247" i="27" s="1"/>
  <c r="L246" i="27"/>
  <c r="L247" i="27" s="1"/>
  <c r="K246" i="27"/>
  <c r="K247" i="27" s="1"/>
  <c r="J246" i="27"/>
  <c r="I246" i="27"/>
  <c r="G246" i="27"/>
  <c r="F246" i="27"/>
  <c r="F247" i="27" s="1"/>
  <c r="N245" i="27"/>
  <c r="I245" i="27"/>
  <c r="F245" i="27"/>
  <c r="O244" i="27"/>
  <c r="O245" i="27" s="1"/>
  <c r="N244" i="27"/>
  <c r="M244" i="27"/>
  <c r="M245" i="27" s="1"/>
  <c r="L244" i="27"/>
  <c r="L245" i="27" s="1"/>
  <c r="K244" i="27"/>
  <c r="K245" i="27" s="1"/>
  <c r="J244" i="27"/>
  <c r="J245" i="27" s="1"/>
  <c r="I244" i="27"/>
  <c r="F244" i="27"/>
  <c r="D244" i="27"/>
  <c r="O243" i="27"/>
  <c r="M243" i="27"/>
  <c r="L243" i="27"/>
  <c r="G243" i="27"/>
  <c r="O242" i="27"/>
  <c r="N242" i="27"/>
  <c r="N243" i="27" s="1"/>
  <c r="M242" i="27"/>
  <c r="L242" i="27"/>
  <c r="L238" i="27" s="1"/>
  <c r="L239" i="27" s="1"/>
  <c r="K242" i="27"/>
  <c r="K243" i="27" s="1"/>
  <c r="J242" i="27"/>
  <c r="I242" i="27"/>
  <c r="I243" i="27" s="1"/>
  <c r="G242" i="27"/>
  <c r="D242" i="27"/>
  <c r="D243" i="27" s="1"/>
  <c r="L241" i="27"/>
  <c r="J241" i="27"/>
  <c r="O240" i="27"/>
  <c r="O241" i="27" s="1"/>
  <c r="N240" i="27"/>
  <c r="N241" i="27" s="1"/>
  <c r="M240" i="27"/>
  <c r="L240" i="27"/>
  <c r="K240" i="27"/>
  <c r="K241" i="27" s="1"/>
  <c r="J240" i="27"/>
  <c r="I240" i="27"/>
  <c r="G240" i="27"/>
  <c r="G241" i="27" s="1"/>
  <c r="F240" i="27"/>
  <c r="O238" i="27"/>
  <c r="O239" i="27" s="1"/>
  <c r="K238" i="27"/>
  <c r="K239" i="27" s="1"/>
  <c r="J238" i="27"/>
  <c r="J239" i="27" s="1"/>
  <c r="G238" i="27"/>
  <c r="G239" i="27" s="1"/>
  <c r="O237" i="27"/>
  <c r="N237" i="27"/>
  <c r="M237" i="27"/>
  <c r="L237" i="27"/>
  <c r="K237" i="27"/>
  <c r="J237" i="27"/>
  <c r="I237" i="27"/>
  <c r="G237" i="27"/>
  <c r="F237" i="27"/>
  <c r="D237" i="27"/>
  <c r="H236" i="27"/>
  <c r="G236" i="27"/>
  <c r="G252" i="27" s="1"/>
  <c r="G253" i="27" s="1"/>
  <c r="F236" i="27"/>
  <c r="F242" i="27" s="1"/>
  <c r="F243" i="27" s="1"/>
  <c r="E236" i="27"/>
  <c r="D236" i="27"/>
  <c r="G233" i="27"/>
  <c r="G232" i="27"/>
  <c r="D232" i="27"/>
  <c r="H230" i="27"/>
  <c r="H231" i="27" s="1"/>
  <c r="G230" i="27"/>
  <c r="G231" i="27" s="1"/>
  <c r="D230" i="27"/>
  <c r="D231" i="27" s="1"/>
  <c r="G227" i="27"/>
  <c r="D227" i="27"/>
  <c r="G226" i="27"/>
  <c r="D226" i="27"/>
  <c r="D225" i="27"/>
  <c r="H224" i="27"/>
  <c r="G224" i="27"/>
  <c r="G225" i="27" s="1"/>
  <c r="D224" i="27"/>
  <c r="G223" i="27"/>
  <c r="G222" i="27"/>
  <c r="G218" i="27" s="1"/>
  <c r="D222" i="27"/>
  <c r="G221" i="27"/>
  <c r="G220" i="27"/>
  <c r="D220" i="27"/>
  <c r="G219" i="27"/>
  <c r="H217" i="27"/>
  <c r="G251" i="27" s="1"/>
  <c r="G217" i="27"/>
  <c r="D217" i="27"/>
  <c r="D221" i="27" s="1"/>
  <c r="H216" i="27"/>
  <c r="G216" i="27"/>
  <c r="G228" i="27" s="1"/>
  <c r="G229" i="27" s="1"/>
  <c r="F216" i="27"/>
  <c r="E216" i="27"/>
  <c r="D216" i="27"/>
  <c r="D228" i="27" s="1"/>
  <c r="D229" i="27" s="1"/>
  <c r="M213" i="27"/>
  <c r="L213" i="27"/>
  <c r="J212" i="27"/>
  <c r="J213" i="27" s="1"/>
  <c r="I212" i="27"/>
  <c r="H212" i="27"/>
  <c r="G212" i="27"/>
  <c r="F212" i="27"/>
  <c r="E212" i="27"/>
  <c r="D212" i="27"/>
  <c r="J5" i="27" s="1"/>
  <c r="J211" i="27"/>
  <c r="I211" i="27"/>
  <c r="H211" i="27"/>
  <c r="G211" i="27"/>
  <c r="F211" i="27"/>
  <c r="E211" i="27"/>
  <c r="D211" i="27" s="1"/>
  <c r="J4" i="27" s="1"/>
  <c r="I210" i="27"/>
  <c r="H210" i="27"/>
  <c r="H213" i="27" s="1"/>
  <c r="G210" i="27"/>
  <c r="G213" i="27" s="1"/>
  <c r="F210" i="27"/>
  <c r="F213" i="27" s="1"/>
  <c r="E210" i="27"/>
  <c r="J209" i="27"/>
  <c r="J210" i="27" s="1"/>
  <c r="Y207" i="27"/>
  <c r="Y206" i="27"/>
  <c r="Y205" i="27"/>
  <c r="Y204" i="27"/>
  <c r="Y203" i="27"/>
  <c r="Y202" i="27"/>
  <c r="Y201" i="27"/>
  <c r="Y200" i="27"/>
  <c r="Y199" i="27"/>
  <c r="Y198" i="27"/>
  <c r="Y197" i="27"/>
  <c r="Y196" i="27"/>
  <c r="Y195" i="27"/>
  <c r="Y194" i="27"/>
  <c r="Y193" i="27"/>
  <c r="Y192" i="27"/>
  <c r="Y191" i="27"/>
  <c r="Y190" i="27"/>
  <c r="Y189" i="27"/>
  <c r="Y188" i="27"/>
  <c r="Y187" i="27"/>
  <c r="Y186" i="27"/>
  <c r="Y185" i="27"/>
  <c r="Y184" i="27"/>
  <c r="Y183" i="27"/>
  <c r="Y182" i="27"/>
  <c r="Y181" i="27"/>
  <c r="Y180" i="27"/>
  <c r="Y179" i="27"/>
  <c r="Y178" i="27"/>
  <c r="Y177" i="27"/>
  <c r="Y176" i="27"/>
  <c r="Y175" i="27"/>
  <c r="Y174" i="27"/>
  <c r="Y173" i="27"/>
  <c r="Y172" i="27"/>
  <c r="Y171" i="27"/>
  <c r="Y170" i="27"/>
  <c r="Y169" i="27"/>
  <c r="Y168" i="27"/>
  <c r="Y167" i="27"/>
  <c r="Y166" i="27"/>
  <c r="Y165" i="27"/>
  <c r="Y164" i="27"/>
  <c r="Y163" i="27"/>
  <c r="Y162" i="27"/>
  <c r="Y161" i="27"/>
  <c r="Y160" i="27"/>
  <c r="Y159" i="27"/>
  <c r="Y158" i="27"/>
  <c r="Y157" i="27"/>
  <c r="Y156" i="27"/>
  <c r="Y155" i="27"/>
  <c r="Y154" i="27"/>
  <c r="Y153" i="27"/>
  <c r="Y152" i="27"/>
  <c r="Y151" i="27"/>
  <c r="Y150" i="27"/>
  <c r="Y149" i="27"/>
  <c r="Y148" i="27"/>
  <c r="Y147" i="27"/>
  <c r="Y146" i="27"/>
  <c r="Y145" i="27"/>
  <c r="Y144" i="27"/>
  <c r="Y143" i="27"/>
  <c r="Y142" i="27"/>
  <c r="Y141" i="27"/>
  <c r="Y140" i="27"/>
  <c r="Y139" i="27"/>
  <c r="Y138" i="27"/>
  <c r="Y137" i="27"/>
  <c r="Y136" i="27"/>
  <c r="Y135" i="27"/>
  <c r="Y134" i="27"/>
  <c r="Y133" i="27"/>
  <c r="Y132" i="27"/>
  <c r="Y131" i="27"/>
  <c r="Y130" i="27"/>
  <c r="Y129" i="27"/>
  <c r="Y128" i="27"/>
  <c r="Y127" i="27"/>
  <c r="Y126" i="27"/>
  <c r="Y125" i="27"/>
  <c r="Y124" i="27"/>
  <c r="Y123" i="27"/>
  <c r="Y122" i="27"/>
  <c r="Y121" i="27"/>
  <c r="Y120" i="27"/>
  <c r="Y119" i="27"/>
  <c r="Y118" i="27"/>
  <c r="Y117" i="27"/>
  <c r="Y116" i="27"/>
  <c r="Y115" i="27"/>
  <c r="Y114" i="27"/>
  <c r="Y113" i="27"/>
  <c r="Y112" i="27"/>
  <c r="Y111" i="27"/>
  <c r="Y110" i="27"/>
  <c r="Y109" i="27"/>
  <c r="Y108" i="27"/>
  <c r="Y107" i="27"/>
  <c r="Y106" i="27"/>
  <c r="Y105" i="27"/>
  <c r="Y104" i="27"/>
  <c r="Y103" i="27"/>
  <c r="Y102" i="27"/>
  <c r="Y101" i="27"/>
  <c r="Y100" i="27"/>
  <c r="Y99" i="27"/>
  <c r="Y98" i="27"/>
  <c r="Y97" i="27"/>
  <c r="Y96" i="27"/>
  <c r="Y95" i="27"/>
  <c r="Y94" i="27"/>
  <c r="Y93" i="27"/>
  <c r="Y92" i="27"/>
  <c r="Y91" i="27"/>
  <c r="Y90" i="27"/>
  <c r="Y89" i="27"/>
  <c r="Y88" i="27"/>
  <c r="Y87" i="27"/>
  <c r="Y86" i="27"/>
  <c r="Y85" i="27"/>
  <c r="Y84" i="27"/>
  <c r="Y83" i="27"/>
  <c r="Y82" i="27"/>
  <c r="Y81" i="27"/>
  <c r="Y80" i="27"/>
  <c r="Y79" i="27"/>
  <c r="Y78" i="27"/>
  <c r="Y77" i="27"/>
  <c r="Y76" i="27"/>
  <c r="Y75" i="27"/>
  <c r="Y74" i="27"/>
  <c r="Y73" i="27"/>
  <c r="Y72" i="27"/>
  <c r="Y71" i="27"/>
  <c r="Y70" i="27"/>
  <c r="Y69" i="27"/>
  <c r="Y68" i="27"/>
  <c r="Y67" i="27"/>
  <c r="Y66" i="27"/>
  <c r="Y65" i="27"/>
  <c r="Y64" i="27"/>
  <c r="Y63" i="27"/>
  <c r="Y62" i="27"/>
  <c r="Y61" i="27"/>
  <c r="Y60" i="27"/>
  <c r="Y59" i="27"/>
  <c r="Y58" i="27"/>
  <c r="Y57" i="27"/>
  <c r="Y56" i="27"/>
  <c r="Y55" i="27"/>
  <c r="Y54" i="27"/>
  <c r="Y53" i="27"/>
  <c r="Y52" i="27"/>
  <c r="Y51" i="27"/>
  <c r="Y50" i="27"/>
  <c r="Y49" i="27"/>
  <c r="Y48" i="27"/>
  <c r="Y47" i="27"/>
  <c r="Y46" i="27"/>
  <c r="Y45" i="27"/>
  <c r="Y44" i="27"/>
  <c r="Y43" i="27"/>
  <c r="Y42" i="27"/>
  <c r="Y41" i="27"/>
  <c r="Y40" i="27"/>
  <c r="Y39" i="27"/>
  <c r="Y38" i="27"/>
  <c r="Y37" i="27"/>
  <c r="Y36" i="27"/>
  <c r="Y35" i="27"/>
  <c r="Y34" i="27"/>
  <c r="Y33" i="27"/>
  <c r="Y32" i="27"/>
  <c r="Y31" i="27"/>
  <c r="Y30" i="27"/>
  <c r="Y29" i="27"/>
  <c r="Y28" i="27"/>
  <c r="Y27" i="27"/>
  <c r="Y26" i="27"/>
  <c r="Y25" i="27"/>
  <c r="Y24" i="27"/>
  <c r="Y23" i="27"/>
  <c r="Y22" i="27"/>
  <c r="Y21" i="27"/>
  <c r="Y20" i="27"/>
  <c r="Y19" i="27"/>
  <c r="Y18" i="27"/>
  <c r="Y17" i="27"/>
  <c r="Y16" i="27"/>
  <c r="Y15" i="27"/>
  <c r="Y14" i="27"/>
  <c r="Y13" i="27"/>
  <c r="Y12" i="27"/>
  <c r="Y11" i="27"/>
  <c r="Y10" i="27"/>
  <c r="Y9" i="27"/>
  <c r="F6" i="27"/>
  <c r="G5" i="27"/>
  <c r="G6" i="27" s="1"/>
  <c r="F5" i="27"/>
  <c r="E5" i="27"/>
  <c r="E6" i="27" s="1"/>
  <c r="G4" i="27"/>
  <c r="F4" i="27"/>
  <c r="G3" i="27"/>
  <c r="F3" i="27"/>
  <c r="E3" i="27"/>
  <c r="E4" i="27" s="1"/>
  <c r="D4" i="27" s="1"/>
  <c r="H290" i="26"/>
  <c r="H289" i="26"/>
  <c r="G289" i="26"/>
  <c r="F289" i="26"/>
  <c r="E289" i="26"/>
  <c r="D289" i="26"/>
  <c r="D290" i="26" s="1"/>
  <c r="G288" i="26"/>
  <c r="H287" i="26"/>
  <c r="H288" i="26" s="1"/>
  <c r="G287" i="26"/>
  <c r="F287" i="26"/>
  <c r="E287" i="26"/>
  <c r="E288" i="26" s="1"/>
  <c r="D287" i="26"/>
  <c r="H285" i="26"/>
  <c r="H286" i="26" s="1"/>
  <c r="G285" i="26"/>
  <c r="G286" i="26" s="1"/>
  <c r="F285" i="26"/>
  <c r="E285" i="26"/>
  <c r="D285" i="26"/>
  <c r="H283" i="26"/>
  <c r="H284" i="26" s="1"/>
  <c r="G283" i="26"/>
  <c r="F283" i="26"/>
  <c r="E283" i="26"/>
  <c r="D283" i="26"/>
  <c r="H282" i="26"/>
  <c r="F282" i="26"/>
  <c r="H281" i="26"/>
  <c r="G281" i="26"/>
  <c r="F281" i="26"/>
  <c r="E281" i="26"/>
  <c r="D281" i="26"/>
  <c r="H279" i="26"/>
  <c r="G279" i="26"/>
  <c r="F279" i="26"/>
  <c r="E279" i="26"/>
  <c r="E280" i="26" s="1"/>
  <c r="D279" i="26"/>
  <c r="D275" i="26" s="1"/>
  <c r="D276" i="26" s="1"/>
  <c r="H277" i="26"/>
  <c r="G277" i="26"/>
  <c r="G278" i="26" s="1"/>
  <c r="F277" i="26"/>
  <c r="E277" i="26"/>
  <c r="D277" i="26"/>
  <c r="E276" i="26"/>
  <c r="G275" i="26"/>
  <c r="G276" i="26" s="1"/>
  <c r="E275" i="26"/>
  <c r="H274" i="26"/>
  <c r="G274" i="26"/>
  <c r="F274" i="26"/>
  <c r="E274" i="26"/>
  <c r="D274" i="26"/>
  <c r="H270" i="26"/>
  <c r="H271" i="26" s="1"/>
  <c r="G270" i="26"/>
  <c r="G271" i="26" s="1"/>
  <c r="F270" i="26"/>
  <c r="E270" i="26"/>
  <c r="E271" i="26" s="1"/>
  <c r="D270" i="26"/>
  <c r="D269" i="26"/>
  <c r="H268" i="26"/>
  <c r="H269" i="26" s="1"/>
  <c r="G268" i="26"/>
  <c r="F268" i="26"/>
  <c r="F269" i="26" s="1"/>
  <c r="E268" i="26"/>
  <c r="D268" i="26"/>
  <c r="H267" i="26"/>
  <c r="G267" i="26"/>
  <c r="E267" i="26"/>
  <c r="H266" i="26"/>
  <c r="G266" i="26"/>
  <c r="F266" i="26"/>
  <c r="F267" i="26" s="1"/>
  <c r="E266" i="26"/>
  <c r="D266" i="26"/>
  <c r="D267" i="26" s="1"/>
  <c r="H265" i="26"/>
  <c r="H264" i="26"/>
  <c r="G264" i="26"/>
  <c r="G265" i="26" s="1"/>
  <c r="F264" i="26"/>
  <c r="F265" i="26" s="1"/>
  <c r="E264" i="26"/>
  <c r="D264" i="26"/>
  <c r="D265" i="26" s="1"/>
  <c r="H262" i="26"/>
  <c r="H263" i="26" s="1"/>
  <c r="G262" i="26"/>
  <c r="F262" i="26"/>
  <c r="E262" i="26"/>
  <c r="D262" i="26"/>
  <c r="H261" i="26"/>
  <c r="G261" i="26"/>
  <c r="H260" i="26"/>
  <c r="G260" i="26"/>
  <c r="F260" i="26"/>
  <c r="F261" i="26" s="1"/>
  <c r="E260" i="26"/>
  <c r="D260" i="26"/>
  <c r="D261" i="26" s="1"/>
  <c r="H259" i="26"/>
  <c r="D259" i="26"/>
  <c r="H258" i="26"/>
  <c r="G258" i="26"/>
  <c r="G259" i="26" s="1"/>
  <c r="F258" i="26"/>
  <c r="E258" i="26"/>
  <c r="D258" i="26"/>
  <c r="D256" i="26" s="1"/>
  <c r="D257" i="26" s="1"/>
  <c r="H257" i="26"/>
  <c r="H256" i="26"/>
  <c r="G256" i="26"/>
  <c r="G257" i="26" s="1"/>
  <c r="F256" i="26"/>
  <c r="F257" i="26" s="1"/>
  <c r="E256" i="26"/>
  <c r="E257" i="26" s="1"/>
  <c r="H255" i="26"/>
  <c r="H278" i="26" s="1"/>
  <c r="G255" i="26"/>
  <c r="G269" i="26" s="1"/>
  <c r="F255" i="26"/>
  <c r="F271" i="26" s="1"/>
  <c r="E255" i="26"/>
  <c r="E278" i="26" s="1"/>
  <c r="D255" i="26"/>
  <c r="D288" i="26" s="1"/>
  <c r="N252" i="26"/>
  <c r="L252" i="26"/>
  <c r="O251" i="26"/>
  <c r="O252" i="26" s="1"/>
  <c r="N251" i="26"/>
  <c r="M251" i="26"/>
  <c r="M252" i="26" s="1"/>
  <c r="L251" i="26"/>
  <c r="K251" i="26"/>
  <c r="K252" i="26" s="1"/>
  <c r="J251" i="26"/>
  <c r="J252" i="26" s="1"/>
  <c r="I251" i="26"/>
  <c r="I252" i="26" s="1"/>
  <c r="O250" i="26"/>
  <c r="L250" i="26"/>
  <c r="J250" i="26"/>
  <c r="I250" i="26"/>
  <c r="O249" i="26"/>
  <c r="N249" i="26"/>
  <c r="N250" i="26" s="1"/>
  <c r="M249" i="26"/>
  <c r="M250" i="26" s="1"/>
  <c r="L249" i="26"/>
  <c r="K249" i="26"/>
  <c r="K250" i="26" s="1"/>
  <c r="J249" i="26"/>
  <c r="I249" i="26"/>
  <c r="O248" i="26"/>
  <c r="M248" i="26"/>
  <c r="J248" i="26"/>
  <c r="O247" i="26"/>
  <c r="N247" i="26"/>
  <c r="N248" i="26" s="1"/>
  <c r="M247" i="26"/>
  <c r="L247" i="26"/>
  <c r="L248" i="26" s="1"/>
  <c r="K247" i="26"/>
  <c r="K248" i="26" s="1"/>
  <c r="J247" i="26"/>
  <c r="I247" i="26"/>
  <c r="I248" i="26" s="1"/>
  <c r="E247" i="26"/>
  <c r="E248" i="26" s="1"/>
  <c r="N246" i="26"/>
  <c r="M246" i="26"/>
  <c r="K246" i="26"/>
  <c r="O245" i="26"/>
  <c r="O246" i="26" s="1"/>
  <c r="N245" i="26"/>
  <c r="M245" i="26"/>
  <c r="L245" i="26"/>
  <c r="L246" i="26" s="1"/>
  <c r="K245" i="26"/>
  <c r="J245" i="26"/>
  <c r="J246" i="26" s="1"/>
  <c r="I245" i="26"/>
  <c r="I246" i="26" s="1"/>
  <c r="D245" i="26"/>
  <c r="L244" i="26"/>
  <c r="K244" i="26"/>
  <c r="I244" i="26"/>
  <c r="O243" i="26"/>
  <c r="O244" i="26" s="1"/>
  <c r="N243" i="26"/>
  <c r="N244" i="26" s="1"/>
  <c r="M243" i="26"/>
  <c r="M244" i="26" s="1"/>
  <c r="L243" i="26"/>
  <c r="K243" i="26"/>
  <c r="J243" i="26"/>
  <c r="J244" i="26" s="1"/>
  <c r="I243" i="26"/>
  <c r="G243" i="26"/>
  <c r="G244" i="26" s="1"/>
  <c r="N242" i="26"/>
  <c r="J242" i="26"/>
  <c r="I242" i="26"/>
  <c r="O241" i="26"/>
  <c r="O242" i="26" s="1"/>
  <c r="N241" i="26"/>
  <c r="M241" i="26"/>
  <c r="M237" i="26" s="1"/>
  <c r="L241" i="26"/>
  <c r="L242" i="26" s="1"/>
  <c r="K241" i="26"/>
  <c r="K242" i="26" s="1"/>
  <c r="J241" i="26"/>
  <c r="I241" i="26"/>
  <c r="L240" i="26"/>
  <c r="O239" i="26"/>
  <c r="O240" i="26" s="1"/>
  <c r="N239" i="26"/>
  <c r="M239" i="26"/>
  <c r="L239" i="26"/>
  <c r="L237" i="26" s="1"/>
  <c r="L238" i="26" s="1"/>
  <c r="K239" i="26"/>
  <c r="J239" i="26"/>
  <c r="I239" i="26"/>
  <c r="I240" i="26" s="1"/>
  <c r="O238" i="26"/>
  <c r="I238" i="26"/>
  <c r="O237" i="26"/>
  <c r="N237" i="26"/>
  <c r="N238" i="26" s="1"/>
  <c r="I237" i="26"/>
  <c r="O236" i="26"/>
  <c r="N236" i="26"/>
  <c r="N240" i="26" s="1"/>
  <c r="M236" i="26"/>
  <c r="L236" i="26"/>
  <c r="K236" i="26"/>
  <c r="J236" i="26"/>
  <c r="I236" i="26"/>
  <c r="H235" i="26"/>
  <c r="G235" i="26"/>
  <c r="F235" i="26"/>
  <c r="F236" i="26" s="1"/>
  <c r="E235" i="26"/>
  <c r="E236" i="26" s="1"/>
  <c r="D235" i="26"/>
  <c r="H231" i="26"/>
  <c r="H232" i="26" s="1"/>
  <c r="G231" i="26"/>
  <c r="G232" i="26" s="1"/>
  <c r="H230" i="26"/>
  <c r="G230" i="26"/>
  <c r="H229" i="26"/>
  <c r="G229" i="26"/>
  <c r="F229" i="26"/>
  <c r="F230" i="26" s="1"/>
  <c r="H227" i="26"/>
  <c r="H228" i="26" s="1"/>
  <c r="H225" i="26"/>
  <c r="H226" i="26" s="1"/>
  <c r="G225" i="26"/>
  <c r="G226" i="26" s="1"/>
  <c r="F225" i="26"/>
  <c r="F226" i="26" s="1"/>
  <c r="G224" i="26"/>
  <c r="H223" i="26"/>
  <c r="H224" i="26" s="1"/>
  <c r="G223" i="26"/>
  <c r="F222" i="26"/>
  <c r="G221" i="26"/>
  <c r="G222" i="26" s="1"/>
  <c r="F221" i="26"/>
  <c r="G220" i="26"/>
  <c r="H219" i="26"/>
  <c r="H220" i="26" s="1"/>
  <c r="G219" i="26"/>
  <c r="H217" i="26"/>
  <c r="H218" i="26" s="1"/>
  <c r="H216" i="26"/>
  <c r="G216" i="26"/>
  <c r="F216" i="26"/>
  <c r="H215" i="26"/>
  <c r="H221" i="26" s="1"/>
  <c r="H222" i="26" s="1"/>
  <c r="G215" i="26"/>
  <c r="G227" i="26" s="1"/>
  <c r="G228" i="26" s="1"/>
  <c r="F215" i="26"/>
  <c r="E215" i="26"/>
  <c r="D215" i="26"/>
  <c r="M210" i="26"/>
  <c r="L210" i="26"/>
  <c r="I209" i="26"/>
  <c r="H208" i="26"/>
  <c r="G208" i="26"/>
  <c r="I207" i="26"/>
  <c r="H207" i="26"/>
  <c r="G207" i="26"/>
  <c r="F207" i="26"/>
  <c r="E207" i="26"/>
  <c r="J206" i="26"/>
  <c r="Y204" i="26"/>
  <c r="Y203" i="26"/>
  <c r="Y202" i="26"/>
  <c r="Y201" i="26"/>
  <c r="Y200" i="26"/>
  <c r="Y199" i="26"/>
  <c r="Y198" i="26"/>
  <c r="Y197" i="26"/>
  <c r="Y196" i="26"/>
  <c r="Y195" i="26"/>
  <c r="Y194" i="26"/>
  <c r="Y193" i="26"/>
  <c r="Y192" i="26"/>
  <c r="Y191" i="26"/>
  <c r="Y190" i="26"/>
  <c r="Y189" i="26"/>
  <c r="Y188" i="26"/>
  <c r="Y187" i="26"/>
  <c r="Y186" i="26"/>
  <c r="Y185" i="26"/>
  <c r="Y184" i="26"/>
  <c r="Y183" i="26"/>
  <c r="Y182" i="26"/>
  <c r="Y181" i="26"/>
  <c r="Y180" i="26"/>
  <c r="Y179" i="26"/>
  <c r="Y178" i="26"/>
  <c r="Y177" i="26"/>
  <c r="Y176" i="26"/>
  <c r="Y175" i="26"/>
  <c r="Y174" i="26"/>
  <c r="Y173" i="26"/>
  <c r="Y172" i="26"/>
  <c r="Y171" i="26"/>
  <c r="Y170" i="26"/>
  <c r="Y169" i="26"/>
  <c r="Y168" i="26"/>
  <c r="Y167" i="26"/>
  <c r="Y166" i="26"/>
  <c r="Y165" i="26"/>
  <c r="Y164" i="26"/>
  <c r="Y163" i="26"/>
  <c r="Y162" i="26"/>
  <c r="Y161" i="26"/>
  <c r="Y160" i="26"/>
  <c r="Y159" i="26"/>
  <c r="Y158" i="26"/>
  <c r="Y157" i="26"/>
  <c r="Y156" i="26"/>
  <c r="Y155" i="26"/>
  <c r="Y154" i="26"/>
  <c r="Y153" i="26"/>
  <c r="Y152" i="26"/>
  <c r="Y151" i="26"/>
  <c r="Y150" i="26"/>
  <c r="Y149" i="26"/>
  <c r="Y148" i="26"/>
  <c r="Y147" i="26"/>
  <c r="Y146" i="26"/>
  <c r="Y145" i="26"/>
  <c r="Y144" i="26"/>
  <c r="Y143" i="26"/>
  <c r="Y142" i="26"/>
  <c r="Y141" i="26"/>
  <c r="Y140" i="26"/>
  <c r="Y139" i="26"/>
  <c r="Y138" i="26"/>
  <c r="Y137" i="26"/>
  <c r="Y136" i="26"/>
  <c r="Y135" i="26"/>
  <c r="Y134" i="26"/>
  <c r="Y133" i="26"/>
  <c r="Y132" i="26"/>
  <c r="Y131" i="26"/>
  <c r="Y130" i="26"/>
  <c r="Y129" i="26"/>
  <c r="Y128" i="26"/>
  <c r="Y127" i="26"/>
  <c r="Y126" i="26"/>
  <c r="Y125" i="26"/>
  <c r="Y124" i="26"/>
  <c r="Y123" i="26"/>
  <c r="Y122" i="26"/>
  <c r="Y121" i="26"/>
  <c r="Y120" i="26"/>
  <c r="Y119" i="26"/>
  <c r="Y118" i="26"/>
  <c r="Y117" i="26"/>
  <c r="Y116" i="26"/>
  <c r="Y115" i="26"/>
  <c r="Y114" i="26"/>
  <c r="Y113" i="26"/>
  <c r="Y112" i="26"/>
  <c r="Y111" i="26"/>
  <c r="Y110" i="26"/>
  <c r="Y109" i="26"/>
  <c r="Y108" i="26"/>
  <c r="Y107" i="26"/>
  <c r="Y106" i="26"/>
  <c r="Y105" i="26"/>
  <c r="Y104" i="26"/>
  <c r="Y103" i="26"/>
  <c r="Y102" i="26"/>
  <c r="Y101" i="26"/>
  <c r="Y100" i="26"/>
  <c r="Y99" i="26"/>
  <c r="Y98" i="26"/>
  <c r="Y97" i="26"/>
  <c r="Y96" i="26"/>
  <c r="Y95" i="26"/>
  <c r="Y94" i="26"/>
  <c r="Y93" i="26"/>
  <c r="Y92" i="26"/>
  <c r="Y91" i="26"/>
  <c r="Y90" i="26"/>
  <c r="Y89" i="26"/>
  <c r="Y88" i="26"/>
  <c r="Y87" i="26"/>
  <c r="Y86" i="26"/>
  <c r="Y85" i="26"/>
  <c r="Y84" i="26"/>
  <c r="Y83" i="26"/>
  <c r="Y82" i="26"/>
  <c r="Y81" i="26"/>
  <c r="Y80" i="26"/>
  <c r="Y79" i="26"/>
  <c r="Y78" i="26"/>
  <c r="Y77" i="26"/>
  <c r="Y76" i="26"/>
  <c r="Y75" i="26"/>
  <c r="Y74" i="26"/>
  <c r="Y73" i="26"/>
  <c r="Y72" i="26"/>
  <c r="Y71" i="26"/>
  <c r="Y70" i="26"/>
  <c r="Y69" i="26"/>
  <c r="Y68" i="26"/>
  <c r="Y67" i="26"/>
  <c r="Y66" i="26"/>
  <c r="Y65" i="26"/>
  <c r="Y64" i="26"/>
  <c r="Y63" i="26"/>
  <c r="Y62" i="26"/>
  <c r="Y61" i="26"/>
  <c r="Y60" i="26"/>
  <c r="Y59" i="26"/>
  <c r="Y58" i="26"/>
  <c r="Y57" i="26"/>
  <c r="Y56" i="26"/>
  <c r="Y55" i="26"/>
  <c r="Y54" i="26"/>
  <c r="Y53" i="26"/>
  <c r="Y52" i="26"/>
  <c r="Y51" i="26"/>
  <c r="Y50" i="26"/>
  <c r="Y49" i="26"/>
  <c r="Y48" i="26"/>
  <c r="Y47" i="26"/>
  <c r="Y46" i="26"/>
  <c r="Y45" i="26"/>
  <c r="Y44" i="26"/>
  <c r="Y43" i="26"/>
  <c r="Y42" i="26"/>
  <c r="Y41" i="26"/>
  <c r="Y40" i="26"/>
  <c r="Y39" i="26"/>
  <c r="Y38" i="26"/>
  <c r="Y37" i="26"/>
  <c r="Y36" i="26"/>
  <c r="Y35" i="26"/>
  <c r="Y34" i="26"/>
  <c r="Y33" i="26"/>
  <c r="Y32" i="26"/>
  <c r="Y31" i="26"/>
  <c r="Y30" i="26"/>
  <c r="Y29" i="26"/>
  <c r="Y28" i="26"/>
  <c r="Y27" i="26"/>
  <c r="Y26" i="26"/>
  <c r="Y25" i="26"/>
  <c r="Y24" i="26"/>
  <c r="Y23" i="26"/>
  <c r="Y22" i="26"/>
  <c r="Y21" i="26"/>
  <c r="Y20" i="26"/>
  <c r="Y19" i="26"/>
  <c r="Y18" i="26"/>
  <c r="Y17" i="26"/>
  <c r="Y16" i="26"/>
  <c r="Z56" i="26" s="1"/>
  <c r="A56" i="26" s="1"/>
  <c r="Y15" i="26"/>
  <c r="Y14" i="26"/>
  <c r="Y13" i="26"/>
  <c r="Y12" i="26"/>
  <c r="Y11" i="26"/>
  <c r="Y10" i="26"/>
  <c r="Z23" i="26" s="1"/>
  <c r="A23" i="26" s="1"/>
  <c r="Z9" i="26"/>
  <c r="Y9" i="26"/>
  <c r="Z96" i="26" s="1"/>
  <c r="A96" i="26" s="1"/>
  <c r="E6" i="26"/>
  <c r="F5" i="26"/>
  <c r="F6" i="26" s="1"/>
  <c r="E5" i="26"/>
  <c r="E4" i="26"/>
  <c r="O3" i="26"/>
  <c r="E209" i="26" s="1"/>
  <c r="G3" i="26"/>
  <c r="F3" i="26"/>
  <c r="F4" i="26" s="1"/>
  <c r="E3" i="26"/>
  <c r="O2" i="26"/>
  <c r="I208" i="26" s="1"/>
  <c r="D290" i="25"/>
  <c r="H289" i="25"/>
  <c r="G289" i="25"/>
  <c r="F289" i="25"/>
  <c r="E289" i="25"/>
  <c r="D289" i="25"/>
  <c r="E288" i="25"/>
  <c r="H287" i="25"/>
  <c r="G287" i="25"/>
  <c r="G288" i="25" s="1"/>
  <c r="F287" i="25"/>
  <c r="E287" i="25"/>
  <c r="D287" i="25"/>
  <c r="F286" i="25"/>
  <c r="E286" i="25"/>
  <c r="H285" i="25"/>
  <c r="G285" i="25"/>
  <c r="F285" i="25"/>
  <c r="E285" i="25"/>
  <c r="D285" i="25"/>
  <c r="D286" i="25" s="1"/>
  <c r="D284" i="25"/>
  <c r="H283" i="25"/>
  <c r="G283" i="25"/>
  <c r="F283" i="25"/>
  <c r="F284" i="25" s="1"/>
  <c r="E283" i="25"/>
  <c r="E284" i="25" s="1"/>
  <c r="D283" i="25"/>
  <c r="G282" i="25"/>
  <c r="H281" i="25"/>
  <c r="G281" i="25"/>
  <c r="F281" i="25"/>
  <c r="F282" i="25" s="1"/>
  <c r="E281" i="25"/>
  <c r="E282" i="25" s="1"/>
  <c r="D281" i="25"/>
  <c r="D282" i="25" s="1"/>
  <c r="H279" i="25"/>
  <c r="G279" i="25"/>
  <c r="F279" i="25"/>
  <c r="F280" i="25" s="1"/>
  <c r="E279" i="25"/>
  <c r="D279" i="25"/>
  <c r="D278" i="25"/>
  <c r="H277" i="25"/>
  <c r="G277" i="25"/>
  <c r="G278" i="25" s="1"/>
  <c r="F277" i="25"/>
  <c r="F278" i="25" s="1"/>
  <c r="E277" i="25"/>
  <c r="D277" i="25"/>
  <c r="F275" i="25"/>
  <c r="F276" i="25" s="1"/>
  <c r="H274" i="25"/>
  <c r="G274" i="25"/>
  <c r="F274" i="25"/>
  <c r="E274" i="25"/>
  <c r="D274" i="25"/>
  <c r="G271" i="25"/>
  <c r="H270" i="25"/>
  <c r="G270" i="25"/>
  <c r="F270" i="25"/>
  <c r="E270" i="25"/>
  <c r="E271" i="25" s="1"/>
  <c r="D270" i="25"/>
  <c r="D271" i="25" s="1"/>
  <c r="E269" i="25"/>
  <c r="D269" i="25"/>
  <c r="H268" i="25"/>
  <c r="G268" i="25"/>
  <c r="F268" i="25"/>
  <c r="F269" i="25" s="1"/>
  <c r="E268" i="25"/>
  <c r="D268" i="25"/>
  <c r="G267" i="25"/>
  <c r="H266" i="25"/>
  <c r="G266" i="25"/>
  <c r="F266" i="25"/>
  <c r="F267" i="25" s="1"/>
  <c r="E266" i="25"/>
  <c r="E267" i="25" s="1"/>
  <c r="D266" i="25"/>
  <c r="D267" i="25" s="1"/>
  <c r="H264" i="25"/>
  <c r="G264" i="25"/>
  <c r="F264" i="25"/>
  <c r="F265" i="25" s="1"/>
  <c r="E264" i="25"/>
  <c r="E265" i="25" s="1"/>
  <c r="D264" i="25"/>
  <c r="D265" i="25" s="1"/>
  <c r="G263" i="25"/>
  <c r="E263" i="25"/>
  <c r="D263" i="25"/>
  <c r="H262" i="25"/>
  <c r="H263" i="25" s="1"/>
  <c r="G262" i="25"/>
  <c r="F262" i="25"/>
  <c r="E262" i="25"/>
  <c r="D262" i="25"/>
  <c r="E261" i="25"/>
  <c r="H260" i="25"/>
  <c r="G260" i="25"/>
  <c r="G261" i="25" s="1"/>
  <c r="F260" i="25"/>
  <c r="F261" i="25" s="1"/>
  <c r="E260" i="25"/>
  <c r="D260" i="25"/>
  <c r="D261" i="25" s="1"/>
  <c r="G259" i="25"/>
  <c r="H258" i="25"/>
  <c r="G258" i="25"/>
  <c r="G256" i="25" s="1"/>
  <c r="G257" i="25" s="1"/>
  <c r="F258" i="25"/>
  <c r="F259" i="25" s="1"/>
  <c r="E258" i="25"/>
  <c r="D258" i="25"/>
  <c r="D259" i="25" s="1"/>
  <c r="F256" i="25"/>
  <c r="F257" i="25" s="1"/>
  <c r="D256" i="25"/>
  <c r="D257" i="25" s="1"/>
  <c r="H255" i="25"/>
  <c r="G255" i="25"/>
  <c r="G265" i="25" s="1"/>
  <c r="F255" i="25"/>
  <c r="E255" i="25"/>
  <c r="E290" i="25" s="1"/>
  <c r="D255" i="25"/>
  <c r="N252" i="25"/>
  <c r="K252" i="25"/>
  <c r="O251" i="25"/>
  <c r="O252" i="25" s="1"/>
  <c r="N251" i="25"/>
  <c r="M251" i="25"/>
  <c r="M252" i="25" s="1"/>
  <c r="L251" i="25"/>
  <c r="L252" i="25" s="1"/>
  <c r="K251" i="25"/>
  <c r="J251" i="25"/>
  <c r="J252" i="25" s="1"/>
  <c r="I251" i="25"/>
  <c r="I252" i="25" s="1"/>
  <c r="H251" i="25"/>
  <c r="H252" i="25" s="1"/>
  <c r="N250" i="25"/>
  <c r="M250" i="25"/>
  <c r="O249" i="25"/>
  <c r="O250" i="25" s="1"/>
  <c r="N249" i="25"/>
  <c r="M249" i="25"/>
  <c r="L249" i="25"/>
  <c r="L250" i="25" s="1"/>
  <c r="K249" i="25"/>
  <c r="K250" i="25" s="1"/>
  <c r="J249" i="25"/>
  <c r="J250" i="25" s="1"/>
  <c r="I249" i="25"/>
  <c r="I250" i="25" s="1"/>
  <c r="N248" i="25"/>
  <c r="M248" i="25"/>
  <c r="K248" i="25"/>
  <c r="O247" i="25"/>
  <c r="O248" i="25" s="1"/>
  <c r="N247" i="25"/>
  <c r="M247" i="25"/>
  <c r="L247" i="25"/>
  <c r="L248" i="25" s="1"/>
  <c r="K247" i="25"/>
  <c r="J247" i="25"/>
  <c r="J248" i="25" s="1"/>
  <c r="I247" i="25"/>
  <c r="I248" i="25" s="1"/>
  <c r="H247" i="25"/>
  <c r="H248" i="25" s="1"/>
  <c r="N246" i="25"/>
  <c r="M246" i="25"/>
  <c r="O245" i="25"/>
  <c r="O246" i="25" s="1"/>
  <c r="N245" i="25"/>
  <c r="M245" i="25"/>
  <c r="L245" i="25"/>
  <c r="L246" i="25" s="1"/>
  <c r="K245" i="25"/>
  <c r="K246" i="25" s="1"/>
  <c r="J245" i="25"/>
  <c r="J246" i="25" s="1"/>
  <c r="I245" i="25"/>
  <c r="I246" i="25" s="1"/>
  <c r="N244" i="25"/>
  <c r="M244" i="25"/>
  <c r="K244" i="25"/>
  <c r="O243" i="25"/>
  <c r="O244" i="25" s="1"/>
  <c r="N243" i="25"/>
  <c r="M243" i="25"/>
  <c r="L243" i="25"/>
  <c r="L244" i="25" s="1"/>
  <c r="K243" i="25"/>
  <c r="J243" i="25"/>
  <c r="J244" i="25" s="1"/>
  <c r="I243" i="25"/>
  <c r="I244" i="25" s="1"/>
  <c r="H243" i="25"/>
  <c r="H244" i="25" s="1"/>
  <c r="O241" i="25"/>
  <c r="N241" i="25"/>
  <c r="M241" i="25"/>
  <c r="L241" i="25"/>
  <c r="L242" i="25" s="1"/>
  <c r="K241" i="25"/>
  <c r="J241" i="25"/>
  <c r="I241" i="25"/>
  <c r="H241" i="25"/>
  <c r="H242" i="25" s="1"/>
  <c r="G241" i="25"/>
  <c r="K240" i="25"/>
  <c r="J240" i="25"/>
  <c r="I240" i="25"/>
  <c r="O239" i="25"/>
  <c r="N239" i="25"/>
  <c r="N237" i="25" s="1"/>
  <c r="N238" i="25" s="1"/>
  <c r="M239" i="25"/>
  <c r="L239" i="25"/>
  <c r="K239" i="25"/>
  <c r="J239" i="25"/>
  <c r="I239" i="25"/>
  <c r="H239" i="25"/>
  <c r="H240" i="25" s="1"/>
  <c r="G239" i="25"/>
  <c r="J238" i="25"/>
  <c r="O237" i="25"/>
  <c r="O238" i="25" s="1"/>
  <c r="J237" i="25"/>
  <c r="I237" i="25"/>
  <c r="I238" i="25" s="1"/>
  <c r="H237" i="25"/>
  <c r="H238" i="25" s="1"/>
  <c r="O236" i="25"/>
  <c r="O242" i="25" s="1"/>
  <c r="N236" i="25"/>
  <c r="N242" i="25" s="1"/>
  <c r="M236" i="25"/>
  <c r="M242" i="25" s="1"/>
  <c r="L236" i="25"/>
  <c r="K236" i="25"/>
  <c r="J236" i="25"/>
  <c r="J242" i="25" s="1"/>
  <c r="I236" i="25"/>
  <c r="I242" i="25" s="1"/>
  <c r="H236" i="25"/>
  <c r="G236" i="25"/>
  <c r="G242" i="25" s="1"/>
  <c r="H235" i="25"/>
  <c r="H249" i="25" s="1"/>
  <c r="H250" i="25" s="1"/>
  <c r="G235" i="25"/>
  <c r="G249" i="25" s="1"/>
  <c r="F235" i="25"/>
  <c r="E235" i="25"/>
  <c r="D235" i="25"/>
  <c r="F231" i="25"/>
  <c r="F232" i="25" s="1"/>
  <c r="E231" i="25"/>
  <c r="D231" i="25"/>
  <c r="G230" i="25"/>
  <c r="F230" i="25"/>
  <c r="E230" i="25"/>
  <c r="G229" i="25"/>
  <c r="D229" i="25"/>
  <c r="G228" i="25"/>
  <c r="G227" i="25"/>
  <c r="F227" i="25"/>
  <c r="F228" i="25" s="1"/>
  <c r="F226" i="25"/>
  <c r="G225" i="25"/>
  <c r="G226" i="25" s="1"/>
  <c r="F225" i="25"/>
  <c r="D225" i="25"/>
  <c r="D226" i="25" s="1"/>
  <c r="G223" i="25"/>
  <c r="G224" i="25" s="1"/>
  <c r="F223" i="25"/>
  <c r="F224" i="25" s="1"/>
  <c r="D223" i="25"/>
  <c r="H221" i="25"/>
  <c r="G221" i="25"/>
  <c r="G222" i="25" s="1"/>
  <c r="F221" i="25"/>
  <c r="F222" i="25" s="1"/>
  <c r="D221" i="25"/>
  <c r="F219" i="25"/>
  <c r="D219" i="25"/>
  <c r="G216" i="25"/>
  <c r="F216" i="25"/>
  <c r="E216" i="25"/>
  <c r="D216" i="25"/>
  <c r="D232" i="25" s="1"/>
  <c r="H215" i="25"/>
  <c r="H227" i="25" s="1"/>
  <c r="G215" i="25"/>
  <c r="F215" i="25"/>
  <c r="F229" i="25" s="1"/>
  <c r="E215" i="25"/>
  <c r="E229" i="25" s="1"/>
  <c r="D215" i="25"/>
  <c r="D227" i="25" s="1"/>
  <c r="M211" i="25"/>
  <c r="L211" i="25"/>
  <c r="E211" i="25"/>
  <c r="I210" i="25"/>
  <c r="H210" i="25"/>
  <c r="G210" i="25"/>
  <c r="F210" i="25"/>
  <c r="E210" i="25"/>
  <c r="I209" i="25"/>
  <c r="I211" i="25" s="1"/>
  <c r="H209" i="25"/>
  <c r="G209" i="25"/>
  <c r="D209" i="25" s="1"/>
  <c r="J4" i="25" s="1"/>
  <c r="F209" i="25"/>
  <c r="E209" i="25"/>
  <c r="I208" i="25"/>
  <c r="H208" i="25"/>
  <c r="H211" i="25" s="1"/>
  <c r="G208" i="25"/>
  <c r="G211" i="25" s="1"/>
  <c r="F208" i="25"/>
  <c r="F211" i="25" s="1"/>
  <c r="E208" i="25"/>
  <c r="D208" i="25" s="1"/>
  <c r="J207" i="25"/>
  <c r="Y206" i="25"/>
  <c r="Y205" i="25"/>
  <c r="Y204" i="25"/>
  <c r="Y203" i="25"/>
  <c r="Y202" i="25"/>
  <c r="Y201" i="25"/>
  <c r="Y200" i="25"/>
  <c r="Y199" i="25"/>
  <c r="Y198" i="25"/>
  <c r="Y197" i="25"/>
  <c r="Y196" i="25"/>
  <c r="Y195" i="25"/>
  <c r="Y194" i="25"/>
  <c r="Y193" i="25"/>
  <c r="Y192" i="25"/>
  <c r="Y191" i="25"/>
  <c r="Y190" i="25"/>
  <c r="Y189" i="25"/>
  <c r="Y188" i="25"/>
  <c r="Y187" i="25"/>
  <c r="Y186" i="25"/>
  <c r="Y185" i="25"/>
  <c r="Y184" i="25"/>
  <c r="Y183" i="25"/>
  <c r="Y182" i="25"/>
  <c r="Y181" i="25"/>
  <c r="Y180" i="25"/>
  <c r="Y179" i="25"/>
  <c r="Y178" i="25"/>
  <c r="Y177" i="25"/>
  <c r="Y176" i="25"/>
  <c r="Y175" i="25"/>
  <c r="Y174" i="25"/>
  <c r="Y173" i="25"/>
  <c r="Y172" i="25"/>
  <c r="Y171" i="25"/>
  <c r="Y170" i="25"/>
  <c r="Y169" i="25"/>
  <c r="Y168" i="25"/>
  <c r="Y167" i="25"/>
  <c r="Y166" i="25"/>
  <c r="Y165" i="25"/>
  <c r="Y164" i="25"/>
  <c r="Y163" i="25"/>
  <c r="Y162" i="25"/>
  <c r="Y161" i="25"/>
  <c r="Y160" i="25"/>
  <c r="Y159" i="25"/>
  <c r="Y158" i="25"/>
  <c r="Y157" i="25"/>
  <c r="Y156" i="25"/>
  <c r="Y155" i="25"/>
  <c r="Y154" i="25"/>
  <c r="Y153" i="25"/>
  <c r="Y152" i="25"/>
  <c r="Y151" i="25"/>
  <c r="Y150" i="25"/>
  <c r="Y149" i="25"/>
  <c r="Y148" i="25"/>
  <c r="Y147" i="25"/>
  <c r="Y146" i="25"/>
  <c r="Y145" i="25"/>
  <c r="Y144" i="25"/>
  <c r="Y143" i="25"/>
  <c r="Y142" i="25"/>
  <c r="Y141" i="25"/>
  <c r="Y140" i="25"/>
  <c r="Y139" i="25"/>
  <c r="Y138" i="25"/>
  <c r="Y137" i="25"/>
  <c r="Y136" i="25"/>
  <c r="Y135" i="25"/>
  <c r="Y134" i="25"/>
  <c r="Y133" i="25"/>
  <c r="Y132" i="25"/>
  <c r="Y131" i="25"/>
  <c r="Y130" i="25"/>
  <c r="Y129" i="25"/>
  <c r="Y128" i="25"/>
  <c r="Y127" i="25"/>
  <c r="Y126" i="25"/>
  <c r="Y125" i="25"/>
  <c r="Y124" i="25"/>
  <c r="Y123" i="25"/>
  <c r="Y122" i="25"/>
  <c r="Y121" i="25"/>
  <c r="Y120" i="25"/>
  <c r="Y119" i="25"/>
  <c r="Y118" i="25"/>
  <c r="Y117" i="25"/>
  <c r="Y116" i="25"/>
  <c r="Y115" i="25"/>
  <c r="Y114" i="25"/>
  <c r="Y113" i="25"/>
  <c r="Y112" i="25"/>
  <c r="Y111" i="25"/>
  <c r="Y110" i="25"/>
  <c r="Y109" i="25"/>
  <c r="Y108" i="25"/>
  <c r="Y107" i="25"/>
  <c r="Y106" i="25"/>
  <c r="Y105" i="25"/>
  <c r="Y104" i="25"/>
  <c r="Y103" i="25"/>
  <c r="Y102" i="25"/>
  <c r="Y101" i="25"/>
  <c r="Y100" i="25"/>
  <c r="Y99" i="25"/>
  <c r="Y98" i="25"/>
  <c r="Y97" i="25"/>
  <c r="Y96" i="25"/>
  <c r="Y95" i="25"/>
  <c r="Y94" i="25"/>
  <c r="Y93" i="25"/>
  <c r="Y92" i="25"/>
  <c r="Y91" i="25"/>
  <c r="Y90" i="25"/>
  <c r="Y89" i="25"/>
  <c r="Y88" i="25"/>
  <c r="Y87" i="25"/>
  <c r="Y86" i="25"/>
  <c r="Y85" i="25"/>
  <c r="Y84" i="25"/>
  <c r="Y83" i="25"/>
  <c r="Y82" i="25"/>
  <c r="Y81" i="25"/>
  <c r="Y80" i="25"/>
  <c r="Y79" i="25"/>
  <c r="Y78" i="25"/>
  <c r="Y77" i="25"/>
  <c r="Y76" i="25"/>
  <c r="Y75" i="25"/>
  <c r="Y74" i="25"/>
  <c r="Y73" i="25"/>
  <c r="Y72" i="25"/>
  <c r="Y71" i="25"/>
  <c r="Y70" i="25"/>
  <c r="Y69" i="25"/>
  <c r="Y68" i="25"/>
  <c r="Y67" i="25"/>
  <c r="Y66" i="25"/>
  <c r="Y65" i="25"/>
  <c r="Y64" i="25"/>
  <c r="Y63" i="25"/>
  <c r="Y62" i="25"/>
  <c r="Y61" i="25"/>
  <c r="Y60" i="25"/>
  <c r="Y59" i="25"/>
  <c r="Y58" i="25"/>
  <c r="Y57" i="25"/>
  <c r="Y56" i="25"/>
  <c r="Y55" i="25"/>
  <c r="Y54" i="25"/>
  <c r="Y53" i="25"/>
  <c r="Y52" i="25"/>
  <c r="Y51" i="25"/>
  <c r="Y50" i="25"/>
  <c r="Y49" i="25"/>
  <c r="Y48" i="25"/>
  <c r="Y47" i="25"/>
  <c r="Y46" i="25"/>
  <c r="Y45" i="25"/>
  <c r="Y44" i="25"/>
  <c r="Y43" i="25"/>
  <c r="Y42" i="25"/>
  <c r="Y41" i="25"/>
  <c r="Y40" i="25"/>
  <c r="Y39" i="25"/>
  <c r="Y38" i="25"/>
  <c r="Y37" i="25"/>
  <c r="Y36" i="25"/>
  <c r="Y35" i="25"/>
  <c r="Y34" i="25"/>
  <c r="Y33" i="25"/>
  <c r="Y32" i="25"/>
  <c r="Y31" i="25"/>
  <c r="Y30" i="25"/>
  <c r="Y29" i="25"/>
  <c r="Y28" i="25"/>
  <c r="Y27" i="25"/>
  <c r="Y26" i="25"/>
  <c r="Y25" i="25"/>
  <c r="Y24" i="25"/>
  <c r="Y23" i="25"/>
  <c r="Y22" i="25"/>
  <c r="Y21" i="25"/>
  <c r="Y20" i="25"/>
  <c r="Y19" i="25"/>
  <c r="Y18" i="25"/>
  <c r="Y17" i="25"/>
  <c r="Z28" i="25" s="1"/>
  <c r="Y16" i="25"/>
  <c r="Y15" i="25"/>
  <c r="Y14" i="25"/>
  <c r="Y13" i="25"/>
  <c r="Z50" i="25" s="1"/>
  <c r="Y12" i="25"/>
  <c r="Y11" i="25"/>
  <c r="Y10" i="25"/>
  <c r="Z11" i="25" s="1"/>
  <c r="Y9" i="25"/>
  <c r="Z9" i="25" s="1"/>
  <c r="G5" i="25"/>
  <c r="J3" i="25"/>
  <c r="G3" i="25"/>
  <c r="G4" i="25" s="1"/>
  <c r="F3" i="25"/>
  <c r="F5" i="25" s="1"/>
  <c r="E3" i="25"/>
  <c r="E5" i="25" s="1"/>
  <c r="H288" i="24"/>
  <c r="G288" i="24"/>
  <c r="F288" i="24"/>
  <c r="E288" i="24"/>
  <c r="E289" i="24" s="1"/>
  <c r="D288" i="24"/>
  <c r="D289" i="24" s="1"/>
  <c r="G287" i="24"/>
  <c r="H286" i="24"/>
  <c r="H287" i="24" s="1"/>
  <c r="G286" i="24"/>
  <c r="F286" i="24"/>
  <c r="E286" i="24"/>
  <c r="D286" i="24"/>
  <c r="H285" i="24"/>
  <c r="G285" i="24"/>
  <c r="H284" i="24"/>
  <c r="G284" i="24"/>
  <c r="F284" i="24"/>
  <c r="E284" i="24"/>
  <c r="D284" i="24"/>
  <c r="E283" i="24"/>
  <c r="D283" i="24"/>
  <c r="H282" i="24"/>
  <c r="H283" i="24" s="1"/>
  <c r="G282" i="24"/>
  <c r="F282" i="24"/>
  <c r="E282" i="24"/>
  <c r="D282" i="24"/>
  <c r="H280" i="24"/>
  <c r="H281" i="24" s="1"/>
  <c r="G280" i="24"/>
  <c r="G281" i="24" s="1"/>
  <c r="F280" i="24"/>
  <c r="E280" i="24"/>
  <c r="D280" i="24"/>
  <c r="D281" i="24" s="1"/>
  <c r="H279" i="24"/>
  <c r="G279" i="24"/>
  <c r="H278" i="24"/>
  <c r="G278" i="24"/>
  <c r="F278" i="24"/>
  <c r="E278" i="24"/>
  <c r="D278" i="24"/>
  <c r="D279" i="24" s="1"/>
  <c r="H276" i="24"/>
  <c r="H277" i="24" s="1"/>
  <c r="G276" i="24"/>
  <c r="G277" i="24" s="1"/>
  <c r="F276" i="24"/>
  <c r="E276" i="24"/>
  <c r="D276" i="24"/>
  <c r="H275" i="24"/>
  <c r="H274" i="24"/>
  <c r="D274" i="24"/>
  <c r="D275" i="24" s="1"/>
  <c r="H273" i="24"/>
  <c r="G273" i="24"/>
  <c r="F273" i="24"/>
  <c r="E273" i="24"/>
  <c r="D273" i="24"/>
  <c r="H269" i="24"/>
  <c r="H270" i="24" s="1"/>
  <c r="G269" i="24"/>
  <c r="G270" i="24" s="1"/>
  <c r="F269" i="24"/>
  <c r="E269" i="24"/>
  <c r="D269" i="24"/>
  <c r="H268" i="24"/>
  <c r="G268" i="24"/>
  <c r="H267" i="24"/>
  <c r="G267" i="24"/>
  <c r="F267" i="24"/>
  <c r="F268" i="24" s="1"/>
  <c r="E267" i="24"/>
  <c r="E268" i="24" s="1"/>
  <c r="D267" i="24"/>
  <c r="H265" i="24"/>
  <c r="H266" i="24" s="1"/>
  <c r="G265" i="24"/>
  <c r="G266" i="24" s="1"/>
  <c r="F265" i="24"/>
  <c r="E265" i="24"/>
  <c r="D265" i="24"/>
  <c r="D266" i="24" s="1"/>
  <c r="D264" i="24"/>
  <c r="H263" i="24"/>
  <c r="H264" i="24" s="1"/>
  <c r="G263" i="24"/>
  <c r="G264" i="24" s="1"/>
  <c r="F263" i="24"/>
  <c r="E263" i="24"/>
  <c r="E264" i="24" s="1"/>
  <c r="D263" i="24"/>
  <c r="H262" i="24"/>
  <c r="H261" i="24"/>
  <c r="G261" i="24"/>
  <c r="G262" i="24" s="1"/>
  <c r="F261" i="24"/>
  <c r="E261" i="24"/>
  <c r="E262" i="24" s="1"/>
  <c r="D261" i="24"/>
  <c r="D262" i="24" s="1"/>
  <c r="H260" i="24"/>
  <c r="G260" i="24"/>
  <c r="H259" i="24"/>
  <c r="G259" i="24"/>
  <c r="F259" i="24"/>
  <c r="E259" i="24"/>
  <c r="D259" i="24"/>
  <c r="D260" i="24" s="1"/>
  <c r="H257" i="24"/>
  <c r="H258" i="24" s="1"/>
  <c r="G257" i="24"/>
  <c r="G258" i="24" s="1"/>
  <c r="F257" i="24"/>
  <c r="E257" i="24"/>
  <c r="D257" i="24"/>
  <c r="D255" i="24" s="1"/>
  <c r="D256" i="24" s="1"/>
  <c r="F255" i="24"/>
  <c r="F256" i="24" s="1"/>
  <c r="H254" i="24"/>
  <c r="G254" i="24"/>
  <c r="G289" i="24" s="1"/>
  <c r="F254" i="24"/>
  <c r="E254" i="24"/>
  <c r="D254" i="24"/>
  <c r="D268" i="24" s="1"/>
  <c r="E251" i="24"/>
  <c r="O250" i="24"/>
  <c r="O251" i="24" s="1"/>
  <c r="N250" i="24"/>
  <c r="N251" i="24" s="1"/>
  <c r="M250" i="24"/>
  <c r="M251" i="24" s="1"/>
  <c r="L250" i="24"/>
  <c r="L251" i="24" s="1"/>
  <c r="K250" i="24"/>
  <c r="K251" i="24" s="1"/>
  <c r="J250" i="24"/>
  <c r="J251" i="24" s="1"/>
  <c r="I250" i="24"/>
  <c r="I251" i="24" s="1"/>
  <c r="F250" i="24"/>
  <c r="F251" i="24" s="1"/>
  <c r="E250" i="24"/>
  <c r="O248" i="24"/>
  <c r="O249" i="24" s="1"/>
  <c r="N248" i="24"/>
  <c r="N249" i="24" s="1"/>
  <c r="M248" i="24"/>
  <c r="M249" i="24" s="1"/>
  <c r="L248" i="24"/>
  <c r="L249" i="24" s="1"/>
  <c r="K248" i="24"/>
  <c r="K249" i="24" s="1"/>
  <c r="J248" i="24"/>
  <c r="J249" i="24" s="1"/>
  <c r="I248" i="24"/>
  <c r="I249" i="24" s="1"/>
  <c r="F248" i="24"/>
  <c r="F249" i="24" s="1"/>
  <c r="E248" i="24"/>
  <c r="E249" i="24" s="1"/>
  <c r="O246" i="24"/>
  <c r="O247" i="24" s="1"/>
  <c r="N246" i="24"/>
  <c r="N247" i="24" s="1"/>
  <c r="M246" i="24"/>
  <c r="M247" i="24" s="1"/>
  <c r="L246" i="24"/>
  <c r="L247" i="24" s="1"/>
  <c r="K246" i="24"/>
  <c r="K247" i="24" s="1"/>
  <c r="J246" i="24"/>
  <c r="J247" i="24" s="1"/>
  <c r="I246" i="24"/>
  <c r="I247" i="24" s="1"/>
  <c r="F246" i="24"/>
  <c r="F247" i="24" s="1"/>
  <c r="E246" i="24"/>
  <c r="E247" i="24" s="1"/>
  <c r="O244" i="24"/>
  <c r="O245" i="24" s="1"/>
  <c r="N244" i="24"/>
  <c r="N245" i="24" s="1"/>
  <c r="M244" i="24"/>
  <c r="M245" i="24" s="1"/>
  <c r="L244" i="24"/>
  <c r="L245" i="24" s="1"/>
  <c r="K244" i="24"/>
  <c r="K245" i="24" s="1"/>
  <c r="J244" i="24"/>
  <c r="J245" i="24" s="1"/>
  <c r="I244" i="24"/>
  <c r="I245" i="24" s="1"/>
  <c r="F244" i="24"/>
  <c r="F245" i="24" s="1"/>
  <c r="E244" i="24"/>
  <c r="E245" i="24" s="1"/>
  <c r="F243" i="24"/>
  <c r="O242" i="24"/>
  <c r="O243" i="24" s="1"/>
  <c r="N242" i="24"/>
  <c r="N243" i="24" s="1"/>
  <c r="M242" i="24"/>
  <c r="M243" i="24" s="1"/>
  <c r="L242" i="24"/>
  <c r="L243" i="24" s="1"/>
  <c r="K242" i="24"/>
  <c r="K243" i="24" s="1"/>
  <c r="J242" i="24"/>
  <c r="J243" i="24" s="1"/>
  <c r="I242" i="24"/>
  <c r="I243" i="24" s="1"/>
  <c r="F242" i="24"/>
  <c r="E242" i="24"/>
  <c r="E243" i="24" s="1"/>
  <c r="E241" i="24"/>
  <c r="O240" i="24"/>
  <c r="O241" i="24" s="1"/>
  <c r="N240" i="24"/>
  <c r="N241" i="24" s="1"/>
  <c r="M240" i="24"/>
  <c r="M241" i="24" s="1"/>
  <c r="L240" i="24"/>
  <c r="L241" i="24" s="1"/>
  <c r="K240" i="24"/>
  <c r="K241" i="24" s="1"/>
  <c r="J240" i="24"/>
  <c r="J241" i="24" s="1"/>
  <c r="I240" i="24"/>
  <c r="I241" i="24" s="1"/>
  <c r="F240" i="24"/>
  <c r="F241" i="24" s="1"/>
  <c r="E240" i="24"/>
  <c r="O238" i="24"/>
  <c r="O239" i="24" s="1"/>
  <c r="N238" i="24"/>
  <c r="N239" i="24" s="1"/>
  <c r="M238" i="24"/>
  <c r="M239" i="24" s="1"/>
  <c r="L238" i="24"/>
  <c r="L239" i="24" s="1"/>
  <c r="K238" i="24"/>
  <c r="K239" i="24" s="1"/>
  <c r="J238" i="24"/>
  <c r="J239" i="24" s="1"/>
  <c r="I238" i="24"/>
  <c r="I239" i="24" s="1"/>
  <c r="F238" i="24"/>
  <c r="F239" i="24" s="1"/>
  <c r="E238" i="24"/>
  <c r="E239" i="24" s="1"/>
  <c r="O236" i="24"/>
  <c r="O237" i="24" s="1"/>
  <c r="N236" i="24"/>
  <c r="N237" i="24" s="1"/>
  <c r="M236" i="24"/>
  <c r="M237" i="24" s="1"/>
  <c r="L236" i="24"/>
  <c r="L237" i="24" s="1"/>
  <c r="K236" i="24"/>
  <c r="K237" i="24" s="1"/>
  <c r="J236" i="24"/>
  <c r="J237" i="24" s="1"/>
  <c r="I236" i="24"/>
  <c r="I237" i="24" s="1"/>
  <c r="E236" i="24"/>
  <c r="E237" i="24" s="1"/>
  <c r="O235" i="24"/>
  <c r="N235" i="24"/>
  <c r="M235" i="24"/>
  <c r="L235" i="24"/>
  <c r="K235" i="24"/>
  <c r="J235" i="24"/>
  <c r="I235" i="24"/>
  <c r="F235" i="24"/>
  <c r="E235" i="24"/>
  <c r="H234" i="24"/>
  <c r="H250" i="24" s="1"/>
  <c r="H251" i="24" s="1"/>
  <c r="G234" i="24"/>
  <c r="G250" i="24" s="1"/>
  <c r="G251" i="24" s="1"/>
  <c r="F234" i="24"/>
  <c r="E234" i="24"/>
  <c r="D234" i="24"/>
  <c r="D250" i="24" s="1"/>
  <c r="H230" i="24"/>
  <c r="H231" i="24" s="1"/>
  <c r="G230" i="24"/>
  <c r="F230" i="24"/>
  <c r="F231" i="24" s="1"/>
  <c r="G228" i="24"/>
  <c r="G229" i="24" s="1"/>
  <c r="F228" i="24"/>
  <c r="F229" i="24" s="1"/>
  <c r="F225" i="24"/>
  <c r="H224" i="24"/>
  <c r="H225" i="24" s="1"/>
  <c r="G224" i="24"/>
  <c r="G225" i="24" s="1"/>
  <c r="F224" i="24"/>
  <c r="H223" i="24"/>
  <c r="G223" i="24"/>
  <c r="H222" i="24"/>
  <c r="G222" i="24"/>
  <c r="F222" i="24"/>
  <c r="F223" i="24" s="1"/>
  <c r="F221" i="24"/>
  <c r="H220" i="24"/>
  <c r="H221" i="24" s="1"/>
  <c r="G220" i="24"/>
  <c r="G221" i="24" s="1"/>
  <c r="F220" i="24"/>
  <c r="H218" i="24"/>
  <c r="G218" i="24"/>
  <c r="F218" i="24"/>
  <c r="F219" i="24" s="1"/>
  <c r="G216" i="24"/>
  <c r="G217" i="24" s="1"/>
  <c r="F216" i="24"/>
  <c r="F217" i="24" s="1"/>
  <c r="H215" i="24"/>
  <c r="G215" i="24"/>
  <c r="G231" i="24" s="1"/>
  <c r="F215" i="24"/>
  <c r="H214" i="24"/>
  <c r="H226" i="24" s="1"/>
  <c r="H227" i="24" s="1"/>
  <c r="G214" i="24"/>
  <c r="G226" i="24" s="1"/>
  <c r="G227" i="24" s="1"/>
  <c r="F214" i="24"/>
  <c r="F226" i="24" s="1"/>
  <c r="F227" i="24" s="1"/>
  <c r="E214" i="24"/>
  <c r="E226" i="24" s="1"/>
  <c r="D214" i="24"/>
  <c r="D226" i="24" s="1"/>
  <c r="M211" i="24"/>
  <c r="L211" i="24"/>
  <c r="I210" i="24"/>
  <c r="H210" i="24"/>
  <c r="J208" i="24"/>
  <c r="I208" i="24"/>
  <c r="H208" i="24"/>
  <c r="G208" i="24"/>
  <c r="F208" i="24"/>
  <c r="D208" i="24" s="1"/>
  <c r="E208" i="24"/>
  <c r="J207" i="24"/>
  <c r="Y205" i="24"/>
  <c r="Y204" i="24"/>
  <c r="Y203" i="24"/>
  <c r="Y202" i="24"/>
  <c r="Y201" i="24"/>
  <c r="Y200" i="24"/>
  <c r="Y199" i="24"/>
  <c r="Y198" i="24"/>
  <c r="Y197" i="24"/>
  <c r="Y196" i="24"/>
  <c r="Y195" i="24"/>
  <c r="Y194" i="24"/>
  <c r="Y193" i="24"/>
  <c r="Y192" i="24"/>
  <c r="Y191" i="24"/>
  <c r="Y190" i="24"/>
  <c r="Y189" i="24"/>
  <c r="Y188" i="24"/>
  <c r="Y187" i="24"/>
  <c r="Y186" i="24"/>
  <c r="Y185" i="24"/>
  <c r="Y184" i="24"/>
  <c r="Y183" i="24"/>
  <c r="Y182" i="24"/>
  <c r="Y181" i="24"/>
  <c r="Y180" i="24"/>
  <c r="Y179" i="24"/>
  <c r="Y178" i="24"/>
  <c r="Y177" i="24"/>
  <c r="Y176" i="24"/>
  <c r="Y175" i="24"/>
  <c r="Y174" i="24"/>
  <c r="Y173" i="24"/>
  <c r="Y172" i="24"/>
  <c r="Y171" i="24"/>
  <c r="Y170" i="24"/>
  <c r="Y169" i="24"/>
  <c r="Y168" i="24"/>
  <c r="Y167" i="24"/>
  <c r="Y166" i="24"/>
  <c r="Y165" i="24"/>
  <c r="Y164" i="24"/>
  <c r="Y163" i="24"/>
  <c r="Y162" i="24"/>
  <c r="Y161" i="24"/>
  <c r="Y160" i="24"/>
  <c r="Y159" i="24"/>
  <c r="Y158" i="24"/>
  <c r="Y157" i="24"/>
  <c r="Y156" i="24"/>
  <c r="Y155" i="24"/>
  <c r="Y154" i="24"/>
  <c r="Y153" i="24"/>
  <c r="Y152" i="24"/>
  <c r="Y151" i="24"/>
  <c r="Y150" i="24"/>
  <c r="Y149" i="24"/>
  <c r="Y148" i="24"/>
  <c r="Y147" i="24"/>
  <c r="Y146" i="24"/>
  <c r="Y145" i="24"/>
  <c r="Y144" i="24"/>
  <c r="Y143" i="24"/>
  <c r="Y142" i="24"/>
  <c r="Y141" i="24"/>
  <c r="Y140" i="24"/>
  <c r="Y139" i="24"/>
  <c r="Y138" i="24"/>
  <c r="Y137" i="24"/>
  <c r="Y136" i="24"/>
  <c r="Y135" i="24"/>
  <c r="Y134" i="24"/>
  <c r="Y133" i="24"/>
  <c r="Y132" i="24"/>
  <c r="Y131" i="24"/>
  <c r="Y130" i="24"/>
  <c r="Y129" i="24"/>
  <c r="Y128" i="24"/>
  <c r="Y127" i="24"/>
  <c r="Y126" i="24"/>
  <c r="Y125" i="24"/>
  <c r="Y124" i="24"/>
  <c r="Y123" i="24"/>
  <c r="Y122" i="24"/>
  <c r="Y121" i="24"/>
  <c r="Y120" i="24"/>
  <c r="Y119" i="24"/>
  <c r="Y118" i="24"/>
  <c r="Y117" i="24"/>
  <c r="Y116" i="24"/>
  <c r="Y115" i="24"/>
  <c r="Y114" i="24"/>
  <c r="Y113" i="24"/>
  <c r="Y112" i="24"/>
  <c r="Y111" i="24"/>
  <c r="Y110" i="24"/>
  <c r="Y109" i="24"/>
  <c r="Y108" i="24"/>
  <c r="Y107" i="24"/>
  <c r="Y106" i="24"/>
  <c r="Y105" i="24"/>
  <c r="Y104" i="24"/>
  <c r="Y103" i="24"/>
  <c r="Y102" i="24"/>
  <c r="Y101" i="24"/>
  <c r="Y100" i="24"/>
  <c r="Y99" i="24"/>
  <c r="Y98" i="24"/>
  <c r="Y97" i="24"/>
  <c r="Y96" i="24"/>
  <c r="Y95" i="24"/>
  <c r="Y94" i="24"/>
  <c r="Y93" i="24"/>
  <c r="Y92" i="24"/>
  <c r="Y91" i="24"/>
  <c r="Y90" i="24"/>
  <c r="Y89" i="24"/>
  <c r="Y88" i="24"/>
  <c r="Y87" i="24"/>
  <c r="Y86" i="24"/>
  <c r="Y85" i="24"/>
  <c r="Y84" i="24"/>
  <c r="Y83" i="24"/>
  <c r="Y82" i="24"/>
  <c r="Y81" i="24"/>
  <c r="Y80" i="24"/>
  <c r="Y79" i="24"/>
  <c r="Y78" i="24"/>
  <c r="Y77" i="24"/>
  <c r="Y76" i="24"/>
  <c r="Y75" i="24"/>
  <c r="Y74" i="24"/>
  <c r="Y73" i="24"/>
  <c r="Y72" i="24"/>
  <c r="Y71" i="24"/>
  <c r="Y70" i="24"/>
  <c r="Y69" i="24"/>
  <c r="Y68" i="24"/>
  <c r="Y67" i="24"/>
  <c r="Y66" i="24"/>
  <c r="Y65" i="24"/>
  <c r="Y64" i="24"/>
  <c r="Y63" i="24"/>
  <c r="Y62" i="24"/>
  <c r="Y61" i="24"/>
  <c r="Y60" i="24"/>
  <c r="Y59" i="24"/>
  <c r="Y58" i="24"/>
  <c r="Y57" i="24"/>
  <c r="Y56" i="24"/>
  <c r="Y55" i="24"/>
  <c r="Y54" i="24"/>
  <c r="Y53" i="24"/>
  <c r="Y52" i="24"/>
  <c r="Y51" i="24"/>
  <c r="Y50" i="24"/>
  <c r="Y49" i="24"/>
  <c r="Y48" i="24"/>
  <c r="Y47" i="24"/>
  <c r="Y46" i="24"/>
  <c r="Y45" i="24"/>
  <c r="Y44" i="24"/>
  <c r="Y43" i="24"/>
  <c r="Y42" i="24"/>
  <c r="Y41" i="24"/>
  <c r="Y40" i="24"/>
  <c r="Y39" i="24"/>
  <c r="Y38" i="24"/>
  <c r="Y37" i="24"/>
  <c r="Y36" i="24"/>
  <c r="Y35" i="24"/>
  <c r="Y34" i="24"/>
  <c r="Y33" i="24"/>
  <c r="Y32" i="24"/>
  <c r="Y31" i="24"/>
  <c r="Y30" i="24"/>
  <c r="Y29" i="24"/>
  <c r="Y28" i="24"/>
  <c r="Y27" i="24"/>
  <c r="Y26" i="24"/>
  <c r="Y25" i="24"/>
  <c r="Y24" i="24"/>
  <c r="Y23" i="24"/>
  <c r="Y22" i="24"/>
  <c r="Y21" i="24"/>
  <c r="Y20" i="24"/>
  <c r="Y19" i="24"/>
  <c r="Y18" i="24"/>
  <c r="Y17" i="24"/>
  <c r="Y16" i="24"/>
  <c r="Y15" i="24"/>
  <c r="Y14" i="24"/>
  <c r="Y13" i="24"/>
  <c r="Y12" i="24"/>
  <c r="Y11" i="24"/>
  <c r="Y10" i="24"/>
  <c r="Y9" i="24"/>
  <c r="Z23" i="24" s="1"/>
  <c r="G5" i="24"/>
  <c r="F5" i="24"/>
  <c r="F6" i="24" s="1"/>
  <c r="S4" i="24"/>
  <c r="G4" i="24"/>
  <c r="F4" i="24"/>
  <c r="O3" i="24"/>
  <c r="G210" i="24" s="1"/>
  <c r="J3" i="24"/>
  <c r="G3" i="24"/>
  <c r="F3" i="24"/>
  <c r="E3" i="24"/>
  <c r="E5" i="24" s="1"/>
  <c r="O2" i="24"/>
  <c r="G291" i="23"/>
  <c r="F291" i="23"/>
  <c r="E291" i="23"/>
  <c r="H290" i="23"/>
  <c r="H291" i="23" s="1"/>
  <c r="G290" i="23"/>
  <c r="F290" i="23"/>
  <c r="E290" i="23"/>
  <c r="D290" i="23"/>
  <c r="E289" i="23"/>
  <c r="D289" i="23"/>
  <c r="H288" i="23"/>
  <c r="H289" i="23" s="1"/>
  <c r="G288" i="23"/>
  <c r="G289" i="23" s="1"/>
  <c r="F288" i="23"/>
  <c r="F289" i="23" s="1"/>
  <c r="E288" i="23"/>
  <c r="D288" i="23"/>
  <c r="E287" i="23"/>
  <c r="H286" i="23"/>
  <c r="H287" i="23" s="1"/>
  <c r="G286" i="23"/>
  <c r="G287" i="23" s="1"/>
  <c r="F286" i="23"/>
  <c r="F287" i="23" s="1"/>
  <c r="E286" i="23"/>
  <c r="D286" i="23"/>
  <c r="D287" i="23" s="1"/>
  <c r="H285" i="23"/>
  <c r="H284" i="23"/>
  <c r="G284" i="23"/>
  <c r="F284" i="23"/>
  <c r="F285" i="23" s="1"/>
  <c r="E284" i="23"/>
  <c r="E285" i="23" s="1"/>
  <c r="D284" i="23"/>
  <c r="D285" i="23" s="1"/>
  <c r="H283" i="23"/>
  <c r="F283" i="23"/>
  <c r="E283" i="23"/>
  <c r="H282" i="23"/>
  <c r="G282" i="23"/>
  <c r="G283" i="23" s="1"/>
  <c r="F282" i="23"/>
  <c r="E282" i="23"/>
  <c r="D282" i="23"/>
  <c r="D283" i="23" s="1"/>
  <c r="G281" i="23"/>
  <c r="F281" i="23"/>
  <c r="E281" i="23"/>
  <c r="H280" i="23"/>
  <c r="H281" i="23" s="1"/>
  <c r="G280" i="23"/>
  <c r="F280" i="23"/>
  <c r="E280" i="23"/>
  <c r="D280" i="23"/>
  <c r="F279" i="23"/>
  <c r="E279" i="23"/>
  <c r="D279" i="23"/>
  <c r="H278" i="23"/>
  <c r="G278" i="23"/>
  <c r="G279" i="23" s="1"/>
  <c r="F278" i="23"/>
  <c r="E278" i="23"/>
  <c r="D278" i="23"/>
  <c r="F276" i="23"/>
  <c r="F277" i="23" s="1"/>
  <c r="E276" i="23"/>
  <c r="E277" i="23" s="1"/>
  <c r="D276" i="23"/>
  <c r="D277" i="23" s="1"/>
  <c r="H275" i="23"/>
  <c r="G275" i="23"/>
  <c r="F275" i="23"/>
  <c r="E275" i="23"/>
  <c r="D275" i="23"/>
  <c r="F272" i="23"/>
  <c r="E272" i="23"/>
  <c r="D272" i="23"/>
  <c r="H271" i="23"/>
  <c r="H272" i="23" s="1"/>
  <c r="G271" i="23"/>
  <c r="G272" i="23" s="1"/>
  <c r="F271" i="23"/>
  <c r="E271" i="23"/>
  <c r="D271" i="23"/>
  <c r="H270" i="23"/>
  <c r="H269" i="23"/>
  <c r="G269" i="23"/>
  <c r="F269" i="23"/>
  <c r="F270" i="23" s="1"/>
  <c r="E269" i="23"/>
  <c r="E270" i="23" s="1"/>
  <c r="D269" i="23"/>
  <c r="F268" i="23"/>
  <c r="D268" i="23"/>
  <c r="H267" i="23"/>
  <c r="H268" i="23" s="1"/>
  <c r="G267" i="23"/>
  <c r="G268" i="23" s="1"/>
  <c r="F267" i="23"/>
  <c r="E267" i="23"/>
  <c r="E268" i="23" s="1"/>
  <c r="D267" i="23"/>
  <c r="H266" i="23"/>
  <c r="D266" i="23"/>
  <c r="H265" i="23"/>
  <c r="G265" i="23"/>
  <c r="G266" i="23" s="1"/>
  <c r="F265" i="23"/>
  <c r="F266" i="23" s="1"/>
  <c r="E265" i="23"/>
  <c r="E266" i="23" s="1"/>
  <c r="D265" i="23"/>
  <c r="H263" i="23"/>
  <c r="H264" i="23" s="1"/>
  <c r="G263" i="23"/>
  <c r="F263" i="23"/>
  <c r="E263" i="23"/>
  <c r="E264" i="23" s="1"/>
  <c r="D263" i="23"/>
  <c r="D264" i="23" s="1"/>
  <c r="H262" i="23"/>
  <c r="G262" i="23"/>
  <c r="F262" i="23"/>
  <c r="E262" i="23"/>
  <c r="D262" i="23"/>
  <c r="H261" i="23"/>
  <c r="G261" i="23"/>
  <c r="F261" i="23"/>
  <c r="E261" i="23"/>
  <c r="D261" i="23"/>
  <c r="H260" i="23"/>
  <c r="G260" i="23"/>
  <c r="F260" i="23"/>
  <c r="E260" i="23"/>
  <c r="D260" i="23"/>
  <c r="H259" i="23"/>
  <c r="H257" i="23" s="1"/>
  <c r="H258" i="23" s="1"/>
  <c r="G259" i="23"/>
  <c r="F259" i="23"/>
  <c r="E259" i="23"/>
  <c r="D259" i="23"/>
  <c r="D257" i="23" s="1"/>
  <c r="F258" i="23"/>
  <c r="D258" i="23"/>
  <c r="G257" i="23"/>
  <c r="G258" i="23" s="1"/>
  <c r="F257" i="23"/>
  <c r="E257" i="23"/>
  <c r="E258" i="23" s="1"/>
  <c r="H256" i="23"/>
  <c r="G256" i="23"/>
  <c r="G285" i="23" s="1"/>
  <c r="F256" i="23"/>
  <c r="F264" i="23" s="1"/>
  <c r="E256" i="23"/>
  <c r="D256" i="23"/>
  <c r="D281" i="23" s="1"/>
  <c r="O253" i="23"/>
  <c r="N253" i="23"/>
  <c r="M253" i="23"/>
  <c r="K253" i="23"/>
  <c r="O252" i="23"/>
  <c r="N252" i="23"/>
  <c r="M252" i="23"/>
  <c r="L252" i="23"/>
  <c r="L253" i="23" s="1"/>
  <c r="K252" i="23"/>
  <c r="J252" i="23"/>
  <c r="J253" i="23" s="1"/>
  <c r="I252" i="23"/>
  <c r="I253" i="23" s="1"/>
  <c r="G252" i="23"/>
  <c r="G253" i="23" s="1"/>
  <c r="F252" i="23"/>
  <c r="D252" i="23"/>
  <c r="L251" i="23"/>
  <c r="J251" i="23"/>
  <c r="O250" i="23"/>
  <c r="O251" i="23" s="1"/>
  <c r="N250" i="23"/>
  <c r="N251" i="23" s="1"/>
  <c r="M250" i="23"/>
  <c r="M251" i="23" s="1"/>
  <c r="L250" i="23"/>
  <c r="K250" i="23"/>
  <c r="K251" i="23" s="1"/>
  <c r="J250" i="23"/>
  <c r="I250" i="23"/>
  <c r="I251" i="23" s="1"/>
  <c r="F250" i="23"/>
  <c r="F251" i="23" s="1"/>
  <c r="D250" i="23"/>
  <c r="O249" i="23"/>
  <c r="M249" i="23"/>
  <c r="L249" i="23"/>
  <c r="K249" i="23"/>
  <c r="O248" i="23"/>
  <c r="N248" i="23"/>
  <c r="N249" i="23" s="1"/>
  <c r="M248" i="23"/>
  <c r="L248" i="23"/>
  <c r="K248" i="23"/>
  <c r="J248" i="23"/>
  <c r="J249" i="23" s="1"/>
  <c r="I248" i="23"/>
  <c r="I249" i="23" s="1"/>
  <c r="G248" i="23"/>
  <c r="F248" i="23"/>
  <c r="N247" i="23"/>
  <c r="L247" i="23"/>
  <c r="K247" i="23"/>
  <c r="J247" i="23"/>
  <c r="O246" i="23"/>
  <c r="O247" i="23" s="1"/>
  <c r="N246" i="23"/>
  <c r="M246" i="23"/>
  <c r="M247" i="23" s="1"/>
  <c r="L246" i="23"/>
  <c r="K246" i="23"/>
  <c r="J246" i="23"/>
  <c r="I246" i="23"/>
  <c r="I247" i="23" s="1"/>
  <c r="G246" i="23"/>
  <c r="F246" i="23"/>
  <c r="F247" i="23" s="1"/>
  <c r="N245" i="23"/>
  <c r="M245" i="23"/>
  <c r="O244" i="23"/>
  <c r="O245" i="23" s="1"/>
  <c r="N244" i="23"/>
  <c r="M244" i="23"/>
  <c r="L244" i="23"/>
  <c r="L245" i="23" s="1"/>
  <c r="K244" i="23"/>
  <c r="K245" i="23" s="1"/>
  <c r="J244" i="23"/>
  <c r="J245" i="23" s="1"/>
  <c r="I244" i="23"/>
  <c r="I245" i="23" s="1"/>
  <c r="D244" i="23"/>
  <c r="G243" i="23"/>
  <c r="O242" i="23"/>
  <c r="O243" i="23" s="1"/>
  <c r="N242" i="23"/>
  <c r="M242" i="23"/>
  <c r="M243" i="23" s="1"/>
  <c r="L242" i="23"/>
  <c r="K242" i="23"/>
  <c r="J242" i="23"/>
  <c r="J243" i="23" s="1"/>
  <c r="I242" i="23"/>
  <c r="I243" i="23" s="1"/>
  <c r="F242" i="23"/>
  <c r="F238" i="23" s="1"/>
  <c r="F239" i="23" s="1"/>
  <c r="D242" i="23"/>
  <c r="O241" i="23"/>
  <c r="O240" i="23"/>
  <c r="N240" i="23"/>
  <c r="N238" i="23" s="1"/>
  <c r="N239" i="23" s="1"/>
  <c r="M240" i="23"/>
  <c r="M241" i="23" s="1"/>
  <c r="L240" i="23"/>
  <c r="L241" i="23" s="1"/>
  <c r="K240" i="23"/>
  <c r="J240" i="23"/>
  <c r="I240" i="23"/>
  <c r="G240" i="23"/>
  <c r="G241" i="23" s="1"/>
  <c r="F240" i="23"/>
  <c r="D240" i="23"/>
  <c r="O239" i="23"/>
  <c r="O238" i="23"/>
  <c r="J238" i="23"/>
  <c r="J239" i="23" s="1"/>
  <c r="I238" i="23"/>
  <c r="I239" i="23" s="1"/>
  <c r="O237" i="23"/>
  <c r="N237" i="23"/>
  <c r="N243" i="23" s="1"/>
  <c r="M237" i="23"/>
  <c r="L237" i="23"/>
  <c r="L243" i="23" s="1"/>
  <c r="K237" i="23"/>
  <c r="K241" i="23" s="1"/>
  <c r="J237" i="23"/>
  <c r="J241" i="23" s="1"/>
  <c r="I237" i="23"/>
  <c r="G237" i="23"/>
  <c r="F237" i="23"/>
  <c r="F241" i="23" s="1"/>
  <c r="D237" i="23"/>
  <c r="D241" i="23" s="1"/>
  <c r="H236" i="23"/>
  <c r="G236" i="23"/>
  <c r="G242" i="23" s="1"/>
  <c r="F236" i="23"/>
  <c r="F244" i="23" s="1"/>
  <c r="E236" i="23"/>
  <c r="D236" i="23"/>
  <c r="D246" i="23" s="1"/>
  <c r="G232" i="23"/>
  <c r="F232" i="23"/>
  <c r="D232" i="23"/>
  <c r="D233" i="23" s="1"/>
  <c r="H230" i="23"/>
  <c r="G230" i="23"/>
  <c r="D230" i="23"/>
  <c r="F228" i="23"/>
  <c r="D227" i="23"/>
  <c r="H226" i="23"/>
  <c r="H227" i="23" s="1"/>
  <c r="G226" i="23"/>
  <c r="F226" i="23"/>
  <c r="D226" i="23"/>
  <c r="H224" i="23"/>
  <c r="G224" i="23"/>
  <c r="D224" i="23"/>
  <c r="D225" i="23" s="1"/>
  <c r="G222" i="23"/>
  <c r="G223" i="23" s="1"/>
  <c r="D222" i="23"/>
  <c r="D223" i="23" s="1"/>
  <c r="G220" i="23"/>
  <c r="F220" i="23"/>
  <c r="D220" i="23"/>
  <c r="D218" i="23"/>
  <c r="D219" i="23" s="1"/>
  <c r="H217" i="23"/>
  <c r="G217" i="23"/>
  <c r="G233" i="23" s="1"/>
  <c r="D217" i="23"/>
  <c r="D221" i="23" s="1"/>
  <c r="H216" i="23"/>
  <c r="G216" i="23"/>
  <c r="G228" i="23" s="1"/>
  <c r="F216" i="23"/>
  <c r="E216" i="23"/>
  <c r="D216" i="23"/>
  <c r="D228" i="23" s="1"/>
  <c r="M213" i="23"/>
  <c r="L213" i="23"/>
  <c r="I210" i="23"/>
  <c r="H210" i="23"/>
  <c r="G210" i="23"/>
  <c r="F210" i="23"/>
  <c r="E210" i="23"/>
  <c r="D210" i="23" s="1"/>
  <c r="J209" i="23"/>
  <c r="J210" i="23" s="1"/>
  <c r="Y207" i="23"/>
  <c r="Y206" i="23"/>
  <c r="Y205" i="23"/>
  <c r="Y204" i="23"/>
  <c r="Y203" i="23"/>
  <c r="Y202" i="23"/>
  <c r="Y201" i="23"/>
  <c r="Y200" i="23"/>
  <c r="Y199" i="23"/>
  <c r="Y198" i="23"/>
  <c r="Y197" i="23"/>
  <c r="Y196" i="23"/>
  <c r="Y195" i="23"/>
  <c r="Y194" i="23"/>
  <c r="Y193" i="23"/>
  <c r="Y192" i="23"/>
  <c r="Y191" i="23"/>
  <c r="Y190" i="23"/>
  <c r="Y189" i="23"/>
  <c r="Y188" i="23"/>
  <c r="Y187" i="23"/>
  <c r="Y186" i="23"/>
  <c r="Y185" i="23"/>
  <c r="Y184" i="23"/>
  <c r="Y183" i="23"/>
  <c r="Y182" i="23"/>
  <c r="Y181" i="23"/>
  <c r="Y180" i="23"/>
  <c r="Y179" i="23"/>
  <c r="Y178" i="23"/>
  <c r="Y177" i="23"/>
  <c r="Y176" i="23"/>
  <c r="Y175" i="23"/>
  <c r="Y174" i="23"/>
  <c r="Y173" i="23"/>
  <c r="Y172" i="23"/>
  <c r="Y171" i="23"/>
  <c r="Y170" i="23"/>
  <c r="Y169" i="23"/>
  <c r="Y168" i="23"/>
  <c r="Y167" i="23"/>
  <c r="Y166" i="23"/>
  <c r="Y165" i="23"/>
  <c r="Y164" i="23"/>
  <c r="Y163" i="23"/>
  <c r="Y162" i="23"/>
  <c r="Y161" i="23"/>
  <c r="Y160" i="23"/>
  <c r="Y159" i="23"/>
  <c r="Y158" i="23"/>
  <c r="Y157" i="23"/>
  <c r="Y156" i="23"/>
  <c r="Y155" i="23"/>
  <c r="Y154" i="23"/>
  <c r="Y153" i="23"/>
  <c r="Y152" i="23"/>
  <c r="Y151" i="23"/>
  <c r="Y150" i="23"/>
  <c r="Y149" i="23"/>
  <c r="Y148" i="23"/>
  <c r="Y147" i="23"/>
  <c r="Y146" i="23"/>
  <c r="Y145" i="23"/>
  <c r="Y144" i="23"/>
  <c r="Y143" i="23"/>
  <c r="Y142" i="23"/>
  <c r="Y141" i="23"/>
  <c r="Y140" i="23"/>
  <c r="Y139" i="23"/>
  <c r="Y138" i="23"/>
  <c r="Y137" i="23"/>
  <c r="Y136" i="23"/>
  <c r="Y135" i="23"/>
  <c r="Y134" i="23"/>
  <c r="Y133" i="23"/>
  <c r="Y132" i="23"/>
  <c r="Y131" i="23"/>
  <c r="Y130" i="23"/>
  <c r="Y129" i="23"/>
  <c r="Y128" i="23"/>
  <c r="Y127" i="23"/>
  <c r="Y126" i="23"/>
  <c r="Y125" i="23"/>
  <c r="Y124" i="23"/>
  <c r="Y123" i="23"/>
  <c r="Y122" i="23"/>
  <c r="Y121" i="23"/>
  <c r="Y120" i="23"/>
  <c r="Y119" i="23"/>
  <c r="Y118" i="23"/>
  <c r="Y117" i="23"/>
  <c r="Y116" i="23"/>
  <c r="Y115" i="23"/>
  <c r="Y114" i="23"/>
  <c r="Y113" i="23"/>
  <c r="Y112" i="23"/>
  <c r="Y111" i="23"/>
  <c r="Y110" i="23"/>
  <c r="Y109" i="23"/>
  <c r="Y108" i="23"/>
  <c r="Y107" i="23"/>
  <c r="Y106" i="23"/>
  <c r="Y105" i="23"/>
  <c r="Y104" i="23"/>
  <c r="Y103" i="23"/>
  <c r="Y102" i="23"/>
  <c r="Y101" i="23"/>
  <c r="Y100" i="23"/>
  <c r="Y99" i="23"/>
  <c r="Y98" i="23"/>
  <c r="Y97" i="23"/>
  <c r="Y96" i="23"/>
  <c r="Y95" i="23"/>
  <c r="Y94" i="23"/>
  <c r="Y93" i="23"/>
  <c r="Y92" i="23"/>
  <c r="Y91" i="23"/>
  <c r="Y90" i="23"/>
  <c r="Y89" i="23"/>
  <c r="Y88" i="23"/>
  <c r="Y87" i="23"/>
  <c r="Y86" i="23"/>
  <c r="Y85" i="23"/>
  <c r="Y84" i="23"/>
  <c r="Y83" i="23"/>
  <c r="Y82" i="23"/>
  <c r="Y81" i="23"/>
  <c r="Y80" i="23"/>
  <c r="Y79" i="23"/>
  <c r="Y78" i="23"/>
  <c r="Y77" i="23"/>
  <c r="Y76" i="23"/>
  <c r="Y75" i="23"/>
  <c r="Y74" i="23"/>
  <c r="Y73" i="23"/>
  <c r="Y72" i="23"/>
  <c r="Y71" i="23"/>
  <c r="Y70" i="23"/>
  <c r="Y69" i="23"/>
  <c r="Y68" i="23"/>
  <c r="Y67" i="23"/>
  <c r="Y66" i="23"/>
  <c r="Y65" i="23"/>
  <c r="Y64" i="23"/>
  <c r="Y63" i="23"/>
  <c r="Y62" i="23"/>
  <c r="Y61" i="23"/>
  <c r="Y60" i="23"/>
  <c r="Y59" i="23"/>
  <c r="Y58" i="23"/>
  <c r="Y57" i="23"/>
  <c r="Y56" i="23"/>
  <c r="Y55" i="23"/>
  <c r="Y54" i="23"/>
  <c r="Y53" i="23"/>
  <c r="Y52" i="23"/>
  <c r="Y51" i="23"/>
  <c r="Y50" i="23"/>
  <c r="Y49" i="23"/>
  <c r="Y48" i="23"/>
  <c r="Y47" i="23"/>
  <c r="Y46" i="23"/>
  <c r="Y45" i="23"/>
  <c r="Y44" i="23"/>
  <c r="Y43" i="23"/>
  <c r="Y42" i="23"/>
  <c r="Y41" i="23"/>
  <c r="Y40" i="23"/>
  <c r="Y39" i="23"/>
  <c r="Y38" i="23"/>
  <c r="Y37" i="23"/>
  <c r="Y36" i="23"/>
  <c r="Y35" i="23"/>
  <c r="Y34" i="23"/>
  <c r="Y33" i="23"/>
  <c r="Y32" i="23"/>
  <c r="Y31" i="23"/>
  <c r="Y30" i="23"/>
  <c r="Y29" i="23"/>
  <c r="Y28" i="23"/>
  <c r="Y27" i="23"/>
  <c r="Y26" i="23"/>
  <c r="Y25" i="23"/>
  <c r="Y24" i="23"/>
  <c r="Y23" i="23"/>
  <c r="Y22" i="23"/>
  <c r="Y21" i="23"/>
  <c r="Y20" i="23"/>
  <c r="Y19" i="23"/>
  <c r="Y18" i="23"/>
  <c r="Y17" i="23"/>
  <c r="Y16" i="23"/>
  <c r="Y15" i="23"/>
  <c r="Y14" i="23"/>
  <c r="Y13" i="23"/>
  <c r="Y12" i="23"/>
  <c r="Y11" i="23"/>
  <c r="Y10" i="23"/>
  <c r="Y9" i="23"/>
  <c r="F4" i="23"/>
  <c r="F6" i="23" s="1"/>
  <c r="O3" i="23"/>
  <c r="G3" i="23"/>
  <c r="G5" i="23" s="1"/>
  <c r="F3" i="23"/>
  <c r="F5" i="23" s="1"/>
  <c r="E3" i="23"/>
  <c r="E5" i="23" s="1"/>
  <c r="O2" i="23"/>
  <c r="J211" i="23" s="1"/>
  <c r="G290" i="22"/>
  <c r="F290" i="22"/>
  <c r="H289" i="22"/>
  <c r="G289" i="22"/>
  <c r="F289" i="22"/>
  <c r="E289" i="22"/>
  <c r="E290" i="22" s="1"/>
  <c r="D289" i="22"/>
  <c r="G288" i="22"/>
  <c r="F288" i="22"/>
  <c r="H287" i="22"/>
  <c r="H288" i="22" s="1"/>
  <c r="G287" i="22"/>
  <c r="F287" i="22"/>
  <c r="E287" i="22"/>
  <c r="D287" i="22"/>
  <c r="H285" i="22"/>
  <c r="G285" i="22"/>
  <c r="G286" i="22" s="1"/>
  <c r="F285" i="22"/>
  <c r="F286" i="22" s="1"/>
  <c r="E285" i="22"/>
  <c r="D285" i="22"/>
  <c r="H283" i="22"/>
  <c r="G283" i="22"/>
  <c r="G284" i="22" s="1"/>
  <c r="F283" i="22"/>
  <c r="F284" i="22" s="1"/>
  <c r="E283" i="22"/>
  <c r="D283" i="22"/>
  <c r="D284" i="22" s="1"/>
  <c r="F282" i="22"/>
  <c r="H281" i="22"/>
  <c r="H282" i="22" s="1"/>
  <c r="G281" i="22"/>
  <c r="F281" i="22"/>
  <c r="E281" i="22"/>
  <c r="E282" i="22" s="1"/>
  <c r="D281" i="22"/>
  <c r="D282" i="22" s="1"/>
  <c r="G280" i="22"/>
  <c r="H279" i="22"/>
  <c r="G279" i="22"/>
  <c r="F279" i="22"/>
  <c r="F280" i="22" s="1"/>
  <c r="E279" i="22"/>
  <c r="D279" i="22"/>
  <c r="G278" i="22"/>
  <c r="F278" i="22"/>
  <c r="H277" i="22"/>
  <c r="G277" i="22"/>
  <c r="F277" i="22"/>
  <c r="F275" i="22" s="1"/>
  <c r="F276" i="22" s="1"/>
  <c r="E277" i="22"/>
  <c r="D277" i="22"/>
  <c r="D278" i="22" s="1"/>
  <c r="E276" i="22"/>
  <c r="H275" i="22"/>
  <c r="H276" i="22" s="1"/>
  <c r="G275" i="22"/>
  <c r="G276" i="22" s="1"/>
  <c r="E275" i="22"/>
  <c r="H274" i="22"/>
  <c r="G274" i="22"/>
  <c r="F274" i="22"/>
  <c r="E274" i="22"/>
  <c r="D274" i="22"/>
  <c r="G271" i="22"/>
  <c r="F271" i="22"/>
  <c r="H270" i="22"/>
  <c r="G270" i="22"/>
  <c r="F270" i="22"/>
  <c r="E270" i="22"/>
  <c r="E271" i="22" s="1"/>
  <c r="D270" i="22"/>
  <c r="G269" i="22"/>
  <c r="F269" i="22"/>
  <c r="H268" i="22"/>
  <c r="H269" i="22" s="1"/>
  <c r="G268" i="22"/>
  <c r="F268" i="22"/>
  <c r="E268" i="22"/>
  <c r="E269" i="22" s="1"/>
  <c r="D268" i="22"/>
  <c r="H266" i="22"/>
  <c r="G266" i="22"/>
  <c r="G267" i="22" s="1"/>
  <c r="F266" i="22"/>
  <c r="F267" i="22" s="1"/>
  <c r="E266" i="22"/>
  <c r="D266" i="22"/>
  <c r="F265" i="22"/>
  <c r="H264" i="22"/>
  <c r="H265" i="22" s="1"/>
  <c r="G264" i="22"/>
  <c r="G265" i="22" s="1"/>
  <c r="F264" i="22"/>
  <c r="E264" i="22"/>
  <c r="E265" i="22" s="1"/>
  <c r="D264" i="22"/>
  <c r="D265" i="22" s="1"/>
  <c r="G263" i="22"/>
  <c r="D263" i="22"/>
  <c r="H262" i="22"/>
  <c r="G262" i="22"/>
  <c r="F262" i="22"/>
  <c r="F263" i="22" s="1"/>
  <c r="E262" i="22"/>
  <c r="E263" i="22" s="1"/>
  <c r="D262" i="22"/>
  <c r="H260" i="22"/>
  <c r="G260" i="22"/>
  <c r="G261" i="22" s="1"/>
  <c r="F260" i="22"/>
  <c r="E260" i="22"/>
  <c r="D260" i="22"/>
  <c r="D261" i="22" s="1"/>
  <c r="G259" i="22"/>
  <c r="F259" i="22"/>
  <c r="H258" i="22"/>
  <c r="G258" i="22"/>
  <c r="G256" i="22" s="1"/>
  <c r="G257" i="22" s="1"/>
  <c r="F258" i="22"/>
  <c r="E258" i="22"/>
  <c r="E259" i="22" s="1"/>
  <c r="D258" i="22"/>
  <c r="D259" i="22" s="1"/>
  <c r="F257" i="22"/>
  <c r="H256" i="22"/>
  <c r="H257" i="22" s="1"/>
  <c r="F256" i="22"/>
  <c r="H255" i="22"/>
  <c r="H278" i="22" s="1"/>
  <c r="G255" i="22"/>
  <c r="G282" i="22" s="1"/>
  <c r="F255" i="22"/>
  <c r="F261" i="22" s="1"/>
  <c r="E255" i="22"/>
  <c r="E286" i="22" s="1"/>
  <c r="D255" i="22"/>
  <c r="D286" i="22" s="1"/>
  <c r="O251" i="22"/>
  <c r="O252" i="22" s="1"/>
  <c r="N251" i="22"/>
  <c r="N252" i="22" s="1"/>
  <c r="M251" i="22"/>
  <c r="M252" i="22" s="1"/>
  <c r="L251" i="22"/>
  <c r="L252" i="22" s="1"/>
  <c r="K251" i="22"/>
  <c r="K252" i="22" s="1"/>
  <c r="J251" i="22"/>
  <c r="J252" i="22" s="1"/>
  <c r="I251" i="22"/>
  <c r="I252" i="22" s="1"/>
  <c r="H251" i="22"/>
  <c r="H252" i="22" s="1"/>
  <c r="E251" i="22"/>
  <c r="E252" i="22" s="1"/>
  <c r="O249" i="22"/>
  <c r="O250" i="22" s="1"/>
  <c r="N249" i="22"/>
  <c r="N250" i="22" s="1"/>
  <c r="M249" i="22"/>
  <c r="M250" i="22" s="1"/>
  <c r="L249" i="22"/>
  <c r="L250" i="22" s="1"/>
  <c r="K249" i="22"/>
  <c r="K250" i="22" s="1"/>
  <c r="J249" i="22"/>
  <c r="J250" i="22" s="1"/>
  <c r="I249" i="22"/>
  <c r="I250" i="22" s="1"/>
  <c r="H249" i="22"/>
  <c r="H250" i="22" s="1"/>
  <c r="E249" i="22"/>
  <c r="E250" i="22" s="1"/>
  <c r="O247" i="22"/>
  <c r="O248" i="22" s="1"/>
  <c r="N247" i="22"/>
  <c r="N248" i="22" s="1"/>
  <c r="M247" i="22"/>
  <c r="M248" i="22" s="1"/>
  <c r="L247" i="22"/>
  <c r="L248" i="22" s="1"/>
  <c r="K247" i="22"/>
  <c r="K248" i="22" s="1"/>
  <c r="J247" i="22"/>
  <c r="J248" i="22" s="1"/>
  <c r="I247" i="22"/>
  <c r="I248" i="22" s="1"/>
  <c r="H247" i="22"/>
  <c r="H248" i="22" s="1"/>
  <c r="E247" i="22"/>
  <c r="E248" i="22" s="1"/>
  <c r="O245" i="22"/>
  <c r="O246" i="22" s="1"/>
  <c r="N245" i="22"/>
  <c r="N246" i="22" s="1"/>
  <c r="M245" i="22"/>
  <c r="M246" i="22" s="1"/>
  <c r="L245" i="22"/>
  <c r="L246" i="22" s="1"/>
  <c r="K245" i="22"/>
  <c r="K246" i="22" s="1"/>
  <c r="J245" i="22"/>
  <c r="J246" i="22" s="1"/>
  <c r="I245" i="22"/>
  <c r="I246" i="22" s="1"/>
  <c r="H245" i="22"/>
  <c r="H246" i="22" s="1"/>
  <c r="E245" i="22"/>
  <c r="E246" i="22" s="1"/>
  <c r="O243" i="22"/>
  <c r="O244" i="22" s="1"/>
  <c r="N243" i="22"/>
  <c r="N244" i="22" s="1"/>
  <c r="M243" i="22"/>
  <c r="M244" i="22" s="1"/>
  <c r="L243" i="22"/>
  <c r="L244" i="22" s="1"/>
  <c r="K243" i="22"/>
  <c r="K244" i="22" s="1"/>
  <c r="J243" i="22"/>
  <c r="J244" i="22" s="1"/>
  <c r="I243" i="22"/>
  <c r="I244" i="22" s="1"/>
  <c r="H243" i="22"/>
  <c r="H244" i="22" s="1"/>
  <c r="E243" i="22"/>
  <c r="E244" i="22" s="1"/>
  <c r="O241" i="22"/>
  <c r="O242" i="22" s="1"/>
  <c r="N241" i="22"/>
  <c r="N242" i="22" s="1"/>
  <c r="M241" i="22"/>
  <c r="M242" i="22" s="1"/>
  <c r="L241" i="22"/>
  <c r="L242" i="22" s="1"/>
  <c r="K241" i="22"/>
  <c r="K242" i="22" s="1"/>
  <c r="J241" i="22"/>
  <c r="J242" i="22" s="1"/>
  <c r="I241" i="22"/>
  <c r="I242" i="22" s="1"/>
  <c r="H241" i="22"/>
  <c r="H242" i="22" s="1"/>
  <c r="E241" i="22"/>
  <c r="E242" i="22" s="1"/>
  <c r="O239" i="22"/>
  <c r="O240" i="22" s="1"/>
  <c r="N239" i="22"/>
  <c r="N240" i="22" s="1"/>
  <c r="M239" i="22"/>
  <c r="M240" i="22" s="1"/>
  <c r="L239" i="22"/>
  <c r="L240" i="22" s="1"/>
  <c r="K239" i="22"/>
  <c r="K240" i="22" s="1"/>
  <c r="J239" i="22"/>
  <c r="J240" i="22" s="1"/>
  <c r="I239" i="22"/>
  <c r="I240" i="22" s="1"/>
  <c r="H239" i="22"/>
  <c r="H240" i="22" s="1"/>
  <c r="E239" i="22"/>
  <c r="E240" i="22" s="1"/>
  <c r="O237" i="22"/>
  <c r="O238" i="22" s="1"/>
  <c r="N237" i="22"/>
  <c r="N238" i="22" s="1"/>
  <c r="M237" i="22"/>
  <c r="M238" i="22" s="1"/>
  <c r="L237" i="22"/>
  <c r="L238" i="22" s="1"/>
  <c r="K237" i="22"/>
  <c r="K238" i="22" s="1"/>
  <c r="J237" i="22"/>
  <c r="J238" i="22" s="1"/>
  <c r="I237" i="22"/>
  <c r="I238" i="22" s="1"/>
  <c r="H237" i="22"/>
  <c r="H238" i="22" s="1"/>
  <c r="E237" i="22"/>
  <c r="E238" i="22" s="1"/>
  <c r="O236" i="22"/>
  <c r="N236" i="22"/>
  <c r="M236" i="22"/>
  <c r="L236" i="22"/>
  <c r="K236" i="22"/>
  <c r="J236" i="22"/>
  <c r="I236" i="22"/>
  <c r="H236" i="22"/>
  <c r="E236" i="22"/>
  <c r="H235" i="22"/>
  <c r="G235" i="22"/>
  <c r="G251" i="22" s="1"/>
  <c r="G252" i="22" s="1"/>
  <c r="F235" i="22"/>
  <c r="F251" i="22" s="1"/>
  <c r="E235" i="22"/>
  <c r="D235" i="22"/>
  <c r="D251" i="22" s="1"/>
  <c r="D252" i="22" s="1"/>
  <c r="F232" i="22"/>
  <c r="H231" i="22"/>
  <c r="H232" i="22" s="1"/>
  <c r="F231" i="22"/>
  <c r="E231" i="22"/>
  <c r="E232" i="22" s="1"/>
  <c r="D231" i="22"/>
  <c r="F229" i="22"/>
  <c r="F230" i="22" s="1"/>
  <c r="E229" i="22"/>
  <c r="F226" i="22"/>
  <c r="H225" i="22"/>
  <c r="H226" i="22" s="1"/>
  <c r="F225" i="22"/>
  <c r="E225" i="22"/>
  <c r="E226" i="22" s="1"/>
  <c r="H223" i="22"/>
  <c r="H224" i="22" s="1"/>
  <c r="F223" i="22"/>
  <c r="F224" i="22" s="1"/>
  <c r="E223" i="22"/>
  <c r="H222" i="22"/>
  <c r="E222" i="22"/>
  <c r="H221" i="22"/>
  <c r="F221" i="22"/>
  <c r="F222" i="22" s="1"/>
  <c r="E221" i="22"/>
  <c r="F220" i="22"/>
  <c r="H219" i="22"/>
  <c r="H217" i="22" s="1"/>
  <c r="H218" i="22" s="1"/>
  <c r="F219" i="22"/>
  <c r="E219" i="22"/>
  <c r="E220" i="22" s="1"/>
  <c r="D219" i="22"/>
  <c r="H216" i="22"/>
  <c r="F216" i="22"/>
  <c r="E216" i="22"/>
  <c r="E224" i="22" s="1"/>
  <c r="H215" i="22"/>
  <c r="H229" i="22" s="1"/>
  <c r="H230" i="22" s="1"/>
  <c r="G215" i="22"/>
  <c r="F215" i="22"/>
  <c r="F227" i="22" s="1"/>
  <c r="F228" i="22" s="1"/>
  <c r="E215" i="22"/>
  <c r="E227" i="22" s="1"/>
  <c r="E228" i="22" s="1"/>
  <c r="D215" i="22"/>
  <c r="D225" i="22" s="1"/>
  <c r="M212" i="22"/>
  <c r="L212" i="22"/>
  <c r="I210" i="22"/>
  <c r="F210" i="22"/>
  <c r="J209" i="22"/>
  <c r="I209" i="22"/>
  <c r="H209" i="22"/>
  <c r="G209" i="22"/>
  <c r="F209" i="22"/>
  <c r="D209" i="22" s="1"/>
  <c r="J3" i="22" s="1"/>
  <c r="E209" i="22"/>
  <c r="J208" i="22"/>
  <c r="J211" i="22" s="1"/>
  <c r="A206" i="22"/>
  <c r="A205" i="22"/>
  <c r="A204" i="22"/>
  <c r="A203" i="22"/>
  <c r="A202" i="22"/>
  <c r="A201" i="22"/>
  <c r="A200" i="22"/>
  <c r="A199" i="22"/>
  <c r="A198" i="22"/>
  <c r="A197" i="22"/>
  <c r="A196" i="22"/>
  <c r="A195" i="22"/>
  <c r="A194" i="22"/>
  <c r="A193" i="22"/>
  <c r="A192" i="22"/>
  <c r="A191" i="22"/>
  <c r="A190" i="22"/>
  <c r="A189" i="22"/>
  <c r="A188" i="22"/>
  <c r="A187" i="22"/>
  <c r="A186" i="22"/>
  <c r="A185" i="22"/>
  <c r="A184" i="22"/>
  <c r="A183" i="22"/>
  <c r="A182" i="22"/>
  <c r="A181" i="22"/>
  <c r="A180" i="22"/>
  <c r="A179" i="22"/>
  <c r="A178" i="22"/>
  <c r="A177" i="22"/>
  <c r="A176" i="22"/>
  <c r="A175" i="22"/>
  <c r="A174" i="22"/>
  <c r="A173" i="22"/>
  <c r="A172" i="22"/>
  <c r="A171" i="22"/>
  <c r="A170" i="22"/>
  <c r="A169" i="22"/>
  <c r="A168" i="22"/>
  <c r="A167" i="22"/>
  <c r="A166" i="22"/>
  <c r="A165" i="22"/>
  <c r="A164" i="22"/>
  <c r="A163" i="22"/>
  <c r="A162" i="22"/>
  <c r="A161" i="22"/>
  <c r="A160" i="22"/>
  <c r="A159" i="22"/>
  <c r="A158" i="22"/>
  <c r="A157" i="22"/>
  <c r="A156"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Y17" i="22"/>
  <c r="Y16" i="22"/>
  <c r="Y15" i="22"/>
  <c r="Y14" i="22"/>
  <c r="Y13" i="22"/>
  <c r="Y12" i="22"/>
  <c r="Y11" i="22"/>
  <c r="Y10" i="22"/>
  <c r="Y9" i="22"/>
  <c r="E4" i="22"/>
  <c r="D4" i="22" s="1"/>
  <c r="O3" i="22"/>
  <c r="I211" i="22" s="1"/>
  <c r="I212" i="22" s="1"/>
  <c r="G3" i="22"/>
  <c r="G4" i="22" s="1"/>
  <c r="F3" i="22"/>
  <c r="F4" i="22" s="1"/>
  <c r="E3" i="22"/>
  <c r="E5" i="22" s="1"/>
  <c r="O2" i="22"/>
  <c r="E210" i="22" s="1"/>
  <c r="H290" i="21"/>
  <c r="G290" i="21"/>
  <c r="F290" i="21"/>
  <c r="F291" i="21" s="1"/>
  <c r="E290" i="21"/>
  <c r="E291" i="21" s="1"/>
  <c r="D290" i="21"/>
  <c r="H289" i="21"/>
  <c r="E289" i="21"/>
  <c r="H288" i="21"/>
  <c r="G288" i="21"/>
  <c r="F288" i="21"/>
  <c r="F289" i="21" s="1"/>
  <c r="E288" i="21"/>
  <c r="D288" i="21"/>
  <c r="H286" i="21"/>
  <c r="H287" i="21" s="1"/>
  <c r="G286" i="21"/>
  <c r="F286" i="21"/>
  <c r="E286" i="21"/>
  <c r="E287" i="21" s="1"/>
  <c r="D286" i="21"/>
  <c r="D287" i="21" s="1"/>
  <c r="H285" i="21"/>
  <c r="H284" i="21"/>
  <c r="G284" i="21"/>
  <c r="F284" i="21"/>
  <c r="F285" i="21" s="1"/>
  <c r="E284" i="21"/>
  <c r="D284" i="21"/>
  <c r="H283" i="21"/>
  <c r="F283" i="21"/>
  <c r="E283" i="21"/>
  <c r="H282" i="21"/>
  <c r="G282" i="21"/>
  <c r="F282" i="21"/>
  <c r="E282" i="21"/>
  <c r="D282" i="21"/>
  <c r="F281" i="21"/>
  <c r="H280" i="21"/>
  <c r="H281" i="21" s="1"/>
  <c r="G280" i="21"/>
  <c r="G281" i="21" s="1"/>
  <c r="F280" i="21"/>
  <c r="E280" i="21"/>
  <c r="E281" i="21" s="1"/>
  <c r="D280" i="21"/>
  <c r="D279" i="21"/>
  <c r="H278" i="21"/>
  <c r="H276" i="21" s="1"/>
  <c r="H277" i="21" s="1"/>
  <c r="G278" i="21"/>
  <c r="F278" i="21"/>
  <c r="E278" i="21"/>
  <c r="E279" i="21" s="1"/>
  <c r="D278" i="21"/>
  <c r="G276" i="21"/>
  <c r="G277" i="21" s="1"/>
  <c r="E276" i="21"/>
  <c r="E277" i="21" s="1"/>
  <c r="D276" i="21"/>
  <c r="D277" i="21" s="1"/>
  <c r="H275" i="21"/>
  <c r="G275" i="21"/>
  <c r="F275" i="21"/>
  <c r="E275" i="21"/>
  <c r="D275" i="21"/>
  <c r="E272" i="21"/>
  <c r="H271" i="21"/>
  <c r="H272" i="21" s="1"/>
  <c r="G271" i="21"/>
  <c r="F271" i="21"/>
  <c r="F272" i="21" s="1"/>
  <c r="E271" i="21"/>
  <c r="D271" i="21"/>
  <c r="D272" i="21" s="1"/>
  <c r="H269" i="21"/>
  <c r="H270" i="21" s="1"/>
  <c r="G269" i="21"/>
  <c r="F269" i="21"/>
  <c r="F270" i="21" s="1"/>
  <c r="E269" i="21"/>
  <c r="E270" i="21" s="1"/>
  <c r="D269" i="21"/>
  <c r="H267" i="21"/>
  <c r="G267" i="21"/>
  <c r="F267" i="21"/>
  <c r="F268" i="21" s="1"/>
  <c r="E267" i="21"/>
  <c r="E268" i="21" s="1"/>
  <c r="D267" i="21"/>
  <c r="H266" i="21"/>
  <c r="E266" i="21"/>
  <c r="H265" i="21"/>
  <c r="G265" i="21"/>
  <c r="F265" i="21"/>
  <c r="E265" i="21"/>
  <c r="D265" i="21"/>
  <c r="G264" i="21"/>
  <c r="F264" i="21"/>
  <c r="E264" i="21"/>
  <c r="H263" i="21"/>
  <c r="H264" i="21" s="1"/>
  <c r="G263" i="21"/>
  <c r="F263" i="21"/>
  <c r="E263" i="21"/>
  <c r="D263" i="21"/>
  <c r="E262" i="21"/>
  <c r="H261" i="21"/>
  <c r="H262" i="21" s="1"/>
  <c r="G261" i="21"/>
  <c r="F261" i="21"/>
  <c r="F262" i="21" s="1"/>
  <c r="E261" i="21"/>
  <c r="D261" i="21"/>
  <c r="E260" i="21"/>
  <c r="H259" i="21"/>
  <c r="H260" i="21" s="1"/>
  <c r="G259" i="21"/>
  <c r="F259" i="21"/>
  <c r="F260" i="21" s="1"/>
  <c r="E259" i="21"/>
  <c r="D259" i="21"/>
  <c r="H257" i="21"/>
  <c r="H258" i="21" s="1"/>
  <c r="F257" i="21"/>
  <c r="F258" i="21" s="1"/>
  <c r="E257" i="21"/>
  <c r="E258" i="21" s="1"/>
  <c r="H256" i="21"/>
  <c r="H268" i="21" s="1"/>
  <c r="G256" i="21"/>
  <c r="G262" i="21" s="1"/>
  <c r="F256" i="21"/>
  <c r="F266" i="21" s="1"/>
  <c r="E256" i="21"/>
  <c r="E285" i="21" s="1"/>
  <c r="D256" i="21"/>
  <c r="D268" i="21" s="1"/>
  <c r="K253" i="21"/>
  <c r="I253" i="21"/>
  <c r="O252" i="21"/>
  <c r="O253" i="21" s="1"/>
  <c r="N252" i="21"/>
  <c r="N253" i="21" s="1"/>
  <c r="M252" i="21"/>
  <c r="M253" i="21" s="1"/>
  <c r="L252" i="21"/>
  <c r="L253" i="21" s="1"/>
  <c r="K252" i="21"/>
  <c r="J252" i="21"/>
  <c r="J253" i="21" s="1"/>
  <c r="I252" i="21"/>
  <c r="H252" i="21"/>
  <c r="H253" i="21" s="1"/>
  <c r="G252" i="21"/>
  <c r="D252" i="21"/>
  <c r="D253" i="21" s="1"/>
  <c r="M251" i="21"/>
  <c r="K251" i="21"/>
  <c r="O250" i="21"/>
  <c r="O251" i="21" s="1"/>
  <c r="N250" i="21"/>
  <c r="N251" i="21" s="1"/>
  <c r="M250" i="21"/>
  <c r="L250" i="21"/>
  <c r="L251" i="21" s="1"/>
  <c r="K250" i="21"/>
  <c r="J250" i="21"/>
  <c r="J251" i="21" s="1"/>
  <c r="I250" i="21"/>
  <c r="I251" i="21" s="1"/>
  <c r="H250" i="21"/>
  <c r="H251" i="21" s="1"/>
  <c r="G250" i="21"/>
  <c r="K249" i="21"/>
  <c r="O248" i="21"/>
  <c r="O249" i="21" s="1"/>
  <c r="N248" i="21"/>
  <c r="N249" i="21" s="1"/>
  <c r="M248" i="21"/>
  <c r="M249" i="21" s="1"/>
  <c r="L248" i="21"/>
  <c r="L249" i="21" s="1"/>
  <c r="K248" i="21"/>
  <c r="J248" i="21"/>
  <c r="J249" i="21" s="1"/>
  <c r="I248" i="21"/>
  <c r="I249" i="21" s="1"/>
  <c r="H248" i="21"/>
  <c r="H249" i="21" s="1"/>
  <c r="G248" i="21"/>
  <c r="I247" i="21"/>
  <c r="D247" i="21"/>
  <c r="O246" i="21"/>
  <c r="O247" i="21" s="1"/>
  <c r="N246" i="21"/>
  <c r="N247" i="21" s="1"/>
  <c r="M246" i="21"/>
  <c r="M247" i="21" s="1"/>
  <c r="L246" i="21"/>
  <c r="L247" i="21" s="1"/>
  <c r="K246" i="21"/>
  <c r="K247" i="21" s="1"/>
  <c r="J246" i="21"/>
  <c r="J247" i="21" s="1"/>
  <c r="I246" i="21"/>
  <c r="H246" i="21"/>
  <c r="H247" i="21" s="1"/>
  <c r="G246" i="21"/>
  <c r="D246" i="21"/>
  <c r="M245" i="21"/>
  <c r="L245" i="21"/>
  <c r="O244" i="21"/>
  <c r="O245" i="21" s="1"/>
  <c r="N244" i="21"/>
  <c r="N245" i="21" s="1"/>
  <c r="M244" i="21"/>
  <c r="L244" i="21"/>
  <c r="K244" i="21"/>
  <c r="K245" i="21" s="1"/>
  <c r="J244" i="21"/>
  <c r="J245" i="21" s="1"/>
  <c r="I244" i="21"/>
  <c r="I245" i="21" s="1"/>
  <c r="H244" i="21"/>
  <c r="H245" i="21" s="1"/>
  <c r="G244" i="21"/>
  <c r="D244" i="21"/>
  <c r="D245" i="21" s="1"/>
  <c r="M243" i="21"/>
  <c r="G243" i="21"/>
  <c r="O242" i="21"/>
  <c r="O243" i="21" s="1"/>
  <c r="N242" i="21"/>
  <c r="N243" i="21" s="1"/>
  <c r="M242" i="21"/>
  <c r="L242" i="21"/>
  <c r="L243" i="21" s="1"/>
  <c r="K242" i="21"/>
  <c r="K243" i="21" s="1"/>
  <c r="J242" i="21"/>
  <c r="J243" i="21" s="1"/>
  <c r="I242" i="21"/>
  <c r="I243" i="21" s="1"/>
  <c r="H242" i="21"/>
  <c r="G242" i="21"/>
  <c r="E242" i="21"/>
  <c r="D242" i="21"/>
  <c r="D243" i="21" s="1"/>
  <c r="L241" i="21"/>
  <c r="J241" i="21"/>
  <c r="I241" i="21"/>
  <c r="O240" i="21"/>
  <c r="O241" i="21" s="1"/>
  <c r="N240" i="21"/>
  <c r="N241" i="21" s="1"/>
  <c r="M240" i="21"/>
  <c r="M238" i="21" s="1"/>
  <c r="M239" i="21" s="1"/>
  <c r="L240" i="21"/>
  <c r="L238" i="21" s="1"/>
  <c r="L239" i="21" s="1"/>
  <c r="K240" i="21"/>
  <c r="J240" i="21"/>
  <c r="I240" i="21"/>
  <c r="H240" i="21"/>
  <c r="H241" i="21" s="1"/>
  <c r="G240" i="21"/>
  <c r="J239" i="21"/>
  <c r="I239" i="21"/>
  <c r="H239" i="21"/>
  <c r="O238" i="21"/>
  <c r="O239" i="21" s="1"/>
  <c r="N238" i="21"/>
  <c r="N239" i="21" s="1"/>
  <c r="J238" i="21"/>
  <c r="I238" i="21"/>
  <c r="H238" i="21"/>
  <c r="G238" i="21"/>
  <c r="G239" i="21" s="1"/>
  <c r="O237" i="21"/>
  <c r="N237" i="21"/>
  <c r="M237" i="21"/>
  <c r="L237" i="21"/>
  <c r="K237" i="21"/>
  <c r="J237" i="21"/>
  <c r="I237" i="21"/>
  <c r="H237" i="21"/>
  <c r="H243" i="21" s="1"/>
  <c r="G237" i="21"/>
  <c r="E237" i="21"/>
  <c r="H236" i="21"/>
  <c r="G236" i="21"/>
  <c r="F236" i="21"/>
  <c r="E236" i="21"/>
  <c r="D236" i="21"/>
  <c r="D237" i="21" s="1"/>
  <c r="E233" i="21"/>
  <c r="H232" i="21"/>
  <c r="F231" i="21"/>
  <c r="F230" i="21"/>
  <c r="E230" i="21"/>
  <c r="E231" i="21" s="1"/>
  <c r="F229" i="21"/>
  <c r="F228" i="21"/>
  <c r="G226" i="21"/>
  <c r="F226" i="21"/>
  <c r="F227" i="21" s="1"/>
  <c r="E226" i="21"/>
  <c r="E227" i="21" s="1"/>
  <c r="F225" i="21"/>
  <c r="F224" i="21"/>
  <c r="E224" i="21"/>
  <c r="E223" i="21"/>
  <c r="E222" i="21"/>
  <c r="D220" i="21"/>
  <c r="F217" i="21"/>
  <c r="E217" i="21"/>
  <c r="D217" i="21"/>
  <c r="H216" i="21"/>
  <c r="G216" i="21"/>
  <c r="F216" i="21"/>
  <c r="E216" i="21"/>
  <c r="E232" i="21" s="1"/>
  <c r="D216" i="21"/>
  <c r="D230" i="21" s="1"/>
  <c r="M213" i="21"/>
  <c r="L213" i="21"/>
  <c r="D213" i="21"/>
  <c r="J6" i="21" s="1"/>
  <c r="J212" i="21"/>
  <c r="I212" i="21"/>
  <c r="H212" i="21"/>
  <c r="G212" i="21"/>
  <c r="D212" i="21" s="1"/>
  <c r="J5" i="21" s="1"/>
  <c r="F212" i="21"/>
  <c r="E212" i="21"/>
  <c r="I211" i="21"/>
  <c r="H211" i="21"/>
  <c r="H213" i="21" s="1"/>
  <c r="G211" i="21"/>
  <c r="G213" i="21" s="1"/>
  <c r="F211" i="21"/>
  <c r="F213" i="21" s="1"/>
  <c r="E211" i="21"/>
  <c r="D211" i="21" s="1"/>
  <c r="J4" i="21" s="1"/>
  <c r="I210" i="21"/>
  <c r="I213" i="21" s="1"/>
  <c r="H210" i="21"/>
  <c r="G210" i="21"/>
  <c r="F210" i="21"/>
  <c r="E210" i="21"/>
  <c r="D210" i="21" s="1"/>
  <c r="J209" i="21"/>
  <c r="J210" i="21" s="1"/>
  <c r="Y207" i="21"/>
  <c r="Y206" i="21"/>
  <c r="Y205" i="21"/>
  <c r="Y204" i="21"/>
  <c r="Y203" i="21"/>
  <c r="Y202" i="21"/>
  <c r="Y201" i="21"/>
  <c r="Y200" i="21"/>
  <c r="Y199" i="21"/>
  <c r="Y198" i="21"/>
  <c r="Y197" i="21"/>
  <c r="Y196" i="21"/>
  <c r="Y195" i="21"/>
  <c r="Y194" i="21"/>
  <c r="Y193" i="21"/>
  <c r="Y192" i="21"/>
  <c r="Y191" i="21"/>
  <c r="Y190" i="21"/>
  <c r="Y189" i="21"/>
  <c r="Y188" i="21"/>
  <c r="Y187" i="21"/>
  <c r="Y186" i="21"/>
  <c r="Y185" i="21"/>
  <c r="Y184" i="21"/>
  <c r="Y183" i="21"/>
  <c r="Y182" i="21"/>
  <c r="Y181" i="21"/>
  <c r="Y180" i="21"/>
  <c r="Y179" i="21"/>
  <c r="Y178" i="21"/>
  <c r="Y177" i="21"/>
  <c r="Y176" i="21"/>
  <c r="Y175" i="21"/>
  <c r="Y174" i="21"/>
  <c r="Y173" i="21"/>
  <c r="Y172" i="21"/>
  <c r="Y171" i="21"/>
  <c r="Y170" i="21"/>
  <c r="Y169" i="21"/>
  <c r="Y168" i="21"/>
  <c r="Y167" i="21"/>
  <c r="Y166" i="21"/>
  <c r="Y165" i="21"/>
  <c r="Y164" i="21"/>
  <c r="Y163" i="21"/>
  <c r="Y162" i="21"/>
  <c r="Y161" i="21"/>
  <c r="Y160" i="21"/>
  <c r="Y159" i="21"/>
  <c r="Y158" i="21"/>
  <c r="Y157" i="21"/>
  <c r="Y156" i="21"/>
  <c r="Y155" i="21"/>
  <c r="Y154" i="21"/>
  <c r="Y153" i="21"/>
  <c r="Y152" i="21"/>
  <c r="Y151" i="21"/>
  <c r="Y150" i="21"/>
  <c r="Y149" i="21"/>
  <c r="Y148" i="21"/>
  <c r="Y147" i="21"/>
  <c r="Y146" i="21"/>
  <c r="Y145" i="21"/>
  <c r="Y144" i="21"/>
  <c r="Y143" i="21"/>
  <c r="Y142" i="21"/>
  <c r="Y141" i="21"/>
  <c r="Y140" i="21"/>
  <c r="Y139" i="21"/>
  <c r="Y138" i="21"/>
  <c r="Y137" i="21"/>
  <c r="Y136" i="21"/>
  <c r="Y135" i="21"/>
  <c r="Y134" i="21"/>
  <c r="Y133" i="21"/>
  <c r="Y132" i="21"/>
  <c r="Y131" i="21"/>
  <c r="Y130" i="21"/>
  <c r="Y129" i="21"/>
  <c r="Y128" i="21"/>
  <c r="Y127" i="21"/>
  <c r="Y126" i="21"/>
  <c r="Y125" i="21"/>
  <c r="Y124" i="21"/>
  <c r="Y123" i="21"/>
  <c r="Y122" i="21"/>
  <c r="Y121" i="21"/>
  <c r="Y120" i="21"/>
  <c r="Y119" i="21"/>
  <c r="Y118" i="21"/>
  <c r="Y117" i="21"/>
  <c r="Y116" i="21"/>
  <c r="Y115" i="21"/>
  <c r="Y114" i="21"/>
  <c r="Y113" i="21"/>
  <c r="Y112" i="21"/>
  <c r="Y111" i="21"/>
  <c r="Y110" i="21"/>
  <c r="Y109" i="21"/>
  <c r="Y108" i="21"/>
  <c r="Y107" i="21"/>
  <c r="Y106" i="21"/>
  <c r="Y105" i="21"/>
  <c r="Y104" i="21"/>
  <c r="Y103" i="21"/>
  <c r="Y102" i="21"/>
  <c r="Y101" i="21"/>
  <c r="Y100" i="21"/>
  <c r="Y99" i="21"/>
  <c r="Y98" i="21"/>
  <c r="Y97" i="21"/>
  <c r="Y96" i="21"/>
  <c r="Y95" i="21"/>
  <c r="Y94" i="21"/>
  <c r="Y93" i="21"/>
  <c r="Y92" i="21"/>
  <c r="Y91" i="21"/>
  <c r="Y90" i="21"/>
  <c r="Y89" i="21"/>
  <c r="Y88" i="21"/>
  <c r="Y87" i="21"/>
  <c r="Y86" i="21"/>
  <c r="Y85" i="21"/>
  <c r="Y84" i="21"/>
  <c r="Y83" i="21"/>
  <c r="G83" i="21"/>
  <c r="E83" i="21"/>
  <c r="Y82" i="21"/>
  <c r="G82" i="21"/>
  <c r="E82" i="21"/>
  <c r="Y81" i="21"/>
  <c r="G81" i="21"/>
  <c r="E81" i="21"/>
  <c r="Y80" i="21"/>
  <c r="G80" i="21"/>
  <c r="E80" i="21"/>
  <c r="Y79" i="21"/>
  <c r="G79" i="21"/>
  <c r="E79" i="21"/>
  <c r="Y78" i="21"/>
  <c r="G78" i="21"/>
  <c r="E78" i="21"/>
  <c r="Y77" i="21"/>
  <c r="G77" i="21"/>
  <c r="E77" i="21"/>
  <c r="Y76" i="21"/>
  <c r="G76" i="21"/>
  <c r="E76" i="21"/>
  <c r="Y75" i="21"/>
  <c r="G75" i="21"/>
  <c r="E75" i="21"/>
  <c r="Y74" i="21"/>
  <c r="G74" i="21"/>
  <c r="E74" i="21"/>
  <c r="Y73" i="21"/>
  <c r="G73" i="21"/>
  <c r="E73" i="21"/>
  <c r="Y72" i="21"/>
  <c r="E72" i="21"/>
  <c r="D72" i="21" a="1"/>
  <c r="D72" i="21" s="1"/>
  <c r="G72" i="21" s="1"/>
  <c r="Y71" i="21"/>
  <c r="Y70" i="21"/>
  <c r="Y69" i="21"/>
  <c r="Y68" i="21"/>
  <c r="Y67" i="21"/>
  <c r="Y66" i="21"/>
  <c r="Y65" i="21"/>
  <c r="Y64" i="21"/>
  <c r="Y63" i="21"/>
  <c r="Y62" i="21"/>
  <c r="Y61" i="21"/>
  <c r="Y60" i="21"/>
  <c r="Y59" i="21"/>
  <c r="Y58" i="21"/>
  <c r="Y57" i="21"/>
  <c r="Y56" i="21"/>
  <c r="Y55" i="21"/>
  <c r="Y54" i="21"/>
  <c r="Y53" i="21"/>
  <c r="Y52" i="21"/>
  <c r="Y51" i="21"/>
  <c r="Y50" i="21"/>
  <c r="Y49" i="21"/>
  <c r="Y48" i="21"/>
  <c r="Y47" i="21"/>
  <c r="Y46" i="21"/>
  <c r="Y45" i="21"/>
  <c r="Y44" i="21"/>
  <c r="Y43" i="21"/>
  <c r="Y42" i="21"/>
  <c r="Y41" i="21"/>
  <c r="Y40" i="21"/>
  <c r="Y39" i="21"/>
  <c r="Y38" i="21"/>
  <c r="Y37" i="21"/>
  <c r="Y36" i="21"/>
  <c r="Y35" i="21"/>
  <c r="Y34" i="21"/>
  <c r="Y33" i="21"/>
  <c r="Y32" i="21"/>
  <c r="Y31" i="21"/>
  <c r="Y30" i="21"/>
  <c r="Y29" i="21"/>
  <c r="Y28" i="21"/>
  <c r="Y27" i="21"/>
  <c r="Y26" i="21"/>
  <c r="Y25" i="21"/>
  <c r="Y24" i="21"/>
  <c r="Y23" i="21"/>
  <c r="Y22" i="21"/>
  <c r="Y21" i="21"/>
  <c r="Y20" i="21"/>
  <c r="Y19" i="21"/>
  <c r="Y18" i="21"/>
  <c r="Y17" i="21"/>
  <c r="Y16" i="21"/>
  <c r="Y15" i="21"/>
  <c r="Y14" i="21"/>
  <c r="Y13" i="21"/>
  <c r="Y12" i="21"/>
  <c r="Y11" i="21"/>
  <c r="Z10" i="21"/>
  <c r="Y10" i="21"/>
  <c r="Y9" i="21"/>
  <c r="E6" i="21"/>
  <c r="F5" i="21"/>
  <c r="E4" i="21"/>
  <c r="J3" i="21"/>
  <c r="G3" i="21"/>
  <c r="G5" i="21" s="1"/>
  <c r="F3" i="21"/>
  <c r="F4" i="21" s="1"/>
  <c r="F6" i="21" s="1"/>
  <c r="E3" i="21"/>
  <c r="E5" i="21" s="1"/>
  <c r="L1" i="21"/>
  <c r="H289" i="20"/>
  <c r="G289" i="20"/>
  <c r="F289" i="20"/>
  <c r="F290" i="20" s="1"/>
  <c r="E289" i="20"/>
  <c r="E290" i="20" s="1"/>
  <c r="D289" i="20"/>
  <c r="F288" i="20"/>
  <c r="H287" i="20"/>
  <c r="G287" i="20"/>
  <c r="F287" i="20"/>
  <c r="E287" i="20"/>
  <c r="E288" i="20" s="1"/>
  <c r="D287" i="20"/>
  <c r="H285" i="20"/>
  <c r="H286" i="20" s="1"/>
  <c r="G285" i="20"/>
  <c r="F285" i="20"/>
  <c r="E285" i="20"/>
  <c r="D285" i="20"/>
  <c r="G284" i="20"/>
  <c r="E284" i="20"/>
  <c r="H283" i="20"/>
  <c r="G283" i="20"/>
  <c r="F283" i="20"/>
  <c r="F284" i="20" s="1"/>
  <c r="E283" i="20"/>
  <c r="D283" i="20"/>
  <c r="E282" i="20"/>
  <c r="H281" i="20"/>
  <c r="G281" i="20"/>
  <c r="F281" i="20"/>
  <c r="F282" i="20" s="1"/>
  <c r="E281" i="20"/>
  <c r="D281" i="20"/>
  <c r="H279" i="20"/>
  <c r="G279" i="20"/>
  <c r="F279" i="20"/>
  <c r="F280" i="20" s="1"/>
  <c r="E279" i="20"/>
  <c r="E280" i="20" s="1"/>
  <c r="D279" i="20"/>
  <c r="H277" i="20"/>
  <c r="G277" i="20"/>
  <c r="F277" i="20"/>
  <c r="E277" i="20"/>
  <c r="D277" i="20"/>
  <c r="D275" i="20"/>
  <c r="D276" i="20" s="1"/>
  <c r="H274" i="20"/>
  <c r="G274" i="20"/>
  <c r="F274" i="20"/>
  <c r="E274" i="20"/>
  <c r="D274" i="20"/>
  <c r="H271" i="20"/>
  <c r="H270" i="20"/>
  <c r="G270" i="20"/>
  <c r="F270" i="20"/>
  <c r="F271" i="20" s="1"/>
  <c r="E270" i="20"/>
  <c r="E271" i="20" s="1"/>
  <c r="D270" i="20"/>
  <c r="F269" i="20"/>
  <c r="H268" i="20"/>
  <c r="G268" i="20"/>
  <c r="F268" i="20"/>
  <c r="E268" i="20"/>
  <c r="E269" i="20" s="1"/>
  <c r="D268" i="20"/>
  <c r="H267" i="20"/>
  <c r="H266" i="20"/>
  <c r="G266" i="20"/>
  <c r="F266" i="20"/>
  <c r="E266" i="20"/>
  <c r="D266" i="20"/>
  <c r="H265" i="20"/>
  <c r="E265" i="20"/>
  <c r="H264" i="20"/>
  <c r="G264" i="20"/>
  <c r="G265" i="20" s="1"/>
  <c r="F264" i="20"/>
  <c r="E264" i="20"/>
  <c r="D264" i="20"/>
  <c r="F263" i="20"/>
  <c r="H262" i="20"/>
  <c r="G262" i="20"/>
  <c r="F262" i="20"/>
  <c r="E262" i="20"/>
  <c r="E263" i="20" s="1"/>
  <c r="D262" i="20"/>
  <c r="E261" i="20"/>
  <c r="H260" i="20"/>
  <c r="H261" i="20" s="1"/>
  <c r="G260" i="20"/>
  <c r="G261" i="20" s="1"/>
  <c r="F260" i="20"/>
  <c r="F261" i="20" s="1"/>
  <c r="E260" i="20"/>
  <c r="D260" i="20"/>
  <c r="H258" i="20"/>
  <c r="H256" i="20" s="1"/>
  <c r="H257" i="20" s="1"/>
  <c r="G258" i="20"/>
  <c r="F258" i="20"/>
  <c r="F259" i="20" s="1"/>
  <c r="E258" i="20"/>
  <c r="E256" i="20" s="1"/>
  <c r="E257" i="20" s="1"/>
  <c r="D258" i="20"/>
  <c r="D256" i="20"/>
  <c r="H255" i="20"/>
  <c r="G255" i="20"/>
  <c r="G267" i="20" s="1"/>
  <c r="F255" i="20"/>
  <c r="F286" i="20" s="1"/>
  <c r="E255" i="20"/>
  <c r="E267" i="20" s="1"/>
  <c r="D255" i="20"/>
  <c r="K252" i="20"/>
  <c r="J252" i="20"/>
  <c r="O251" i="20"/>
  <c r="O252" i="20" s="1"/>
  <c r="N251" i="20"/>
  <c r="N252" i="20" s="1"/>
  <c r="M251" i="20"/>
  <c r="M252" i="20" s="1"/>
  <c r="L251" i="20"/>
  <c r="L252" i="20" s="1"/>
  <c r="K251" i="20"/>
  <c r="J251" i="20"/>
  <c r="I251" i="20"/>
  <c r="I252" i="20" s="1"/>
  <c r="H251" i="20"/>
  <c r="H252" i="20" s="1"/>
  <c r="M250" i="20"/>
  <c r="K250" i="20"/>
  <c r="I250" i="20"/>
  <c r="H250" i="20"/>
  <c r="O249" i="20"/>
  <c r="O250" i="20" s="1"/>
  <c r="N249" i="20"/>
  <c r="N250" i="20" s="1"/>
  <c r="M249" i="20"/>
  <c r="L249" i="20"/>
  <c r="L250" i="20" s="1"/>
  <c r="K249" i="20"/>
  <c r="J249" i="20"/>
  <c r="J250" i="20" s="1"/>
  <c r="I249" i="20"/>
  <c r="H249" i="20"/>
  <c r="G249" i="20"/>
  <c r="M248" i="20"/>
  <c r="O247" i="20"/>
  <c r="O248" i="20" s="1"/>
  <c r="N247" i="20"/>
  <c r="N248" i="20" s="1"/>
  <c r="M247" i="20"/>
  <c r="L247" i="20"/>
  <c r="L248" i="20" s="1"/>
  <c r="K247" i="20"/>
  <c r="K248" i="20" s="1"/>
  <c r="J247" i="20"/>
  <c r="J248" i="20" s="1"/>
  <c r="I247" i="20"/>
  <c r="I248" i="20" s="1"/>
  <c r="M246" i="20"/>
  <c r="K246" i="20"/>
  <c r="J246" i="20"/>
  <c r="O245" i="20"/>
  <c r="O246" i="20" s="1"/>
  <c r="N245" i="20"/>
  <c r="N246" i="20" s="1"/>
  <c r="M245" i="20"/>
  <c r="L245" i="20"/>
  <c r="L246" i="20" s="1"/>
  <c r="K245" i="20"/>
  <c r="J245" i="20"/>
  <c r="I245" i="20"/>
  <c r="I246" i="20" s="1"/>
  <c r="J244" i="20"/>
  <c r="I244" i="20"/>
  <c r="H244" i="20"/>
  <c r="O243" i="20"/>
  <c r="O244" i="20" s="1"/>
  <c r="N243" i="20"/>
  <c r="N244" i="20" s="1"/>
  <c r="M243" i="20"/>
  <c r="M244" i="20" s="1"/>
  <c r="L243" i="20"/>
  <c r="L244" i="20" s="1"/>
  <c r="K243" i="20"/>
  <c r="K244" i="20" s="1"/>
  <c r="J243" i="20"/>
  <c r="I243" i="20"/>
  <c r="H243" i="20"/>
  <c r="G243" i="20"/>
  <c r="M242" i="20"/>
  <c r="J242" i="20"/>
  <c r="I242" i="20"/>
  <c r="O241" i="20"/>
  <c r="N241" i="20"/>
  <c r="M241" i="20"/>
  <c r="L241" i="20"/>
  <c r="K241" i="20"/>
  <c r="K242" i="20" s="1"/>
  <c r="J241" i="20"/>
  <c r="I241" i="20"/>
  <c r="H241" i="20"/>
  <c r="H242" i="20" s="1"/>
  <c r="G241" i="20"/>
  <c r="G242" i="20" s="1"/>
  <c r="I240" i="20"/>
  <c r="O239" i="20"/>
  <c r="O240" i="20" s="1"/>
  <c r="N239" i="20"/>
  <c r="M239" i="20"/>
  <c r="L239" i="20"/>
  <c r="K239" i="20"/>
  <c r="J239" i="20"/>
  <c r="J237" i="20" s="1"/>
  <c r="J238" i="20" s="1"/>
  <c r="I239" i="20"/>
  <c r="H239" i="20"/>
  <c r="D239" i="20"/>
  <c r="I238" i="20"/>
  <c r="O237" i="20"/>
  <c r="O238" i="20" s="1"/>
  <c r="N237" i="20"/>
  <c r="N238" i="20" s="1"/>
  <c r="M237" i="20"/>
  <c r="M238" i="20" s="1"/>
  <c r="L237" i="20"/>
  <c r="I237" i="20"/>
  <c r="O236" i="20"/>
  <c r="N236" i="20"/>
  <c r="N240" i="20" s="1"/>
  <c r="M236" i="20"/>
  <c r="M240" i="20" s="1"/>
  <c r="L236" i="20"/>
  <c r="L238" i="20" s="1"/>
  <c r="K236" i="20"/>
  <c r="J236" i="20"/>
  <c r="I236" i="20"/>
  <c r="H236" i="20"/>
  <c r="G236" i="20"/>
  <c r="D236" i="20"/>
  <c r="H235" i="20"/>
  <c r="H245" i="20" s="1"/>
  <c r="H246" i="20" s="1"/>
  <c r="G235" i="20"/>
  <c r="G239" i="20" s="1"/>
  <c r="F235" i="20"/>
  <c r="E235" i="20"/>
  <c r="D235" i="20"/>
  <c r="D249" i="20" s="1"/>
  <c r="D250" i="20" s="1"/>
  <c r="D232" i="20"/>
  <c r="F231" i="20"/>
  <c r="D231" i="20"/>
  <c r="E229" i="20"/>
  <c r="E230" i="20" s="1"/>
  <c r="D229" i="20"/>
  <c r="D230" i="20" s="1"/>
  <c r="E228" i="20"/>
  <c r="D228" i="20"/>
  <c r="E227" i="20"/>
  <c r="E226" i="20"/>
  <c r="G225" i="20"/>
  <c r="G226" i="20" s="1"/>
  <c r="F225" i="20"/>
  <c r="F226" i="20" s="1"/>
  <c r="E225" i="20"/>
  <c r="E224" i="20"/>
  <c r="G223" i="20"/>
  <c r="G224" i="20" s="1"/>
  <c r="E223" i="20"/>
  <c r="D223" i="20"/>
  <c r="D224" i="20" s="1"/>
  <c r="G221" i="20"/>
  <c r="G222" i="20" s="1"/>
  <c r="F221" i="20"/>
  <c r="F222" i="20" s="1"/>
  <c r="E221" i="20"/>
  <c r="E222" i="20" s="1"/>
  <c r="F219" i="20"/>
  <c r="F220" i="20" s="1"/>
  <c r="E219" i="20"/>
  <c r="E220" i="20" s="1"/>
  <c r="D219" i="20"/>
  <c r="D220" i="20" s="1"/>
  <c r="G216" i="20"/>
  <c r="F216" i="20"/>
  <c r="E216" i="20"/>
  <c r="D216" i="20"/>
  <c r="H215" i="20"/>
  <c r="G215" i="20"/>
  <c r="G227" i="20" s="1"/>
  <c r="G228" i="20" s="1"/>
  <c r="F215" i="20"/>
  <c r="F229" i="20" s="1"/>
  <c r="F230" i="20" s="1"/>
  <c r="E215" i="20"/>
  <c r="E231" i="20" s="1"/>
  <c r="E232" i="20" s="1"/>
  <c r="D215" i="20"/>
  <c r="D227" i="20" s="1"/>
  <c r="M212" i="20"/>
  <c r="L212" i="20"/>
  <c r="I212" i="20"/>
  <c r="H212" i="20"/>
  <c r="J211" i="20"/>
  <c r="I211" i="20"/>
  <c r="H211" i="20"/>
  <c r="G211" i="20"/>
  <c r="F211" i="20"/>
  <c r="E211" i="20"/>
  <c r="D211" i="20" s="1"/>
  <c r="J5" i="20" s="1"/>
  <c r="J210" i="20"/>
  <c r="I210" i="20"/>
  <c r="H210" i="20"/>
  <c r="G210" i="20"/>
  <c r="F210" i="20"/>
  <c r="E210" i="20"/>
  <c r="D210" i="20" s="1"/>
  <c r="I209" i="20"/>
  <c r="H209" i="20"/>
  <c r="G209" i="20"/>
  <c r="G212" i="20" s="1"/>
  <c r="F209" i="20"/>
  <c r="F212" i="20" s="1"/>
  <c r="E209" i="20"/>
  <c r="E212" i="20" s="1"/>
  <c r="J208" i="20"/>
  <c r="J209" i="20" s="1"/>
  <c r="J212" i="20" s="1"/>
  <c r="Y206" i="20"/>
  <c r="Y205" i="20"/>
  <c r="Y204" i="20"/>
  <c r="Y203" i="20"/>
  <c r="Y202" i="20"/>
  <c r="Y201" i="20"/>
  <c r="Y200" i="20"/>
  <c r="Y199" i="20"/>
  <c r="Y198" i="20"/>
  <c r="Y197" i="20"/>
  <c r="Y196" i="20"/>
  <c r="Y195" i="20"/>
  <c r="Y194" i="20"/>
  <c r="Y193" i="20"/>
  <c r="Y192" i="20"/>
  <c r="Y191" i="20"/>
  <c r="Y190" i="20"/>
  <c r="Y189" i="20"/>
  <c r="Y188" i="20"/>
  <c r="Y187" i="20"/>
  <c r="Y186" i="20"/>
  <c r="Y185" i="20"/>
  <c r="Y184" i="20"/>
  <c r="Y183" i="20"/>
  <c r="Y182" i="20"/>
  <c r="Y181" i="20"/>
  <c r="Y180" i="20"/>
  <c r="Y179" i="20"/>
  <c r="Y178" i="20"/>
  <c r="Y177" i="20"/>
  <c r="Y176" i="20"/>
  <c r="Y175" i="20"/>
  <c r="Y174" i="20"/>
  <c r="Y173" i="20"/>
  <c r="Y172" i="20"/>
  <c r="Y171" i="20"/>
  <c r="Y170" i="20"/>
  <c r="Y169" i="20"/>
  <c r="Y168" i="20"/>
  <c r="Y167" i="20"/>
  <c r="Y166" i="20"/>
  <c r="Y165" i="20"/>
  <c r="Y164" i="20"/>
  <c r="Y163" i="20"/>
  <c r="Y162" i="20"/>
  <c r="Y161" i="20"/>
  <c r="Y160" i="20"/>
  <c r="Y159" i="20"/>
  <c r="Y158" i="20"/>
  <c r="Y157" i="20"/>
  <c r="Y156" i="20"/>
  <c r="Y155" i="20"/>
  <c r="Y154" i="20"/>
  <c r="Y153" i="20"/>
  <c r="Y152" i="20"/>
  <c r="Y151" i="20"/>
  <c r="Y150" i="20"/>
  <c r="Y149" i="20"/>
  <c r="Y148" i="20"/>
  <c r="Y147" i="20"/>
  <c r="Y146" i="20"/>
  <c r="Y145" i="20"/>
  <c r="Y144" i="20"/>
  <c r="Y143" i="20"/>
  <c r="Y142" i="20"/>
  <c r="Y141" i="20"/>
  <c r="Y140" i="20"/>
  <c r="Y139" i="20"/>
  <c r="Y138" i="20"/>
  <c r="Y137" i="20"/>
  <c r="Y136" i="20"/>
  <c r="Y135" i="20"/>
  <c r="Y134" i="20"/>
  <c r="Y133" i="20"/>
  <c r="Y132" i="20"/>
  <c r="Y131" i="20"/>
  <c r="Y130" i="20"/>
  <c r="Y129" i="20"/>
  <c r="Y128" i="20"/>
  <c r="Y127" i="20"/>
  <c r="Y126" i="20"/>
  <c r="Y125" i="20"/>
  <c r="Y124" i="20"/>
  <c r="Y123" i="20"/>
  <c r="Y122" i="20"/>
  <c r="Y121" i="20"/>
  <c r="Y120" i="20"/>
  <c r="Y119" i="20"/>
  <c r="Y118" i="20"/>
  <c r="Y117" i="20"/>
  <c r="Y116" i="20"/>
  <c r="Y115" i="20"/>
  <c r="Y114" i="20"/>
  <c r="Y113" i="20"/>
  <c r="Y112" i="20"/>
  <c r="Y111" i="20"/>
  <c r="Y110" i="20"/>
  <c r="Y109" i="20"/>
  <c r="Y108" i="20"/>
  <c r="Y107" i="20"/>
  <c r="Y106" i="20"/>
  <c r="Y105" i="20"/>
  <c r="Y104" i="20"/>
  <c r="Y103" i="20"/>
  <c r="Y102" i="20"/>
  <c r="Y101" i="20"/>
  <c r="Y100" i="20"/>
  <c r="Y99" i="20"/>
  <c r="Y98" i="20"/>
  <c r="Y97" i="20"/>
  <c r="Y96" i="20"/>
  <c r="Y95" i="20"/>
  <c r="Y94" i="20"/>
  <c r="Y93" i="20"/>
  <c r="Y92" i="20"/>
  <c r="Y91" i="20"/>
  <c r="Y90" i="20"/>
  <c r="Y89" i="20"/>
  <c r="Y88" i="20"/>
  <c r="Y87" i="20"/>
  <c r="Y86" i="20"/>
  <c r="Y85" i="20"/>
  <c r="Y84" i="20"/>
  <c r="Y83" i="20"/>
  <c r="Y82" i="20"/>
  <c r="Y81" i="20"/>
  <c r="Y80" i="20"/>
  <c r="Y79" i="20"/>
  <c r="Y78" i="20"/>
  <c r="Y77" i="20"/>
  <c r="Y76" i="20"/>
  <c r="Y75" i="20"/>
  <c r="Y74" i="20"/>
  <c r="Y73" i="20"/>
  <c r="Y72" i="20"/>
  <c r="Y71" i="20"/>
  <c r="Y70" i="20"/>
  <c r="Y69" i="20"/>
  <c r="Y68" i="20"/>
  <c r="Y67" i="20"/>
  <c r="Y66" i="20"/>
  <c r="Y65" i="20"/>
  <c r="Y64" i="20"/>
  <c r="Y63" i="20"/>
  <c r="Y62" i="20"/>
  <c r="Y61" i="20"/>
  <c r="Y60" i="20"/>
  <c r="Y59" i="20"/>
  <c r="Y58" i="20"/>
  <c r="Y57" i="20"/>
  <c r="Y56" i="20"/>
  <c r="Y55" i="20"/>
  <c r="Y54" i="20"/>
  <c r="Y53" i="20"/>
  <c r="Y52" i="20"/>
  <c r="Y51" i="20"/>
  <c r="Y50" i="20"/>
  <c r="Y49" i="20"/>
  <c r="Y48" i="20"/>
  <c r="Y47" i="20"/>
  <c r="Y46" i="20"/>
  <c r="Y45" i="20"/>
  <c r="Y44" i="20"/>
  <c r="Y43" i="20"/>
  <c r="Y42" i="20"/>
  <c r="Y41" i="20"/>
  <c r="Y40" i="20"/>
  <c r="Y39" i="20"/>
  <c r="Y38" i="20"/>
  <c r="Y37" i="20"/>
  <c r="Y36" i="20"/>
  <c r="Y35" i="20"/>
  <c r="Y34" i="20"/>
  <c r="Y33" i="20"/>
  <c r="Y32" i="20"/>
  <c r="Y31" i="20"/>
  <c r="Y30" i="20"/>
  <c r="Y29" i="20"/>
  <c r="Y28" i="20"/>
  <c r="Y27" i="20"/>
  <c r="Y26" i="20"/>
  <c r="Y25" i="20"/>
  <c r="Y24" i="20"/>
  <c r="Y23" i="20"/>
  <c r="Y22" i="20"/>
  <c r="Y21" i="20"/>
  <c r="Y20" i="20"/>
  <c r="Y19" i="20"/>
  <c r="Y18" i="20"/>
  <c r="Y17" i="20"/>
  <c r="Y16" i="20"/>
  <c r="Y15" i="20"/>
  <c r="Y14" i="20"/>
  <c r="Y13" i="20"/>
  <c r="Y12" i="20"/>
  <c r="Y11" i="20"/>
  <c r="Z50" i="20" s="1"/>
  <c r="A50" i="20" s="1"/>
  <c r="Y10" i="20"/>
  <c r="Z25" i="20" s="1"/>
  <c r="A25" i="20" s="1"/>
  <c r="Z9" i="20"/>
  <c r="A9" i="20" s="1"/>
  <c r="Y9" i="20"/>
  <c r="Z49" i="20" s="1"/>
  <c r="A49" i="20" s="1"/>
  <c r="G5" i="20"/>
  <c r="G6" i="20" s="1"/>
  <c r="J4" i="20"/>
  <c r="G3" i="20"/>
  <c r="G4" i="20" s="1"/>
  <c r="F3" i="20"/>
  <c r="E3" i="20"/>
  <c r="E4" i="20" s="1"/>
  <c r="G288" i="19"/>
  <c r="H287" i="19"/>
  <c r="G287" i="19"/>
  <c r="F287" i="19"/>
  <c r="E287" i="19"/>
  <c r="D287" i="19"/>
  <c r="D286" i="19"/>
  <c r="H285" i="19"/>
  <c r="G285" i="19"/>
  <c r="G286" i="19" s="1"/>
  <c r="F285" i="19"/>
  <c r="E285" i="19"/>
  <c r="D285" i="19"/>
  <c r="H284" i="19"/>
  <c r="H283" i="19"/>
  <c r="G283" i="19"/>
  <c r="G284" i="19" s="1"/>
  <c r="F283" i="19"/>
  <c r="E283" i="19"/>
  <c r="E284" i="19" s="1"/>
  <c r="D283" i="19"/>
  <c r="G282" i="19"/>
  <c r="E282" i="19"/>
  <c r="H281" i="19"/>
  <c r="G281" i="19"/>
  <c r="F281" i="19"/>
  <c r="E281" i="19"/>
  <c r="D281" i="19"/>
  <c r="E280" i="19"/>
  <c r="H279" i="19"/>
  <c r="H280" i="19" s="1"/>
  <c r="G279" i="19"/>
  <c r="F279" i="19"/>
  <c r="E279" i="19"/>
  <c r="D279" i="19"/>
  <c r="D280" i="19" s="1"/>
  <c r="H277" i="19"/>
  <c r="H273" i="19" s="1"/>
  <c r="G277" i="19"/>
  <c r="F277" i="19"/>
  <c r="E277" i="19"/>
  <c r="D277" i="19"/>
  <c r="H275" i="19"/>
  <c r="G275" i="19"/>
  <c r="F275" i="19"/>
  <c r="E275" i="19"/>
  <c r="E276" i="19" s="1"/>
  <c r="D275" i="19"/>
  <c r="H274" i="19"/>
  <c r="G273" i="19"/>
  <c r="G274" i="19" s="1"/>
  <c r="D273" i="19"/>
  <c r="D274" i="19" s="1"/>
  <c r="H272" i="19"/>
  <c r="G272" i="19"/>
  <c r="F272" i="19"/>
  <c r="E272" i="19"/>
  <c r="D272" i="19"/>
  <c r="H269" i="19"/>
  <c r="H268" i="19"/>
  <c r="G268" i="19"/>
  <c r="G269" i="19" s="1"/>
  <c r="F268" i="19"/>
  <c r="F269" i="19" s="1"/>
  <c r="E268" i="19"/>
  <c r="D268" i="19"/>
  <c r="E267" i="19"/>
  <c r="H266" i="19"/>
  <c r="H267" i="19" s="1"/>
  <c r="G266" i="19"/>
  <c r="F266" i="19"/>
  <c r="E266" i="19"/>
  <c r="D266" i="19"/>
  <c r="D267" i="19" s="1"/>
  <c r="G265" i="19"/>
  <c r="H264" i="19"/>
  <c r="H265" i="19" s="1"/>
  <c r="G264" i="19"/>
  <c r="F264" i="19"/>
  <c r="E264" i="19"/>
  <c r="D264" i="19"/>
  <c r="D265" i="19" s="1"/>
  <c r="H262" i="19"/>
  <c r="G262" i="19"/>
  <c r="G263" i="19" s="1"/>
  <c r="F262" i="19"/>
  <c r="E262" i="19"/>
  <c r="E263" i="19" s="1"/>
  <c r="D262" i="19"/>
  <c r="G261" i="19"/>
  <c r="E261" i="19"/>
  <c r="H260" i="19"/>
  <c r="H261" i="19" s="1"/>
  <c r="G260" i="19"/>
  <c r="F260" i="19"/>
  <c r="E260" i="19"/>
  <c r="D260" i="19"/>
  <c r="D261" i="19" s="1"/>
  <c r="H258" i="19"/>
  <c r="H259" i="19" s="1"/>
  <c r="G258" i="19"/>
  <c r="G259" i="19" s="1"/>
  <c r="F258" i="19"/>
  <c r="E258" i="19"/>
  <c r="E254" i="19" s="1"/>
  <c r="E255" i="19" s="1"/>
  <c r="D258" i="19"/>
  <c r="G257" i="19"/>
  <c r="H256" i="19"/>
  <c r="H257" i="19" s="1"/>
  <c r="G256" i="19"/>
  <c r="F256" i="19"/>
  <c r="F254" i="19" s="1"/>
  <c r="E256" i="19"/>
  <c r="E257" i="19" s="1"/>
  <c r="D256" i="19"/>
  <c r="H254" i="19"/>
  <c r="H255" i="19" s="1"/>
  <c r="H253" i="19"/>
  <c r="G253" i="19"/>
  <c r="G267" i="19" s="1"/>
  <c r="F253" i="19"/>
  <c r="E253" i="19"/>
  <c r="E269" i="19" s="1"/>
  <c r="D253" i="19"/>
  <c r="D278" i="19" s="1"/>
  <c r="N250" i="19"/>
  <c r="O249" i="19"/>
  <c r="O250" i="19" s="1"/>
  <c r="N249" i="19"/>
  <c r="M249" i="19"/>
  <c r="M250" i="19" s="1"/>
  <c r="L249" i="19"/>
  <c r="L250" i="19" s="1"/>
  <c r="K249" i="19"/>
  <c r="K250" i="19" s="1"/>
  <c r="J249" i="19"/>
  <c r="J250" i="19" s="1"/>
  <c r="I249" i="19"/>
  <c r="I250" i="19" s="1"/>
  <c r="E249" i="19"/>
  <c r="E250" i="19" s="1"/>
  <c r="O247" i="19"/>
  <c r="O248" i="19" s="1"/>
  <c r="N247" i="19"/>
  <c r="N248" i="19" s="1"/>
  <c r="M247" i="19"/>
  <c r="M248" i="19" s="1"/>
  <c r="L247" i="19"/>
  <c r="L248" i="19" s="1"/>
  <c r="K247" i="19"/>
  <c r="K248" i="19" s="1"/>
  <c r="J247" i="19"/>
  <c r="J248" i="19" s="1"/>
  <c r="I247" i="19"/>
  <c r="I248" i="19" s="1"/>
  <c r="E247" i="19"/>
  <c r="E248" i="19" s="1"/>
  <c r="E246" i="19"/>
  <c r="O245" i="19"/>
  <c r="O246" i="19" s="1"/>
  <c r="N245" i="19"/>
  <c r="N246" i="19" s="1"/>
  <c r="M245" i="19"/>
  <c r="M246" i="19" s="1"/>
  <c r="L245" i="19"/>
  <c r="L246" i="19" s="1"/>
  <c r="K245" i="19"/>
  <c r="K246" i="19" s="1"/>
  <c r="J245" i="19"/>
  <c r="J246" i="19" s="1"/>
  <c r="I245" i="19"/>
  <c r="I246" i="19" s="1"/>
  <c r="E245" i="19"/>
  <c r="E244" i="19"/>
  <c r="O243" i="19"/>
  <c r="O244" i="19" s="1"/>
  <c r="N243" i="19"/>
  <c r="N244" i="19" s="1"/>
  <c r="M243" i="19"/>
  <c r="M244" i="19" s="1"/>
  <c r="L243" i="19"/>
  <c r="L244" i="19" s="1"/>
  <c r="K243" i="19"/>
  <c r="K244" i="19" s="1"/>
  <c r="J243" i="19"/>
  <c r="J244" i="19" s="1"/>
  <c r="I243" i="19"/>
  <c r="I244" i="19" s="1"/>
  <c r="E243" i="19"/>
  <c r="O241" i="19"/>
  <c r="O242" i="19" s="1"/>
  <c r="N241" i="19"/>
  <c r="N242" i="19" s="1"/>
  <c r="M241" i="19"/>
  <c r="M242" i="19" s="1"/>
  <c r="L241" i="19"/>
  <c r="L242" i="19" s="1"/>
  <c r="K241" i="19"/>
  <c r="K242" i="19" s="1"/>
  <c r="J241" i="19"/>
  <c r="J242" i="19" s="1"/>
  <c r="I241" i="19"/>
  <c r="I242" i="19" s="1"/>
  <c r="E241" i="19"/>
  <c r="E242" i="19" s="1"/>
  <c r="O239" i="19"/>
  <c r="O240" i="19" s="1"/>
  <c r="N239" i="19"/>
  <c r="N240" i="19" s="1"/>
  <c r="M239" i="19"/>
  <c r="M240" i="19" s="1"/>
  <c r="L239" i="19"/>
  <c r="L240" i="19" s="1"/>
  <c r="K239" i="19"/>
  <c r="J239" i="19"/>
  <c r="J240" i="19" s="1"/>
  <c r="I239" i="19"/>
  <c r="I240" i="19" s="1"/>
  <c r="E239" i="19"/>
  <c r="E240" i="19" s="1"/>
  <c r="E238" i="19"/>
  <c r="O237" i="19"/>
  <c r="O238" i="19" s="1"/>
  <c r="N237" i="19"/>
  <c r="N238" i="19" s="1"/>
  <c r="M237" i="19"/>
  <c r="M238" i="19" s="1"/>
  <c r="L237" i="19"/>
  <c r="L238" i="19" s="1"/>
  <c r="K237" i="19"/>
  <c r="J237" i="19"/>
  <c r="J238" i="19" s="1"/>
  <c r="I237" i="19"/>
  <c r="I238" i="19" s="1"/>
  <c r="E237" i="19"/>
  <c r="O236" i="19"/>
  <c r="K236" i="19"/>
  <c r="O235" i="19"/>
  <c r="N235" i="19"/>
  <c r="N236" i="19" s="1"/>
  <c r="M235" i="19"/>
  <c r="M236" i="19" s="1"/>
  <c r="L235" i="19"/>
  <c r="L236" i="19" s="1"/>
  <c r="K235" i="19"/>
  <c r="J235" i="19"/>
  <c r="J236" i="19" s="1"/>
  <c r="I235" i="19"/>
  <c r="I236" i="19" s="1"/>
  <c r="E235" i="19"/>
  <c r="E236" i="19" s="1"/>
  <c r="O234" i="19"/>
  <c r="N234" i="19"/>
  <c r="M234" i="19"/>
  <c r="L234" i="19"/>
  <c r="K234" i="19"/>
  <c r="J234" i="19"/>
  <c r="I234" i="19"/>
  <c r="E234" i="19"/>
  <c r="H233" i="19"/>
  <c r="G233" i="19"/>
  <c r="G249" i="19" s="1"/>
  <c r="G250" i="19" s="1"/>
  <c r="F233" i="19"/>
  <c r="F249" i="19" s="1"/>
  <c r="F250" i="19" s="1"/>
  <c r="E233" i="19"/>
  <c r="D233" i="19"/>
  <c r="H229" i="19"/>
  <c r="H230" i="19" s="1"/>
  <c r="F229" i="19"/>
  <c r="F230" i="19" s="1"/>
  <c r="E229" i="19"/>
  <c r="E230" i="19" s="1"/>
  <c r="F227" i="19"/>
  <c r="F228" i="19" s="1"/>
  <c r="G224" i="19"/>
  <c r="H223" i="19"/>
  <c r="G223" i="19"/>
  <c r="F223" i="19"/>
  <c r="F224" i="19" s="1"/>
  <c r="E223" i="19"/>
  <c r="G222" i="19"/>
  <c r="E222" i="19"/>
  <c r="G221" i="19"/>
  <c r="F221" i="19"/>
  <c r="F222" i="19" s="1"/>
  <c r="E221" i="19"/>
  <c r="H219" i="19"/>
  <c r="G219" i="19"/>
  <c r="G220" i="19" s="1"/>
  <c r="F219" i="19"/>
  <c r="F220" i="19" s="1"/>
  <c r="E219" i="19"/>
  <c r="H217" i="19"/>
  <c r="F217" i="19"/>
  <c r="F218" i="19" s="1"/>
  <c r="E217" i="19"/>
  <c r="E215" i="19" s="1"/>
  <c r="E216" i="19" s="1"/>
  <c r="F215" i="19"/>
  <c r="F216" i="19" s="1"/>
  <c r="G214" i="19"/>
  <c r="F214" i="19"/>
  <c r="E214" i="19"/>
  <c r="E224" i="19" s="1"/>
  <c r="H213" i="19"/>
  <c r="H214" i="19" s="1"/>
  <c r="G213" i="19"/>
  <c r="G229" i="19" s="1"/>
  <c r="G230" i="19" s="1"/>
  <c r="F213" i="19"/>
  <c r="F225" i="19" s="1"/>
  <c r="F226" i="19" s="1"/>
  <c r="E213" i="19"/>
  <c r="E227" i="19" s="1"/>
  <c r="E228" i="19" s="1"/>
  <c r="D213" i="19"/>
  <c r="D227" i="19" s="1"/>
  <c r="M210" i="19"/>
  <c r="L210" i="19"/>
  <c r="J207" i="19"/>
  <c r="I207" i="19"/>
  <c r="H207" i="19"/>
  <c r="G207" i="19"/>
  <c r="F207" i="19"/>
  <c r="E207" i="19"/>
  <c r="J206" i="19"/>
  <c r="Y204" i="19"/>
  <c r="Y203" i="19"/>
  <c r="Y202" i="19"/>
  <c r="Y201" i="19"/>
  <c r="Y200" i="19"/>
  <c r="Y199" i="19"/>
  <c r="Y198" i="19"/>
  <c r="Y197" i="19"/>
  <c r="Y196" i="19"/>
  <c r="Y195" i="19"/>
  <c r="Y194" i="19"/>
  <c r="Y193" i="19"/>
  <c r="Y192" i="19"/>
  <c r="Y191" i="19"/>
  <c r="Y190" i="19"/>
  <c r="Y189" i="19"/>
  <c r="Y188" i="19"/>
  <c r="Y187" i="19"/>
  <c r="Y186" i="19"/>
  <c r="Y185" i="19"/>
  <c r="Y184" i="19"/>
  <c r="Y183" i="19"/>
  <c r="Y182" i="19"/>
  <c r="Y181" i="19"/>
  <c r="Y180" i="19"/>
  <c r="Y179" i="19"/>
  <c r="Y178" i="19"/>
  <c r="Y177" i="19"/>
  <c r="Y176" i="19"/>
  <c r="Y175" i="19"/>
  <c r="Y174" i="19"/>
  <c r="Y173" i="19"/>
  <c r="Y172" i="19"/>
  <c r="Y171" i="19"/>
  <c r="Y170" i="19"/>
  <c r="Y169" i="19"/>
  <c r="Y168" i="19"/>
  <c r="Y167" i="19"/>
  <c r="Y166" i="19"/>
  <c r="Y165" i="19"/>
  <c r="Y164" i="19"/>
  <c r="Y163" i="19"/>
  <c r="Y162" i="19"/>
  <c r="Y161" i="19"/>
  <c r="Y160" i="19"/>
  <c r="Y159" i="19"/>
  <c r="Y158" i="19"/>
  <c r="Y157" i="19"/>
  <c r="Y156" i="19"/>
  <c r="Y155" i="19"/>
  <c r="Y154" i="19"/>
  <c r="Y153" i="19"/>
  <c r="Y152" i="19"/>
  <c r="Y151" i="19"/>
  <c r="Y150" i="19"/>
  <c r="Y149" i="19"/>
  <c r="Y148" i="19"/>
  <c r="Y147" i="19"/>
  <c r="Y146" i="19"/>
  <c r="Y145" i="19"/>
  <c r="Y144" i="19"/>
  <c r="Y143" i="19"/>
  <c r="Y142" i="19"/>
  <c r="Y141" i="19"/>
  <c r="Y140" i="19"/>
  <c r="Y139" i="19"/>
  <c r="Y138" i="19"/>
  <c r="Y137" i="19"/>
  <c r="Y136" i="19"/>
  <c r="Y135" i="19"/>
  <c r="Y134" i="19"/>
  <c r="Y133" i="19"/>
  <c r="Y132" i="19"/>
  <c r="Y131" i="19"/>
  <c r="Y130" i="19"/>
  <c r="Y129" i="19"/>
  <c r="Y128" i="19"/>
  <c r="Y127" i="19"/>
  <c r="Y126" i="19"/>
  <c r="Y125" i="19"/>
  <c r="Y124" i="19"/>
  <c r="Y123" i="19"/>
  <c r="Y122" i="19"/>
  <c r="Y121" i="19"/>
  <c r="Y120" i="19"/>
  <c r="Y119" i="19"/>
  <c r="Y118" i="19"/>
  <c r="Y117" i="19"/>
  <c r="Y116" i="19"/>
  <c r="Y115" i="19"/>
  <c r="Y114" i="19"/>
  <c r="Y113" i="19"/>
  <c r="Y112" i="19"/>
  <c r="Y111" i="19"/>
  <c r="Y110" i="19"/>
  <c r="Y109" i="19"/>
  <c r="Y108" i="19"/>
  <c r="Y107" i="19"/>
  <c r="Y106" i="19"/>
  <c r="Y105" i="19"/>
  <c r="Y104" i="19"/>
  <c r="Y103" i="19"/>
  <c r="Y102" i="19"/>
  <c r="Y101" i="19"/>
  <c r="Y100" i="19"/>
  <c r="Y99" i="19"/>
  <c r="Y98" i="19"/>
  <c r="Y97" i="19"/>
  <c r="Y96" i="19"/>
  <c r="Y95" i="19"/>
  <c r="Y94" i="19"/>
  <c r="Y93" i="19"/>
  <c r="Y92" i="19"/>
  <c r="Y91" i="19"/>
  <c r="Y90" i="19"/>
  <c r="Y89" i="19"/>
  <c r="Y88" i="19"/>
  <c r="Y87" i="19"/>
  <c r="Y86" i="19"/>
  <c r="Y85" i="19"/>
  <c r="Y84" i="19"/>
  <c r="Y83" i="19"/>
  <c r="Y82" i="19"/>
  <c r="Y81" i="19"/>
  <c r="Y80" i="19"/>
  <c r="Y79" i="19"/>
  <c r="Y78" i="19"/>
  <c r="Y77" i="19"/>
  <c r="Y76" i="19"/>
  <c r="Y75" i="19"/>
  <c r="Y74" i="19"/>
  <c r="Y73" i="19"/>
  <c r="Y72" i="19"/>
  <c r="Y71" i="19"/>
  <c r="Y70" i="19"/>
  <c r="Y69" i="19"/>
  <c r="Y68" i="19"/>
  <c r="Y67" i="19"/>
  <c r="Y66" i="19"/>
  <c r="Y65" i="19"/>
  <c r="Y64" i="19"/>
  <c r="Y63" i="19"/>
  <c r="Y62" i="19"/>
  <c r="Y61" i="19"/>
  <c r="Y60" i="19"/>
  <c r="Y59" i="19"/>
  <c r="Y58" i="19"/>
  <c r="Y57" i="19"/>
  <c r="Y56" i="19"/>
  <c r="Y55" i="19"/>
  <c r="Y54" i="19"/>
  <c r="Y53" i="19"/>
  <c r="Y52" i="19"/>
  <c r="Y51" i="19"/>
  <c r="Y50" i="19"/>
  <c r="Y49" i="19"/>
  <c r="Y48" i="19"/>
  <c r="Y47" i="19"/>
  <c r="Y46" i="19"/>
  <c r="Y45" i="19"/>
  <c r="Y44" i="19"/>
  <c r="Y43" i="19"/>
  <c r="Y42" i="19"/>
  <c r="Y41" i="19"/>
  <c r="Y40" i="19"/>
  <c r="Y39" i="19"/>
  <c r="Y38" i="19"/>
  <c r="Y37" i="19"/>
  <c r="Y36" i="19"/>
  <c r="Y35" i="19"/>
  <c r="Y34" i="19"/>
  <c r="Y33" i="19"/>
  <c r="Y32" i="19"/>
  <c r="Y31" i="19"/>
  <c r="Y30" i="19"/>
  <c r="Y29" i="19"/>
  <c r="Y28" i="19"/>
  <c r="Y27" i="19"/>
  <c r="Y26" i="19"/>
  <c r="Y25" i="19"/>
  <c r="Y24" i="19"/>
  <c r="Y23" i="19"/>
  <c r="Y22" i="19"/>
  <c r="Y21" i="19"/>
  <c r="Y20" i="19"/>
  <c r="Y19" i="19"/>
  <c r="Y18" i="19"/>
  <c r="Y17" i="19"/>
  <c r="Y16" i="19"/>
  <c r="Y15" i="19"/>
  <c r="Y14" i="19"/>
  <c r="Y13" i="19"/>
  <c r="Y12" i="19"/>
  <c r="Y11" i="19"/>
  <c r="Y10" i="19"/>
  <c r="Z16" i="19" s="1"/>
  <c r="Y9" i="19"/>
  <c r="Z14" i="19" s="1"/>
  <c r="A14" i="19" s="1"/>
  <c r="F5" i="19"/>
  <c r="F6" i="19" s="1"/>
  <c r="E5" i="19"/>
  <c r="E4" i="19"/>
  <c r="O3" i="19"/>
  <c r="H209" i="19" s="1"/>
  <c r="G3" i="19"/>
  <c r="F3" i="19"/>
  <c r="F4" i="19" s="1"/>
  <c r="E3" i="19"/>
  <c r="O2" i="19"/>
  <c r="I208" i="19" s="1"/>
  <c r="E288" i="18"/>
  <c r="H287" i="18"/>
  <c r="G287" i="18"/>
  <c r="F287" i="18"/>
  <c r="E287" i="18"/>
  <c r="D287" i="18"/>
  <c r="D288" i="18" s="1"/>
  <c r="D286" i="18"/>
  <c r="H285" i="18"/>
  <c r="G285" i="18"/>
  <c r="F285" i="18"/>
  <c r="E285" i="18"/>
  <c r="E286" i="18" s="1"/>
  <c r="D285" i="18"/>
  <c r="E284" i="18"/>
  <c r="H283" i="18"/>
  <c r="G283" i="18"/>
  <c r="G284" i="18" s="1"/>
  <c r="F283" i="18"/>
  <c r="F284" i="18" s="1"/>
  <c r="E283" i="18"/>
  <c r="D283" i="18"/>
  <c r="D284" i="18" s="1"/>
  <c r="E282" i="18"/>
  <c r="H281" i="18"/>
  <c r="H282" i="18" s="1"/>
  <c r="G281" i="18"/>
  <c r="F281" i="18"/>
  <c r="E281" i="18"/>
  <c r="D281" i="18"/>
  <c r="D282" i="18" s="1"/>
  <c r="E280" i="18"/>
  <c r="D280" i="18"/>
  <c r="H279" i="18"/>
  <c r="G279" i="18"/>
  <c r="F279" i="18"/>
  <c r="E279" i="18"/>
  <c r="D279" i="18"/>
  <c r="H278" i="18"/>
  <c r="E278" i="18"/>
  <c r="D278" i="18"/>
  <c r="H277" i="18"/>
  <c r="G277" i="18"/>
  <c r="G278" i="18" s="1"/>
  <c r="F277" i="18"/>
  <c r="F278" i="18" s="1"/>
  <c r="E277" i="18"/>
  <c r="D277" i="18"/>
  <c r="H275" i="18"/>
  <c r="G275" i="18"/>
  <c r="F275" i="18"/>
  <c r="E275" i="18"/>
  <c r="E273" i="18" s="1"/>
  <c r="E274" i="18" s="1"/>
  <c r="D275" i="18"/>
  <c r="D276" i="18" s="1"/>
  <c r="H273" i="18"/>
  <c r="H272" i="18"/>
  <c r="G272" i="18"/>
  <c r="F272" i="18"/>
  <c r="E272" i="18"/>
  <c r="D272" i="18"/>
  <c r="F269" i="18"/>
  <c r="D269" i="18"/>
  <c r="H268" i="18"/>
  <c r="G268" i="18"/>
  <c r="F268" i="18"/>
  <c r="E268" i="18"/>
  <c r="E269" i="18" s="1"/>
  <c r="D268" i="18"/>
  <c r="E267" i="18"/>
  <c r="H266" i="18"/>
  <c r="G266" i="18"/>
  <c r="F266" i="18"/>
  <c r="F267" i="18" s="1"/>
  <c r="E266" i="18"/>
  <c r="D266" i="18"/>
  <c r="D267" i="18" s="1"/>
  <c r="H264" i="18"/>
  <c r="H265" i="18" s="1"/>
  <c r="G264" i="18"/>
  <c r="F264" i="18"/>
  <c r="E264" i="18"/>
  <c r="E265" i="18" s="1"/>
  <c r="D264" i="18"/>
  <c r="D265" i="18" s="1"/>
  <c r="H263" i="18"/>
  <c r="F263" i="18"/>
  <c r="D263" i="18"/>
  <c r="H262" i="18"/>
  <c r="G262" i="18"/>
  <c r="F262" i="18"/>
  <c r="E262" i="18"/>
  <c r="E263" i="18" s="1"/>
  <c r="D262" i="18"/>
  <c r="G261" i="18"/>
  <c r="E261" i="18"/>
  <c r="D261" i="18"/>
  <c r="H260" i="18"/>
  <c r="G260" i="18"/>
  <c r="F260" i="18"/>
  <c r="E260" i="18"/>
  <c r="D260" i="18"/>
  <c r="F259" i="18"/>
  <c r="D259" i="18"/>
  <c r="H258" i="18"/>
  <c r="G258" i="18"/>
  <c r="G259" i="18" s="1"/>
  <c r="F258" i="18"/>
  <c r="E258" i="18"/>
  <c r="E259" i="18" s="1"/>
  <c r="D258" i="18"/>
  <c r="D257" i="18"/>
  <c r="H256" i="18"/>
  <c r="G256" i="18"/>
  <c r="G254" i="18" s="1"/>
  <c r="G255" i="18" s="1"/>
  <c r="F256" i="18"/>
  <c r="E256" i="18"/>
  <c r="D256" i="18"/>
  <c r="D255" i="18"/>
  <c r="F254" i="18"/>
  <c r="F255" i="18" s="1"/>
  <c r="D254" i="18"/>
  <c r="H253" i="18"/>
  <c r="H259" i="18" s="1"/>
  <c r="G253" i="18"/>
  <c r="G286" i="18" s="1"/>
  <c r="F253" i="18"/>
  <c r="F261" i="18" s="1"/>
  <c r="E253" i="18"/>
  <c r="D253" i="18"/>
  <c r="O250" i="18"/>
  <c r="O249" i="18"/>
  <c r="N249" i="18"/>
  <c r="N250" i="18" s="1"/>
  <c r="M249" i="18"/>
  <c r="M250" i="18" s="1"/>
  <c r="L249" i="18"/>
  <c r="L250" i="18" s="1"/>
  <c r="K249" i="18"/>
  <c r="K250" i="18" s="1"/>
  <c r="J249" i="18"/>
  <c r="J250" i="18" s="1"/>
  <c r="I249" i="18"/>
  <c r="I250" i="18" s="1"/>
  <c r="F249" i="18"/>
  <c r="N248" i="18"/>
  <c r="K248" i="18"/>
  <c r="O247" i="18"/>
  <c r="O248" i="18" s="1"/>
  <c r="N247" i="18"/>
  <c r="M247" i="18"/>
  <c r="M248" i="18" s="1"/>
  <c r="L247" i="18"/>
  <c r="L248" i="18" s="1"/>
  <c r="K247" i="18"/>
  <c r="J247" i="18"/>
  <c r="J248" i="18" s="1"/>
  <c r="I247" i="18"/>
  <c r="I248" i="18" s="1"/>
  <c r="F247" i="18"/>
  <c r="O246" i="18"/>
  <c r="I246" i="18"/>
  <c r="O245" i="18"/>
  <c r="N245" i="18"/>
  <c r="N246" i="18" s="1"/>
  <c r="M245" i="18"/>
  <c r="M246" i="18" s="1"/>
  <c r="L245" i="18"/>
  <c r="L246" i="18" s="1"/>
  <c r="K245" i="18"/>
  <c r="K246" i="18" s="1"/>
  <c r="J245" i="18"/>
  <c r="J246" i="18" s="1"/>
  <c r="I245" i="18"/>
  <c r="F245" i="18"/>
  <c r="N244" i="18"/>
  <c r="J244" i="18"/>
  <c r="O243" i="18"/>
  <c r="O244" i="18" s="1"/>
  <c r="N243" i="18"/>
  <c r="M243" i="18"/>
  <c r="M244" i="18" s="1"/>
  <c r="L243" i="18"/>
  <c r="L244" i="18" s="1"/>
  <c r="K243" i="18"/>
  <c r="K244" i="18" s="1"/>
  <c r="J243" i="18"/>
  <c r="I243" i="18"/>
  <c r="I244" i="18" s="1"/>
  <c r="F243" i="18"/>
  <c r="O242" i="18"/>
  <c r="K242" i="18"/>
  <c r="J242" i="18"/>
  <c r="H242" i="18"/>
  <c r="O241" i="18"/>
  <c r="N241" i="18"/>
  <c r="N242" i="18" s="1"/>
  <c r="M241" i="18"/>
  <c r="M242" i="18" s="1"/>
  <c r="L241" i="18"/>
  <c r="L242" i="18" s="1"/>
  <c r="K241" i="18"/>
  <c r="J241" i="18"/>
  <c r="I241" i="18"/>
  <c r="I242" i="18" s="1"/>
  <c r="H241" i="18"/>
  <c r="F241" i="18"/>
  <c r="N240" i="18"/>
  <c r="L240" i="18"/>
  <c r="F240" i="18"/>
  <c r="O239" i="18"/>
  <c r="O240" i="18" s="1"/>
  <c r="N239" i="18"/>
  <c r="M239" i="18"/>
  <c r="M240" i="18" s="1"/>
  <c r="L239" i="18"/>
  <c r="K239" i="18"/>
  <c r="K240" i="18" s="1"/>
  <c r="J239" i="18"/>
  <c r="J240" i="18" s="1"/>
  <c r="I239" i="18"/>
  <c r="I240" i="18" s="1"/>
  <c r="F239" i="18"/>
  <c r="L238" i="18"/>
  <c r="J238" i="18"/>
  <c r="O237" i="18"/>
  <c r="O238" i="18" s="1"/>
  <c r="N237" i="18"/>
  <c r="N235" i="18" s="1"/>
  <c r="N236" i="18" s="1"/>
  <c r="M237" i="18"/>
  <c r="M238" i="18" s="1"/>
  <c r="L237" i="18"/>
  <c r="K237" i="18"/>
  <c r="K235" i="18" s="1"/>
  <c r="K236" i="18" s="1"/>
  <c r="J237" i="18"/>
  <c r="J235" i="18" s="1"/>
  <c r="J236" i="18" s="1"/>
  <c r="I237" i="18"/>
  <c r="I238" i="18" s="1"/>
  <c r="H237" i="18"/>
  <c r="F237" i="18"/>
  <c r="F238" i="18" s="1"/>
  <c r="O235" i="18"/>
  <c r="O236" i="18" s="1"/>
  <c r="M235" i="18"/>
  <c r="M236" i="18" s="1"/>
  <c r="L235" i="18"/>
  <c r="L236" i="18" s="1"/>
  <c r="I235" i="18"/>
  <c r="I236" i="18" s="1"/>
  <c r="O234" i="18"/>
  <c r="N234" i="18"/>
  <c r="M234" i="18"/>
  <c r="L234" i="18"/>
  <c r="K234" i="18"/>
  <c r="J234" i="18"/>
  <c r="I234" i="18"/>
  <c r="H234" i="18"/>
  <c r="G234" i="18"/>
  <c r="F234" i="18"/>
  <c r="H233" i="18"/>
  <c r="H247" i="18" s="1"/>
  <c r="H248" i="18" s="1"/>
  <c r="G233" i="18"/>
  <c r="G237" i="18" s="1"/>
  <c r="F233" i="18"/>
  <c r="E233" i="18"/>
  <c r="D233" i="18"/>
  <c r="F229" i="18"/>
  <c r="F230" i="18" s="1"/>
  <c r="E228" i="18"/>
  <c r="H227" i="18"/>
  <c r="H225" i="18"/>
  <c r="F225" i="18"/>
  <c r="F226" i="18" s="1"/>
  <c r="D225" i="18"/>
  <c r="D226" i="18" s="1"/>
  <c r="F223" i="18"/>
  <c r="F224" i="18" s="1"/>
  <c r="E223" i="18"/>
  <c r="E224" i="18" s="1"/>
  <c r="H222" i="18"/>
  <c r="H221" i="18"/>
  <c r="F221" i="18"/>
  <c r="E220" i="18"/>
  <c r="G219" i="18"/>
  <c r="F219" i="18"/>
  <c r="F220" i="18" s="1"/>
  <c r="E219" i="18"/>
  <c r="F217" i="18"/>
  <c r="D217" i="18"/>
  <c r="D218" i="18" s="1"/>
  <c r="H214" i="18"/>
  <c r="F214" i="18"/>
  <c r="E214" i="18"/>
  <c r="D214" i="18"/>
  <c r="H213" i="18"/>
  <c r="H229" i="18" s="1"/>
  <c r="H230" i="18" s="1"/>
  <c r="G213" i="18"/>
  <c r="G223" i="18" s="1"/>
  <c r="F213" i="18"/>
  <c r="F227" i="18" s="1"/>
  <c r="F228" i="18" s="1"/>
  <c r="E213" i="18"/>
  <c r="E227" i="18" s="1"/>
  <c r="D213" i="18"/>
  <c r="D227" i="18" s="1"/>
  <c r="D228" i="18" s="1"/>
  <c r="M210" i="18"/>
  <c r="L210" i="18"/>
  <c r="I207" i="18"/>
  <c r="H207" i="18"/>
  <c r="G207" i="18"/>
  <c r="F207" i="18"/>
  <c r="E207" i="18"/>
  <c r="J206" i="18"/>
  <c r="J208" i="18" s="1"/>
  <c r="Y204" i="18"/>
  <c r="Y203" i="18"/>
  <c r="Y202" i="18"/>
  <c r="Y201" i="18"/>
  <c r="Y200" i="18"/>
  <c r="Y199" i="18"/>
  <c r="Y198" i="18"/>
  <c r="Y197" i="18"/>
  <c r="Y196" i="18"/>
  <c r="Y195" i="18"/>
  <c r="Y194" i="18"/>
  <c r="Y193" i="18"/>
  <c r="Y192" i="18"/>
  <c r="Y191" i="18"/>
  <c r="Y190" i="18"/>
  <c r="Y189" i="18"/>
  <c r="Y188" i="18"/>
  <c r="Y187" i="18"/>
  <c r="Y186" i="18"/>
  <c r="Y185" i="18"/>
  <c r="Y184" i="18"/>
  <c r="Y183" i="18"/>
  <c r="Y182" i="18"/>
  <c r="Y181" i="18"/>
  <c r="Y180" i="18"/>
  <c r="Y179" i="18"/>
  <c r="Y178" i="18"/>
  <c r="Y177" i="18"/>
  <c r="Y176" i="18"/>
  <c r="Y175" i="18"/>
  <c r="Y174" i="18"/>
  <c r="Y173" i="18"/>
  <c r="Y172" i="18"/>
  <c r="Y171" i="18"/>
  <c r="Y170" i="18"/>
  <c r="Y169" i="18"/>
  <c r="Y168" i="18"/>
  <c r="Y167" i="18"/>
  <c r="Y166" i="18"/>
  <c r="Y165" i="18"/>
  <c r="Y164" i="18"/>
  <c r="Y163" i="18"/>
  <c r="Y162" i="18"/>
  <c r="Y161" i="18"/>
  <c r="Y160" i="18"/>
  <c r="Y159" i="18"/>
  <c r="Y158" i="18"/>
  <c r="Y157" i="18"/>
  <c r="Y156" i="18"/>
  <c r="Y155" i="18"/>
  <c r="Y154" i="18"/>
  <c r="Y153" i="18"/>
  <c r="Y152" i="18"/>
  <c r="Y151" i="18"/>
  <c r="Y150" i="18"/>
  <c r="Y149" i="18"/>
  <c r="Y148" i="18"/>
  <c r="Y147" i="18"/>
  <c r="Y146" i="18"/>
  <c r="Y145" i="18"/>
  <c r="Y144" i="18"/>
  <c r="Y143" i="18"/>
  <c r="Y142" i="18"/>
  <c r="Y141" i="18"/>
  <c r="Y140" i="18"/>
  <c r="Y139" i="18"/>
  <c r="Y138" i="18"/>
  <c r="Y137" i="18"/>
  <c r="Y136" i="18"/>
  <c r="Y135" i="18"/>
  <c r="Y134" i="18"/>
  <c r="Y133" i="18"/>
  <c r="Y132" i="18"/>
  <c r="Y131" i="18"/>
  <c r="Y130" i="18"/>
  <c r="Y129" i="18"/>
  <c r="Y128" i="18"/>
  <c r="A127" i="18"/>
  <c r="Y126" i="18"/>
  <c r="Y125" i="18"/>
  <c r="Y124" i="18"/>
  <c r="Y123" i="18"/>
  <c r="Y122" i="18"/>
  <c r="Y121" i="18"/>
  <c r="Y120" i="18"/>
  <c r="Y119" i="18"/>
  <c r="Y118" i="18"/>
  <c r="Y117" i="18"/>
  <c r="Y116" i="18"/>
  <c r="Y115" i="18"/>
  <c r="Y114" i="18"/>
  <c r="Y113" i="18"/>
  <c r="Y112" i="18"/>
  <c r="Y111" i="18"/>
  <c r="Y110" i="18"/>
  <c r="Y109" i="18"/>
  <c r="Y108" i="18"/>
  <c r="Y107" i="18"/>
  <c r="Y106" i="18"/>
  <c r="Y105" i="18"/>
  <c r="Y104" i="18"/>
  <c r="Y103" i="18"/>
  <c r="Y102" i="18"/>
  <c r="Y101" i="18"/>
  <c r="Y100" i="18"/>
  <c r="Y99" i="18"/>
  <c r="Y98" i="18"/>
  <c r="Y97" i="18"/>
  <c r="Y96" i="18"/>
  <c r="Y95" i="18"/>
  <c r="Y94" i="18"/>
  <c r="Y93" i="18"/>
  <c r="Y92" i="18"/>
  <c r="Y91" i="18"/>
  <c r="Y90" i="18"/>
  <c r="Y89" i="18"/>
  <c r="Y88" i="18"/>
  <c r="Y87" i="18"/>
  <c r="Y86" i="18"/>
  <c r="Y85" i="18"/>
  <c r="Y84" i="18"/>
  <c r="Y83" i="18"/>
  <c r="Y82" i="18"/>
  <c r="Y81" i="18"/>
  <c r="Y80" i="18"/>
  <c r="Y79" i="18"/>
  <c r="Y78" i="18"/>
  <c r="A77" i="18"/>
  <c r="Y76" i="18"/>
  <c r="Y75" i="18"/>
  <c r="Y74" i="18"/>
  <c r="Y73" i="18"/>
  <c r="Y72" i="18"/>
  <c r="Y71" i="18"/>
  <c r="Y70" i="18"/>
  <c r="Y69" i="18"/>
  <c r="Y68" i="18"/>
  <c r="Y67" i="18"/>
  <c r="Y66" i="18"/>
  <c r="Y65" i="18"/>
  <c r="Y64" i="18"/>
  <c r="Y63" i="18"/>
  <c r="Y62" i="18"/>
  <c r="Y61" i="18"/>
  <c r="Y60" i="18"/>
  <c r="Y59" i="18"/>
  <c r="Y58" i="18"/>
  <c r="Y57" i="18"/>
  <c r="Y56" i="18"/>
  <c r="Y55" i="18"/>
  <c r="Y54" i="18"/>
  <c r="Y53" i="18"/>
  <c r="Y52" i="18"/>
  <c r="Y51" i="18"/>
  <c r="Y50" i="18"/>
  <c r="Y49" i="18"/>
  <c r="Y48" i="18"/>
  <c r="Y47" i="18"/>
  <c r="Y46" i="18"/>
  <c r="Y45" i="18"/>
  <c r="Y44" i="18"/>
  <c r="Y43" i="18"/>
  <c r="Y42" i="18"/>
  <c r="Y41" i="18"/>
  <c r="Y40" i="18"/>
  <c r="Y39" i="18"/>
  <c r="Y38" i="18"/>
  <c r="Y37" i="18"/>
  <c r="Y36" i="18"/>
  <c r="Y35" i="18"/>
  <c r="Y34" i="18"/>
  <c r="Y33" i="18"/>
  <c r="Y32" i="18"/>
  <c r="Y31" i="18"/>
  <c r="Y30" i="18"/>
  <c r="Y29" i="18"/>
  <c r="Y28" i="18"/>
  <c r="Y27" i="18"/>
  <c r="Y26" i="18"/>
  <c r="Y25" i="18"/>
  <c r="Y24" i="18"/>
  <c r="Y23" i="18"/>
  <c r="Y22" i="18"/>
  <c r="Y21" i="18"/>
  <c r="Y20" i="18"/>
  <c r="Y19" i="18"/>
  <c r="Y18" i="18"/>
  <c r="Y17" i="18"/>
  <c r="Y16" i="18"/>
  <c r="Y15" i="18"/>
  <c r="Y14" i="18"/>
  <c r="Y13" i="18"/>
  <c r="Y12" i="18"/>
  <c r="Y11" i="18"/>
  <c r="Y10" i="18"/>
  <c r="Z53" i="18" s="1"/>
  <c r="A53" i="18" s="1"/>
  <c r="Y9" i="18"/>
  <c r="Z25" i="18" s="1"/>
  <c r="A25" i="18" s="1"/>
  <c r="F5" i="18"/>
  <c r="F6" i="18" s="1"/>
  <c r="F4" i="18"/>
  <c r="O3" i="18"/>
  <c r="G209" i="18" s="1"/>
  <c r="G3" i="18"/>
  <c r="F3" i="18"/>
  <c r="E3" i="18"/>
  <c r="O2" i="18"/>
  <c r="I208" i="18" s="1"/>
  <c r="H290" i="17"/>
  <c r="H291" i="17" s="1"/>
  <c r="G290" i="17"/>
  <c r="F290" i="17"/>
  <c r="E290" i="17"/>
  <c r="E291" i="17" s="1"/>
  <c r="D290" i="17"/>
  <c r="H289" i="17"/>
  <c r="D289" i="17"/>
  <c r="H288" i="17"/>
  <c r="G288" i="17"/>
  <c r="F288" i="17"/>
  <c r="E288" i="17"/>
  <c r="D288" i="17"/>
  <c r="H287" i="17"/>
  <c r="H286" i="17"/>
  <c r="G286" i="17"/>
  <c r="G287" i="17" s="1"/>
  <c r="F286" i="17"/>
  <c r="E286" i="17"/>
  <c r="D286" i="17"/>
  <c r="D287" i="17" s="1"/>
  <c r="D285" i="17"/>
  <c r="H284" i="17"/>
  <c r="H285" i="17" s="1"/>
  <c r="G284" i="17"/>
  <c r="F284" i="17"/>
  <c r="E284" i="17"/>
  <c r="D284" i="17"/>
  <c r="D283" i="17"/>
  <c r="H282" i="17"/>
  <c r="G282" i="17"/>
  <c r="G283" i="17" s="1"/>
  <c r="F282" i="17"/>
  <c r="E282" i="17"/>
  <c r="D282" i="17"/>
  <c r="H281" i="17"/>
  <c r="H280" i="17"/>
  <c r="G280" i="17"/>
  <c r="F280" i="17"/>
  <c r="E280" i="17"/>
  <c r="D280" i="17"/>
  <c r="D281" i="17" s="1"/>
  <c r="H278" i="17"/>
  <c r="G278" i="17"/>
  <c r="F278" i="17"/>
  <c r="E278" i="17"/>
  <c r="D278" i="17"/>
  <c r="F276" i="17"/>
  <c r="H275" i="17"/>
  <c r="G275" i="17"/>
  <c r="F275" i="17"/>
  <c r="E275" i="17"/>
  <c r="D275" i="17"/>
  <c r="G272" i="17"/>
  <c r="H271" i="17"/>
  <c r="G271" i="17"/>
  <c r="F271" i="17"/>
  <c r="E271" i="17"/>
  <c r="D271" i="17"/>
  <c r="D272" i="17" s="1"/>
  <c r="H270" i="17"/>
  <c r="E270" i="17"/>
  <c r="H269" i="17"/>
  <c r="G269" i="17"/>
  <c r="G270" i="17" s="1"/>
  <c r="F269" i="17"/>
  <c r="E269" i="17"/>
  <c r="D269" i="17"/>
  <c r="D270" i="17" s="1"/>
  <c r="H267" i="17"/>
  <c r="H268" i="17" s="1"/>
  <c r="G267" i="17"/>
  <c r="F267" i="17"/>
  <c r="E267" i="17"/>
  <c r="D267" i="17"/>
  <c r="D268" i="17" s="1"/>
  <c r="E266" i="17"/>
  <c r="D266" i="17"/>
  <c r="H265" i="17"/>
  <c r="H266" i="17" s="1"/>
  <c r="G265" i="17"/>
  <c r="F265" i="17"/>
  <c r="E265" i="17"/>
  <c r="D265" i="17"/>
  <c r="H264" i="17"/>
  <c r="H263" i="17"/>
  <c r="G263" i="17"/>
  <c r="G264" i="17" s="1"/>
  <c r="F263" i="17"/>
  <c r="E263" i="17"/>
  <c r="D263" i="17"/>
  <c r="D264" i="17" s="1"/>
  <c r="H261" i="17"/>
  <c r="G261" i="17"/>
  <c r="F261" i="17"/>
  <c r="E261" i="17"/>
  <c r="D261" i="17"/>
  <c r="D262" i="17" s="1"/>
  <c r="H259" i="17"/>
  <c r="H260" i="17" s="1"/>
  <c r="G259" i="17"/>
  <c r="F259" i="17"/>
  <c r="E259" i="17"/>
  <c r="D259" i="17"/>
  <c r="D260" i="17" s="1"/>
  <c r="G257" i="17"/>
  <c r="G258" i="17" s="1"/>
  <c r="H256" i="17"/>
  <c r="H272" i="17" s="1"/>
  <c r="G256" i="17"/>
  <c r="G266" i="17" s="1"/>
  <c r="F256" i="17"/>
  <c r="F279" i="17" s="1"/>
  <c r="E256" i="17"/>
  <c r="E281" i="17" s="1"/>
  <c r="D256" i="17"/>
  <c r="D291" i="17" s="1"/>
  <c r="O253" i="17"/>
  <c r="O252" i="17"/>
  <c r="N252" i="17"/>
  <c r="N253" i="17" s="1"/>
  <c r="M252" i="17"/>
  <c r="M253" i="17" s="1"/>
  <c r="L252" i="17"/>
  <c r="L253" i="17" s="1"/>
  <c r="K252" i="17"/>
  <c r="K253" i="17" s="1"/>
  <c r="J252" i="17"/>
  <c r="J253" i="17" s="1"/>
  <c r="I252" i="17"/>
  <c r="I253" i="17" s="1"/>
  <c r="F252" i="17"/>
  <c r="F253" i="17" s="1"/>
  <c r="I251" i="17"/>
  <c r="O250" i="17"/>
  <c r="O251" i="17" s="1"/>
  <c r="N250" i="17"/>
  <c r="N251" i="17" s="1"/>
  <c r="M250" i="17"/>
  <c r="M251" i="17" s="1"/>
  <c r="L250" i="17"/>
  <c r="L251" i="17" s="1"/>
  <c r="K250" i="17"/>
  <c r="K251" i="17" s="1"/>
  <c r="J250" i="17"/>
  <c r="J251" i="17" s="1"/>
  <c r="I250" i="17"/>
  <c r="L249" i="17"/>
  <c r="O248" i="17"/>
  <c r="O249" i="17" s="1"/>
  <c r="N248" i="17"/>
  <c r="N249" i="17" s="1"/>
  <c r="M248" i="17"/>
  <c r="M249" i="17" s="1"/>
  <c r="L248" i="17"/>
  <c r="K248" i="17"/>
  <c r="K249" i="17" s="1"/>
  <c r="J248" i="17"/>
  <c r="J249" i="17" s="1"/>
  <c r="I248" i="17"/>
  <c r="I249" i="17" s="1"/>
  <c r="O247" i="17"/>
  <c r="I247" i="17"/>
  <c r="O246" i="17"/>
  <c r="N246" i="17"/>
  <c r="N247" i="17" s="1"/>
  <c r="M246" i="17"/>
  <c r="M247" i="17" s="1"/>
  <c r="L246" i="17"/>
  <c r="L247" i="17" s="1"/>
  <c r="K246" i="17"/>
  <c r="K247" i="17" s="1"/>
  <c r="J246" i="17"/>
  <c r="J247" i="17" s="1"/>
  <c r="I246" i="17"/>
  <c r="F246" i="17"/>
  <c r="F247" i="17" s="1"/>
  <c r="M245" i="17"/>
  <c r="L245" i="17"/>
  <c r="I245" i="17"/>
  <c r="O244" i="17"/>
  <c r="O245" i="17" s="1"/>
  <c r="N244" i="17"/>
  <c r="N245" i="17" s="1"/>
  <c r="M244" i="17"/>
  <c r="L244" i="17"/>
  <c r="K244" i="17"/>
  <c r="K245" i="17" s="1"/>
  <c r="J244" i="17"/>
  <c r="J245" i="17" s="1"/>
  <c r="I244" i="17"/>
  <c r="F244" i="17"/>
  <c r="F245" i="17" s="1"/>
  <c r="O243" i="17"/>
  <c r="O242" i="17"/>
  <c r="N242" i="17"/>
  <c r="N243" i="17" s="1"/>
  <c r="M242" i="17"/>
  <c r="L242" i="17"/>
  <c r="L243" i="17" s="1"/>
  <c r="K242" i="17"/>
  <c r="J242" i="17"/>
  <c r="J243" i="17" s="1"/>
  <c r="I242" i="17"/>
  <c r="I243" i="17" s="1"/>
  <c r="L241" i="17"/>
  <c r="I241" i="17"/>
  <c r="F241" i="17"/>
  <c r="O240" i="17"/>
  <c r="N240" i="17"/>
  <c r="N241" i="17" s="1"/>
  <c r="M240" i="17"/>
  <c r="M241" i="17" s="1"/>
  <c r="L240" i="17"/>
  <c r="L238" i="17" s="1"/>
  <c r="L239" i="17" s="1"/>
  <c r="K240" i="17"/>
  <c r="K241" i="17" s="1"/>
  <c r="J240" i="17"/>
  <c r="J241" i="17" s="1"/>
  <c r="I240" i="17"/>
  <c r="F240" i="17"/>
  <c r="O239" i="17"/>
  <c r="O238" i="17"/>
  <c r="N238" i="17"/>
  <c r="N239" i="17" s="1"/>
  <c r="M238" i="17"/>
  <c r="M239" i="17" s="1"/>
  <c r="O237" i="17"/>
  <c r="O241" i="17" s="1"/>
  <c r="N237" i="17"/>
  <c r="M237" i="17"/>
  <c r="M243" i="17" s="1"/>
  <c r="L237" i="17"/>
  <c r="K237" i="17"/>
  <c r="K243" i="17" s="1"/>
  <c r="J237" i="17"/>
  <c r="I237" i="17"/>
  <c r="F237" i="17"/>
  <c r="H236" i="17"/>
  <c r="G236" i="17"/>
  <c r="G244" i="17" s="1"/>
  <c r="G245" i="17" s="1"/>
  <c r="F236" i="17"/>
  <c r="F248" i="17" s="1"/>
  <c r="F249" i="17" s="1"/>
  <c r="E236" i="17"/>
  <c r="E244" i="17" s="1"/>
  <c r="E245" i="17" s="1"/>
  <c r="D236" i="17"/>
  <c r="G233" i="17"/>
  <c r="G232" i="17"/>
  <c r="E232" i="17"/>
  <c r="E233" i="17" s="1"/>
  <c r="D232" i="17"/>
  <c r="D233" i="17" s="1"/>
  <c r="G231" i="17"/>
  <c r="G230" i="17"/>
  <c r="F228" i="17"/>
  <c r="F229" i="17" s="1"/>
  <c r="E228" i="17"/>
  <c r="D228" i="17"/>
  <c r="D229" i="17" s="1"/>
  <c r="G226" i="17"/>
  <c r="G227" i="17" s="1"/>
  <c r="F226" i="17"/>
  <c r="F227" i="17" s="1"/>
  <c r="G225" i="17"/>
  <c r="G224" i="17"/>
  <c r="E224" i="17"/>
  <c r="E225" i="17" s="1"/>
  <c r="F223" i="17"/>
  <c r="G222" i="17"/>
  <c r="G223" i="17" s="1"/>
  <c r="F222" i="17"/>
  <c r="E222" i="17"/>
  <c r="E223" i="17" s="1"/>
  <c r="G220" i="17"/>
  <c r="E220" i="17"/>
  <c r="E221" i="17" s="1"/>
  <c r="D220" i="17"/>
  <c r="H217" i="17"/>
  <c r="G217" i="17"/>
  <c r="G221" i="17" s="1"/>
  <c r="F217" i="17"/>
  <c r="E217" i="17"/>
  <c r="E229" i="17" s="1"/>
  <c r="D217" i="17"/>
  <c r="H216" i="17"/>
  <c r="H220" i="17" s="1"/>
  <c r="G216" i="17"/>
  <c r="G228" i="17" s="1"/>
  <c r="G229" i="17" s="1"/>
  <c r="F216" i="17"/>
  <c r="F220" i="17" s="1"/>
  <c r="E216" i="17"/>
  <c r="D216" i="17"/>
  <c r="D226" i="17" s="1"/>
  <c r="D227" i="17" s="1"/>
  <c r="M213" i="17"/>
  <c r="L213" i="17"/>
  <c r="I210" i="17"/>
  <c r="H210" i="17"/>
  <c r="G210" i="17"/>
  <c r="F210" i="17"/>
  <c r="E210" i="17"/>
  <c r="J209" i="17"/>
  <c r="J212" i="17" s="1"/>
  <c r="Y207" i="17"/>
  <c r="Y206" i="17"/>
  <c r="Y205" i="17"/>
  <c r="Y204" i="17"/>
  <c r="Y203" i="17"/>
  <c r="Y202" i="17"/>
  <c r="Y201" i="17"/>
  <c r="Y200" i="17"/>
  <c r="Y199" i="17"/>
  <c r="Y198" i="17"/>
  <c r="Y197" i="17"/>
  <c r="Y196" i="17"/>
  <c r="Y195" i="17"/>
  <c r="Y194" i="17"/>
  <c r="Y193" i="17"/>
  <c r="Y192" i="17"/>
  <c r="Y191" i="17"/>
  <c r="Y190" i="17"/>
  <c r="Y189" i="17"/>
  <c r="Y188" i="17"/>
  <c r="Y187" i="17"/>
  <c r="Y186" i="17"/>
  <c r="Y185" i="17"/>
  <c r="Y184" i="17"/>
  <c r="Y183" i="17"/>
  <c r="Y182" i="17"/>
  <c r="Y181" i="17"/>
  <c r="Y180" i="17"/>
  <c r="Y179" i="17"/>
  <c r="Y178" i="17"/>
  <c r="Y177" i="17"/>
  <c r="Y176" i="17"/>
  <c r="Y175" i="17"/>
  <c r="Y174" i="17"/>
  <c r="Y173" i="17"/>
  <c r="Y172" i="17"/>
  <c r="Y171" i="17"/>
  <c r="Y170" i="17"/>
  <c r="Y169" i="17"/>
  <c r="Y168" i="17"/>
  <c r="Y167" i="17"/>
  <c r="Y166" i="17"/>
  <c r="Y165" i="17"/>
  <c r="Y164" i="17"/>
  <c r="Y163" i="17"/>
  <c r="Y162" i="17"/>
  <c r="Y161" i="17"/>
  <c r="Y160" i="17"/>
  <c r="Y159" i="17"/>
  <c r="Y158" i="17"/>
  <c r="Y157" i="17"/>
  <c r="Y156" i="17"/>
  <c r="Y155" i="17"/>
  <c r="Y154" i="17"/>
  <c r="Y153" i="17"/>
  <c r="Y152" i="17"/>
  <c r="Y151" i="17"/>
  <c r="Y150" i="17"/>
  <c r="Y149" i="17"/>
  <c r="Y148" i="17"/>
  <c r="Y147" i="17"/>
  <c r="Y146" i="17"/>
  <c r="Y145" i="17"/>
  <c r="Y144" i="17"/>
  <c r="Y143" i="17"/>
  <c r="Y142" i="17"/>
  <c r="Y141" i="17"/>
  <c r="Y140" i="17"/>
  <c r="Y139" i="17"/>
  <c r="Y138" i="17"/>
  <c r="Y137" i="17"/>
  <c r="Y136" i="17"/>
  <c r="Y135" i="17"/>
  <c r="Y134" i="17"/>
  <c r="Y133" i="17"/>
  <c r="Y132" i="17"/>
  <c r="Y131" i="17"/>
  <c r="Y130" i="17"/>
  <c r="Y129" i="17"/>
  <c r="Y128" i="17"/>
  <c r="Y127" i="17"/>
  <c r="Y126" i="17"/>
  <c r="Y125" i="17"/>
  <c r="Y124" i="17"/>
  <c r="Y123" i="17"/>
  <c r="Y122" i="17"/>
  <c r="Y121" i="17"/>
  <c r="Y120" i="17"/>
  <c r="Y119" i="17"/>
  <c r="Y118" i="17"/>
  <c r="Y117" i="17"/>
  <c r="Y116" i="17"/>
  <c r="Y115" i="17"/>
  <c r="Y114" i="17"/>
  <c r="Y113" i="17"/>
  <c r="Y112" i="17"/>
  <c r="Y111" i="17"/>
  <c r="Y110" i="17"/>
  <c r="Y109" i="17"/>
  <c r="Y108" i="17"/>
  <c r="Y107" i="17"/>
  <c r="Y106" i="17"/>
  <c r="Y105" i="17"/>
  <c r="Y104" i="17"/>
  <c r="Y103" i="17"/>
  <c r="Y102" i="17"/>
  <c r="Y101" i="17"/>
  <c r="Y100" i="17"/>
  <c r="Y99" i="17"/>
  <c r="Y98" i="17"/>
  <c r="Y97" i="17"/>
  <c r="Y96" i="17"/>
  <c r="Y95" i="17"/>
  <c r="Y94" i="17"/>
  <c r="Y93" i="17"/>
  <c r="Y92" i="17"/>
  <c r="Y91" i="17"/>
  <c r="Y90" i="17"/>
  <c r="Y89" i="17"/>
  <c r="Y88" i="17"/>
  <c r="Y87" i="17"/>
  <c r="Y86" i="17"/>
  <c r="Y85" i="17"/>
  <c r="Y84" i="17"/>
  <c r="Y83" i="17"/>
  <c r="Y82" i="17"/>
  <c r="Y81" i="17"/>
  <c r="Y80" i="17"/>
  <c r="Y79" i="17"/>
  <c r="Y78" i="17"/>
  <c r="Y77" i="17"/>
  <c r="Y76" i="17"/>
  <c r="Y75" i="17"/>
  <c r="Y74" i="17"/>
  <c r="Y73" i="17"/>
  <c r="Y72" i="17"/>
  <c r="Y71" i="17"/>
  <c r="Y70" i="17"/>
  <c r="Y69" i="17"/>
  <c r="Y68" i="17"/>
  <c r="Y67" i="17"/>
  <c r="Y66" i="17"/>
  <c r="Y65" i="17"/>
  <c r="Y64" i="17"/>
  <c r="Y63" i="17"/>
  <c r="Y62" i="17"/>
  <c r="Y61" i="17"/>
  <c r="Y60" i="17"/>
  <c r="Y59" i="17"/>
  <c r="Y58" i="17"/>
  <c r="Y57" i="17"/>
  <c r="Y56" i="17"/>
  <c r="Y55" i="17"/>
  <c r="Y54" i="17"/>
  <c r="Y53" i="17"/>
  <c r="Y52" i="17"/>
  <c r="Y51" i="17"/>
  <c r="Y50" i="17"/>
  <c r="Y49" i="17"/>
  <c r="Y48" i="17"/>
  <c r="Y47" i="17"/>
  <c r="Y46" i="17"/>
  <c r="Y45" i="17"/>
  <c r="Y44" i="17"/>
  <c r="Y43" i="17"/>
  <c r="Y42" i="17"/>
  <c r="Y41" i="17"/>
  <c r="Y40" i="17"/>
  <c r="Y39" i="17"/>
  <c r="Y38" i="17"/>
  <c r="Y37" i="17"/>
  <c r="Y36" i="17"/>
  <c r="Y35" i="17"/>
  <c r="Y34" i="17"/>
  <c r="Y33" i="17"/>
  <c r="Y32" i="17"/>
  <c r="Y31" i="17"/>
  <c r="Y30" i="17"/>
  <c r="Y29" i="17"/>
  <c r="Y28" i="17"/>
  <c r="Y27" i="17"/>
  <c r="Y25" i="17"/>
  <c r="Y24" i="17"/>
  <c r="Y23" i="17"/>
  <c r="Y22" i="17"/>
  <c r="Y21" i="17"/>
  <c r="Y20" i="17"/>
  <c r="Y19" i="17"/>
  <c r="Y18" i="17"/>
  <c r="Y17" i="17"/>
  <c r="Y16" i="17"/>
  <c r="Y15" i="17"/>
  <c r="Y14" i="17"/>
  <c r="Y13" i="17"/>
  <c r="Y12" i="17"/>
  <c r="Y11" i="17"/>
  <c r="Y10" i="17"/>
  <c r="Y9" i="17"/>
  <c r="F5" i="17"/>
  <c r="E5" i="17"/>
  <c r="E4" i="17"/>
  <c r="O3" i="17"/>
  <c r="G212" i="17" s="1"/>
  <c r="G3" i="17"/>
  <c r="F3" i="17"/>
  <c r="F4" i="17" s="1"/>
  <c r="E3" i="17"/>
  <c r="O2" i="17"/>
  <c r="H287" i="16"/>
  <c r="G287" i="16"/>
  <c r="F287" i="16"/>
  <c r="E287" i="16"/>
  <c r="D287" i="16"/>
  <c r="H285" i="16"/>
  <c r="G285" i="16"/>
  <c r="F285" i="16"/>
  <c r="E285" i="16"/>
  <c r="D285" i="16"/>
  <c r="H283" i="16"/>
  <c r="H284" i="16" s="1"/>
  <c r="G283" i="16"/>
  <c r="F283" i="16"/>
  <c r="E283" i="16"/>
  <c r="D283" i="16"/>
  <c r="H281" i="16"/>
  <c r="H282" i="16" s="1"/>
  <c r="G281" i="16"/>
  <c r="F281" i="16"/>
  <c r="F282" i="16" s="1"/>
  <c r="E281" i="16"/>
  <c r="D281" i="16"/>
  <c r="H280" i="16"/>
  <c r="H279" i="16"/>
  <c r="G279" i="16"/>
  <c r="F279" i="16"/>
  <c r="F280" i="16" s="1"/>
  <c r="E279" i="16"/>
  <c r="D279" i="16"/>
  <c r="D280" i="16" s="1"/>
  <c r="H278" i="16"/>
  <c r="F278" i="16"/>
  <c r="H277" i="16"/>
  <c r="G277" i="16"/>
  <c r="F277" i="16"/>
  <c r="E277" i="16"/>
  <c r="D277" i="16"/>
  <c r="D278" i="16" s="1"/>
  <c r="F276" i="16"/>
  <c r="D276" i="16"/>
  <c r="H275" i="16"/>
  <c r="G275" i="16"/>
  <c r="F275" i="16"/>
  <c r="F273" i="16" s="1"/>
  <c r="F274" i="16" s="1"/>
  <c r="E275" i="16"/>
  <c r="E273" i="16" s="1"/>
  <c r="D275" i="16"/>
  <c r="D273" i="16" s="1"/>
  <c r="H274" i="16"/>
  <c r="G274" i="16"/>
  <c r="D274" i="16"/>
  <c r="H273" i="16"/>
  <c r="G273" i="16"/>
  <c r="H272" i="16"/>
  <c r="G272" i="16"/>
  <c r="F272" i="16"/>
  <c r="E272" i="16"/>
  <c r="D272" i="16"/>
  <c r="H268" i="16"/>
  <c r="G268" i="16"/>
  <c r="F268" i="16"/>
  <c r="F269" i="16" s="1"/>
  <c r="E268" i="16"/>
  <c r="D268" i="16"/>
  <c r="D269" i="16" s="1"/>
  <c r="H266" i="16"/>
  <c r="H267" i="16" s="1"/>
  <c r="G266" i="16"/>
  <c r="F266" i="16"/>
  <c r="E266" i="16"/>
  <c r="D266" i="16"/>
  <c r="D267" i="16" s="1"/>
  <c r="F265" i="16"/>
  <c r="H264" i="16"/>
  <c r="H265" i="16" s="1"/>
  <c r="G264" i="16"/>
  <c r="F264" i="16"/>
  <c r="E264" i="16"/>
  <c r="D264" i="16"/>
  <c r="D265" i="16" s="1"/>
  <c r="H262" i="16"/>
  <c r="H263" i="16" s="1"/>
  <c r="G262" i="16"/>
  <c r="F262" i="16"/>
  <c r="F263" i="16" s="1"/>
  <c r="E262" i="16"/>
  <c r="D262" i="16"/>
  <c r="D263" i="16" s="1"/>
  <c r="H260" i="16"/>
  <c r="H261" i="16" s="1"/>
  <c r="G260" i="16"/>
  <c r="G261" i="16" s="1"/>
  <c r="F260" i="16"/>
  <c r="F261" i="16" s="1"/>
  <c r="E260" i="16"/>
  <c r="D260" i="16"/>
  <c r="D261" i="16" s="1"/>
  <c r="H258" i="16"/>
  <c r="H259" i="16" s="1"/>
  <c r="G258" i="16"/>
  <c r="F258" i="16"/>
  <c r="E258" i="16"/>
  <c r="E259" i="16" s="1"/>
  <c r="D258" i="16"/>
  <c r="D259" i="16" s="1"/>
  <c r="H257" i="16"/>
  <c r="H256" i="16"/>
  <c r="G256" i="16"/>
  <c r="G254" i="16" s="1"/>
  <c r="G255" i="16" s="1"/>
  <c r="F256" i="16"/>
  <c r="E256" i="16"/>
  <c r="D256" i="16"/>
  <c r="F255" i="16"/>
  <c r="H254" i="16"/>
  <c r="H255" i="16" s="1"/>
  <c r="F254" i="16"/>
  <c r="D254" i="16"/>
  <c r="D255" i="16" s="1"/>
  <c r="H253" i="16"/>
  <c r="H276" i="16" s="1"/>
  <c r="G253" i="16"/>
  <c r="G259" i="16" s="1"/>
  <c r="F253" i="16"/>
  <c r="F267" i="16" s="1"/>
  <c r="E253" i="16"/>
  <c r="E269" i="16" s="1"/>
  <c r="D253" i="16"/>
  <c r="K250" i="16"/>
  <c r="O249" i="16"/>
  <c r="O250" i="16" s="1"/>
  <c r="N249" i="16"/>
  <c r="N250" i="16" s="1"/>
  <c r="M249" i="16"/>
  <c r="M250" i="16" s="1"/>
  <c r="L249" i="16"/>
  <c r="L250" i="16" s="1"/>
  <c r="K249" i="16"/>
  <c r="J249" i="16"/>
  <c r="J250" i="16" s="1"/>
  <c r="I249" i="16"/>
  <c r="I250" i="16" s="1"/>
  <c r="E249" i="16"/>
  <c r="E250" i="16" s="1"/>
  <c r="N248" i="16"/>
  <c r="O247" i="16"/>
  <c r="O248" i="16" s="1"/>
  <c r="N247" i="16"/>
  <c r="M247" i="16"/>
  <c r="M248" i="16" s="1"/>
  <c r="L247" i="16"/>
  <c r="L248" i="16" s="1"/>
  <c r="K247" i="16"/>
  <c r="K248" i="16" s="1"/>
  <c r="J247" i="16"/>
  <c r="J248" i="16" s="1"/>
  <c r="I247" i="16"/>
  <c r="I248" i="16" s="1"/>
  <c r="D247" i="16"/>
  <c r="N246" i="16"/>
  <c r="I246" i="16"/>
  <c r="O245" i="16"/>
  <c r="O246" i="16" s="1"/>
  <c r="N245" i="16"/>
  <c r="M245" i="16"/>
  <c r="M246" i="16" s="1"/>
  <c r="L245" i="16"/>
  <c r="L246" i="16" s="1"/>
  <c r="K245" i="16"/>
  <c r="K246" i="16" s="1"/>
  <c r="J245" i="16"/>
  <c r="J246" i="16" s="1"/>
  <c r="I245" i="16"/>
  <c r="E245" i="16"/>
  <c r="N244" i="16"/>
  <c r="K244" i="16"/>
  <c r="O243" i="16"/>
  <c r="O244" i="16" s="1"/>
  <c r="N243" i="16"/>
  <c r="M243" i="16"/>
  <c r="M244" i="16" s="1"/>
  <c r="L243" i="16"/>
  <c r="L244" i="16" s="1"/>
  <c r="K243" i="16"/>
  <c r="J243" i="16"/>
  <c r="J244" i="16" s="1"/>
  <c r="I243" i="16"/>
  <c r="I244" i="16" s="1"/>
  <c r="E243" i="16"/>
  <c r="E244" i="16" s="1"/>
  <c r="N242" i="16"/>
  <c r="O241" i="16"/>
  <c r="O242" i="16" s="1"/>
  <c r="N241" i="16"/>
  <c r="M241" i="16"/>
  <c r="M242" i="16" s="1"/>
  <c r="L241" i="16"/>
  <c r="L242" i="16" s="1"/>
  <c r="K241" i="16"/>
  <c r="K242" i="16" s="1"/>
  <c r="J241" i="16"/>
  <c r="J242" i="16" s="1"/>
  <c r="I241" i="16"/>
  <c r="I242" i="16" s="1"/>
  <c r="D241" i="16"/>
  <c r="O239" i="16"/>
  <c r="O240" i="16" s="1"/>
  <c r="N239" i="16"/>
  <c r="M239" i="16"/>
  <c r="M240" i="16" s="1"/>
  <c r="L239" i="16"/>
  <c r="L240" i="16" s="1"/>
  <c r="K239" i="16"/>
  <c r="K240" i="16" s="1"/>
  <c r="J239" i="16"/>
  <c r="I239" i="16"/>
  <c r="I235" i="16" s="1"/>
  <c r="I236" i="16" s="1"/>
  <c r="N238" i="16"/>
  <c r="L238" i="16"/>
  <c r="G238" i="16"/>
  <c r="E238" i="16"/>
  <c r="O237" i="16"/>
  <c r="O238" i="16" s="1"/>
  <c r="N237" i="16"/>
  <c r="N235" i="16" s="1"/>
  <c r="N236" i="16" s="1"/>
  <c r="M237" i="16"/>
  <c r="M238" i="16" s="1"/>
  <c r="L237" i="16"/>
  <c r="L235" i="16" s="1"/>
  <c r="L236" i="16" s="1"/>
  <c r="K237" i="16"/>
  <c r="K238" i="16" s="1"/>
  <c r="J237" i="16"/>
  <c r="J235" i="16" s="1"/>
  <c r="J236" i="16" s="1"/>
  <c r="I237" i="16"/>
  <c r="I238" i="16" s="1"/>
  <c r="G237" i="16"/>
  <c r="F237" i="16"/>
  <c r="E237" i="16"/>
  <c r="D237" i="16"/>
  <c r="K235" i="16"/>
  <c r="K236" i="16" s="1"/>
  <c r="O234" i="16"/>
  <c r="N234" i="16"/>
  <c r="N240" i="16" s="1"/>
  <c r="M234" i="16"/>
  <c r="L234" i="16"/>
  <c r="K234" i="16"/>
  <c r="J234" i="16"/>
  <c r="J240" i="16" s="1"/>
  <c r="I234" i="16"/>
  <c r="G234" i="16"/>
  <c r="E234" i="16"/>
  <c r="H233" i="16"/>
  <c r="G233" i="16"/>
  <c r="G249" i="16" s="1"/>
  <c r="G250" i="16" s="1"/>
  <c r="F233" i="16"/>
  <c r="F249" i="16" s="1"/>
  <c r="E233" i="16"/>
  <c r="E239" i="16" s="1"/>
  <c r="D233" i="16"/>
  <c r="D249" i="16" s="1"/>
  <c r="H229" i="16"/>
  <c r="H230" i="16" s="1"/>
  <c r="E229" i="16"/>
  <c r="H227" i="16"/>
  <c r="F227" i="16"/>
  <c r="F228" i="16" s="1"/>
  <c r="E223" i="16"/>
  <c r="H221" i="16"/>
  <c r="H220" i="16"/>
  <c r="H219" i="16"/>
  <c r="E219" i="16"/>
  <c r="F218" i="16"/>
  <c r="H217" i="16"/>
  <c r="H215" i="16" s="1"/>
  <c r="H216" i="16" s="1"/>
  <c r="F217" i="16"/>
  <c r="E217" i="16"/>
  <c r="H214" i="16"/>
  <c r="H222" i="16" s="1"/>
  <c r="F214" i="16"/>
  <c r="E246" i="16" s="1"/>
  <c r="H213" i="16"/>
  <c r="H223" i="16" s="1"/>
  <c r="H224" i="16" s="1"/>
  <c r="G213" i="16"/>
  <c r="G227" i="16" s="1"/>
  <c r="F213" i="16"/>
  <c r="F225" i="16" s="1"/>
  <c r="F226" i="16" s="1"/>
  <c r="E213" i="16"/>
  <c r="E225" i="16" s="1"/>
  <c r="D213" i="16"/>
  <c r="D223" i="16" s="1"/>
  <c r="M210" i="16"/>
  <c r="L210" i="16"/>
  <c r="F208" i="16"/>
  <c r="J207" i="16"/>
  <c r="I207" i="16"/>
  <c r="H207" i="16"/>
  <c r="G207" i="16"/>
  <c r="F207" i="16"/>
  <c r="E207" i="16"/>
  <c r="D207" i="16" s="1"/>
  <c r="J206" i="16"/>
  <c r="J209" i="16" s="1"/>
  <c r="Y199" i="16"/>
  <c r="Y198" i="16"/>
  <c r="Y197" i="16"/>
  <c r="Y196" i="16"/>
  <c r="Y195" i="16"/>
  <c r="Y194" i="16"/>
  <c r="Y193" i="16"/>
  <c r="Y192" i="16"/>
  <c r="Y191" i="16"/>
  <c r="Y190" i="16"/>
  <c r="Y189" i="16"/>
  <c r="Y188" i="16"/>
  <c r="Y187" i="16"/>
  <c r="Y186" i="16"/>
  <c r="Y185" i="16"/>
  <c r="Y184" i="16"/>
  <c r="Y183" i="16"/>
  <c r="Y182" i="16"/>
  <c r="Y181" i="16"/>
  <c r="Y180" i="16"/>
  <c r="Y179" i="16"/>
  <c r="Y178" i="16"/>
  <c r="Y177" i="16"/>
  <c r="Y176" i="16"/>
  <c r="Y175" i="16"/>
  <c r="Y174" i="16"/>
  <c r="Y173" i="16"/>
  <c r="Y172" i="16"/>
  <c r="Y171" i="16"/>
  <c r="Y170" i="16"/>
  <c r="Y169" i="16"/>
  <c r="Y168" i="16"/>
  <c r="Y167" i="16"/>
  <c r="Y166" i="16"/>
  <c r="Y165" i="16"/>
  <c r="Y164" i="16"/>
  <c r="Y163" i="16"/>
  <c r="Y162" i="16"/>
  <c r="Y161" i="16"/>
  <c r="Y160" i="16"/>
  <c r="Y159" i="16"/>
  <c r="Y158" i="16"/>
  <c r="Y157" i="16"/>
  <c r="Y156" i="16"/>
  <c r="Y155" i="16"/>
  <c r="Y154" i="16"/>
  <c r="Y153" i="16"/>
  <c r="Y152" i="16"/>
  <c r="Y151" i="16"/>
  <c r="Y150" i="16"/>
  <c r="Y149" i="16"/>
  <c r="Y148" i="16"/>
  <c r="Y147" i="16"/>
  <c r="Y146" i="16"/>
  <c r="Y145" i="16"/>
  <c r="Y144" i="16"/>
  <c r="Y143" i="16"/>
  <c r="Y142" i="16"/>
  <c r="Y141" i="16"/>
  <c r="Y140" i="16"/>
  <c r="Y139" i="16"/>
  <c r="Y138" i="16"/>
  <c r="Y137" i="16"/>
  <c r="Y136" i="16"/>
  <c r="Y135" i="16"/>
  <c r="Y134" i="16"/>
  <c r="Y133" i="16"/>
  <c r="Y132" i="16"/>
  <c r="Y131" i="16"/>
  <c r="Y130" i="16"/>
  <c r="Y129" i="16"/>
  <c r="Y128" i="16"/>
  <c r="Y127" i="16"/>
  <c r="Y126" i="16"/>
  <c r="Y125" i="16"/>
  <c r="Y124" i="16"/>
  <c r="Y123" i="16"/>
  <c r="Y122" i="16"/>
  <c r="Y121" i="16"/>
  <c r="Y120" i="16"/>
  <c r="Y119" i="16"/>
  <c r="Y118" i="16"/>
  <c r="Y117" i="16"/>
  <c r="Y116" i="16"/>
  <c r="Y115" i="16"/>
  <c r="Y114" i="16"/>
  <c r="Y113" i="16"/>
  <c r="Y112" i="16"/>
  <c r="Y111" i="16"/>
  <c r="Y110" i="16"/>
  <c r="Y109" i="16"/>
  <c r="Y108" i="16"/>
  <c r="Y107" i="16"/>
  <c r="Y106" i="16"/>
  <c r="Y105" i="16"/>
  <c r="Y104" i="16"/>
  <c r="Y103" i="16"/>
  <c r="Y102" i="16"/>
  <c r="Y101" i="16"/>
  <c r="Y100" i="16"/>
  <c r="Y99" i="16"/>
  <c r="Y98" i="16"/>
  <c r="Y97" i="16"/>
  <c r="Y96" i="16"/>
  <c r="Y95" i="16"/>
  <c r="Y94" i="16"/>
  <c r="Y93" i="16"/>
  <c r="Y92" i="16"/>
  <c r="Y91" i="16"/>
  <c r="Y90" i="16"/>
  <c r="Y89" i="16"/>
  <c r="Y88" i="16"/>
  <c r="Y87" i="16"/>
  <c r="Y86" i="16"/>
  <c r="Y85" i="16"/>
  <c r="Y84" i="16"/>
  <c r="Y83" i="16"/>
  <c r="Y82" i="16"/>
  <c r="Y81" i="16"/>
  <c r="Y80" i="16"/>
  <c r="Y79" i="16"/>
  <c r="Y78" i="16"/>
  <c r="Y77" i="16"/>
  <c r="Y76" i="16"/>
  <c r="Y75" i="16"/>
  <c r="Y74" i="16"/>
  <c r="Y73" i="16"/>
  <c r="Y72" i="16"/>
  <c r="Y71" i="16"/>
  <c r="Y70" i="16"/>
  <c r="Y69" i="16"/>
  <c r="Y68" i="16"/>
  <c r="Y67" i="16"/>
  <c r="Y66" i="16"/>
  <c r="Y63" i="16"/>
  <c r="Y62" i="16"/>
  <c r="Y61" i="16"/>
  <c r="Y60" i="16"/>
  <c r="Y59" i="16"/>
  <c r="Y58" i="16"/>
  <c r="Y57" i="16"/>
  <c r="Y56" i="16"/>
  <c r="Y55" i="16"/>
  <c r="Y54" i="16"/>
  <c r="Y53" i="16"/>
  <c r="Y52" i="16"/>
  <c r="Y51" i="16"/>
  <c r="Y50" i="16"/>
  <c r="Y49" i="16"/>
  <c r="Y48" i="16"/>
  <c r="Y47" i="16"/>
  <c r="Y46" i="16"/>
  <c r="Y45" i="16"/>
  <c r="Y44" i="16"/>
  <c r="Y43" i="16"/>
  <c r="Y42" i="16"/>
  <c r="Y41" i="16"/>
  <c r="Y40" i="16"/>
  <c r="Y39" i="16"/>
  <c r="Y38" i="16"/>
  <c r="Y37" i="16"/>
  <c r="Y36" i="16"/>
  <c r="Y35" i="16"/>
  <c r="Y34" i="16"/>
  <c r="Y33" i="16"/>
  <c r="Y32" i="16"/>
  <c r="Y31" i="16"/>
  <c r="Y30" i="16"/>
  <c r="Y29" i="16"/>
  <c r="Y28" i="16"/>
  <c r="Y27" i="16"/>
  <c r="Y26" i="16"/>
  <c r="Y25" i="16"/>
  <c r="Y24" i="16"/>
  <c r="Y23" i="16"/>
  <c r="Y22" i="16"/>
  <c r="Y21" i="16"/>
  <c r="Y20" i="16"/>
  <c r="Y19" i="16"/>
  <c r="Y18" i="16"/>
  <c r="Y17" i="16"/>
  <c r="Y16" i="16"/>
  <c r="Y15" i="16"/>
  <c r="Y14" i="16"/>
  <c r="Y13" i="16"/>
  <c r="Y12" i="16"/>
  <c r="Y11" i="16"/>
  <c r="Z10" i="16"/>
  <c r="Y10" i="16"/>
  <c r="Z9" i="16"/>
  <c r="A9" i="16" s="1"/>
  <c r="Y9" i="16"/>
  <c r="F5" i="16"/>
  <c r="F6" i="16" s="1"/>
  <c r="F4" i="16"/>
  <c r="E4" i="16"/>
  <c r="O3" i="16"/>
  <c r="I209" i="16" s="1"/>
  <c r="G3" i="16"/>
  <c r="G4" i="16" s="1"/>
  <c r="F3" i="16"/>
  <c r="E3" i="16"/>
  <c r="E5" i="16" s="1"/>
  <c r="O2" i="16"/>
  <c r="E208" i="16" s="1"/>
  <c r="E54" i="15"/>
  <c r="C54" i="15"/>
  <c r="B54" i="15"/>
  <c r="A54" i="15"/>
  <c r="AF48" i="15"/>
  <c r="AE48" i="15"/>
  <c r="AD48" i="15"/>
  <c r="AC48" i="15"/>
  <c r="AB48" i="15"/>
  <c r="AA48" i="15"/>
  <c r="Z48" i="15"/>
  <c r="Y48" i="15"/>
  <c r="X48" i="15"/>
  <c r="W48" i="15"/>
  <c r="V48" i="15"/>
  <c r="U48" i="15"/>
  <c r="T48" i="15"/>
  <c r="S48" i="15"/>
  <c r="R48" i="15"/>
  <c r="Q48" i="15"/>
  <c r="P48" i="15"/>
  <c r="O48" i="15"/>
  <c r="N48" i="15"/>
  <c r="M48" i="15"/>
  <c r="L48" i="15"/>
  <c r="K48" i="15"/>
  <c r="J48" i="15"/>
  <c r="I48" i="15"/>
  <c r="H48" i="15"/>
  <c r="G48" i="15"/>
  <c r="F48" i="15"/>
  <c r="E48" i="15"/>
  <c r="D48" i="15"/>
  <c r="C48" i="15"/>
  <c r="B48" i="15"/>
  <c r="AF47" i="15"/>
  <c r="AE47" i="15"/>
  <c r="AD47" i="15"/>
  <c r="AC47" i="15"/>
  <c r="AB47" i="15"/>
  <c r="AA47" i="15"/>
  <c r="Z47" i="15"/>
  <c r="Y47" i="15"/>
  <c r="X47" i="15"/>
  <c r="W47" i="15"/>
  <c r="V47" i="15"/>
  <c r="U47" i="15"/>
  <c r="T47" i="15"/>
  <c r="S47" i="15"/>
  <c r="R47" i="15"/>
  <c r="Q47" i="15"/>
  <c r="P47" i="15"/>
  <c r="O47" i="15"/>
  <c r="N47" i="15"/>
  <c r="M47" i="15"/>
  <c r="L47" i="15"/>
  <c r="K47" i="15"/>
  <c r="J47" i="15"/>
  <c r="I47" i="15"/>
  <c r="H47" i="15"/>
  <c r="G47" i="15"/>
  <c r="F47" i="15"/>
  <c r="E47" i="15"/>
  <c r="D47" i="15"/>
  <c r="C47" i="15"/>
  <c r="B47" i="15"/>
  <c r="AE44" i="15"/>
  <c r="AD44" i="15"/>
  <c r="AC44" i="15"/>
  <c r="AB44" i="15"/>
  <c r="AA44" i="15"/>
  <c r="Z44" i="15"/>
  <c r="Y44" i="15"/>
  <c r="X44" i="15"/>
  <c r="W44" i="15"/>
  <c r="V44" i="15"/>
  <c r="U44" i="15"/>
  <c r="T44" i="15"/>
  <c r="S44" i="15"/>
  <c r="R44" i="15"/>
  <c r="Q44" i="15"/>
  <c r="P44" i="15"/>
  <c r="O44" i="15"/>
  <c r="N44" i="15"/>
  <c r="M44" i="15"/>
  <c r="L44" i="15"/>
  <c r="K44" i="15"/>
  <c r="J44" i="15"/>
  <c r="I44" i="15"/>
  <c r="H44" i="15"/>
  <c r="G44" i="15"/>
  <c r="F44" i="15"/>
  <c r="E44" i="15"/>
  <c r="D44" i="15"/>
  <c r="C44" i="15"/>
  <c r="B44" i="15"/>
  <c r="AF43" i="15"/>
  <c r="AE43" i="15"/>
  <c r="AD43" i="15"/>
  <c r="AC43" i="15"/>
  <c r="AB43" i="15"/>
  <c r="AA43" i="15"/>
  <c r="Z43" i="15"/>
  <c r="Y43" i="15"/>
  <c r="X43" i="15"/>
  <c r="W43" i="15"/>
  <c r="V43" i="15"/>
  <c r="U43" i="15"/>
  <c r="T43" i="15"/>
  <c r="S43" i="15"/>
  <c r="R43" i="15"/>
  <c r="Q43" i="15"/>
  <c r="P43" i="15"/>
  <c r="O43" i="15"/>
  <c r="N43" i="15"/>
  <c r="M43" i="15"/>
  <c r="L43" i="15"/>
  <c r="K43" i="15"/>
  <c r="J43" i="15"/>
  <c r="I43" i="15"/>
  <c r="H43" i="15"/>
  <c r="G43" i="15"/>
  <c r="F43" i="15"/>
  <c r="E43" i="15"/>
  <c r="D43" i="15"/>
  <c r="C43" i="15"/>
  <c r="B43" i="15"/>
  <c r="AF40" i="15"/>
  <c r="AE40" i="15"/>
  <c r="AD40" i="15"/>
  <c r="AC40" i="15"/>
  <c r="AB40" i="15"/>
  <c r="AA40" i="15"/>
  <c r="Z40" i="15"/>
  <c r="Y40" i="15"/>
  <c r="X40" i="15"/>
  <c r="W40" i="15"/>
  <c r="V40" i="15"/>
  <c r="U40" i="15"/>
  <c r="T40" i="15"/>
  <c r="S40" i="15"/>
  <c r="R40" i="15"/>
  <c r="Q40" i="15"/>
  <c r="P40" i="15"/>
  <c r="O40" i="15"/>
  <c r="N40" i="15"/>
  <c r="M40" i="15"/>
  <c r="L40" i="15"/>
  <c r="K40" i="15"/>
  <c r="J40" i="15"/>
  <c r="I40" i="15"/>
  <c r="H40" i="15"/>
  <c r="G40" i="15"/>
  <c r="F40" i="15"/>
  <c r="E40" i="15"/>
  <c r="D40" i="15"/>
  <c r="C40" i="15"/>
  <c r="B40" i="15"/>
  <c r="AF39" i="15"/>
  <c r="AE39" i="15"/>
  <c r="AD39" i="15"/>
  <c r="AC39" i="15"/>
  <c r="AB39" i="15"/>
  <c r="AA39" i="15"/>
  <c r="Z39" i="15"/>
  <c r="Y39" i="15"/>
  <c r="X39" i="15"/>
  <c r="W39" i="15"/>
  <c r="V39" i="15"/>
  <c r="U39" i="15"/>
  <c r="T39" i="15"/>
  <c r="S39" i="15"/>
  <c r="R39" i="15"/>
  <c r="Q39" i="15"/>
  <c r="P39" i="15"/>
  <c r="O39" i="15"/>
  <c r="N39" i="15"/>
  <c r="M39" i="15"/>
  <c r="L39" i="15"/>
  <c r="K39" i="15"/>
  <c r="J39" i="15"/>
  <c r="I39" i="15"/>
  <c r="H39" i="15"/>
  <c r="G39" i="15"/>
  <c r="F39" i="15"/>
  <c r="E39" i="15"/>
  <c r="D39" i="15"/>
  <c r="C39" i="15"/>
  <c r="B39" i="15"/>
  <c r="AE36" i="15"/>
  <c r="AD36" i="15"/>
  <c r="AC36" i="15"/>
  <c r="AB36" i="15"/>
  <c r="AA36" i="15"/>
  <c r="Z36" i="15"/>
  <c r="Y36" i="15"/>
  <c r="X36" i="15"/>
  <c r="W36" i="15"/>
  <c r="V36" i="15"/>
  <c r="U36" i="15"/>
  <c r="T36" i="15"/>
  <c r="S36" i="15"/>
  <c r="R36" i="15"/>
  <c r="Q36" i="15"/>
  <c r="P36" i="15"/>
  <c r="O36" i="15"/>
  <c r="N36" i="15"/>
  <c r="M36" i="15"/>
  <c r="L36" i="15"/>
  <c r="K36" i="15"/>
  <c r="J36" i="15"/>
  <c r="I36" i="15"/>
  <c r="H36" i="15"/>
  <c r="G36" i="15"/>
  <c r="F36" i="15"/>
  <c r="E36" i="15"/>
  <c r="D36" i="15"/>
  <c r="C36" i="15"/>
  <c r="B36" i="15"/>
  <c r="AF35" i="15"/>
  <c r="AE35" i="15"/>
  <c r="AD35" i="15"/>
  <c r="AC35" i="15"/>
  <c r="AB35" i="15"/>
  <c r="AA35" i="15"/>
  <c r="Z35" i="15"/>
  <c r="Y35" i="15"/>
  <c r="X35" i="15"/>
  <c r="W35" i="15"/>
  <c r="V35" i="15"/>
  <c r="U35" i="15"/>
  <c r="T35" i="15"/>
  <c r="S35" i="15"/>
  <c r="R35" i="15"/>
  <c r="Q35" i="15"/>
  <c r="P35" i="15"/>
  <c r="O35" i="15"/>
  <c r="N35" i="15"/>
  <c r="M35" i="15"/>
  <c r="L35" i="15"/>
  <c r="K35" i="15"/>
  <c r="J35" i="15"/>
  <c r="I35" i="15"/>
  <c r="H35" i="15"/>
  <c r="G35" i="15"/>
  <c r="F35" i="15"/>
  <c r="E35" i="15"/>
  <c r="D35" i="15"/>
  <c r="C35" i="15"/>
  <c r="B35" i="15"/>
  <c r="AF32" i="15"/>
  <c r="AE32" i="15"/>
  <c r="AD32" i="15"/>
  <c r="AC32" i="15"/>
  <c r="AB32" i="15"/>
  <c r="AA32" i="15"/>
  <c r="Z32" i="15"/>
  <c r="Y32" i="15"/>
  <c r="X32" i="15"/>
  <c r="W32" i="15"/>
  <c r="V32" i="15"/>
  <c r="U32" i="15"/>
  <c r="T32" i="15"/>
  <c r="S32" i="15"/>
  <c r="R32" i="15"/>
  <c r="Q32" i="15"/>
  <c r="P32" i="15"/>
  <c r="O32" i="15"/>
  <c r="N32" i="15"/>
  <c r="M32" i="15"/>
  <c r="L32" i="15"/>
  <c r="K32" i="15"/>
  <c r="J32" i="15"/>
  <c r="I32" i="15"/>
  <c r="H32" i="15"/>
  <c r="G32" i="15"/>
  <c r="F32" i="15"/>
  <c r="E32" i="15"/>
  <c r="D32" i="15"/>
  <c r="C32" i="15"/>
  <c r="B32" i="15"/>
  <c r="AF31" i="15"/>
  <c r="AE31" i="15"/>
  <c r="AD31" i="15"/>
  <c r="AC31" i="15"/>
  <c r="AB31" i="15"/>
  <c r="AA31" i="15"/>
  <c r="Z31" i="15"/>
  <c r="Y31" i="15"/>
  <c r="X31" i="15"/>
  <c r="W31" i="15"/>
  <c r="V31" i="15"/>
  <c r="U31" i="15"/>
  <c r="T31" i="15"/>
  <c r="S31" i="15"/>
  <c r="R31" i="15"/>
  <c r="Q31" i="15"/>
  <c r="P31" i="15"/>
  <c r="O31" i="15"/>
  <c r="N31" i="15"/>
  <c r="M31" i="15"/>
  <c r="L31" i="15"/>
  <c r="K31" i="15"/>
  <c r="J31" i="15"/>
  <c r="I31" i="15"/>
  <c r="H31" i="15"/>
  <c r="G31" i="15"/>
  <c r="F31" i="15"/>
  <c r="E31" i="15"/>
  <c r="D31" i="15"/>
  <c r="C31" i="15"/>
  <c r="B31" i="15"/>
  <c r="AF28" i="15"/>
  <c r="AE28" i="15"/>
  <c r="AD28" i="15"/>
  <c r="AC28" i="15"/>
  <c r="AB28" i="15"/>
  <c r="AA28" i="15"/>
  <c r="Z28" i="15"/>
  <c r="Y28" i="15"/>
  <c r="X28" i="15"/>
  <c r="W28" i="15"/>
  <c r="V28" i="15"/>
  <c r="U28" i="15"/>
  <c r="T28" i="15"/>
  <c r="S28" i="15"/>
  <c r="R28" i="15"/>
  <c r="Q28" i="15"/>
  <c r="P28" i="15"/>
  <c r="O28" i="15"/>
  <c r="N28" i="15"/>
  <c r="M28" i="15"/>
  <c r="L28" i="15"/>
  <c r="K28" i="15"/>
  <c r="J28" i="15"/>
  <c r="I28" i="15"/>
  <c r="H28" i="15"/>
  <c r="G28" i="15"/>
  <c r="F28" i="15"/>
  <c r="E28" i="15"/>
  <c r="D28" i="15"/>
  <c r="C28" i="15"/>
  <c r="B28" i="15"/>
  <c r="AF27" i="15"/>
  <c r="AE27" i="15"/>
  <c r="AD27" i="15"/>
  <c r="AC27" i="15"/>
  <c r="AB27" i="15"/>
  <c r="AA27" i="15"/>
  <c r="Z27" i="15"/>
  <c r="Y27" i="15"/>
  <c r="X27" i="15"/>
  <c r="W27" i="15"/>
  <c r="V27" i="15"/>
  <c r="U27" i="15"/>
  <c r="T27" i="15"/>
  <c r="S27" i="15"/>
  <c r="R27" i="15"/>
  <c r="Q27" i="15"/>
  <c r="P27" i="15"/>
  <c r="O27" i="15"/>
  <c r="N27" i="15"/>
  <c r="M27" i="15"/>
  <c r="L27" i="15"/>
  <c r="K27" i="15"/>
  <c r="J27" i="15"/>
  <c r="I27" i="15"/>
  <c r="H27" i="15"/>
  <c r="G27" i="15"/>
  <c r="F27" i="15"/>
  <c r="E27" i="15"/>
  <c r="D27" i="15"/>
  <c r="C27" i="15"/>
  <c r="B27" i="15"/>
  <c r="AE24" i="15"/>
  <c r="AD24" i="15"/>
  <c r="AC24" i="15"/>
  <c r="AB24" i="15"/>
  <c r="AA24" i="15"/>
  <c r="Z24" i="15"/>
  <c r="Y24" i="15"/>
  <c r="X24" i="15"/>
  <c r="W24" i="15"/>
  <c r="V24" i="15"/>
  <c r="U24" i="15"/>
  <c r="T24" i="15"/>
  <c r="S24" i="15"/>
  <c r="R24" i="15"/>
  <c r="Q24" i="15"/>
  <c r="P24" i="15"/>
  <c r="O24" i="15"/>
  <c r="N24" i="15"/>
  <c r="M24" i="15"/>
  <c r="L24" i="15"/>
  <c r="K24" i="15"/>
  <c r="J24" i="15"/>
  <c r="I24" i="15"/>
  <c r="H24" i="15"/>
  <c r="G24" i="15"/>
  <c r="F24" i="15"/>
  <c r="E24" i="15"/>
  <c r="D24" i="15"/>
  <c r="C24" i="15"/>
  <c r="B24" i="15"/>
  <c r="AF23" i="15"/>
  <c r="AE23" i="15"/>
  <c r="AD23" i="15"/>
  <c r="AC23" i="15"/>
  <c r="AB23" i="15"/>
  <c r="AA23" i="15"/>
  <c r="Z23" i="15"/>
  <c r="Y23" i="15"/>
  <c r="X23" i="15"/>
  <c r="W23" i="15"/>
  <c r="V23" i="15"/>
  <c r="U23" i="15"/>
  <c r="T23" i="15"/>
  <c r="S23" i="15"/>
  <c r="R23" i="15"/>
  <c r="Q23" i="15"/>
  <c r="P23" i="15"/>
  <c r="O23" i="15"/>
  <c r="N23" i="15"/>
  <c r="M23" i="15"/>
  <c r="L23" i="15"/>
  <c r="K23" i="15"/>
  <c r="J23" i="15"/>
  <c r="I23" i="15"/>
  <c r="H23" i="15"/>
  <c r="G23" i="15"/>
  <c r="F23" i="15"/>
  <c r="E23" i="15"/>
  <c r="D23" i="15"/>
  <c r="C23" i="15"/>
  <c r="B23" i="15"/>
  <c r="AF20" i="15"/>
  <c r="AE20" i="15"/>
  <c r="AD20" i="15"/>
  <c r="AC20" i="15"/>
  <c r="AB20" i="15"/>
  <c r="AA20" i="15"/>
  <c r="Z20" i="15"/>
  <c r="Y20" i="15"/>
  <c r="X20" i="15"/>
  <c r="W20" i="15"/>
  <c r="V20" i="15"/>
  <c r="U20" i="15"/>
  <c r="T20" i="15"/>
  <c r="S20" i="15"/>
  <c r="R20" i="15"/>
  <c r="Q20" i="15"/>
  <c r="P20" i="15"/>
  <c r="O20" i="15"/>
  <c r="N20" i="15"/>
  <c r="M20" i="15"/>
  <c r="L20" i="15"/>
  <c r="K20" i="15"/>
  <c r="J20" i="15"/>
  <c r="I20" i="15"/>
  <c r="H20" i="15"/>
  <c r="G20" i="15"/>
  <c r="F20" i="15"/>
  <c r="E20" i="15"/>
  <c r="D20" i="15"/>
  <c r="C20" i="15"/>
  <c r="B20" i="15"/>
  <c r="AF19" i="15"/>
  <c r="AE19" i="15"/>
  <c r="AD19" i="15"/>
  <c r="AC19" i="15"/>
  <c r="AB19" i="15"/>
  <c r="AA19" i="15"/>
  <c r="Z19" i="15"/>
  <c r="Y19" i="15"/>
  <c r="X19" i="15"/>
  <c r="W19" i="15"/>
  <c r="V19" i="15"/>
  <c r="U19" i="15"/>
  <c r="T19" i="15"/>
  <c r="S19" i="15"/>
  <c r="R19" i="15"/>
  <c r="Q19" i="15"/>
  <c r="P19" i="15"/>
  <c r="O19" i="15"/>
  <c r="N19" i="15"/>
  <c r="M19" i="15"/>
  <c r="L19" i="15"/>
  <c r="K19" i="15"/>
  <c r="J19" i="15"/>
  <c r="I19" i="15"/>
  <c r="H19" i="15"/>
  <c r="G19" i="15"/>
  <c r="F19" i="15"/>
  <c r="E19" i="15"/>
  <c r="D19" i="15"/>
  <c r="C19" i="15"/>
  <c r="B19" i="15"/>
  <c r="AE16" i="15"/>
  <c r="AD16" i="15"/>
  <c r="AC16" i="15"/>
  <c r="AB16" i="15"/>
  <c r="AA16" i="15"/>
  <c r="Z16" i="15"/>
  <c r="Y16" i="15"/>
  <c r="X16" i="15"/>
  <c r="W16" i="15"/>
  <c r="V16" i="15"/>
  <c r="U16" i="15"/>
  <c r="T16" i="15"/>
  <c r="S16" i="15"/>
  <c r="R16" i="15"/>
  <c r="Q16" i="15"/>
  <c r="P16" i="15"/>
  <c r="O16" i="15"/>
  <c r="N16" i="15"/>
  <c r="M16" i="15"/>
  <c r="L16" i="15"/>
  <c r="K16" i="15"/>
  <c r="J16" i="15"/>
  <c r="I16" i="15"/>
  <c r="H16" i="15"/>
  <c r="G16" i="15"/>
  <c r="F16" i="15"/>
  <c r="E16" i="15"/>
  <c r="D16" i="15"/>
  <c r="C16" i="15"/>
  <c r="B16" i="15"/>
  <c r="AF15" i="15"/>
  <c r="AE15" i="15"/>
  <c r="AD15" i="15"/>
  <c r="AC15" i="15"/>
  <c r="AB15" i="15"/>
  <c r="AA15" i="15"/>
  <c r="Z15" i="15"/>
  <c r="Y15" i="15"/>
  <c r="X15" i="15"/>
  <c r="W15" i="15"/>
  <c r="V15" i="15"/>
  <c r="U15" i="15"/>
  <c r="T15" i="15"/>
  <c r="S15" i="15"/>
  <c r="R15" i="15"/>
  <c r="Q15" i="15"/>
  <c r="P15" i="15"/>
  <c r="O15" i="15"/>
  <c r="N15" i="15"/>
  <c r="M15" i="15"/>
  <c r="L15" i="15"/>
  <c r="K15" i="15"/>
  <c r="J15" i="15"/>
  <c r="I15" i="15"/>
  <c r="H15" i="15"/>
  <c r="G15" i="15"/>
  <c r="F15" i="15"/>
  <c r="E15" i="15"/>
  <c r="D15" i="15"/>
  <c r="C15" i="15"/>
  <c r="B15" i="15"/>
  <c r="AF12" i="15"/>
  <c r="AE12" i="15"/>
  <c r="AD12" i="15"/>
  <c r="AC12" i="15"/>
  <c r="AB12" i="15"/>
  <c r="AA12" i="15"/>
  <c r="Z12" i="15"/>
  <c r="Y12" i="15"/>
  <c r="X12" i="15"/>
  <c r="W12" i="15"/>
  <c r="V12" i="15"/>
  <c r="U12" i="15"/>
  <c r="T12" i="15"/>
  <c r="S12" i="15"/>
  <c r="R12" i="15"/>
  <c r="Q12" i="15"/>
  <c r="P12" i="15"/>
  <c r="O12" i="15"/>
  <c r="N12" i="15"/>
  <c r="M12" i="15"/>
  <c r="L12" i="15"/>
  <c r="K12" i="15"/>
  <c r="J12" i="15"/>
  <c r="I12" i="15"/>
  <c r="H12" i="15"/>
  <c r="G12" i="15"/>
  <c r="F12" i="15"/>
  <c r="E12" i="15"/>
  <c r="D12" i="15"/>
  <c r="C12" i="15"/>
  <c r="B12" i="15"/>
  <c r="AF11" i="15"/>
  <c r="AE11" i="15"/>
  <c r="AD11" i="15"/>
  <c r="AC11" i="15"/>
  <c r="AB11" i="15"/>
  <c r="AA11" i="15"/>
  <c r="Z11" i="15"/>
  <c r="Y11" i="15"/>
  <c r="X11" i="15"/>
  <c r="W11" i="15"/>
  <c r="V11" i="15"/>
  <c r="U11" i="15"/>
  <c r="T11" i="15"/>
  <c r="S11" i="15"/>
  <c r="R11" i="15"/>
  <c r="Q11" i="15"/>
  <c r="P11" i="15"/>
  <c r="O11" i="15"/>
  <c r="N11" i="15"/>
  <c r="M11" i="15"/>
  <c r="L11" i="15"/>
  <c r="K11" i="15"/>
  <c r="J11" i="15"/>
  <c r="I11" i="15"/>
  <c r="H11" i="15"/>
  <c r="G11" i="15"/>
  <c r="F11" i="15"/>
  <c r="E11" i="15"/>
  <c r="D11" i="15"/>
  <c r="C11" i="15"/>
  <c r="B11" i="15"/>
  <c r="AD8" i="15"/>
  <c r="AC8" i="15"/>
  <c r="AB8" i="15"/>
  <c r="AA8" i="15"/>
  <c r="Z8" i="15"/>
  <c r="Y8" i="15"/>
  <c r="X8" i="15"/>
  <c r="W8" i="15"/>
  <c r="V8" i="15"/>
  <c r="U8" i="15"/>
  <c r="T8" i="15"/>
  <c r="S8" i="15"/>
  <c r="R8" i="15"/>
  <c r="Q8" i="15"/>
  <c r="P8" i="15"/>
  <c r="O8" i="15"/>
  <c r="N8" i="15"/>
  <c r="M8" i="15"/>
  <c r="L8" i="15"/>
  <c r="K8" i="15"/>
  <c r="J8" i="15"/>
  <c r="I8" i="15"/>
  <c r="H8" i="15"/>
  <c r="G8" i="15"/>
  <c r="F8" i="15"/>
  <c r="E8" i="15"/>
  <c r="D8" i="15"/>
  <c r="C8" i="15"/>
  <c r="B8" i="15"/>
  <c r="AF7" i="15"/>
  <c r="AE7" i="15"/>
  <c r="AD7" i="15"/>
  <c r="AC7" i="15"/>
  <c r="AB7" i="15"/>
  <c r="AA7" i="15"/>
  <c r="Z7" i="15"/>
  <c r="Y7" i="15"/>
  <c r="X7" i="15"/>
  <c r="W7" i="15"/>
  <c r="V7" i="15"/>
  <c r="U7" i="15"/>
  <c r="T7" i="15"/>
  <c r="S7" i="15"/>
  <c r="R7" i="15"/>
  <c r="Q7" i="15"/>
  <c r="P7" i="15"/>
  <c r="O7" i="15"/>
  <c r="N7" i="15"/>
  <c r="M7" i="15"/>
  <c r="L7" i="15"/>
  <c r="K7" i="15"/>
  <c r="J7" i="15"/>
  <c r="I7" i="15"/>
  <c r="H7" i="15"/>
  <c r="G7" i="15"/>
  <c r="F7" i="15"/>
  <c r="E7" i="15"/>
  <c r="D7" i="15"/>
  <c r="C7" i="15"/>
  <c r="B7" i="15"/>
  <c r="AF4" i="15"/>
  <c r="AE4" i="15"/>
  <c r="AD4" i="15"/>
  <c r="AC4" i="15"/>
  <c r="AB4" i="15"/>
  <c r="AA4" i="15"/>
  <c r="Z4" i="15"/>
  <c r="Y4" i="15"/>
  <c r="X4" i="15"/>
  <c r="W4" i="15"/>
  <c r="V4" i="15"/>
  <c r="U4" i="15"/>
  <c r="T4" i="15"/>
  <c r="S4" i="15"/>
  <c r="R4" i="15"/>
  <c r="Q4" i="15"/>
  <c r="P4" i="15"/>
  <c r="O4" i="15"/>
  <c r="N4" i="15"/>
  <c r="M4" i="15"/>
  <c r="L4" i="15"/>
  <c r="K4" i="15"/>
  <c r="J4" i="15"/>
  <c r="I4" i="15"/>
  <c r="H4" i="15"/>
  <c r="G4" i="15"/>
  <c r="F4" i="15"/>
  <c r="E4" i="15"/>
  <c r="D4" i="15"/>
  <c r="C4" i="15"/>
  <c r="B4" i="15"/>
  <c r="AF3" i="15"/>
  <c r="AE3" i="15"/>
  <c r="AD3" i="15"/>
  <c r="AC3" i="15"/>
  <c r="AB3" i="15"/>
  <c r="AA3" i="15"/>
  <c r="Z3" i="15"/>
  <c r="Y3" i="15"/>
  <c r="X3" i="15"/>
  <c r="W3" i="15"/>
  <c r="V3" i="15"/>
  <c r="U3" i="15"/>
  <c r="T3" i="15"/>
  <c r="S3" i="15"/>
  <c r="R3" i="15"/>
  <c r="Q3" i="15"/>
  <c r="P3" i="15"/>
  <c r="O3" i="15"/>
  <c r="N3" i="15"/>
  <c r="M3" i="15"/>
  <c r="L3" i="15"/>
  <c r="K3" i="15"/>
  <c r="J3" i="15"/>
  <c r="I3" i="15"/>
  <c r="H3" i="15"/>
  <c r="G3" i="15"/>
  <c r="F3" i="15"/>
  <c r="E3" i="15"/>
  <c r="D3" i="15"/>
  <c r="C3" i="15"/>
  <c r="B3" i="15"/>
  <c r="C85" i="14"/>
  <c r="C77" i="14"/>
  <c r="C69" i="14"/>
  <c r="C61" i="14"/>
  <c r="C53" i="14"/>
  <c r="C45" i="14"/>
  <c r="C37" i="14"/>
  <c r="C29" i="14"/>
  <c r="C21" i="14"/>
  <c r="C13" i="14"/>
  <c r="C117" i="13"/>
  <c r="C109" i="13"/>
  <c r="C101" i="13"/>
  <c r="C93" i="13"/>
  <c r="C85" i="13"/>
  <c r="C77" i="13"/>
  <c r="C69" i="13"/>
  <c r="C61" i="13"/>
  <c r="C53" i="13"/>
  <c r="C45" i="13"/>
  <c r="C37" i="13"/>
  <c r="C29" i="13"/>
  <c r="C21" i="13"/>
  <c r="C13" i="13"/>
  <c r="C51" i="12"/>
  <c r="C46" i="12"/>
  <c r="C41" i="12"/>
  <c r="C36" i="12"/>
  <c r="C31" i="12"/>
  <c r="C26" i="12"/>
  <c r="C15" i="12"/>
  <c r="C11" i="12"/>
  <c r="C7" i="12"/>
  <c r="N91" i="14"/>
  <c r="O90" i="14"/>
  <c r="Q88" i="14"/>
  <c r="F87" i="14"/>
  <c r="K82" i="14"/>
  <c r="L81" i="14"/>
  <c r="M80" i="14"/>
  <c r="N79" i="14"/>
  <c r="O78" i="14"/>
  <c r="P77" i="14"/>
  <c r="F75" i="14"/>
  <c r="I72" i="14"/>
  <c r="L69" i="14"/>
  <c r="N67" i="14"/>
  <c r="O66" i="14"/>
  <c r="P65" i="14"/>
  <c r="Q64" i="14"/>
  <c r="M56" i="14"/>
  <c r="N55" i="14"/>
  <c r="O54" i="14"/>
  <c r="P53" i="14"/>
  <c r="F51" i="14"/>
  <c r="I48" i="14"/>
  <c r="K46" i="14"/>
  <c r="L45" i="14"/>
  <c r="N43" i="14"/>
  <c r="O42" i="14"/>
  <c r="P41" i="14"/>
  <c r="Q40" i="14"/>
  <c r="F39" i="14"/>
  <c r="G38" i="14"/>
  <c r="J35" i="14"/>
  <c r="K34" i="14"/>
  <c r="L33" i="14"/>
  <c r="M32" i="14"/>
  <c r="N31" i="14"/>
  <c r="O30" i="14"/>
  <c r="P29" i="14"/>
  <c r="H25" i="14"/>
  <c r="I24" i="14"/>
  <c r="K22" i="14"/>
  <c r="N19" i="14"/>
  <c r="O18" i="14"/>
  <c r="P17" i="14"/>
  <c r="Q16" i="14"/>
  <c r="F15" i="14"/>
  <c r="H13" i="14"/>
  <c r="Q147" i="13"/>
  <c r="F146" i="13"/>
  <c r="G145" i="13"/>
  <c r="H144" i="13"/>
  <c r="I143" i="13"/>
  <c r="J142" i="13"/>
  <c r="K141" i="13"/>
  <c r="L139" i="13"/>
  <c r="M138" i="13"/>
  <c r="N137" i="13"/>
  <c r="O136" i="13"/>
  <c r="P135" i="13"/>
  <c r="F133" i="13"/>
  <c r="G131" i="13"/>
  <c r="H130" i="13"/>
  <c r="I129" i="13"/>
  <c r="J128" i="13"/>
  <c r="K127" i="13"/>
  <c r="L126" i="13"/>
  <c r="N123" i="13"/>
  <c r="O122" i="13"/>
  <c r="P121" i="13"/>
  <c r="Q120" i="13"/>
  <c r="F119" i="13"/>
  <c r="G118" i="13"/>
  <c r="H117" i="13"/>
  <c r="J115" i="13"/>
  <c r="K114" i="13"/>
  <c r="L113" i="13"/>
  <c r="M112" i="13"/>
  <c r="N111" i="13"/>
  <c r="O110" i="13"/>
  <c r="F107" i="13"/>
  <c r="G106" i="13"/>
  <c r="H105" i="13"/>
  <c r="I104" i="13"/>
  <c r="K102" i="13"/>
  <c r="L101" i="13"/>
  <c r="N99" i="13"/>
  <c r="O98" i="13"/>
  <c r="P97" i="13"/>
  <c r="L91" i="14"/>
  <c r="L90" i="14"/>
  <c r="L88" i="14"/>
  <c r="L87" i="14"/>
  <c r="L86" i="14"/>
  <c r="L85" i="14"/>
  <c r="M83" i="14"/>
  <c r="M82" i="14"/>
  <c r="M81" i="14"/>
  <c r="L80" i="14"/>
  <c r="L79" i="14"/>
  <c r="L78" i="14"/>
  <c r="L77" i="14"/>
  <c r="M75" i="14"/>
  <c r="M74" i="14"/>
  <c r="M73" i="14"/>
  <c r="M72" i="14"/>
  <c r="M71" i="14"/>
  <c r="M70" i="14"/>
  <c r="M69" i="14"/>
  <c r="M67" i="14"/>
  <c r="M66" i="14"/>
  <c r="M65" i="14"/>
  <c r="M64" i="14"/>
  <c r="M63" i="14"/>
  <c r="M62" i="14"/>
  <c r="M61" i="14"/>
  <c r="N59" i="14"/>
  <c r="N58" i="14"/>
  <c r="N57" i="14"/>
  <c r="N56" i="14"/>
  <c r="M55" i="14"/>
  <c r="M54" i="14"/>
  <c r="M53" i="14"/>
  <c r="N51" i="14"/>
  <c r="N50" i="14"/>
  <c r="N49" i="14"/>
  <c r="N48" i="14"/>
  <c r="N47" i="14"/>
  <c r="N46" i="14"/>
  <c r="N45" i="14"/>
  <c r="O43" i="14"/>
  <c r="N42" i="14"/>
  <c r="N41" i="14"/>
  <c r="N40" i="14"/>
  <c r="N39" i="14"/>
  <c r="N38" i="14"/>
  <c r="N37" i="14"/>
  <c r="O34" i="14"/>
  <c r="O33" i="14"/>
  <c r="O32" i="14"/>
  <c r="O31" i="14"/>
  <c r="N29" i="14"/>
  <c r="O27" i="14"/>
  <c r="O26" i="14"/>
  <c r="O25" i="14"/>
  <c r="O24" i="14"/>
  <c r="O22" i="14"/>
  <c r="P18" i="14"/>
  <c r="O17" i="14"/>
  <c r="O16" i="14"/>
  <c r="O15" i="14"/>
  <c r="O14" i="14"/>
  <c r="O13" i="14"/>
  <c r="O147" i="13"/>
  <c r="O146" i="13"/>
  <c r="O145" i="13"/>
  <c r="O144" i="13"/>
  <c r="O142" i="13"/>
  <c r="O141" i="13"/>
  <c r="O139" i="13"/>
  <c r="O138" i="13"/>
  <c r="O137" i="13"/>
  <c r="N136" i="13"/>
  <c r="N135" i="13"/>
  <c r="N134" i="13"/>
  <c r="N133" i="13"/>
  <c r="N131" i="13"/>
  <c r="N130" i="13"/>
  <c r="N129" i="13"/>
  <c r="N128" i="13"/>
  <c r="N127" i="13"/>
  <c r="N126" i="13"/>
  <c r="N125" i="13"/>
  <c r="M123" i="13"/>
  <c r="M122" i="13"/>
  <c r="M121" i="13"/>
  <c r="M120" i="13"/>
  <c r="M119" i="13"/>
  <c r="N115" i="13"/>
  <c r="N114" i="13"/>
  <c r="N113" i="13"/>
  <c r="N112" i="13"/>
  <c r="M111" i="13"/>
  <c r="N107" i="13"/>
  <c r="N106" i="13"/>
  <c r="N105" i="13"/>
  <c r="N104" i="13"/>
  <c r="N103" i="13"/>
  <c r="N102" i="13"/>
  <c r="N101" i="13"/>
  <c r="O99" i="13"/>
  <c r="N98" i="13"/>
  <c r="N97" i="13"/>
  <c r="O96" i="13"/>
  <c r="P95" i="13"/>
  <c r="F93" i="13"/>
  <c r="J89" i="13"/>
  <c r="K88" i="13"/>
  <c r="L87" i="13"/>
  <c r="P83" i="13"/>
  <c r="Q82" i="13"/>
  <c r="N73" i="13"/>
  <c r="I66" i="13"/>
  <c r="L63" i="13"/>
  <c r="N61" i="13"/>
  <c r="Q58" i="13"/>
  <c r="L51" i="13"/>
  <c r="N49" i="13"/>
  <c r="O48" i="13"/>
  <c r="P47" i="13"/>
  <c r="I42" i="13"/>
  <c r="J41" i="13"/>
  <c r="N37" i="13"/>
  <c r="H31" i="13"/>
  <c r="I30" i="13"/>
  <c r="L27" i="13"/>
  <c r="M14" i="13"/>
  <c r="K54" i="12"/>
  <c r="L53" i="12"/>
  <c r="P49" i="12"/>
  <c r="F47" i="12"/>
  <c r="I44" i="12"/>
  <c r="J43" i="12"/>
  <c r="K42" i="12"/>
  <c r="G91" i="14"/>
  <c r="F90" i="14"/>
  <c r="P87" i="14"/>
  <c r="O86" i="14"/>
  <c r="N85" i="14"/>
  <c r="N83" i="14"/>
  <c r="L82" i="14"/>
  <c r="I80" i="14"/>
  <c r="H79" i="14"/>
  <c r="Q73" i="14"/>
  <c r="P72" i="14"/>
  <c r="O71" i="14"/>
  <c r="K67" i="14"/>
  <c r="J66" i="14"/>
  <c r="I65" i="14"/>
  <c r="H64" i="14"/>
  <c r="G63" i="14"/>
  <c r="O56" i="14"/>
  <c r="L55" i="14"/>
  <c r="K54" i="14"/>
  <c r="J53" i="14"/>
  <c r="I50" i="14"/>
  <c r="G49" i="14"/>
  <c r="F48" i="14"/>
  <c r="Q45" i="14"/>
  <c r="Q43" i="14"/>
  <c r="P42" i="14"/>
  <c r="M41" i="14"/>
  <c r="L40" i="14"/>
  <c r="K39" i="14"/>
  <c r="J38" i="14"/>
  <c r="I37" i="14"/>
  <c r="H35" i="14"/>
  <c r="F33" i="14"/>
  <c r="O29" i="14"/>
  <c r="N27" i="14"/>
  <c r="M26" i="14"/>
  <c r="K24" i="14"/>
  <c r="H22" i="14"/>
  <c r="G19" i="14"/>
  <c r="F18" i="14"/>
  <c r="P15" i="14"/>
  <c r="M13" i="14"/>
  <c r="Q146" i="13"/>
  <c r="P145" i="13"/>
  <c r="N144" i="13"/>
  <c r="M143" i="13"/>
  <c r="L142" i="13"/>
  <c r="P91" i="14"/>
  <c r="N90" i="14"/>
  <c r="M89" i="14"/>
  <c r="I86" i="14"/>
  <c r="G83" i="14"/>
  <c r="F82" i="14"/>
  <c r="Q79" i="14"/>
  <c r="P78" i="14"/>
  <c r="N77" i="14"/>
  <c r="N75" i="14"/>
  <c r="L74" i="14"/>
  <c r="K73" i="14"/>
  <c r="J72" i="14"/>
  <c r="H71" i="14"/>
  <c r="F69" i="14"/>
  <c r="P64" i="14"/>
  <c r="L61" i="14"/>
  <c r="L59" i="14"/>
  <c r="J58" i="14"/>
  <c r="I57" i="14"/>
  <c r="H56" i="14"/>
  <c r="G55" i="14"/>
  <c r="F54" i="14"/>
  <c r="Q50" i="14"/>
  <c r="P49" i="14"/>
  <c r="O48" i="14"/>
  <c r="M47" i="14"/>
  <c r="L46" i="14"/>
  <c r="J45" i="14"/>
  <c r="I42" i="14"/>
  <c r="H41" i="14"/>
  <c r="Q37" i="14"/>
  <c r="Q35" i="14"/>
  <c r="P34" i="14"/>
  <c r="N33" i="14"/>
  <c r="L32" i="14"/>
  <c r="K31" i="14"/>
  <c r="J30" i="14"/>
  <c r="I27" i="14"/>
  <c r="H26" i="14"/>
  <c r="P21" i="14"/>
  <c r="O19" i="14"/>
  <c r="M18" i="14"/>
  <c r="L17" i="14"/>
  <c r="I14" i="14"/>
  <c r="L147" i="13"/>
  <c r="K146" i="13"/>
  <c r="I144" i="13"/>
  <c r="G143" i="13"/>
  <c r="F142" i="13"/>
  <c r="Q138" i="13"/>
  <c r="P137" i="13"/>
  <c r="L135" i="13"/>
  <c r="K134" i="13"/>
  <c r="J133" i="13"/>
  <c r="I131" i="13"/>
  <c r="G130" i="13"/>
  <c r="F129" i="13"/>
  <c r="O123" i="13"/>
  <c r="L122" i="13"/>
  <c r="K121" i="13"/>
  <c r="J120" i="13"/>
  <c r="I119" i="13"/>
  <c r="H118" i="13"/>
  <c r="F117" i="13"/>
  <c r="F115" i="13"/>
  <c r="Q112" i="13"/>
  <c r="N110" i="13"/>
  <c r="L109" i="13"/>
  <c r="L107" i="13"/>
  <c r="K106" i="13"/>
  <c r="J105" i="13"/>
  <c r="H104" i="13"/>
  <c r="G103" i="13"/>
  <c r="F102" i="13"/>
  <c r="Q97" i="13"/>
  <c r="P96" i="13"/>
  <c r="O95" i="13"/>
  <c r="O94" i="13"/>
  <c r="O93" i="13"/>
  <c r="P82" i="13"/>
  <c r="Q75" i="13"/>
  <c r="Q74" i="13"/>
  <c r="Q73" i="13"/>
  <c r="Q71" i="13"/>
  <c r="Q57" i="13"/>
  <c r="F26" i="13"/>
  <c r="F22" i="13"/>
  <c r="F18" i="13"/>
  <c r="F54" i="12"/>
  <c r="F53" i="12"/>
  <c r="F52" i="12"/>
  <c r="F51" i="12"/>
  <c r="G49" i="12"/>
  <c r="F46" i="12"/>
  <c r="G44" i="12"/>
  <c r="I39" i="12"/>
  <c r="J38" i="12"/>
  <c r="K37" i="12"/>
  <c r="N34" i="12"/>
  <c r="O33" i="12"/>
  <c r="P32" i="12"/>
  <c r="Q31" i="12"/>
  <c r="G29" i="12"/>
  <c r="H28" i="12"/>
  <c r="I27" i="12"/>
  <c r="J26" i="12"/>
  <c r="L24" i="12"/>
  <c r="O16" i="12"/>
  <c r="F13" i="12"/>
  <c r="G12" i="12"/>
  <c r="I11" i="12"/>
  <c r="K9" i="12"/>
  <c r="L8" i="12"/>
  <c r="Q3" i="12"/>
  <c r="P45" i="13"/>
  <c r="F44" i="12"/>
  <c r="M90" i="14"/>
  <c r="K89" i="14"/>
  <c r="J88" i="14"/>
  <c r="H86" i="14"/>
  <c r="F85" i="14"/>
  <c r="P79" i="14"/>
  <c r="N78" i="14"/>
  <c r="L75" i="14"/>
  <c r="K74" i="14"/>
  <c r="J73" i="14"/>
  <c r="H72" i="14"/>
  <c r="G71" i="14"/>
  <c r="F70" i="14"/>
  <c r="Q65" i="14"/>
  <c r="O64" i="14"/>
  <c r="N63" i="14"/>
  <c r="L62" i="14"/>
  <c r="K61" i="14"/>
  <c r="K59" i="14"/>
  <c r="I58" i="14"/>
  <c r="H57" i="14"/>
  <c r="F55" i="14"/>
  <c r="Q51" i="14"/>
  <c r="P50" i="14"/>
  <c r="M48" i="14"/>
  <c r="J46" i="14"/>
  <c r="I45" i="14"/>
  <c r="I43" i="14"/>
  <c r="H42" i="14"/>
  <c r="G41" i="14"/>
  <c r="F40" i="14"/>
  <c r="Q38" i="14"/>
  <c r="P37" i="14"/>
  <c r="M33" i="14"/>
  <c r="K32" i="14"/>
  <c r="J31" i="14"/>
  <c r="I30" i="14"/>
  <c r="H27" i="14"/>
  <c r="F26" i="14"/>
  <c r="Q23" i="14"/>
  <c r="P22" i="14"/>
  <c r="N21" i="14"/>
  <c r="M19" i="14"/>
  <c r="L18" i="14"/>
  <c r="K17" i="14"/>
  <c r="J16" i="14"/>
  <c r="H14" i="14"/>
  <c r="K147" i="13"/>
  <c r="J146" i="13"/>
  <c r="I145" i="13"/>
  <c r="G144" i="13"/>
  <c r="F143" i="13"/>
  <c r="Q139" i="13"/>
  <c r="P138" i="13"/>
  <c r="M137" i="13"/>
  <c r="L136" i="13"/>
  <c r="K135" i="13"/>
  <c r="J134" i="13"/>
  <c r="I133" i="13"/>
  <c r="H131" i="13"/>
  <c r="F130" i="13"/>
  <c r="Q127" i="13"/>
  <c r="P126" i="13"/>
  <c r="L123" i="13"/>
  <c r="K122" i="13"/>
  <c r="I120" i="13"/>
  <c r="H119" i="13"/>
  <c r="F118" i="13"/>
  <c r="Q113" i="13"/>
  <c r="P112" i="13"/>
  <c r="O111" i="13"/>
  <c r="L110" i="13"/>
  <c r="K107" i="13"/>
  <c r="J106" i="13"/>
  <c r="I105" i="13"/>
  <c r="G104" i="13"/>
  <c r="F103" i="13"/>
  <c r="Q98" i="13"/>
  <c r="O97" i="13"/>
  <c r="N96" i="13"/>
  <c r="N95" i="13"/>
  <c r="N94" i="13"/>
  <c r="N93" i="13"/>
  <c r="O91" i="13"/>
  <c r="O90" i="13"/>
  <c r="O89" i="13"/>
  <c r="O88" i="13"/>
  <c r="O87" i="13"/>
  <c r="O86" i="13"/>
  <c r="O85" i="13"/>
  <c r="O81" i="13"/>
  <c r="O80" i="13"/>
  <c r="O78" i="13"/>
  <c r="Q59" i="13"/>
  <c r="Q51" i="13"/>
  <c r="P46" i="13"/>
  <c r="Q43" i="13"/>
  <c r="Q42" i="13"/>
  <c r="Q41" i="13"/>
  <c r="Q40" i="13"/>
  <c r="Q39" i="13"/>
  <c r="Q38" i="13"/>
  <c r="Q37" i="13"/>
  <c r="F49" i="12"/>
  <c r="F48" i="12"/>
  <c r="F43" i="12"/>
  <c r="F41" i="12"/>
  <c r="P90" i="14"/>
  <c r="J86" i="14"/>
  <c r="Q83" i="14"/>
  <c r="J82" i="14"/>
  <c r="K79" i="14"/>
  <c r="F78" i="14"/>
  <c r="O75" i="14"/>
  <c r="H74" i="14"/>
  <c r="O72" i="14"/>
  <c r="L67" i="14"/>
  <c r="G66" i="14"/>
  <c r="L64" i="14"/>
  <c r="H63" i="14"/>
  <c r="H59" i="14"/>
  <c r="Q57" i="14"/>
  <c r="J56" i="14"/>
  <c r="K53" i="14"/>
  <c r="H51" i="14"/>
  <c r="M49" i="14"/>
  <c r="H48" i="14"/>
  <c r="P46" i="14"/>
  <c r="K41" i="14"/>
  <c r="Q39" i="14"/>
  <c r="L38" i="14"/>
  <c r="M34" i="14"/>
  <c r="H33" i="14"/>
  <c r="H30" i="14"/>
  <c r="Q27" i="14"/>
  <c r="K26" i="14"/>
  <c r="Q24" i="14"/>
  <c r="L23" i="14"/>
  <c r="F22" i="14"/>
  <c r="L19" i="14"/>
  <c r="H18" i="14"/>
  <c r="N16" i="14"/>
  <c r="H15" i="14"/>
  <c r="P13" i="14"/>
  <c r="G147" i="13"/>
  <c r="M145" i="13"/>
  <c r="F144" i="13"/>
  <c r="N142" i="13"/>
  <c r="I141" i="13"/>
  <c r="F139" i="13"/>
  <c r="L137" i="13"/>
  <c r="I136" i="13"/>
  <c r="F135" i="13"/>
  <c r="O133" i="13"/>
  <c r="K131" i="13"/>
  <c r="O128" i="13"/>
  <c r="J127" i="13"/>
  <c r="G126" i="13"/>
  <c r="Q123" i="13"/>
  <c r="J122" i="13"/>
  <c r="G121" i="13"/>
  <c r="P119" i="13"/>
  <c r="L118" i="13"/>
  <c r="I117" i="13"/>
  <c r="G115" i="13"/>
  <c r="J112" i="13"/>
  <c r="G111" i="13"/>
  <c r="Q109" i="13"/>
  <c r="M107" i="13"/>
  <c r="H106" i="13"/>
  <c r="Q104" i="13"/>
  <c r="M103" i="13"/>
  <c r="I102" i="13"/>
  <c r="P98" i="13"/>
  <c r="K97" i="13"/>
  <c r="I96" i="13"/>
  <c r="G95" i="13"/>
  <c r="L90" i="13"/>
  <c r="J82" i="13"/>
  <c r="H74" i="13"/>
  <c r="N71" i="13"/>
  <c r="I67" i="13"/>
  <c r="F66" i="13"/>
  <c r="M56" i="13"/>
  <c r="P50" i="13"/>
  <c r="P43" i="13"/>
  <c r="N42" i="13"/>
  <c r="I40" i="13"/>
  <c r="G39" i="13"/>
  <c r="O35" i="13"/>
  <c r="I32" i="13"/>
  <c r="L26" i="13"/>
  <c r="J25" i="13"/>
  <c r="M13" i="13"/>
  <c r="J54" i="12"/>
  <c r="H53" i="12"/>
  <c r="Q51" i="12"/>
  <c r="Q49" i="12"/>
  <c r="N48" i="12"/>
  <c r="L47" i="12"/>
  <c r="J46" i="12"/>
  <c r="J44" i="12"/>
  <c r="Q41" i="12"/>
  <c r="P39" i="12"/>
  <c r="P38" i="12"/>
  <c r="P37" i="12"/>
  <c r="P36" i="12"/>
  <c r="Q34" i="12"/>
  <c r="Q33" i="12"/>
  <c r="Q32" i="12"/>
  <c r="P31" i="12"/>
  <c r="F23" i="12"/>
  <c r="Q21" i="12"/>
  <c r="Q17" i="12"/>
  <c r="Q16" i="12"/>
  <c r="Q15" i="12"/>
  <c r="Q13" i="12"/>
  <c r="Q12" i="12"/>
  <c r="F8" i="12"/>
  <c r="F7" i="12"/>
  <c r="I47" i="12"/>
  <c r="O29" i="12"/>
  <c r="P24" i="12"/>
  <c r="N12" i="12"/>
  <c r="J36" i="12"/>
  <c r="N23" i="12"/>
  <c r="P33" i="13"/>
  <c r="J15" i="13"/>
  <c r="I51" i="12"/>
  <c r="J101" i="13"/>
  <c r="H41" i="12"/>
  <c r="N48" i="13"/>
  <c r="H38" i="13"/>
  <c r="N33" i="13"/>
  <c r="I29" i="12"/>
  <c r="H13" i="12"/>
  <c r="K90" i="14"/>
  <c r="G89" i="14"/>
  <c r="N87" i="14"/>
  <c r="F86" i="14"/>
  <c r="I82" i="14"/>
  <c r="P80" i="14"/>
  <c r="K75" i="14"/>
  <c r="F74" i="14"/>
  <c r="F71" i="14"/>
  <c r="O69" i="14"/>
  <c r="J67" i="14"/>
  <c r="F66" i="14"/>
  <c r="K64" i="14"/>
  <c r="N61" i="14"/>
  <c r="G59" i="14"/>
  <c r="I56" i="14"/>
  <c r="P54" i="14"/>
  <c r="G51" i="14"/>
  <c r="G48" i="14"/>
  <c r="O46" i="14"/>
  <c r="Q42" i="14"/>
  <c r="J41" i="14"/>
  <c r="P39" i="14"/>
  <c r="L34" i="14"/>
  <c r="G33" i="14"/>
  <c r="M31" i="14"/>
  <c r="J26" i="14"/>
  <c r="P24" i="14"/>
  <c r="K23" i="14"/>
  <c r="K19" i="14"/>
  <c r="G18" i="14"/>
  <c r="M16" i="14"/>
  <c r="G15" i="14"/>
  <c r="N13" i="14"/>
  <c r="F147" i="13"/>
  <c r="L145" i="13"/>
  <c r="M142" i="13"/>
  <c r="H141" i="13"/>
  <c r="K137" i="13"/>
  <c r="H136" i="13"/>
  <c r="M133" i="13"/>
  <c r="J131" i="13"/>
  <c r="Q129" i="13"/>
  <c r="M128" i="13"/>
  <c r="I127" i="13"/>
  <c r="F126" i="13"/>
  <c r="P123" i="13"/>
  <c r="I122" i="13"/>
  <c r="F121" i="13"/>
  <c r="K118" i="13"/>
  <c r="G117" i="13"/>
  <c r="Q114" i="13"/>
  <c r="M113" i="13"/>
  <c r="I112" i="13"/>
  <c r="F111" i="13"/>
  <c r="J107" i="13"/>
  <c r="F106" i="13"/>
  <c r="P104" i="13"/>
  <c r="L103" i="13"/>
  <c r="H102" i="13"/>
  <c r="M98" i="13"/>
  <c r="J97" i="13"/>
  <c r="H96" i="13"/>
  <c r="P93" i="13"/>
  <c r="K90" i="13"/>
  <c r="H89" i="13"/>
  <c r="L85" i="13"/>
  <c r="K83" i="13"/>
  <c r="Q79" i="13"/>
  <c r="K77" i="13"/>
  <c r="M71" i="13"/>
  <c r="G67" i="13"/>
  <c r="N64" i="13"/>
  <c r="I62" i="13"/>
  <c r="L49" i="13"/>
  <c r="F46" i="13"/>
  <c r="O43" i="13"/>
  <c r="M42" i="13"/>
  <c r="N35" i="13"/>
  <c r="L34" i="13"/>
  <c r="J33" i="13"/>
  <c r="H32" i="13"/>
  <c r="N29" i="13"/>
  <c r="K26" i="13"/>
  <c r="I25" i="13"/>
  <c r="G24" i="13"/>
  <c r="M19" i="13"/>
  <c r="Q15" i="13"/>
  <c r="O14" i="13"/>
  <c r="I54" i="12"/>
  <c r="P51" i="12"/>
  <c r="O49" i="12"/>
  <c r="K47" i="12"/>
  <c r="I46" i="12"/>
  <c r="H44" i="12"/>
  <c r="Q42" i="12"/>
  <c r="P41" i="12"/>
  <c r="O39" i="12"/>
  <c r="O38" i="12"/>
  <c r="O37" i="12"/>
  <c r="O36" i="12"/>
  <c r="P34" i="12"/>
  <c r="P33" i="12"/>
  <c r="O32" i="12"/>
  <c r="O31" i="12"/>
  <c r="Q29" i="12"/>
  <c r="Q27" i="12"/>
  <c r="Q26" i="12"/>
  <c r="P21" i="12"/>
  <c r="O15" i="12"/>
  <c r="P13" i="12"/>
  <c r="P12" i="12"/>
  <c r="Q11" i="12"/>
  <c r="H54" i="12"/>
  <c r="J47" i="12"/>
  <c r="P42" i="12"/>
  <c r="N39" i="12"/>
  <c r="N33" i="12"/>
  <c r="P28" i="12"/>
  <c r="P26" i="12"/>
  <c r="O22" i="12"/>
  <c r="N15" i="12"/>
  <c r="O12" i="12"/>
  <c r="Q9" i="12"/>
  <c r="Q7" i="12"/>
  <c r="P52" i="12"/>
  <c r="O42" i="12"/>
  <c r="O27" i="12"/>
  <c r="N22" i="12"/>
  <c r="P9" i="12"/>
  <c r="P7" i="12"/>
  <c r="M29" i="12"/>
  <c r="G27" i="13"/>
  <c r="F50" i="13"/>
  <c r="N54" i="12"/>
  <c r="M44" i="12"/>
  <c r="H42" i="12"/>
  <c r="F38" i="12"/>
  <c r="F37" i="12"/>
  <c r="G34" i="12"/>
  <c r="I28" i="12"/>
  <c r="J90" i="14"/>
  <c r="F89" i="14"/>
  <c r="M87" i="14"/>
  <c r="O83" i="14"/>
  <c r="H82" i="14"/>
  <c r="O80" i="14"/>
  <c r="Q77" i="14"/>
  <c r="J75" i="14"/>
  <c r="L72" i="14"/>
  <c r="N69" i="14"/>
  <c r="I67" i="14"/>
  <c r="J64" i="14"/>
  <c r="Q62" i="14"/>
  <c r="M57" i="14"/>
  <c r="F56" i="14"/>
  <c r="H53" i="14"/>
  <c r="K49" i="14"/>
  <c r="M46" i="14"/>
  <c r="F45" i="14"/>
  <c r="M42" i="14"/>
  <c r="I41" i="14"/>
  <c r="O39" i="14"/>
  <c r="I38" i="14"/>
  <c r="J34" i="14"/>
  <c r="L31" i="14"/>
  <c r="F30" i="14"/>
  <c r="M27" i="14"/>
  <c r="I26" i="14"/>
  <c r="H23" i="14"/>
  <c r="L16" i="14"/>
  <c r="P146" i="13"/>
  <c r="K145" i="13"/>
  <c r="Q143" i="13"/>
  <c r="K142" i="13"/>
  <c r="G141" i="13"/>
  <c r="N138" i="13"/>
  <c r="G136" i="13"/>
  <c r="P134" i="13"/>
  <c r="L133" i="13"/>
  <c r="F131" i="13"/>
  <c r="L128" i="13"/>
  <c r="H127" i="13"/>
  <c r="K123" i="13"/>
  <c r="H122" i="13"/>
  <c r="N119" i="13"/>
  <c r="J118" i="13"/>
  <c r="P114" i="13"/>
  <c r="K113" i="13"/>
  <c r="H112" i="13"/>
  <c r="N109" i="13"/>
  <c r="I107" i="13"/>
  <c r="O104" i="13"/>
  <c r="K103" i="13"/>
  <c r="Q99" i="13"/>
  <c r="L98" i="13"/>
  <c r="I97" i="13"/>
  <c r="G96" i="13"/>
  <c r="M93" i="13"/>
  <c r="L91" i="13"/>
  <c r="J90" i="13"/>
  <c r="K85" i="13"/>
  <c r="N72" i="13"/>
  <c r="H69" i="13"/>
  <c r="F67" i="13"/>
  <c r="F61" i="13"/>
  <c r="M57" i="13"/>
  <c r="P51" i="13"/>
  <c r="N50" i="13"/>
  <c r="G47" i="13"/>
  <c r="N43" i="13"/>
  <c r="I41" i="13"/>
  <c r="G40" i="13"/>
  <c r="P38" i="13"/>
  <c r="I33" i="13"/>
  <c r="O30" i="13"/>
  <c r="J26" i="13"/>
  <c r="J18" i="13"/>
  <c r="Q52" i="12"/>
  <c r="N49" i="12"/>
  <c r="L48" i="12"/>
  <c r="H46" i="12"/>
  <c r="O41" i="12"/>
  <c r="N38" i="12"/>
  <c r="N37" i="12"/>
  <c r="O34" i="12"/>
  <c r="N32" i="12"/>
  <c r="P29" i="12"/>
  <c r="P27" i="12"/>
  <c r="Q24" i="12"/>
  <c r="N16" i="12"/>
  <c r="P11" i="12"/>
  <c r="Q8" i="12"/>
  <c r="M51" i="12"/>
  <c r="M39" i="12"/>
  <c r="O28" i="12"/>
  <c r="P23" i="12"/>
  <c r="M16" i="12"/>
  <c r="P53" i="12"/>
  <c r="O43" i="12"/>
  <c r="J37" i="12"/>
  <c r="K31" i="12"/>
  <c r="N24" i="12"/>
  <c r="K21" i="12"/>
  <c r="N32" i="13"/>
  <c r="H30" i="13"/>
  <c r="J28" i="12"/>
  <c r="I12" i="12"/>
  <c r="I23" i="12"/>
  <c r="Q91" i="14"/>
  <c r="I90" i="14"/>
  <c r="P88" i="14"/>
  <c r="K87" i="14"/>
  <c r="Q85" i="14"/>
  <c r="L83" i="14"/>
  <c r="N80" i="14"/>
  <c r="G79" i="14"/>
  <c r="H67" i="14"/>
  <c r="N65" i="14"/>
  <c r="I64" i="14"/>
  <c r="P62" i="14"/>
  <c r="I61" i="14"/>
  <c r="K57" i="14"/>
  <c r="L54" i="14"/>
  <c r="O50" i="14"/>
  <c r="J49" i="14"/>
  <c r="Q47" i="14"/>
  <c r="I46" i="14"/>
  <c r="L42" i="14"/>
  <c r="F41" i="14"/>
  <c r="M39" i="14"/>
  <c r="H38" i="14"/>
  <c r="N35" i="14"/>
  <c r="I34" i="14"/>
  <c r="L27" i="14"/>
  <c r="M24" i="14"/>
  <c r="G23" i="14"/>
  <c r="M21" i="14"/>
  <c r="Q17" i="14"/>
  <c r="I16" i="14"/>
  <c r="Q14" i="14"/>
  <c r="N146" i="13"/>
  <c r="H145" i="13"/>
  <c r="P143" i="13"/>
  <c r="I142" i="13"/>
  <c r="F141" i="13"/>
  <c r="L138" i="13"/>
  <c r="I137" i="13"/>
  <c r="F136" i="13"/>
  <c r="O134" i="13"/>
  <c r="K133" i="13"/>
  <c r="O129" i="13"/>
  <c r="G127" i="13"/>
  <c r="J123" i="13"/>
  <c r="G122" i="13"/>
  <c r="P120" i="13"/>
  <c r="L119" i="13"/>
  <c r="I118" i="13"/>
  <c r="O114" i="13"/>
  <c r="J113" i="13"/>
  <c r="G112" i="13"/>
  <c r="Q110" i="13"/>
  <c r="H107" i="13"/>
  <c r="Q105" i="13"/>
  <c r="M104" i="13"/>
  <c r="I103" i="13"/>
  <c r="Q101" i="13"/>
  <c r="P99" i="13"/>
  <c r="K98" i="13"/>
  <c r="H97" i="13"/>
  <c r="F96" i="13"/>
  <c r="P94" i="13"/>
  <c r="L93" i="13"/>
  <c r="K91" i="13"/>
  <c r="L86" i="13"/>
  <c r="Q80" i="13"/>
  <c r="M79" i="13"/>
  <c r="K78" i="13"/>
  <c r="G75" i="13"/>
  <c r="M72" i="13"/>
  <c r="N65" i="13"/>
  <c r="L64" i="13"/>
  <c r="I63" i="13"/>
  <c r="L50" i="13"/>
  <c r="H48" i="13"/>
  <c r="F47" i="13"/>
  <c r="N45" i="13"/>
  <c r="M43" i="13"/>
  <c r="L35" i="13"/>
  <c r="N30" i="13"/>
  <c r="K27" i="13"/>
  <c r="I26" i="13"/>
  <c r="G25" i="13"/>
  <c r="Q16" i="13"/>
  <c r="L14" i="13"/>
  <c r="G54" i="12"/>
  <c r="M49" i="12"/>
  <c r="K48" i="12"/>
  <c r="Q43" i="12"/>
  <c r="M34" i="12"/>
  <c r="O26" i="12"/>
  <c r="N13" i="12"/>
  <c r="P8" i="12"/>
  <c r="K41" i="12"/>
  <c r="K34" i="12"/>
  <c r="K22" i="12"/>
  <c r="N8" i="12"/>
  <c r="H35" i="13"/>
  <c r="O54" i="12"/>
  <c r="G72" i="13"/>
  <c r="M91" i="14"/>
  <c r="H90" i="14"/>
  <c r="O88" i="14"/>
  <c r="H87" i="14"/>
  <c r="K83" i="14"/>
  <c r="Q81" i="14"/>
  <c r="K77" i="14"/>
  <c r="O73" i="14"/>
  <c r="G72" i="14"/>
  <c r="P70" i="14"/>
  <c r="G67" i="14"/>
  <c r="O62" i="14"/>
  <c r="P58" i="14"/>
  <c r="Q55" i="14"/>
  <c r="J54" i="14"/>
  <c r="F53" i="14"/>
  <c r="M50" i="14"/>
  <c r="I49" i="14"/>
  <c r="P47" i="14"/>
  <c r="H46" i="14"/>
  <c r="K42" i="14"/>
  <c r="L39" i="14"/>
  <c r="F38" i="14"/>
  <c r="M35" i="14"/>
  <c r="H34" i="14"/>
  <c r="P32" i="14"/>
  <c r="H31" i="14"/>
  <c r="K27" i="14"/>
  <c r="Q25" i="14"/>
  <c r="L24" i="14"/>
  <c r="F23" i="14"/>
  <c r="K21" i="14"/>
  <c r="H19" i="14"/>
  <c r="N17" i="14"/>
  <c r="H16" i="14"/>
  <c r="P14" i="14"/>
  <c r="M146" i="13"/>
  <c r="F145" i="13"/>
  <c r="N143" i="13"/>
  <c r="H142" i="13"/>
  <c r="P139" i="13"/>
  <c r="K138" i="13"/>
  <c r="H137" i="13"/>
  <c r="M134" i="13"/>
  <c r="Q130" i="13"/>
  <c r="M129" i="13"/>
  <c r="I128" i="13"/>
  <c r="F127" i="13"/>
  <c r="L125" i="13"/>
  <c r="I123" i="13"/>
  <c r="F122" i="13"/>
  <c r="O120" i="13"/>
  <c r="K119" i="13"/>
  <c r="Q115" i="13"/>
  <c r="I113" i="13"/>
  <c r="F112" i="13"/>
  <c r="P110" i="13"/>
  <c r="G107" i="13"/>
  <c r="P105" i="13"/>
  <c r="L104" i="13"/>
  <c r="H103" i="13"/>
  <c r="M99" i="13"/>
  <c r="J98" i="13"/>
  <c r="G97" i="13"/>
  <c r="M94" i="13"/>
  <c r="K93" i="13"/>
  <c r="J91" i="13"/>
  <c r="K86" i="13"/>
  <c r="J78" i="13"/>
  <c r="H70" i="13"/>
  <c r="F62" i="13"/>
  <c r="K57" i="13"/>
  <c r="N51" i="13"/>
  <c r="J42" i="13"/>
  <c r="G41" i="13"/>
  <c r="P39" i="13"/>
  <c r="K35" i="13"/>
  <c r="I34" i="13"/>
  <c r="G33" i="13"/>
  <c r="J27" i="13"/>
  <c r="H26" i="13"/>
  <c r="L22" i="13"/>
  <c r="J19" i="13"/>
  <c r="Q53" i="12"/>
  <c r="O52" i="12"/>
  <c r="L51" i="12"/>
  <c r="L49" i="12"/>
  <c r="J48" i="12"/>
  <c r="H47" i="12"/>
  <c r="P43" i="12"/>
  <c r="N42" i="12"/>
  <c r="L39" i="12"/>
  <c r="L38" i="12"/>
  <c r="K36" i="12"/>
  <c r="L34" i="12"/>
  <c r="L33" i="12"/>
  <c r="N29" i="12"/>
  <c r="N28" i="12"/>
  <c r="N27" i="12"/>
  <c r="O24" i="12"/>
  <c r="O23" i="12"/>
  <c r="L15" i="12"/>
  <c r="M13" i="12"/>
  <c r="M12" i="12"/>
  <c r="N11" i="12"/>
  <c r="O8" i="12"/>
  <c r="G26" i="13"/>
  <c r="O16" i="13"/>
  <c r="J14" i="13"/>
  <c r="K49" i="12"/>
  <c r="Q46" i="12"/>
  <c r="K38" i="12"/>
  <c r="K33" i="12"/>
  <c r="M11" i="12"/>
  <c r="N53" i="12"/>
  <c r="H51" i="12"/>
  <c r="I42" i="12"/>
  <c r="G37" i="12"/>
  <c r="H33" i="12"/>
  <c r="J29" i="12"/>
  <c r="J24" i="12"/>
  <c r="H21" i="12"/>
  <c r="I13" i="12"/>
  <c r="N75" i="13"/>
  <c r="K91" i="14"/>
  <c r="G90" i="14"/>
  <c r="N88" i="14"/>
  <c r="G87" i="14"/>
  <c r="I83" i="14"/>
  <c r="J80" i="14"/>
  <c r="G75" i="14"/>
  <c r="N73" i="14"/>
  <c r="F72" i="14"/>
  <c r="O70" i="14"/>
  <c r="Q66" i="14"/>
  <c r="K65" i="14"/>
  <c r="F64" i="14"/>
  <c r="K62" i="14"/>
  <c r="O58" i="14"/>
  <c r="G57" i="14"/>
  <c r="I54" i="14"/>
  <c r="L50" i="14"/>
  <c r="F49" i="14"/>
  <c r="J42" i="14"/>
  <c r="P40" i="14"/>
  <c r="L35" i="14"/>
  <c r="F34" i="14"/>
  <c r="G31" i="14"/>
  <c r="M29" i="14"/>
  <c r="J27" i="14"/>
  <c r="J24" i="14"/>
  <c r="J21" i="14"/>
  <c r="F19" i="14"/>
  <c r="M17" i="14"/>
  <c r="G16" i="14"/>
  <c r="M14" i="14"/>
  <c r="L146" i="13"/>
  <c r="L143" i="13"/>
  <c r="G142" i="13"/>
  <c r="N139" i="13"/>
  <c r="J138" i="13"/>
  <c r="G137" i="13"/>
  <c r="Q135" i="13"/>
  <c r="L134" i="13"/>
  <c r="G133" i="13"/>
  <c r="P130" i="13"/>
  <c r="L129" i="13"/>
  <c r="H128" i="13"/>
  <c r="K125" i="13"/>
  <c r="H123" i="13"/>
  <c r="N120" i="13"/>
  <c r="Q117" i="13"/>
  <c r="P115" i="13"/>
  <c r="L114" i="13"/>
  <c r="H113" i="13"/>
  <c r="O105" i="13"/>
  <c r="K104" i="13"/>
  <c r="O101" i="13"/>
  <c r="L99" i="13"/>
  <c r="I98" i="13"/>
  <c r="F97" i="13"/>
  <c r="Q95" i="13"/>
  <c r="L94" i="13"/>
  <c r="J93" i="13"/>
  <c r="J86" i="13"/>
  <c r="G83" i="13"/>
  <c r="Q81" i="13"/>
  <c r="M80" i="13"/>
  <c r="K79" i="13"/>
  <c r="F77" i="13"/>
  <c r="M73" i="13"/>
  <c r="N66" i="13"/>
  <c r="L65" i="13"/>
  <c r="I64" i="13"/>
  <c r="M51" i="13"/>
  <c r="H49" i="13"/>
  <c r="F48" i="13"/>
  <c r="L45" i="13"/>
  <c r="H42" i="13"/>
  <c r="H34" i="13"/>
  <c r="P32" i="13"/>
  <c r="N31" i="13"/>
  <c r="L30" i="13"/>
  <c r="I29" i="13"/>
  <c r="I27" i="13"/>
  <c r="Q17" i="13"/>
  <c r="M15" i="13"/>
  <c r="H13" i="13"/>
  <c r="N52" i="12"/>
  <c r="I48" i="12"/>
  <c r="Q44" i="12"/>
  <c r="K39" i="12"/>
  <c r="K32" i="12"/>
  <c r="K16" i="12"/>
  <c r="Q47" i="12"/>
  <c r="L61" i="13"/>
  <c r="P48" i="13"/>
  <c r="N40" i="13"/>
  <c r="I38" i="13"/>
  <c r="J23" i="13"/>
  <c r="H34" i="12"/>
  <c r="H31" i="12"/>
  <c r="I26" i="12"/>
  <c r="H22" i="12"/>
  <c r="F36" i="12"/>
  <c r="H80" i="14"/>
  <c r="Q78" i="14"/>
  <c r="L73" i="14"/>
  <c r="L70" i="14"/>
  <c r="G69" i="14"/>
  <c r="P66" i="14"/>
  <c r="J65" i="14"/>
  <c r="Q63" i="14"/>
  <c r="J62" i="14"/>
  <c r="M58" i="14"/>
  <c r="F57" i="14"/>
  <c r="O55" i="14"/>
  <c r="H54" i="14"/>
  <c r="P51" i="14"/>
  <c r="K50" i="14"/>
  <c r="K47" i="14"/>
  <c r="F46" i="14"/>
  <c r="M43" i="14"/>
  <c r="O40" i="14"/>
  <c r="I39" i="14"/>
  <c r="O37" i="14"/>
  <c r="K35" i="14"/>
  <c r="J32" i="14"/>
  <c r="L29" i="14"/>
  <c r="G27" i="14"/>
  <c r="N25" i="14"/>
  <c r="H24" i="14"/>
  <c r="I21" i="14"/>
  <c r="F16" i="14"/>
  <c r="L14" i="14"/>
  <c r="P147" i="13"/>
  <c r="I146" i="13"/>
  <c r="Q144" i="13"/>
  <c r="K143" i="13"/>
  <c r="Q141" i="13"/>
  <c r="M139" i="13"/>
  <c r="I138" i="13"/>
  <c r="F137" i="13"/>
  <c r="I134" i="13"/>
  <c r="O130" i="13"/>
  <c r="K129" i="13"/>
  <c r="G128" i="13"/>
  <c r="O126" i="13"/>
  <c r="J125" i="13"/>
  <c r="G123" i="13"/>
  <c r="Q121" i="13"/>
  <c r="L120" i="13"/>
  <c r="G119" i="13"/>
  <c r="P117" i="13"/>
  <c r="O115" i="13"/>
  <c r="J114" i="13"/>
  <c r="G113" i="13"/>
  <c r="Q111" i="13"/>
  <c r="J110" i="13"/>
  <c r="M105" i="13"/>
  <c r="J104" i="13"/>
  <c r="Q102" i="13"/>
  <c r="M101" i="13"/>
  <c r="K99" i="13"/>
  <c r="H98" i="13"/>
  <c r="M95" i="13"/>
  <c r="K94" i="13"/>
  <c r="I93" i="13"/>
  <c r="K87" i="13"/>
  <c r="H71" i="13"/>
  <c r="K65" i="13"/>
  <c r="M59" i="13"/>
  <c r="K58" i="13"/>
  <c r="F56" i="13"/>
  <c r="I50" i="13"/>
  <c r="J43" i="13"/>
  <c r="G42" i="13"/>
  <c r="P40" i="13"/>
  <c r="N39" i="13"/>
  <c r="I35" i="13"/>
  <c r="G34" i="13"/>
  <c r="O32" i="13"/>
  <c r="M31" i="13"/>
  <c r="H27" i="13"/>
  <c r="L23" i="13"/>
  <c r="J22" i="13"/>
  <c r="K15" i="13"/>
  <c r="Q54" i="12"/>
  <c r="O53" i="12"/>
  <c r="J51" i="12"/>
  <c r="J49" i="12"/>
  <c r="H48" i="12"/>
  <c r="P46" i="12"/>
  <c r="P44" i="12"/>
  <c r="N43" i="12"/>
  <c r="J41" i="12"/>
  <c r="J39" i="12"/>
  <c r="I38" i="12"/>
  <c r="I37" i="12"/>
  <c r="I36" i="12"/>
  <c r="J34" i="12"/>
  <c r="J33" i="12"/>
  <c r="J32" i="12"/>
  <c r="J31" i="12"/>
  <c r="L29" i="12"/>
  <c r="L28" i="12"/>
  <c r="M24" i="12"/>
  <c r="L23" i="12"/>
  <c r="J21" i="12"/>
  <c r="J17" i="12"/>
  <c r="J16" i="12"/>
  <c r="J15" i="12"/>
  <c r="K13" i="12"/>
  <c r="K12" i="12"/>
  <c r="L11" i="12"/>
  <c r="M8" i="12"/>
  <c r="L7" i="12"/>
  <c r="O40" i="13"/>
  <c r="J30" i="13"/>
  <c r="K52" i="12"/>
  <c r="H22" i="13"/>
  <c r="P47" i="12"/>
  <c r="Q89" i="14"/>
  <c r="I88" i="14"/>
  <c r="Q86" i="14"/>
  <c r="K85" i="14"/>
  <c r="N81" i="14"/>
  <c r="P74" i="14"/>
  <c r="Q71" i="14"/>
  <c r="J70" i="14"/>
  <c r="H65" i="14"/>
  <c r="P63" i="14"/>
  <c r="I62" i="14"/>
  <c r="Q59" i="14"/>
  <c r="L58" i="14"/>
  <c r="K55" i="14"/>
  <c r="O51" i="14"/>
  <c r="J50" i="14"/>
  <c r="Q48" i="14"/>
  <c r="I47" i="14"/>
  <c r="L43" i="14"/>
  <c r="F42" i="14"/>
  <c r="M40" i="14"/>
  <c r="H39" i="14"/>
  <c r="M37" i="14"/>
  <c r="Q33" i="14"/>
  <c r="I32" i="14"/>
  <c r="K29" i="14"/>
  <c r="M25" i="14"/>
  <c r="M22" i="14"/>
  <c r="I17" i="14"/>
  <c r="Q15" i="14"/>
  <c r="N147" i="13"/>
  <c r="H146" i="13"/>
  <c r="P144" i="13"/>
  <c r="J143" i="13"/>
  <c r="P141" i="13"/>
  <c r="K139" i="13"/>
  <c r="H138" i="13"/>
  <c r="M135" i="13"/>
  <c r="H134" i="13"/>
  <c r="Q131" i="13"/>
  <c r="M130" i="13"/>
  <c r="J129" i="13"/>
  <c r="F128" i="13"/>
  <c r="I125" i="13"/>
  <c r="F123" i="13"/>
  <c r="O121" i="13"/>
  <c r="K120" i="13"/>
  <c r="M115" i="13"/>
  <c r="I114" i="13"/>
  <c r="F113" i="13"/>
  <c r="L111" i="13"/>
  <c r="I110" i="13"/>
  <c r="F109" i="13"/>
  <c r="P106" i="13"/>
  <c r="L105" i="13"/>
  <c r="F104" i="13"/>
  <c r="P102" i="13"/>
  <c r="K101" i="13"/>
  <c r="J99" i="13"/>
  <c r="G98" i="13"/>
  <c r="L95" i="13"/>
  <c r="J94" i="13"/>
  <c r="H93" i="13"/>
  <c r="M81" i="13"/>
  <c r="N74" i="13"/>
  <c r="G71" i="13"/>
  <c r="N67" i="13"/>
  <c r="L66" i="13"/>
  <c r="I65" i="13"/>
  <c r="F49" i="13"/>
  <c r="N47" i="13"/>
  <c r="L46" i="13"/>
  <c r="I43" i="13"/>
  <c r="M39" i="13"/>
  <c r="L31" i="13"/>
  <c r="I22" i="13"/>
  <c r="M16" i="13"/>
  <c r="P54" i="12"/>
  <c r="I49" i="12"/>
  <c r="O46" i="12"/>
  <c r="O44" i="12"/>
  <c r="J42" i="12"/>
  <c r="I41" i="12"/>
  <c r="H38" i="12"/>
  <c r="H37" i="12"/>
  <c r="H36" i="12"/>
  <c r="I34" i="12"/>
  <c r="I33" i="12"/>
  <c r="I32" i="12"/>
  <c r="I31" i="12"/>
  <c r="K29" i="12"/>
  <c r="K27" i="12"/>
  <c r="K26" i="12"/>
  <c r="K24" i="12"/>
  <c r="K23" i="12"/>
  <c r="I22" i="12"/>
  <c r="I21" i="12"/>
  <c r="K11" i="12"/>
  <c r="K8" i="12"/>
  <c r="K7" i="12"/>
  <c r="L3" i="12"/>
  <c r="O106" i="13"/>
  <c r="P41" i="13"/>
  <c r="F29" i="13"/>
  <c r="L24" i="13"/>
  <c r="J52" i="12"/>
  <c r="N44" i="12"/>
  <c r="L43" i="12"/>
  <c r="G39" i="12"/>
  <c r="H32" i="12"/>
  <c r="J27" i="12"/>
  <c r="J23" i="12"/>
  <c r="J7" i="12"/>
  <c r="Q77" i="13"/>
  <c r="O41" i="13"/>
  <c r="J31" i="13"/>
  <c r="Q19" i="13"/>
  <c r="K43" i="12"/>
  <c r="H26" i="12"/>
  <c r="H11" i="12"/>
  <c r="H91" i="14"/>
  <c r="H88" i="14"/>
  <c r="P86" i="14"/>
  <c r="Q82" i="14"/>
  <c r="K81" i="14"/>
  <c r="F80" i="14"/>
  <c r="K78" i="14"/>
  <c r="O74" i="14"/>
  <c r="G73" i="14"/>
  <c r="I70" i="14"/>
  <c r="L66" i="14"/>
  <c r="G65" i="14"/>
  <c r="H62" i="14"/>
  <c r="H58" i="14"/>
  <c r="M51" i="14"/>
  <c r="H50" i="14"/>
  <c r="P48" i="14"/>
  <c r="H47" i="14"/>
  <c r="P45" i="14"/>
  <c r="K43" i="14"/>
  <c r="G39" i="14"/>
  <c r="L37" i="14"/>
  <c r="G35" i="14"/>
  <c r="P33" i="14"/>
  <c r="H32" i="14"/>
  <c r="P30" i="14"/>
  <c r="K25" i="14"/>
  <c r="F24" i="14"/>
  <c r="L22" i="14"/>
  <c r="N18" i="14"/>
  <c r="H17" i="14"/>
  <c r="N15" i="14"/>
  <c r="J14" i="14"/>
  <c r="M147" i="13"/>
  <c r="G146" i="13"/>
  <c r="M144" i="13"/>
  <c r="H143" i="13"/>
  <c r="N141" i="13"/>
  <c r="J139" i="13"/>
  <c r="G138" i="13"/>
  <c r="Q136" i="13"/>
  <c r="J135" i="13"/>
  <c r="G134" i="13"/>
  <c r="P131" i="13"/>
  <c r="L130" i="13"/>
  <c r="H129" i="13"/>
  <c r="K126" i="13"/>
  <c r="H125" i="13"/>
  <c r="N121" i="13"/>
  <c r="H120" i="13"/>
  <c r="Q118" i="13"/>
  <c r="N117" i="13"/>
  <c r="L115" i="13"/>
  <c r="H114" i="13"/>
  <c r="K111" i="13"/>
  <c r="H110" i="13"/>
  <c r="K105" i="13"/>
  <c r="O102" i="13"/>
  <c r="I99" i="13"/>
  <c r="F98" i="13"/>
  <c r="K95" i="13"/>
  <c r="I94" i="13"/>
  <c r="L88" i="13"/>
  <c r="J80" i="13"/>
  <c r="H72" i="13"/>
  <c r="N69" i="13"/>
  <c r="K59" i="13"/>
  <c r="G43" i="13"/>
  <c r="O33" i="13"/>
  <c r="H49" i="12"/>
  <c r="M69" i="13"/>
  <c r="M17" i="13"/>
  <c r="O47" i="12"/>
  <c r="F91" i="14"/>
  <c r="N89" i="14"/>
  <c r="N86" i="14"/>
  <c r="P82" i="14"/>
  <c r="J78" i="14"/>
  <c r="F73" i="14"/>
  <c r="N71" i="14"/>
  <c r="H70" i="14"/>
  <c r="Q67" i="14"/>
  <c r="K66" i="14"/>
  <c r="K63" i="14"/>
  <c r="F62" i="14"/>
  <c r="O59" i="14"/>
  <c r="G58" i="14"/>
  <c r="P56" i="14"/>
  <c r="I55" i="14"/>
  <c r="F50" i="14"/>
  <c r="L48" i="14"/>
  <c r="G47" i="14"/>
  <c r="Q41" i="14"/>
  <c r="J40" i="14"/>
  <c r="P38" i="14"/>
  <c r="F35" i="14"/>
  <c r="K33" i="14"/>
  <c r="M30" i="14"/>
  <c r="P26" i="14"/>
  <c r="J25" i="14"/>
  <c r="J22" i="14"/>
  <c r="G17" i="14"/>
  <c r="M15" i="14"/>
  <c r="F14" i="14"/>
  <c r="J147" i="13"/>
  <c r="L144" i="13"/>
  <c r="M141" i="13"/>
  <c r="I139" i="13"/>
  <c r="F138" i="13"/>
  <c r="P136" i="13"/>
  <c r="I135" i="13"/>
  <c r="F134" i="13"/>
  <c r="O131" i="13"/>
  <c r="K130" i="13"/>
  <c r="G129" i="13"/>
  <c r="J126" i="13"/>
  <c r="G125" i="13"/>
  <c r="Q122" i="13"/>
  <c r="L121" i="13"/>
  <c r="G120" i="13"/>
  <c r="P118" i="13"/>
  <c r="L117" i="13"/>
  <c r="K115" i="13"/>
  <c r="G114" i="13"/>
  <c r="O112" i="13"/>
  <c r="Q107" i="13"/>
  <c r="M106" i="13"/>
  <c r="G105" i="13"/>
  <c r="Q103" i="13"/>
  <c r="M102" i="13"/>
  <c r="I101" i="13"/>
  <c r="H99" i="13"/>
  <c r="L96" i="13"/>
  <c r="J95" i="13"/>
  <c r="H94" i="13"/>
  <c r="J88" i="13"/>
  <c r="M82" i="13"/>
  <c r="K81" i="13"/>
  <c r="L67" i="13"/>
  <c r="N62" i="13"/>
  <c r="L32" i="13"/>
  <c r="O18" i="13"/>
  <c r="I52" i="12"/>
  <c r="H27" i="12"/>
  <c r="I8" i="12"/>
  <c r="O82" i="14"/>
  <c r="I74" i="14"/>
  <c r="K56" i="14"/>
  <c r="F47" i="14"/>
  <c r="M38" i="14"/>
  <c r="Q19" i="14"/>
  <c r="K144" i="13"/>
  <c r="H135" i="13"/>
  <c r="I126" i="13"/>
  <c r="K117" i="13"/>
  <c r="H101" i="13"/>
  <c r="F94" i="13"/>
  <c r="Q78" i="13"/>
  <c r="N70" i="13"/>
  <c r="N63" i="13"/>
  <c r="M55" i="13"/>
  <c r="L48" i="13"/>
  <c r="J40" i="13"/>
  <c r="J32" i="13"/>
  <c r="J24" i="13"/>
  <c r="H52" i="12"/>
  <c r="K44" i="12"/>
  <c r="H29" i="12"/>
  <c r="I7" i="12"/>
  <c r="N26" i="14"/>
  <c r="Q142" i="13"/>
  <c r="O107" i="13"/>
  <c r="I46" i="13"/>
  <c r="G23" i="13"/>
  <c r="F42" i="12"/>
  <c r="M41" i="13"/>
  <c r="N82" i="14"/>
  <c r="H55" i="14"/>
  <c r="Q46" i="14"/>
  <c r="J18" i="14"/>
  <c r="J144" i="13"/>
  <c r="G135" i="13"/>
  <c r="H126" i="13"/>
  <c r="J117" i="13"/>
  <c r="M70" i="13"/>
  <c r="L62" i="13"/>
  <c r="I39" i="13"/>
  <c r="I31" i="13"/>
  <c r="I24" i="13"/>
  <c r="G52" i="12"/>
  <c r="I43" i="12"/>
  <c r="Q36" i="12"/>
  <c r="F22" i="12"/>
  <c r="Q72" i="14"/>
  <c r="M45" i="14"/>
  <c r="G37" i="14"/>
  <c r="I18" i="14"/>
  <c r="F125" i="13"/>
  <c r="P107" i="13"/>
  <c r="G31" i="13"/>
  <c r="H23" i="13"/>
  <c r="H43" i="12"/>
  <c r="H12" i="12"/>
  <c r="G7" i="12"/>
  <c r="P133" i="13"/>
  <c r="G15" i="13"/>
  <c r="L33" i="13"/>
  <c r="J53" i="12"/>
  <c r="O38" i="14"/>
  <c r="Q90" i="14"/>
  <c r="G81" i="14"/>
  <c r="L71" i="14"/>
  <c r="N53" i="14"/>
  <c r="K45" i="14"/>
  <c r="L26" i="14"/>
  <c r="F17" i="14"/>
  <c r="P142" i="13"/>
  <c r="I115" i="13"/>
  <c r="G99" i="13"/>
  <c r="J54" i="13"/>
  <c r="F28" i="12"/>
  <c r="F12" i="12"/>
  <c r="F34" i="12"/>
  <c r="F21" i="12"/>
  <c r="P49" i="13"/>
  <c r="L25" i="13"/>
  <c r="G24" i="12"/>
  <c r="O79" i="14"/>
  <c r="K71" i="14"/>
  <c r="Q61" i="14"/>
  <c r="I25" i="14"/>
  <c r="P16" i="14"/>
  <c r="L141" i="13"/>
  <c r="M131" i="13"/>
  <c r="P122" i="13"/>
  <c r="H115" i="13"/>
  <c r="L106" i="13"/>
  <c r="F99" i="13"/>
  <c r="M75" i="13"/>
  <c r="I61" i="13"/>
  <c r="P48" i="12"/>
  <c r="L54" i="12"/>
  <c r="H24" i="12"/>
  <c r="F31" i="12"/>
  <c r="F15" i="12"/>
  <c r="J74" i="14"/>
  <c r="F110" i="13"/>
  <c r="H23" i="12"/>
  <c r="I89" i="14"/>
  <c r="M79" i="14"/>
  <c r="P61" i="14"/>
  <c r="G43" i="14"/>
  <c r="Q34" i="14"/>
  <c r="G25" i="14"/>
  <c r="L15" i="14"/>
  <c r="J141" i="13"/>
  <c r="L131" i="13"/>
  <c r="N122" i="13"/>
  <c r="F114" i="13"/>
  <c r="I106" i="13"/>
  <c r="M97" i="13"/>
  <c r="O48" i="12"/>
  <c r="F27" i="12"/>
  <c r="G11" i="12"/>
  <c r="H78" i="14"/>
  <c r="M59" i="14"/>
  <c r="O41" i="14"/>
  <c r="M23" i="14"/>
  <c r="H121" i="13"/>
  <c r="J81" i="13"/>
  <c r="L41" i="14"/>
  <c r="F32" i="14"/>
  <c r="Q13" i="14"/>
  <c r="L46" i="12"/>
  <c r="O67" i="14"/>
  <c r="Q49" i="14"/>
  <c r="I40" i="14"/>
  <c r="Q31" i="14"/>
  <c r="H147" i="13"/>
  <c r="I95" i="13"/>
  <c r="F88" i="14"/>
  <c r="I78" i="14"/>
  <c r="Q69" i="14"/>
  <c r="K51" i="14"/>
  <c r="J33" i="14"/>
  <c r="N23" i="14"/>
  <c r="K15" i="14"/>
  <c r="H139" i="13"/>
  <c r="J130" i="13"/>
  <c r="I121" i="13"/>
  <c r="P113" i="13"/>
  <c r="F105" i="13"/>
  <c r="L97" i="13"/>
  <c r="L89" i="13"/>
  <c r="K82" i="13"/>
  <c r="N47" i="12"/>
  <c r="F33" i="12"/>
  <c r="F11" i="12"/>
  <c r="I130" i="13"/>
  <c r="L112" i="13"/>
  <c r="K96" i="13"/>
  <c r="K89" i="13"/>
  <c r="P42" i="13"/>
  <c r="O34" i="13"/>
  <c r="Q39" i="12"/>
  <c r="F26" i="12"/>
  <c r="I22" i="14"/>
  <c r="I147" i="13"/>
  <c r="F120" i="13"/>
  <c r="J96" i="13"/>
  <c r="F51" i="13"/>
  <c r="O42" i="13"/>
  <c r="N34" i="13"/>
  <c r="M54" i="12"/>
  <c r="F32" i="12"/>
  <c r="Q75" i="14"/>
  <c r="Q137" i="13"/>
  <c r="P128" i="13"/>
  <c r="Q119" i="13"/>
  <c r="O103" i="13"/>
  <c r="H88" i="13"/>
  <c r="N41" i="13"/>
  <c r="K46" i="12"/>
  <c r="J102" i="13"/>
  <c r="K25" i="13"/>
  <c r="Q37" i="12"/>
  <c r="Q87" i="14"/>
  <c r="G139" i="13"/>
  <c r="F58" i="14"/>
  <c r="Q38" i="12"/>
  <c r="H66" i="14"/>
  <c r="N118" i="13"/>
  <c r="L44" i="12"/>
  <c r="G8" i="12"/>
  <c r="K86" i="14"/>
  <c r="J48" i="14"/>
  <c r="N145" i="13"/>
  <c r="P75" i="14"/>
  <c r="I66" i="14"/>
  <c r="K48" i="14"/>
  <c r="H40" i="14"/>
  <c r="L30" i="14"/>
  <c r="Q145" i="13"/>
  <c r="K136" i="13"/>
  <c r="M127" i="13"/>
  <c r="O118" i="13"/>
  <c r="H111" i="13"/>
  <c r="L102" i="13"/>
  <c r="H95" i="13"/>
  <c r="M18" i="13"/>
  <c r="L127" i="13"/>
  <c r="I53" i="12"/>
  <c r="L56" i="14"/>
  <c r="K30" i="14"/>
  <c r="J136" i="13"/>
  <c r="AG24" i="15" l="1"/>
  <c r="Z48" i="18"/>
  <c r="Z33" i="18"/>
  <c r="A33" i="18" s="1"/>
  <c r="Z18" i="19"/>
  <c r="A18" i="19" s="1"/>
  <c r="Z35" i="20"/>
  <c r="A35" i="20" s="1"/>
  <c r="Z43" i="20"/>
  <c r="A43" i="20" s="1"/>
  <c r="Z59" i="20"/>
  <c r="A59" i="20" s="1"/>
  <c r="Z68" i="20"/>
  <c r="Z77" i="20"/>
  <c r="A77" i="20" s="1"/>
  <c r="Z86" i="20"/>
  <c r="A86" i="20" s="1"/>
  <c r="Z19" i="18"/>
  <c r="A19" i="18" s="1"/>
  <c r="Z12" i="19"/>
  <c r="Z13" i="20"/>
  <c r="A13" i="20" s="1"/>
  <c r="Z20" i="20"/>
  <c r="Z9" i="24"/>
  <c r="Z29" i="24"/>
  <c r="A12" i="15"/>
  <c r="Z27" i="18"/>
  <c r="A27" i="18" s="1"/>
  <c r="Z41" i="18"/>
  <c r="A41" i="18" s="1"/>
  <c r="Z49" i="18"/>
  <c r="A49" i="18" s="1"/>
  <c r="Z57" i="18"/>
  <c r="A57" i="18" s="1"/>
  <c r="Z44" i="20"/>
  <c r="AA10" i="26"/>
  <c r="Z17" i="26"/>
  <c r="Z31" i="26"/>
  <c r="A31" i="26" s="1"/>
  <c r="Z39" i="26"/>
  <c r="A39" i="26" s="1"/>
  <c r="Z67" i="26"/>
  <c r="Z77" i="26"/>
  <c r="A77" i="26" s="1"/>
  <c r="A24" i="15"/>
  <c r="Z13" i="18"/>
  <c r="A13" i="18" s="1"/>
  <c r="Z35" i="18"/>
  <c r="A35" i="18" s="1"/>
  <c r="Z14" i="20"/>
  <c r="A14" i="20" s="1"/>
  <c r="Z29" i="20"/>
  <c r="A29" i="20" s="1"/>
  <c r="Z37" i="20"/>
  <c r="A37" i="20" s="1"/>
  <c r="Z53" i="20"/>
  <c r="A53" i="20" s="1"/>
  <c r="Z98" i="20"/>
  <c r="A98" i="20" s="1"/>
  <c r="Z10" i="24"/>
  <c r="Z76" i="25"/>
  <c r="Z130" i="26"/>
  <c r="Z199" i="16"/>
  <c r="Z120" i="19"/>
  <c r="A120" i="19" s="1"/>
  <c r="Z62" i="20"/>
  <c r="A62" i="20" s="1"/>
  <c r="Z71" i="20"/>
  <c r="A71" i="20" s="1"/>
  <c r="Z80" i="20"/>
  <c r="Z89" i="20"/>
  <c r="A89" i="20" s="1"/>
  <c r="Z11" i="26"/>
  <c r="A11" i="26" s="1"/>
  <c r="Z18" i="26"/>
  <c r="A18" i="26" s="1"/>
  <c r="Z25" i="26"/>
  <c r="A41" i="26"/>
  <c r="Z59" i="26"/>
  <c r="Z25" i="27"/>
  <c r="A20" i="15"/>
  <c r="Z21" i="18"/>
  <c r="A21" i="18" s="1"/>
  <c r="Z29" i="18"/>
  <c r="A29" i="18" s="1"/>
  <c r="Z23" i="20"/>
  <c r="A23" i="20" s="1"/>
  <c r="Z38" i="20"/>
  <c r="A38" i="20" s="1"/>
  <c r="Z132" i="20"/>
  <c r="Z15" i="22"/>
  <c r="Z11" i="24"/>
  <c r="A11" i="24" s="1"/>
  <c r="Z46" i="25"/>
  <c r="Z33" i="26"/>
  <c r="A33" i="26" s="1"/>
  <c r="Z41" i="26"/>
  <c r="Z101" i="26"/>
  <c r="A101" i="26" s="1"/>
  <c r="Z66" i="16"/>
  <c r="Z15" i="18"/>
  <c r="A15" i="18" s="1"/>
  <c r="Z194" i="19"/>
  <c r="A194" i="19" s="1"/>
  <c r="Z15" i="19"/>
  <c r="Z58" i="19"/>
  <c r="A58" i="19" s="1"/>
  <c r="Z31" i="20"/>
  <c r="A31" i="20" s="1"/>
  <c r="Z47" i="20"/>
  <c r="A47" i="20" s="1"/>
  <c r="Z55" i="20"/>
  <c r="A55" i="20" s="1"/>
  <c r="Z11" i="21"/>
  <c r="A11" i="21" s="1"/>
  <c r="Z14" i="22"/>
  <c r="A14" i="22" s="1"/>
  <c r="Z113" i="24"/>
  <c r="A113" i="24" s="1"/>
  <c r="Z19" i="26"/>
  <c r="A19" i="26" s="1"/>
  <c r="Z26" i="26"/>
  <c r="A26" i="26" s="1"/>
  <c r="Z61" i="32"/>
  <c r="A61" i="32" s="1"/>
  <c r="A8" i="15"/>
  <c r="Z9" i="18"/>
  <c r="A9" i="18" s="1"/>
  <c r="Z37" i="18"/>
  <c r="A37" i="18" s="1"/>
  <c r="Z9" i="19"/>
  <c r="A16" i="19"/>
  <c r="Z24" i="19"/>
  <c r="Z10" i="20"/>
  <c r="A10" i="20" s="1"/>
  <c r="Z17" i="20"/>
  <c r="A17" i="20" s="1"/>
  <c r="Z24" i="20"/>
  <c r="Z95" i="24"/>
  <c r="Z13" i="26"/>
  <c r="Z52" i="26"/>
  <c r="A52" i="26" s="1"/>
  <c r="Z23" i="18"/>
  <c r="A23" i="18" s="1"/>
  <c r="Z31" i="18"/>
  <c r="A31" i="18" s="1"/>
  <c r="Z45" i="18"/>
  <c r="A45" i="18" s="1"/>
  <c r="Z32" i="20"/>
  <c r="Z56" i="20"/>
  <c r="Z65" i="20"/>
  <c r="A65" i="20" s="1"/>
  <c r="Z74" i="20"/>
  <c r="A74" i="20" s="1"/>
  <c r="Z83" i="20"/>
  <c r="A83" i="20" s="1"/>
  <c r="Z92" i="20"/>
  <c r="Z173" i="25"/>
  <c r="Z27" i="26"/>
  <c r="A27" i="26" s="1"/>
  <c r="Z35" i="26"/>
  <c r="A35" i="26" s="1"/>
  <c r="Z43" i="26"/>
  <c r="A43" i="26" s="1"/>
  <c r="Z62" i="26"/>
  <c r="Z72" i="26"/>
  <c r="A72" i="26" s="1"/>
  <c r="Z82" i="26"/>
  <c r="Z11" i="16"/>
  <c r="A11" i="16" s="1"/>
  <c r="Z10" i="18"/>
  <c r="A10" i="18" s="1"/>
  <c r="Z10" i="19"/>
  <c r="A10" i="19" s="1"/>
  <c r="Z11" i="20"/>
  <c r="A11" i="20" s="1"/>
  <c r="Z18" i="20"/>
  <c r="A18" i="20" s="1"/>
  <c r="Z41" i="20"/>
  <c r="A41" i="20" s="1"/>
  <c r="Z59" i="25"/>
  <c r="Z14" i="26"/>
  <c r="A14" i="26" s="1"/>
  <c r="Z21" i="26"/>
  <c r="A21" i="26" s="1"/>
  <c r="Z17" i="18"/>
  <c r="A17" i="18" s="1"/>
  <c r="Z39" i="18"/>
  <c r="A39" i="18" s="1"/>
  <c r="Z175" i="18"/>
  <c r="Z17" i="19"/>
  <c r="Z204" i="23"/>
  <c r="A204" i="23" s="1"/>
  <c r="Z11" i="18"/>
  <c r="A11" i="18" s="1"/>
  <c r="A48" i="18"/>
  <c r="Z11" i="19"/>
  <c r="Z12" i="20"/>
  <c r="Z19" i="20"/>
  <c r="A19" i="20" s="1"/>
  <c r="Z26" i="20"/>
  <c r="A26" i="20" s="1"/>
  <c r="Z15" i="26"/>
  <c r="A15" i="26" s="1"/>
  <c r="Z22" i="26"/>
  <c r="A22" i="26" s="1"/>
  <c r="Z29" i="26"/>
  <c r="A29" i="26" s="1"/>
  <c r="Z37" i="26"/>
  <c r="A37" i="26" s="1"/>
  <c r="Z45" i="26"/>
  <c r="A45" i="26" s="1"/>
  <c r="R120" i="13"/>
  <c r="P6" i="14"/>
  <c r="I8" i="14"/>
  <c r="J8" i="14"/>
  <c r="R138" i="13"/>
  <c r="F4" i="14"/>
  <c r="R98" i="13"/>
  <c r="J4" i="14"/>
  <c r="R104" i="13"/>
  <c r="L4" i="14"/>
  <c r="F6" i="14"/>
  <c r="R122" i="13"/>
  <c r="P4" i="14"/>
  <c r="H6" i="14"/>
  <c r="R141" i="13"/>
  <c r="I6" i="14"/>
  <c r="L6" i="14"/>
  <c r="N3" i="14"/>
  <c r="R144" i="13"/>
  <c r="R145" i="13" s="1"/>
  <c r="H8" i="14"/>
  <c r="R130" i="13"/>
  <c r="H4" i="14"/>
  <c r="J6" i="14"/>
  <c r="L8" i="14"/>
  <c r="R142" i="13"/>
  <c r="I4" i="14"/>
  <c r="M8" i="14"/>
  <c r="F8" i="14"/>
  <c r="R48" i="14"/>
  <c r="R90" i="14"/>
  <c r="O4" i="14"/>
  <c r="O6" i="14"/>
  <c r="P8" i="14"/>
  <c r="R146" i="13"/>
  <c r="R147" i="13" s="1"/>
  <c r="O8" i="14"/>
  <c r="B51" i="15"/>
  <c r="I55" i="15" s="1"/>
  <c r="A4" i="15"/>
  <c r="AG4" i="15"/>
  <c r="AG8" i="15"/>
  <c r="A28" i="15"/>
  <c r="AG28" i="15"/>
  <c r="D4" i="16"/>
  <c r="A66" i="16"/>
  <c r="A32" i="15"/>
  <c r="A103" i="16"/>
  <c r="A199" i="16"/>
  <c r="AG20" i="15"/>
  <c r="AG12" i="15"/>
  <c r="AG36" i="15"/>
  <c r="J3" i="16"/>
  <c r="AG40" i="15"/>
  <c r="AH40" i="15" s="1"/>
  <c r="A16" i="15"/>
  <c r="A44" i="15"/>
  <c r="AG16" i="15"/>
  <c r="A48" i="15"/>
  <c r="E6" i="16"/>
  <c r="I210" i="16"/>
  <c r="A171" i="16"/>
  <c r="A183" i="16"/>
  <c r="E235" i="16"/>
  <c r="E236" i="16" s="1"/>
  <c r="E240" i="16"/>
  <c r="A36" i="15"/>
  <c r="Z36" i="16"/>
  <c r="Z40" i="16"/>
  <c r="A40" i="16" s="1"/>
  <c r="Z44" i="16"/>
  <c r="A44" i="16" s="1"/>
  <c r="Z48" i="16"/>
  <c r="A48" i="16" s="1"/>
  <c r="Z52" i="16"/>
  <c r="A52" i="16" s="1"/>
  <c r="Z56" i="16"/>
  <c r="A56" i="16" s="1"/>
  <c r="G225" i="16"/>
  <c r="Z33" i="17"/>
  <c r="A33" i="17" s="1"/>
  <c r="Z19" i="17"/>
  <c r="A19" i="17" s="1"/>
  <c r="Z32" i="17"/>
  <c r="A32" i="17" s="1"/>
  <c r="Z18" i="17"/>
  <c r="A18" i="17" s="1"/>
  <c r="H221" i="17"/>
  <c r="Z12" i="16"/>
  <c r="A12" i="16" s="1"/>
  <c r="Z16" i="16"/>
  <c r="A16" i="16" s="1"/>
  <c r="Z20" i="16"/>
  <c r="A20" i="16" s="1"/>
  <c r="Z24" i="16"/>
  <c r="A24" i="16" s="1"/>
  <c r="Z28" i="16"/>
  <c r="A28" i="16" s="1"/>
  <c r="Z32" i="16"/>
  <c r="A32" i="16" s="1"/>
  <c r="Z67" i="16"/>
  <c r="Z71" i="16"/>
  <c r="A71" i="16" s="1"/>
  <c r="Z75" i="16"/>
  <c r="A75" i="16" s="1"/>
  <c r="Z79" i="16"/>
  <c r="A79" i="16" s="1"/>
  <c r="Z83" i="16"/>
  <c r="A83" i="16" s="1"/>
  <c r="Z87" i="16"/>
  <c r="A87" i="16" s="1"/>
  <c r="Z91" i="16"/>
  <c r="A91" i="16" s="1"/>
  <c r="Z95" i="16"/>
  <c r="A95" i="16" s="1"/>
  <c r="Z99" i="16"/>
  <c r="A99" i="16" s="1"/>
  <c r="Z103" i="16"/>
  <c r="Z107" i="16"/>
  <c r="A107" i="16" s="1"/>
  <c r="Z111" i="16"/>
  <c r="A111" i="16" s="1"/>
  <c r="Z115" i="16"/>
  <c r="A115" i="16" s="1"/>
  <c r="Z119" i="16"/>
  <c r="A119" i="16" s="1"/>
  <c r="Z123" i="16"/>
  <c r="A123" i="16" s="1"/>
  <c r="Z127" i="16"/>
  <c r="A127" i="16" s="1"/>
  <c r="Z131" i="16"/>
  <c r="A131" i="16" s="1"/>
  <c r="Z135" i="16"/>
  <c r="A135" i="16" s="1"/>
  <c r="Z139" i="16"/>
  <c r="A139" i="16" s="1"/>
  <c r="Z143" i="16"/>
  <c r="A143" i="16" s="1"/>
  <c r="Z147" i="16"/>
  <c r="A147" i="16" s="1"/>
  <c r="Z151" i="16"/>
  <c r="A151" i="16" s="1"/>
  <c r="Z155" i="16"/>
  <c r="A155" i="16" s="1"/>
  <c r="Z159" i="16"/>
  <c r="A159" i="16" s="1"/>
  <c r="Z163" i="16"/>
  <c r="A163" i="16" s="1"/>
  <c r="Z167" i="16"/>
  <c r="A167" i="16" s="1"/>
  <c r="Z171" i="16"/>
  <c r="Z175" i="16"/>
  <c r="A175" i="16" s="1"/>
  <c r="Z179" i="16"/>
  <c r="A179" i="16" s="1"/>
  <c r="Z183" i="16"/>
  <c r="Z187" i="16"/>
  <c r="A187" i="16" s="1"/>
  <c r="Z191" i="16"/>
  <c r="A191" i="16" s="1"/>
  <c r="Z195" i="16"/>
  <c r="A195" i="16" s="1"/>
  <c r="G208" i="16"/>
  <c r="G210" i="16" s="1"/>
  <c r="D221" i="16"/>
  <c r="F223" i="16"/>
  <c r="H225" i="16"/>
  <c r="H226" i="16" s="1"/>
  <c r="E241" i="16"/>
  <c r="E247" i="16"/>
  <c r="E248" i="16" s="1"/>
  <c r="F259" i="16"/>
  <c r="G265" i="16"/>
  <c r="G282" i="16"/>
  <c r="Z61" i="16"/>
  <c r="A61" i="16" s="1"/>
  <c r="H208" i="16"/>
  <c r="D214" i="16"/>
  <c r="D224" i="16" s="1"/>
  <c r="H218" i="16"/>
  <c r="E221" i="16"/>
  <c r="G223" i="16"/>
  <c r="M235" i="16"/>
  <c r="M236" i="16" s="1"/>
  <c r="D239" i="16"/>
  <c r="F241" i="16"/>
  <c r="F247" i="16"/>
  <c r="F286" i="16"/>
  <c r="D5" i="17"/>
  <c r="A40" i="15"/>
  <c r="AG44" i="15"/>
  <c r="Z14" i="17"/>
  <c r="A14" i="17" s="1"/>
  <c r="Z13" i="17"/>
  <c r="Z37" i="16"/>
  <c r="A37" i="16" s="1"/>
  <c r="Z41" i="16"/>
  <c r="A41" i="16" s="1"/>
  <c r="Z45" i="16"/>
  <c r="A45" i="16" s="1"/>
  <c r="Z49" i="16"/>
  <c r="A49" i="16" s="1"/>
  <c r="Z53" i="16"/>
  <c r="A53" i="16" s="1"/>
  <c r="Z57" i="16"/>
  <c r="A57" i="16" s="1"/>
  <c r="I208" i="16"/>
  <c r="E214" i="16"/>
  <c r="E218" i="16" s="1"/>
  <c r="D219" i="16"/>
  <c r="F221" i="16"/>
  <c r="G241" i="16"/>
  <c r="G247" i="16"/>
  <c r="G248" i="16" s="1"/>
  <c r="D284" i="16"/>
  <c r="D286" i="16"/>
  <c r="D257" i="16"/>
  <c r="G263" i="16"/>
  <c r="G269" i="16"/>
  <c r="E274" i="16"/>
  <c r="D288" i="16"/>
  <c r="F6" i="17"/>
  <c r="AG32" i="15"/>
  <c r="Z13" i="16"/>
  <c r="A13" i="16" s="1"/>
  <c r="Z17" i="16"/>
  <c r="A17" i="16" s="1"/>
  <c r="Z21" i="16"/>
  <c r="A21" i="16" s="1"/>
  <c r="Z25" i="16"/>
  <c r="A25" i="16" s="1"/>
  <c r="Z29" i="16"/>
  <c r="A29" i="16" s="1"/>
  <c r="Z33" i="16"/>
  <c r="A33" i="16" s="1"/>
  <c r="Z68" i="16"/>
  <c r="A68" i="16" s="1"/>
  <c r="Z72" i="16"/>
  <c r="A72" i="16" s="1"/>
  <c r="Z76" i="16"/>
  <c r="A76" i="16" s="1"/>
  <c r="Z80" i="16"/>
  <c r="A80" i="16" s="1"/>
  <c r="Z84" i="16"/>
  <c r="A84" i="16" s="1"/>
  <c r="Z88" i="16"/>
  <c r="A88" i="16" s="1"/>
  <c r="Z92" i="16"/>
  <c r="A92" i="16" s="1"/>
  <c r="Z96" i="16"/>
  <c r="A96" i="16" s="1"/>
  <c r="Z100" i="16"/>
  <c r="A100" i="16" s="1"/>
  <c r="Z104" i="16"/>
  <c r="A104" i="16" s="1"/>
  <c r="Z108" i="16"/>
  <c r="A108" i="16" s="1"/>
  <c r="Z112" i="16"/>
  <c r="A112" i="16" s="1"/>
  <c r="Z116" i="16"/>
  <c r="A116" i="16" s="1"/>
  <c r="Z120" i="16"/>
  <c r="A120" i="16" s="1"/>
  <c r="Z124" i="16"/>
  <c r="A124" i="16" s="1"/>
  <c r="Z128" i="16"/>
  <c r="A128" i="16" s="1"/>
  <c r="Z132" i="16"/>
  <c r="A132" i="16" s="1"/>
  <c r="Z136" i="16"/>
  <c r="A136" i="16" s="1"/>
  <c r="Z140" i="16"/>
  <c r="A140" i="16" s="1"/>
  <c r="Z144" i="16"/>
  <c r="A144" i="16" s="1"/>
  <c r="Z148" i="16"/>
  <c r="A148" i="16" s="1"/>
  <c r="Z152" i="16"/>
  <c r="A152" i="16" s="1"/>
  <c r="Z156" i="16"/>
  <c r="A156" i="16" s="1"/>
  <c r="Z160" i="16"/>
  <c r="A160" i="16" s="1"/>
  <c r="Z164" i="16"/>
  <c r="A164" i="16" s="1"/>
  <c r="Z168" i="16"/>
  <c r="A168" i="16" s="1"/>
  <c r="Z172" i="16"/>
  <c r="A172" i="16" s="1"/>
  <c r="Z176" i="16"/>
  <c r="A176" i="16" s="1"/>
  <c r="Z180" i="16"/>
  <c r="A180" i="16" s="1"/>
  <c r="Z184" i="16"/>
  <c r="A184" i="16" s="1"/>
  <c r="Z188" i="16"/>
  <c r="A188" i="16" s="1"/>
  <c r="Z192" i="16"/>
  <c r="A192" i="16" s="1"/>
  <c r="Z196" i="16"/>
  <c r="A196" i="16" s="1"/>
  <c r="J208" i="16"/>
  <c r="J210" i="16" s="1"/>
  <c r="G221" i="16"/>
  <c r="H228" i="16"/>
  <c r="O235" i="16"/>
  <c r="O236" i="16" s="1"/>
  <c r="F239" i="16"/>
  <c r="D245" i="16"/>
  <c r="E284" i="16"/>
  <c r="E265" i="16"/>
  <c r="E286" i="16"/>
  <c r="E276" i="16"/>
  <c r="E254" i="16"/>
  <c r="E255" i="16" s="1"/>
  <c r="E288" i="16"/>
  <c r="G5" i="16"/>
  <c r="A10" i="16"/>
  <c r="Z62" i="16"/>
  <c r="A62" i="16" s="1"/>
  <c r="G214" i="16"/>
  <c r="F250" i="16" s="1"/>
  <c r="D217" i="16"/>
  <c r="F219" i="16"/>
  <c r="D229" i="16"/>
  <c r="D230" i="16" s="1"/>
  <c r="G239" i="16"/>
  <c r="I240" i="16"/>
  <c r="F257" i="16"/>
  <c r="E280" i="16"/>
  <c r="F284" i="16"/>
  <c r="F288" i="16"/>
  <c r="Z201" i="17"/>
  <c r="A57" i="17"/>
  <c r="A201" i="17"/>
  <c r="Z38" i="16"/>
  <c r="A38" i="16" s="1"/>
  <c r="Z42" i="16"/>
  <c r="A42" i="16" s="1"/>
  <c r="Z46" i="16"/>
  <c r="A46" i="16" s="1"/>
  <c r="Z50" i="16"/>
  <c r="A50" i="16" s="1"/>
  <c r="Z54" i="16"/>
  <c r="A54" i="16" s="1"/>
  <c r="Z58" i="16"/>
  <c r="A58" i="16" s="1"/>
  <c r="E209" i="16"/>
  <c r="G219" i="16"/>
  <c r="H249" i="16"/>
  <c r="H250" i="16" s="1"/>
  <c r="H247" i="16"/>
  <c r="H248" i="16" s="1"/>
  <c r="H245" i="16"/>
  <c r="H246" i="16" s="1"/>
  <c r="H243" i="16"/>
  <c r="H241" i="16"/>
  <c r="H239" i="16"/>
  <c r="H237" i="16"/>
  <c r="H234" i="16"/>
  <c r="F245" i="16"/>
  <c r="G267" i="16"/>
  <c r="G286" i="16"/>
  <c r="G276" i="16"/>
  <c r="G278" i="16"/>
  <c r="G288" i="16"/>
  <c r="E263" i="16"/>
  <c r="AG48" i="15"/>
  <c r="Z14" i="16"/>
  <c r="A14" i="16" s="1"/>
  <c r="Z18" i="16"/>
  <c r="A18" i="16" s="1"/>
  <c r="Z22" i="16"/>
  <c r="A22" i="16" s="1"/>
  <c r="Z26" i="16"/>
  <c r="A26" i="16" s="1"/>
  <c r="Z30" i="16"/>
  <c r="A30" i="16" s="1"/>
  <c r="Z34" i="16"/>
  <c r="A34" i="16" s="1"/>
  <c r="Z69" i="16"/>
  <c r="A69" i="16" s="1"/>
  <c r="Z73" i="16"/>
  <c r="A73" i="16" s="1"/>
  <c r="Z77" i="16"/>
  <c r="A77" i="16" s="1"/>
  <c r="Z81" i="16"/>
  <c r="A81" i="16" s="1"/>
  <c r="Z85" i="16"/>
  <c r="A85" i="16" s="1"/>
  <c r="Z89" i="16"/>
  <c r="A89" i="16" s="1"/>
  <c r="Z93" i="16"/>
  <c r="A93" i="16" s="1"/>
  <c r="Z97" i="16"/>
  <c r="A97" i="16" s="1"/>
  <c r="Z101" i="16"/>
  <c r="A101" i="16" s="1"/>
  <c r="Z105" i="16"/>
  <c r="A105" i="16" s="1"/>
  <c r="Z109" i="16"/>
  <c r="A109" i="16" s="1"/>
  <c r="Z113" i="16"/>
  <c r="A113" i="16" s="1"/>
  <c r="Z117" i="16"/>
  <c r="A117" i="16" s="1"/>
  <c r="Z121" i="16"/>
  <c r="A121" i="16" s="1"/>
  <c r="Z125" i="16"/>
  <c r="A125" i="16" s="1"/>
  <c r="Z129" i="16"/>
  <c r="A129" i="16" s="1"/>
  <c r="Z133" i="16"/>
  <c r="A133" i="16" s="1"/>
  <c r="Z137" i="16"/>
  <c r="A137" i="16" s="1"/>
  <c r="Z141" i="16"/>
  <c r="A141" i="16" s="1"/>
  <c r="Z145" i="16"/>
  <c r="A145" i="16" s="1"/>
  <c r="Z149" i="16"/>
  <c r="A149" i="16" s="1"/>
  <c r="Z153" i="16"/>
  <c r="A153" i="16" s="1"/>
  <c r="Z157" i="16"/>
  <c r="A157" i="16" s="1"/>
  <c r="Z161" i="16"/>
  <c r="A161" i="16" s="1"/>
  <c r="Z165" i="16"/>
  <c r="A165" i="16" s="1"/>
  <c r="Z169" i="16"/>
  <c r="A169" i="16" s="1"/>
  <c r="Z173" i="16"/>
  <c r="A173" i="16" s="1"/>
  <c r="Z177" i="16"/>
  <c r="A177" i="16" s="1"/>
  <c r="Z181" i="16"/>
  <c r="A181" i="16" s="1"/>
  <c r="Z185" i="16"/>
  <c r="A185" i="16" s="1"/>
  <c r="Z189" i="16"/>
  <c r="A189" i="16" s="1"/>
  <c r="Z193" i="16"/>
  <c r="A193" i="16" s="1"/>
  <c r="Z197" i="16"/>
  <c r="A197" i="16" s="1"/>
  <c r="F209" i="16"/>
  <c r="F210" i="16" s="1"/>
  <c r="D227" i="16"/>
  <c r="D228" i="16" s="1"/>
  <c r="F229" i="16"/>
  <c r="F230" i="16" s="1"/>
  <c r="D234" i="16"/>
  <c r="D238" i="16" s="1"/>
  <c r="G245" i="16"/>
  <c r="G246" i="16" s="1"/>
  <c r="E261" i="16"/>
  <c r="E267" i="16"/>
  <c r="G280" i="16"/>
  <c r="Z59" i="16"/>
  <c r="Z63" i="16"/>
  <c r="A63" i="16" s="1"/>
  <c r="G209" i="16"/>
  <c r="E215" i="16"/>
  <c r="G217" i="16"/>
  <c r="E227" i="16"/>
  <c r="G229" i="16"/>
  <c r="J238" i="16"/>
  <c r="D243" i="16"/>
  <c r="E257" i="16"/>
  <c r="G284" i="16"/>
  <c r="F211" i="17"/>
  <c r="J211" i="17"/>
  <c r="I211" i="17"/>
  <c r="H211" i="17"/>
  <c r="G211" i="17"/>
  <c r="E211" i="17"/>
  <c r="Z39" i="16"/>
  <c r="A39" i="16" s="1"/>
  <c r="Z43" i="16"/>
  <c r="A43" i="16" s="1"/>
  <c r="Z47" i="16"/>
  <c r="A47" i="16" s="1"/>
  <c r="Z51" i="16"/>
  <c r="A51" i="16" s="1"/>
  <c r="Z55" i="16"/>
  <c r="A55" i="16" s="1"/>
  <c r="H209" i="16"/>
  <c r="D225" i="16"/>
  <c r="D226" i="16" s="1"/>
  <c r="F234" i="16"/>
  <c r="F238" i="16" s="1"/>
  <c r="G257" i="16"/>
  <c r="Z15" i="16"/>
  <c r="A15" i="16" s="1"/>
  <c r="Z19" i="16"/>
  <c r="A19" i="16" s="1"/>
  <c r="Z23" i="16"/>
  <c r="A23" i="16" s="1"/>
  <c r="Z27" i="16"/>
  <c r="A27" i="16" s="1"/>
  <c r="Z31" i="16"/>
  <c r="A31" i="16" s="1"/>
  <c r="Z35" i="16"/>
  <c r="A35" i="16" s="1"/>
  <c r="Z70" i="16"/>
  <c r="A70" i="16" s="1"/>
  <c r="Z74" i="16"/>
  <c r="A74" i="16" s="1"/>
  <c r="Z78" i="16"/>
  <c r="A78" i="16" s="1"/>
  <c r="Z82" i="16"/>
  <c r="A82" i="16" s="1"/>
  <c r="Z86" i="16"/>
  <c r="A86" i="16" s="1"/>
  <c r="Z90" i="16"/>
  <c r="A90" i="16" s="1"/>
  <c r="Z94" i="16"/>
  <c r="A94" i="16" s="1"/>
  <c r="Z98" i="16"/>
  <c r="A98" i="16" s="1"/>
  <c r="Z102" i="16"/>
  <c r="A102" i="16" s="1"/>
  <c r="Z106" i="16"/>
  <c r="A106" i="16" s="1"/>
  <c r="Z110" i="16"/>
  <c r="A110" i="16" s="1"/>
  <c r="Z114" i="16"/>
  <c r="A114" i="16" s="1"/>
  <c r="Z118" i="16"/>
  <c r="A118" i="16" s="1"/>
  <c r="Z122" i="16"/>
  <c r="A122" i="16" s="1"/>
  <c r="Z126" i="16"/>
  <c r="A126" i="16" s="1"/>
  <c r="Z130" i="16"/>
  <c r="A130" i="16" s="1"/>
  <c r="Z134" i="16"/>
  <c r="A134" i="16" s="1"/>
  <c r="Z138" i="16"/>
  <c r="A138" i="16" s="1"/>
  <c r="Z142" i="16"/>
  <c r="A142" i="16" s="1"/>
  <c r="Z146" i="16"/>
  <c r="A146" i="16" s="1"/>
  <c r="Z150" i="16"/>
  <c r="A150" i="16" s="1"/>
  <c r="Z154" i="16"/>
  <c r="A154" i="16" s="1"/>
  <c r="Z158" i="16"/>
  <c r="A158" i="16" s="1"/>
  <c r="Z162" i="16"/>
  <c r="A162" i="16" s="1"/>
  <c r="Z166" i="16"/>
  <c r="A166" i="16" s="1"/>
  <c r="Z170" i="16"/>
  <c r="A170" i="16" s="1"/>
  <c r="Z174" i="16"/>
  <c r="A174" i="16" s="1"/>
  <c r="Z178" i="16"/>
  <c r="A178" i="16" s="1"/>
  <c r="Z182" i="16"/>
  <c r="A182" i="16" s="1"/>
  <c r="Z186" i="16"/>
  <c r="A186" i="16" s="1"/>
  <c r="Z190" i="16"/>
  <c r="A190" i="16" s="1"/>
  <c r="Z194" i="16"/>
  <c r="A194" i="16" s="1"/>
  <c r="Z198" i="16"/>
  <c r="A198" i="16" s="1"/>
  <c r="F243" i="16"/>
  <c r="E278" i="16"/>
  <c r="F221" i="17"/>
  <c r="F218" i="17"/>
  <c r="Z60" i="16"/>
  <c r="A60" i="16" s="1"/>
  <c r="G243" i="16"/>
  <c r="E282" i="16"/>
  <c r="G5" i="17"/>
  <c r="G4" i="17"/>
  <c r="D4" i="17" s="1"/>
  <c r="E6" i="17"/>
  <c r="Z11" i="17"/>
  <c r="A11" i="17" s="1"/>
  <c r="Z24" i="17"/>
  <c r="A24" i="17" s="1"/>
  <c r="Z34" i="17"/>
  <c r="Z47" i="17"/>
  <c r="A47" i="17" s="1"/>
  <c r="Z60" i="17"/>
  <c r="A60" i="17" s="1"/>
  <c r="Z73" i="17"/>
  <c r="A73" i="17" s="1"/>
  <c r="A78" i="17"/>
  <c r="Z82" i="17"/>
  <c r="Z95" i="17"/>
  <c r="A95" i="17" s="1"/>
  <c r="Z108" i="17"/>
  <c r="A108" i="17" s="1"/>
  <c r="Z121" i="17"/>
  <c r="A121" i="17" s="1"/>
  <c r="A126" i="17"/>
  <c r="Z130" i="17"/>
  <c r="Z143" i="17"/>
  <c r="A143" i="17" s="1"/>
  <c r="Z156" i="17"/>
  <c r="A156" i="17" s="1"/>
  <c r="Z169" i="17"/>
  <c r="A169" i="17" s="1"/>
  <c r="Z178" i="17"/>
  <c r="Z191" i="17"/>
  <c r="A191" i="17" s="1"/>
  <c r="Z204" i="17"/>
  <c r="A204" i="17" s="1"/>
  <c r="E212" i="17"/>
  <c r="D221" i="17"/>
  <c r="D224" i="17"/>
  <c r="H226" i="17"/>
  <c r="H227" i="17" s="1"/>
  <c r="F232" i="17"/>
  <c r="F233" i="17" s="1"/>
  <c r="E237" i="17"/>
  <c r="E250" i="17"/>
  <c r="E251" i="17" s="1"/>
  <c r="G260" i="17"/>
  <c r="E264" i="17"/>
  <c r="F287" i="17"/>
  <c r="H228" i="18"/>
  <c r="D207" i="19"/>
  <c r="Z20" i="17"/>
  <c r="A20" i="17" s="1"/>
  <c r="Z30" i="17"/>
  <c r="A30" i="17" s="1"/>
  <c r="Z43" i="17"/>
  <c r="A43" i="17" s="1"/>
  <c r="Z56" i="17"/>
  <c r="A56" i="17" s="1"/>
  <c r="Z69" i="17"/>
  <c r="A69" i="17" s="1"/>
  <c r="Z78" i="17"/>
  <c r="Z91" i="17"/>
  <c r="A91" i="17" s="1"/>
  <c r="Z104" i="17"/>
  <c r="A104" i="17" s="1"/>
  <c r="Z117" i="17"/>
  <c r="A117" i="17" s="1"/>
  <c r="Z126" i="17"/>
  <c r="Z139" i="17"/>
  <c r="A139" i="17" s="1"/>
  <c r="Z152" i="17"/>
  <c r="A152" i="17" s="1"/>
  <c r="Z165" i="17"/>
  <c r="A165" i="17" s="1"/>
  <c r="Z174" i="17"/>
  <c r="A174" i="17" s="1"/>
  <c r="Z187" i="17"/>
  <c r="A187" i="17" s="1"/>
  <c r="Z200" i="17"/>
  <c r="A200" i="17" s="1"/>
  <c r="F212" i="17"/>
  <c r="G218" i="17"/>
  <c r="I238" i="17"/>
  <c r="F250" i="17"/>
  <c r="F251" i="17" s="1"/>
  <c r="D257" i="17"/>
  <c r="F277" i="17"/>
  <c r="G281" i="17"/>
  <c r="G276" i="17"/>
  <c r="E285" i="17"/>
  <c r="Z140" i="18"/>
  <c r="A140" i="18" s="1"/>
  <c r="Z154" i="19"/>
  <c r="A154" i="19" s="1"/>
  <c r="Z16" i="17"/>
  <c r="A16" i="17" s="1"/>
  <c r="Z25" i="17"/>
  <c r="A25" i="17" s="1"/>
  <c r="Z39" i="17"/>
  <c r="A39" i="17" s="1"/>
  <c r="Z52" i="17"/>
  <c r="A52" i="17" s="1"/>
  <c r="Z65" i="17"/>
  <c r="A65" i="17" s="1"/>
  <c r="Z74" i="17"/>
  <c r="A74" i="17" s="1"/>
  <c r="Z87" i="17"/>
  <c r="A87" i="17" s="1"/>
  <c r="Z100" i="17"/>
  <c r="A100" i="17" s="1"/>
  <c r="Z113" i="17"/>
  <c r="A113" i="17" s="1"/>
  <c r="Z122" i="17"/>
  <c r="A122" i="17" s="1"/>
  <c r="Z135" i="17"/>
  <c r="A135" i="17" s="1"/>
  <c r="Z148" i="17"/>
  <c r="A148" i="17" s="1"/>
  <c r="Z161" i="17"/>
  <c r="A161" i="17" s="1"/>
  <c r="Z170" i="17"/>
  <c r="A170" i="17" s="1"/>
  <c r="Z183" i="17"/>
  <c r="A183" i="17" s="1"/>
  <c r="Z196" i="17"/>
  <c r="A196" i="17" s="1"/>
  <c r="H212" i="17"/>
  <c r="E230" i="17"/>
  <c r="E231" i="17" s="1"/>
  <c r="E226" i="17"/>
  <c r="E227" i="17" s="1"/>
  <c r="F224" i="17"/>
  <c r="D230" i="17"/>
  <c r="D231" i="17" s="1"/>
  <c r="H232" i="17"/>
  <c r="H233" i="17" s="1"/>
  <c r="G237" i="17"/>
  <c r="J238" i="17"/>
  <c r="E242" i="17"/>
  <c r="G250" i="17"/>
  <c r="G251" i="17" s="1"/>
  <c r="E262" i="17"/>
  <c r="F291" i="17"/>
  <c r="Z90" i="18"/>
  <c r="A90" i="18" s="1"/>
  <c r="Z12" i="17"/>
  <c r="A12" i="17" s="1"/>
  <c r="Z21" i="17"/>
  <c r="A21" i="17" s="1"/>
  <c r="Z35" i="17"/>
  <c r="A35" i="17" s="1"/>
  <c r="Z48" i="17"/>
  <c r="A48" i="17" s="1"/>
  <c r="Z61" i="17"/>
  <c r="A61" i="17" s="1"/>
  <c r="Z70" i="17"/>
  <c r="A70" i="17" s="1"/>
  <c r="Z83" i="17"/>
  <c r="A83" i="17" s="1"/>
  <c r="Z96" i="17"/>
  <c r="A96" i="17" s="1"/>
  <c r="Z109" i="17"/>
  <c r="A109" i="17" s="1"/>
  <c r="Z118" i="17"/>
  <c r="A118" i="17" s="1"/>
  <c r="Z131" i="17"/>
  <c r="A131" i="17" s="1"/>
  <c r="Z144" i="17"/>
  <c r="A144" i="17" s="1"/>
  <c r="Z157" i="17"/>
  <c r="A157" i="17" s="1"/>
  <c r="A162" i="17"/>
  <c r="Z166" i="17"/>
  <c r="A166" i="17" s="1"/>
  <c r="Z179" i="17"/>
  <c r="A179" i="17" s="1"/>
  <c r="Z192" i="17"/>
  <c r="A192" i="17" s="1"/>
  <c r="Z205" i="17"/>
  <c r="A205" i="17" s="1"/>
  <c r="I212" i="17"/>
  <c r="F230" i="17"/>
  <c r="F231" i="17" s="1"/>
  <c r="K238" i="17"/>
  <c r="F242" i="17"/>
  <c r="E268" i="17"/>
  <c r="F272" i="17"/>
  <c r="G285" i="17"/>
  <c r="E289" i="17"/>
  <c r="D249" i="18"/>
  <c r="D250" i="18" s="1"/>
  <c r="D247" i="18"/>
  <c r="D248" i="18" s="1"/>
  <c r="D245" i="18"/>
  <c r="D246" i="18" s="1"/>
  <c r="D243" i="18"/>
  <c r="D241" i="18"/>
  <c r="D239" i="18"/>
  <c r="D237" i="18"/>
  <c r="D234" i="18"/>
  <c r="Z65" i="19"/>
  <c r="H286" i="16"/>
  <c r="A13" i="17"/>
  <c r="Z17" i="17"/>
  <c r="A17" i="17" s="1"/>
  <c r="Z31" i="17"/>
  <c r="A31" i="17" s="1"/>
  <c r="Z44" i="17"/>
  <c r="A44" i="17" s="1"/>
  <c r="Z57" i="17"/>
  <c r="Z66" i="17"/>
  <c r="A66" i="17" s="1"/>
  <c r="Z79" i="17"/>
  <c r="A79" i="17" s="1"/>
  <c r="Z92" i="17"/>
  <c r="A92" i="17" s="1"/>
  <c r="Z105" i="17"/>
  <c r="A105" i="17" s="1"/>
  <c r="Z114" i="17"/>
  <c r="A114" i="17" s="1"/>
  <c r="Z127" i="17"/>
  <c r="A127" i="17" s="1"/>
  <c r="Z140" i="17"/>
  <c r="A140" i="17" s="1"/>
  <c r="Z153" i="17"/>
  <c r="A153" i="17" s="1"/>
  <c r="Z162" i="17"/>
  <c r="Z175" i="17"/>
  <c r="A175" i="17" s="1"/>
  <c r="Z188" i="17"/>
  <c r="A188" i="17" s="1"/>
  <c r="A206" i="17"/>
  <c r="J210" i="17"/>
  <c r="D222" i="17"/>
  <c r="H224" i="17"/>
  <c r="G242" i="17"/>
  <c r="E246" i="17"/>
  <c r="E247" i="17" s="1"/>
  <c r="E252" i="17"/>
  <c r="E253" i="17" s="1"/>
  <c r="F266" i="17"/>
  <c r="G268" i="17"/>
  <c r="F289" i="17"/>
  <c r="E4" i="18"/>
  <c r="E5" i="18"/>
  <c r="Z78" i="18"/>
  <c r="A78" i="18" s="1"/>
  <c r="Z153" i="18"/>
  <c r="A153" i="18" s="1"/>
  <c r="Z32" i="19"/>
  <c r="Z27" i="17"/>
  <c r="A27" i="17" s="1"/>
  <c r="Z40" i="17"/>
  <c r="A40" i="17" s="1"/>
  <c r="Z53" i="17"/>
  <c r="A53" i="17" s="1"/>
  <c r="A58" i="17"/>
  <c r="Z62" i="17"/>
  <c r="A62" i="17" s="1"/>
  <c r="Z75" i="17"/>
  <c r="A75" i="17" s="1"/>
  <c r="Z88" i="17"/>
  <c r="A88" i="17" s="1"/>
  <c r="Z101" i="17"/>
  <c r="A101" i="17" s="1"/>
  <c r="Z110" i="17"/>
  <c r="A110" i="17" s="1"/>
  <c r="Z123" i="17"/>
  <c r="A123" i="17" s="1"/>
  <c r="Z136" i="17"/>
  <c r="A136" i="17" s="1"/>
  <c r="Z149" i="17"/>
  <c r="A149" i="17" s="1"/>
  <c r="Z158" i="17"/>
  <c r="A158" i="17" s="1"/>
  <c r="Z171" i="17"/>
  <c r="A171" i="17" s="1"/>
  <c r="Z184" i="17"/>
  <c r="A184" i="17" s="1"/>
  <c r="Z197" i="17"/>
  <c r="A197" i="17" s="1"/>
  <c r="Z206" i="17"/>
  <c r="H230" i="17"/>
  <c r="H231" i="17" s="1"/>
  <c r="H262" i="17"/>
  <c r="H257" i="17"/>
  <c r="E279" i="17"/>
  <c r="E276" i="17"/>
  <c r="D207" i="18"/>
  <c r="G273" i="18"/>
  <c r="G274" i="18" s="1"/>
  <c r="G276" i="18"/>
  <c r="Z168" i="19"/>
  <c r="A168" i="19" s="1"/>
  <c r="Z190" i="19"/>
  <c r="A190" i="19" s="1"/>
  <c r="D282" i="16"/>
  <c r="H288" i="16"/>
  <c r="Z9" i="17"/>
  <c r="A9" i="17" s="1"/>
  <c r="Z22" i="17"/>
  <c r="A22" i="17" s="1"/>
  <c r="Z36" i="17"/>
  <c r="A36" i="17" s="1"/>
  <c r="Z49" i="17"/>
  <c r="A49" i="17" s="1"/>
  <c r="A54" i="17"/>
  <c r="Z58" i="17"/>
  <c r="Z71" i="17"/>
  <c r="A71" i="17" s="1"/>
  <c r="Z84" i="17"/>
  <c r="A84" i="17" s="1"/>
  <c r="Z97" i="17"/>
  <c r="A97" i="17" s="1"/>
  <c r="A102" i="17"/>
  <c r="Z106" i="17"/>
  <c r="A106" i="17" s="1"/>
  <c r="Z119" i="17"/>
  <c r="A119" i="17" s="1"/>
  <c r="Z132" i="17"/>
  <c r="A132" i="17" s="1"/>
  <c r="Z145" i="17"/>
  <c r="A145" i="17" s="1"/>
  <c r="A150" i="17"/>
  <c r="Z154" i="17"/>
  <c r="A154" i="17" s="1"/>
  <c r="Z167" i="17"/>
  <c r="A167" i="17" s="1"/>
  <c r="Z180" i="17"/>
  <c r="A180" i="17" s="1"/>
  <c r="Z193" i="17"/>
  <c r="A193" i="17" s="1"/>
  <c r="Z202" i="17"/>
  <c r="A202" i="17" s="1"/>
  <c r="E240" i="17"/>
  <c r="G246" i="17"/>
  <c r="G247" i="17" s="1"/>
  <c r="G252" i="17"/>
  <c r="G253" i="17" s="1"/>
  <c r="F262" i="17"/>
  <c r="E283" i="17"/>
  <c r="F285" i="17"/>
  <c r="G4" i="18"/>
  <c r="G5" i="18"/>
  <c r="G238" i="18"/>
  <c r="Z113" i="19"/>
  <c r="Z45" i="17"/>
  <c r="A45" i="17" s="1"/>
  <c r="Z54" i="17"/>
  <c r="Z67" i="17"/>
  <c r="A67" i="17" s="1"/>
  <c r="Z80" i="17"/>
  <c r="A80" i="17" s="1"/>
  <c r="Z93" i="17"/>
  <c r="A93" i="17" s="1"/>
  <c r="Z102" i="17"/>
  <c r="Z115" i="17"/>
  <c r="A115" i="17" s="1"/>
  <c r="Z128" i="17"/>
  <c r="A128" i="17" s="1"/>
  <c r="Z141" i="17"/>
  <c r="A141" i="17" s="1"/>
  <c r="Z150" i="17"/>
  <c r="Z163" i="17"/>
  <c r="A163" i="17" s="1"/>
  <c r="Z176" i="17"/>
  <c r="A176" i="17" s="1"/>
  <c r="Z189" i="17"/>
  <c r="A189" i="17" s="1"/>
  <c r="Z198" i="17"/>
  <c r="A198" i="17" s="1"/>
  <c r="D252" i="17"/>
  <c r="D253" i="17" s="1"/>
  <c r="D250" i="17"/>
  <c r="D251" i="17" s="1"/>
  <c r="D248" i="17"/>
  <c r="D249" i="17" s="1"/>
  <c r="D246" i="17"/>
  <c r="D247" i="17" s="1"/>
  <c r="D244" i="17"/>
  <c r="D242" i="17"/>
  <c r="D240" i="17"/>
  <c r="D237" i="17"/>
  <c r="F270" i="17"/>
  <c r="F283" i="17"/>
  <c r="Z70" i="18"/>
  <c r="A70" i="18" s="1"/>
  <c r="Z166" i="18"/>
  <c r="A166" i="18" s="1"/>
  <c r="H269" i="16"/>
  <c r="Z28" i="17"/>
  <c r="A28" i="17" s="1"/>
  <c r="Z41" i="17"/>
  <c r="A41" i="17" s="1"/>
  <c r="Z50" i="17"/>
  <c r="A50" i="17" s="1"/>
  <c r="Z63" i="17"/>
  <c r="A63" i="17" s="1"/>
  <c r="Z76" i="17"/>
  <c r="A76" i="17" s="1"/>
  <c r="Z89" i="17"/>
  <c r="A89" i="17" s="1"/>
  <c r="Z98" i="17"/>
  <c r="A98" i="17" s="1"/>
  <c r="Z111" i="17"/>
  <c r="A111" i="17" s="1"/>
  <c r="Z124" i="17"/>
  <c r="A124" i="17" s="1"/>
  <c r="Z137" i="17"/>
  <c r="A137" i="17" s="1"/>
  <c r="A142" i="17"/>
  <c r="Z146" i="17"/>
  <c r="A146" i="17" s="1"/>
  <c r="Z159" i="17"/>
  <c r="A159" i="17" s="1"/>
  <c r="Z172" i="17"/>
  <c r="A172" i="17" s="1"/>
  <c r="Z185" i="17"/>
  <c r="A185" i="17" s="1"/>
  <c r="Z194" i="17"/>
  <c r="A194" i="17" s="1"/>
  <c r="Z207" i="17"/>
  <c r="A207" i="17" s="1"/>
  <c r="E218" i="17"/>
  <c r="H222" i="17"/>
  <c r="H218" i="17" s="1"/>
  <c r="H228" i="17"/>
  <c r="H229" i="17" s="1"/>
  <c r="G240" i="17"/>
  <c r="E248" i="17"/>
  <c r="E249" i="17" s="1"/>
  <c r="F260" i="17"/>
  <c r="F257" i="17"/>
  <c r="H279" i="17"/>
  <c r="H276" i="17"/>
  <c r="A136" i="18"/>
  <c r="Z188" i="18"/>
  <c r="A188" i="18" s="1"/>
  <c r="Z182" i="19"/>
  <c r="A182" i="19" s="1"/>
  <c r="Z10" i="17"/>
  <c r="A10" i="17" s="1"/>
  <c r="Z23" i="17"/>
  <c r="A23" i="17" s="1"/>
  <c r="Z37" i="17"/>
  <c r="A37" i="17" s="1"/>
  <c r="Z46" i="17"/>
  <c r="A46" i="17" s="1"/>
  <c r="Z59" i="17"/>
  <c r="A59" i="17" s="1"/>
  <c r="Z72" i="17"/>
  <c r="A72" i="17" s="1"/>
  <c r="Z85" i="17"/>
  <c r="A85" i="17" s="1"/>
  <c r="Z94" i="17"/>
  <c r="A94" i="17" s="1"/>
  <c r="Z107" i="17"/>
  <c r="A107" i="17" s="1"/>
  <c r="Z120" i="17"/>
  <c r="A120" i="17" s="1"/>
  <c r="Z133" i="17"/>
  <c r="A133" i="17" s="1"/>
  <c r="Z142" i="17"/>
  <c r="Z155" i="17"/>
  <c r="A155" i="17" s="1"/>
  <c r="Z168" i="17"/>
  <c r="A168" i="17" s="1"/>
  <c r="Z181" i="17"/>
  <c r="A181" i="17" s="1"/>
  <c r="Z190" i="17"/>
  <c r="A190" i="17" s="1"/>
  <c r="Z203" i="17"/>
  <c r="A203" i="17" s="1"/>
  <c r="E287" i="17"/>
  <c r="E272" i="17"/>
  <c r="E260" i="17"/>
  <c r="F264" i="17"/>
  <c r="Z161" i="19"/>
  <c r="Z42" i="17"/>
  <c r="A42" i="17" s="1"/>
  <c r="Z55" i="17"/>
  <c r="A55" i="17" s="1"/>
  <c r="Z68" i="17"/>
  <c r="A68" i="17" s="1"/>
  <c r="Z81" i="17"/>
  <c r="A81" i="17" s="1"/>
  <c r="Z90" i="17"/>
  <c r="A90" i="17" s="1"/>
  <c r="Z103" i="17"/>
  <c r="A103" i="17" s="1"/>
  <c r="Z116" i="17"/>
  <c r="A116" i="17" s="1"/>
  <c r="Z129" i="17"/>
  <c r="A129" i="17" s="1"/>
  <c r="Z138" i="17"/>
  <c r="A138" i="17" s="1"/>
  <c r="Z151" i="17"/>
  <c r="A151" i="17" s="1"/>
  <c r="Z164" i="17"/>
  <c r="A164" i="17" s="1"/>
  <c r="Z177" i="17"/>
  <c r="A177" i="17" s="1"/>
  <c r="Z186" i="17"/>
  <c r="A186" i="17" s="1"/>
  <c r="Z199" i="17"/>
  <c r="A199" i="17" s="1"/>
  <c r="G248" i="17"/>
  <c r="G249" i="17" s="1"/>
  <c r="F268" i="17"/>
  <c r="F281" i="17"/>
  <c r="E257" i="18"/>
  <c r="E254" i="18"/>
  <c r="E255" i="18" s="1"/>
  <c r="Z106" i="19"/>
  <c r="A106" i="19" s="1"/>
  <c r="Z15" i="17"/>
  <c r="A15" i="17" s="1"/>
  <c r="Z29" i="17"/>
  <c r="A29" i="17" s="1"/>
  <c r="A34" i="17"/>
  <c r="Z38" i="17"/>
  <c r="A38" i="17" s="1"/>
  <c r="Z51" i="17"/>
  <c r="A51" i="17" s="1"/>
  <c r="Z64" i="17"/>
  <c r="A64" i="17" s="1"/>
  <c r="Z77" i="17"/>
  <c r="A77" i="17" s="1"/>
  <c r="A82" i="17"/>
  <c r="Z86" i="17"/>
  <c r="A86" i="17" s="1"/>
  <c r="Z99" i="17"/>
  <c r="A99" i="17" s="1"/>
  <c r="Z112" i="17"/>
  <c r="A112" i="17" s="1"/>
  <c r="Z125" i="17"/>
  <c r="A125" i="17" s="1"/>
  <c r="A130" i="17"/>
  <c r="Z134" i="17"/>
  <c r="A134" i="17" s="1"/>
  <c r="Z147" i="17"/>
  <c r="A147" i="17" s="1"/>
  <c r="Z160" i="17"/>
  <c r="A160" i="17" s="1"/>
  <c r="Z173" i="17"/>
  <c r="A173" i="17" s="1"/>
  <c r="A178" i="17"/>
  <c r="Z182" i="17"/>
  <c r="A182" i="17" s="1"/>
  <c r="Z195" i="17"/>
  <c r="A195" i="17" s="1"/>
  <c r="H252" i="17"/>
  <c r="H253" i="17" s="1"/>
  <c r="H250" i="17"/>
  <c r="H251" i="17" s="1"/>
  <c r="H248" i="17"/>
  <c r="H249" i="17" s="1"/>
  <c r="H246" i="17"/>
  <c r="H247" i="17" s="1"/>
  <c r="H244" i="17"/>
  <c r="H242" i="17"/>
  <c r="H240" i="17"/>
  <c r="H237" i="17"/>
  <c r="G289" i="17"/>
  <c r="G291" i="17"/>
  <c r="G279" i="17"/>
  <c r="G262" i="17"/>
  <c r="A149" i="18"/>
  <c r="Z201" i="18"/>
  <c r="A201" i="18" s="1"/>
  <c r="F218" i="18"/>
  <c r="F215" i="18"/>
  <c r="F216" i="18" s="1"/>
  <c r="H226" i="18"/>
  <c r="H238" i="18"/>
  <c r="Z72" i="19"/>
  <c r="A72" i="19" s="1"/>
  <c r="Z73" i="18"/>
  <c r="A73" i="18" s="1"/>
  <c r="Z69" i="18"/>
  <c r="A69" i="18" s="1"/>
  <c r="Z65" i="18"/>
  <c r="A65" i="18" s="1"/>
  <c r="Z61" i="18"/>
  <c r="A61" i="18" s="1"/>
  <c r="Z74" i="18"/>
  <c r="A74" i="18" s="1"/>
  <c r="Z136" i="18"/>
  <c r="Z149" i="18"/>
  <c r="Z162" i="18"/>
  <c r="A162" i="18" s="1"/>
  <c r="Z171" i="18"/>
  <c r="A171" i="18" s="1"/>
  <c r="Z184" i="18"/>
  <c r="A184" i="18" s="1"/>
  <c r="Z197" i="18"/>
  <c r="A197" i="18" s="1"/>
  <c r="E209" i="18"/>
  <c r="H217" i="18"/>
  <c r="D223" i="18"/>
  <c r="G225" i="18"/>
  <c r="E249" i="18"/>
  <c r="E250" i="18" s="1"/>
  <c r="E247" i="18"/>
  <c r="E248" i="18" s="1"/>
  <c r="E245" i="18"/>
  <c r="E246" i="18" s="1"/>
  <c r="E243" i="18"/>
  <c r="E241" i="18"/>
  <c r="E239" i="18"/>
  <c r="E237" i="18"/>
  <c r="E234" i="18"/>
  <c r="K238" i="18"/>
  <c r="G241" i="18"/>
  <c r="H261" i="18"/>
  <c r="H267" i="18"/>
  <c r="H276" i="18"/>
  <c r="G288" i="18"/>
  <c r="A12" i="19"/>
  <c r="A32" i="19"/>
  <c r="Z38" i="19"/>
  <c r="A38" i="19" s="1"/>
  <c r="Z45" i="19"/>
  <c r="A45" i="19" s="1"/>
  <c r="Z52" i="19"/>
  <c r="A52" i="19" s="1"/>
  <c r="Z86" i="19"/>
  <c r="A86" i="19" s="1"/>
  <c r="Z93" i="19"/>
  <c r="A93" i="19" s="1"/>
  <c r="Z100" i="19"/>
  <c r="A100" i="19" s="1"/>
  <c r="Z134" i="19"/>
  <c r="A134" i="19" s="1"/>
  <c r="Z141" i="19"/>
  <c r="A141" i="19" s="1"/>
  <c r="Z148" i="19"/>
  <c r="A148" i="19" s="1"/>
  <c r="H224" i="19"/>
  <c r="Z194" i="20"/>
  <c r="A194" i="20" s="1"/>
  <c r="Z79" i="18"/>
  <c r="A79" i="18" s="1"/>
  <c r="Z83" i="18"/>
  <c r="A83" i="18" s="1"/>
  <c r="Z87" i="18"/>
  <c r="A87" i="18" s="1"/>
  <c r="Z91" i="18"/>
  <c r="A91" i="18" s="1"/>
  <c r="Z95" i="18"/>
  <c r="A95" i="18" s="1"/>
  <c r="Z99" i="18"/>
  <c r="A99" i="18" s="1"/>
  <c r="Z103" i="18"/>
  <c r="A103" i="18" s="1"/>
  <c r="Z107" i="18"/>
  <c r="A107" i="18" s="1"/>
  <c r="Z111" i="18"/>
  <c r="A111" i="18" s="1"/>
  <c r="Z115" i="18"/>
  <c r="A115" i="18" s="1"/>
  <c r="Z119" i="18"/>
  <c r="A119" i="18" s="1"/>
  <c r="Z123" i="18"/>
  <c r="A123" i="18" s="1"/>
  <c r="Z132" i="18"/>
  <c r="A132" i="18" s="1"/>
  <c r="Z145" i="18"/>
  <c r="A145" i="18" s="1"/>
  <c r="Z158" i="18"/>
  <c r="A158" i="18" s="1"/>
  <c r="Z167" i="18"/>
  <c r="A167" i="18" s="1"/>
  <c r="Z180" i="18"/>
  <c r="A180" i="18" s="1"/>
  <c r="Z193" i="18"/>
  <c r="A193" i="18" s="1"/>
  <c r="F209" i="18"/>
  <c r="G265" i="18"/>
  <c r="E276" i="18"/>
  <c r="H284" i="18"/>
  <c r="H288" i="18"/>
  <c r="Z25" i="19"/>
  <c r="A25" i="19" s="1"/>
  <c r="Z66" i="19"/>
  <c r="A66" i="19" s="1"/>
  <c r="Z73" i="19"/>
  <c r="A73" i="19" s="1"/>
  <c r="Z80" i="19"/>
  <c r="A80" i="19" s="1"/>
  <c r="Z114" i="19"/>
  <c r="A114" i="19" s="1"/>
  <c r="Z121" i="19"/>
  <c r="A121" i="19" s="1"/>
  <c r="Z128" i="19"/>
  <c r="A128" i="19" s="1"/>
  <c r="Z162" i="19"/>
  <c r="A162" i="19" s="1"/>
  <c r="Z169" i="19"/>
  <c r="A169" i="19" s="1"/>
  <c r="Z176" i="19"/>
  <c r="A176" i="19" s="1"/>
  <c r="K238" i="19"/>
  <c r="Z206" i="20"/>
  <c r="A206" i="20" s="1"/>
  <c r="Z139" i="20"/>
  <c r="A139" i="20" s="1"/>
  <c r="E257" i="17"/>
  <c r="D276" i="17"/>
  <c r="Z66" i="18"/>
  <c r="A66" i="18" s="1"/>
  <c r="Z128" i="18"/>
  <c r="A128" i="18" s="1"/>
  <c r="Z141" i="18"/>
  <c r="A141" i="18" s="1"/>
  <c r="Z154" i="18"/>
  <c r="A154" i="18" s="1"/>
  <c r="Z163" i="18"/>
  <c r="A163" i="18" s="1"/>
  <c r="Z176" i="18"/>
  <c r="A176" i="18" s="1"/>
  <c r="Z189" i="18"/>
  <c r="A189" i="18" s="1"/>
  <c r="Z202" i="18"/>
  <c r="A202" i="18" s="1"/>
  <c r="H209" i="18"/>
  <c r="F235" i="18"/>
  <c r="F236" i="18" s="1"/>
  <c r="N238" i="18"/>
  <c r="G245" i="18"/>
  <c r="G246" i="18" s="1"/>
  <c r="H254" i="18"/>
  <c r="H255" i="18" s="1"/>
  <c r="H257" i="18"/>
  <c r="D273" i="18"/>
  <c r="D274" i="18" s="1"/>
  <c r="F276" i="18"/>
  <c r="Z46" i="19"/>
  <c r="A46" i="19" s="1"/>
  <c r="Z53" i="19"/>
  <c r="A53" i="19" s="1"/>
  <c r="Z60" i="19"/>
  <c r="A60" i="19" s="1"/>
  <c r="Z94" i="19"/>
  <c r="A94" i="19" s="1"/>
  <c r="Z101" i="19"/>
  <c r="A101" i="19" s="1"/>
  <c r="Z108" i="19"/>
  <c r="A108" i="19" s="1"/>
  <c r="Z142" i="19"/>
  <c r="A142" i="19" s="1"/>
  <c r="Z149" i="19"/>
  <c r="A149" i="19" s="1"/>
  <c r="Z156" i="19"/>
  <c r="A156" i="19" s="1"/>
  <c r="Z184" i="19"/>
  <c r="A184" i="19" s="1"/>
  <c r="Z192" i="19"/>
  <c r="A192" i="19" s="1"/>
  <c r="H220" i="19"/>
  <c r="D225" i="19"/>
  <c r="D226" i="19" s="1"/>
  <c r="H249" i="19"/>
  <c r="H250" i="19" s="1"/>
  <c r="H247" i="19"/>
  <c r="H248" i="19" s="1"/>
  <c r="H245" i="19"/>
  <c r="H246" i="19" s="1"/>
  <c r="H243" i="19"/>
  <c r="H241" i="19"/>
  <c r="H239" i="19"/>
  <c r="H237" i="19"/>
  <c r="H234" i="19"/>
  <c r="Z62" i="18"/>
  <c r="A62" i="18" s="1"/>
  <c r="Z75" i="18"/>
  <c r="A75" i="18" s="1"/>
  <c r="Z137" i="18"/>
  <c r="A137" i="18" s="1"/>
  <c r="Z150" i="18"/>
  <c r="A150" i="18" s="1"/>
  <c r="Z159" i="18"/>
  <c r="A159" i="18" s="1"/>
  <c r="Z172" i="18"/>
  <c r="A172" i="18" s="1"/>
  <c r="Z185" i="18"/>
  <c r="A185" i="18" s="1"/>
  <c r="Z198" i="18"/>
  <c r="A198" i="18" s="1"/>
  <c r="A203" i="18"/>
  <c r="J207" i="18"/>
  <c r="I209" i="18"/>
  <c r="I210" i="18" s="1"/>
  <c r="D221" i="18"/>
  <c r="D229" i="18"/>
  <c r="D230" i="18" s="1"/>
  <c r="H245" i="18"/>
  <c r="H246" i="18" s="1"/>
  <c r="F265" i="18"/>
  <c r="F282" i="18"/>
  <c r="F288" i="18"/>
  <c r="E6" i="19"/>
  <c r="Z13" i="19"/>
  <c r="A13" i="19" s="1"/>
  <c r="Z26" i="19"/>
  <c r="A26" i="19" s="1"/>
  <c r="Z33" i="19"/>
  <c r="A33" i="19" s="1"/>
  <c r="Z40" i="19"/>
  <c r="A40" i="19" s="1"/>
  <c r="Z74" i="19"/>
  <c r="A74" i="19" s="1"/>
  <c r="Z81" i="19"/>
  <c r="A81" i="19" s="1"/>
  <c r="Z88" i="19"/>
  <c r="A88" i="19" s="1"/>
  <c r="Z122" i="19"/>
  <c r="A122" i="19" s="1"/>
  <c r="Z129" i="19"/>
  <c r="A129" i="19" s="1"/>
  <c r="Z136" i="19"/>
  <c r="A136" i="19" s="1"/>
  <c r="Z170" i="19"/>
  <c r="A170" i="19" s="1"/>
  <c r="Z177" i="19"/>
  <c r="A177" i="19" s="1"/>
  <c r="Z202" i="19"/>
  <c r="A202" i="19" s="1"/>
  <c r="F209" i="19"/>
  <c r="E220" i="19"/>
  <c r="F267" i="19"/>
  <c r="F282" i="19"/>
  <c r="F5" i="20"/>
  <c r="F4" i="20"/>
  <c r="Z14" i="18"/>
  <c r="A14" i="18" s="1"/>
  <c r="Z18" i="18"/>
  <c r="A18" i="18" s="1"/>
  <c r="Z22" i="18"/>
  <c r="A22" i="18" s="1"/>
  <c r="Z26" i="18"/>
  <c r="A26" i="18" s="1"/>
  <c r="Z30" i="18"/>
  <c r="A30" i="18" s="1"/>
  <c r="Z34" i="18"/>
  <c r="A34" i="18" s="1"/>
  <c r="Z38" i="18"/>
  <c r="A38" i="18" s="1"/>
  <c r="Z42" i="18"/>
  <c r="A42" i="18" s="1"/>
  <c r="Z46" i="18"/>
  <c r="A46" i="18" s="1"/>
  <c r="Z50" i="18"/>
  <c r="A50" i="18" s="1"/>
  <c r="Z54" i="18"/>
  <c r="A54" i="18" s="1"/>
  <c r="Z58" i="18"/>
  <c r="A58" i="18" s="1"/>
  <c r="Z71" i="18"/>
  <c r="A71" i="18" s="1"/>
  <c r="Z80" i="18"/>
  <c r="A80" i="18" s="1"/>
  <c r="Z84" i="18"/>
  <c r="A84" i="18" s="1"/>
  <c r="Z88" i="18"/>
  <c r="A88" i="18" s="1"/>
  <c r="Z92" i="18"/>
  <c r="A92" i="18" s="1"/>
  <c r="Z96" i="18"/>
  <c r="A96" i="18" s="1"/>
  <c r="Z100" i="18"/>
  <c r="A100" i="18" s="1"/>
  <c r="Z104" i="18"/>
  <c r="A104" i="18" s="1"/>
  <c r="Z108" i="18"/>
  <c r="A108" i="18" s="1"/>
  <c r="Z112" i="18"/>
  <c r="A112" i="18" s="1"/>
  <c r="Z116" i="18"/>
  <c r="A116" i="18" s="1"/>
  <c r="Z120" i="18"/>
  <c r="A120" i="18" s="1"/>
  <c r="Z124" i="18"/>
  <c r="A124" i="18" s="1"/>
  <c r="Z133" i="18"/>
  <c r="A133" i="18" s="1"/>
  <c r="Z146" i="18"/>
  <c r="A146" i="18" s="1"/>
  <c r="Z155" i="18"/>
  <c r="A155" i="18" s="1"/>
  <c r="Z168" i="18"/>
  <c r="A168" i="18" s="1"/>
  <c r="Z181" i="18"/>
  <c r="A181" i="18" s="1"/>
  <c r="Z194" i="18"/>
  <c r="A194" i="18" s="1"/>
  <c r="Z203" i="18"/>
  <c r="J209" i="18"/>
  <c r="E221" i="18"/>
  <c r="H223" i="18"/>
  <c r="E229" i="18"/>
  <c r="E230" i="18" s="1"/>
  <c r="G249" i="18"/>
  <c r="G250" i="18" s="1"/>
  <c r="F257" i="18"/>
  <c r="F273" i="18"/>
  <c r="F274" i="18" s="1"/>
  <c r="H280" i="18"/>
  <c r="G282" i="18"/>
  <c r="F286" i="18"/>
  <c r="J208" i="19"/>
  <c r="J210" i="19" s="1"/>
  <c r="H208" i="19"/>
  <c r="H210" i="19" s="1"/>
  <c r="G208" i="19"/>
  <c r="F208" i="19"/>
  <c r="E208" i="19"/>
  <c r="Z20" i="19"/>
  <c r="A20" i="19" s="1"/>
  <c r="A48" i="19"/>
  <c r="Z54" i="19"/>
  <c r="A54" i="19" s="1"/>
  <c r="Z61" i="19"/>
  <c r="A61" i="19" s="1"/>
  <c r="Z68" i="19"/>
  <c r="A68" i="19" s="1"/>
  <c r="Z102" i="19"/>
  <c r="A102" i="19" s="1"/>
  <c r="Z109" i="19"/>
  <c r="A109" i="19" s="1"/>
  <c r="Z116" i="19"/>
  <c r="A116" i="19" s="1"/>
  <c r="Z150" i="19"/>
  <c r="A150" i="19" s="1"/>
  <c r="Z157" i="19"/>
  <c r="A157" i="19" s="1"/>
  <c r="Z164" i="19"/>
  <c r="A164" i="19" s="1"/>
  <c r="F280" i="19"/>
  <c r="F286" i="19"/>
  <c r="F288" i="19"/>
  <c r="F263" i="19"/>
  <c r="F276" i="19"/>
  <c r="F257" i="19"/>
  <c r="F284" i="19"/>
  <c r="F261" i="19"/>
  <c r="F278" i="19"/>
  <c r="Z187" i="20"/>
  <c r="A187" i="20" s="1"/>
  <c r="D279" i="17"/>
  <c r="H283" i="17"/>
  <c r="Z67" i="18"/>
  <c r="A67" i="18" s="1"/>
  <c r="Z129" i="18"/>
  <c r="A129" i="18" s="1"/>
  <c r="Z142" i="18"/>
  <c r="A142" i="18" s="1"/>
  <c r="Z151" i="18"/>
  <c r="A151" i="18" s="1"/>
  <c r="Z164" i="18"/>
  <c r="A164" i="18" s="1"/>
  <c r="Z177" i="18"/>
  <c r="A177" i="18" s="1"/>
  <c r="Z190" i="18"/>
  <c r="A190" i="18" s="1"/>
  <c r="Z199" i="18"/>
  <c r="A199" i="18" s="1"/>
  <c r="E208" i="18"/>
  <c r="G229" i="18"/>
  <c r="G217" i="18"/>
  <c r="F222" i="18"/>
  <c r="G239" i="18"/>
  <c r="H249" i="18"/>
  <c r="H250" i="18" s="1"/>
  <c r="G257" i="18"/>
  <c r="H269" i="18"/>
  <c r="H274" i="18"/>
  <c r="Z34" i="19"/>
  <c r="A34" i="19" s="1"/>
  <c r="Z41" i="19"/>
  <c r="A41" i="19" s="1"/>
  <c r="Z48" i="19"/>
  <c r="Z82" i="19"/>
  <c r="A82" i="19" s="1"/>
  <c r="Z89" i="19"/>
  <c r="A89" i="19" s="1"/>
  <c r="Z96" i="19"/>
  <c r="A96" i="19" s="1"/>
  <c r="Z130" i="19"/>
  <c r="A130" i="19" s="1"/>
  <c r="Z137" i="19"/>
  <c r="A137" i="19" s="1"/>
  <c r="Z144" i="19"/>
  <c r="A144" i="19" s="1"/>
  <c r="Z178" i="19"/>
  <c r="A178" i="19" s="1"/>
  <c r="Z186" i="19"/>
  <c r="A186" i="19" s="1"/>
  <c r="Z63" i="18"/>
  <c r="A63" i="18" s="1"/>
  <c r="Z76" i="18"/>
  <c r="A76" i="18" s="1"/>
  <c r="Z138" i="18"/>
  <c r="A138" i="18" s="1"/>
  <c r="Z147" i="18"/>
  <c r="A147" i="18" s="1"/>
  <c r="Z160" i="18"/>
  <c r="A160" i="18" s="1"/>
  <c r="Z173" i="18"/>
  <c r="A173" i="18" s="1"/>
  <c r="Z186" i="18"/>
  <c r="A186" i="18" s="1"/>
  <c r="Z195" i="18"/>
  <c r="A195" i="18" s="1"/>
  <c r="F208" i="18"/>
  <c r="F210" i="18" s="1"/>
  <c r="D219" i="18"/>
  <c r="G221" i="18"/>
  <c r="H239" i="18"/>
  <c r="H286" i="18"/>
  <c r="Z201" i="19"/>
  <c r="A201" i="19" s="1"/>
  <c r="Z197" i="19"/>
  <c r="A197" i="19" s="1"/>
  <c r="Z193" i="19"/>
  <c r="A193" i="19" s="1"/>
  <c r="Z189" i="19"/>
  <c r="A189" i="19" s="1"/>
  <c r="Z185" i="19"/>
  <c r="A185" i="19" s="1"/>
  <c r="Z181" i="19"/>
  <c r="A9" i="19"/>
  <c r="Z204" i="19"/>
  <c r="A204" i="19" s="1"/>
  <c r="Z200" i="19"/>
  <c r="A200" i="19" s="1"/>
  <c r="Z196" i="19"/>
  <c r="A196" i="19" s="1"/>
  <c r="Z203" i="19"/>
  <c r="A203" i="19" s="1"/>
  <c r="Z199" i="19"/>
  <c r="A199" i="19" s="1"/>
  <c r="Z195" i="19"/>
  <c r="Z191" i="19"/>
  <c r="A191" i="19" s="1"/>
  <c r="Z187" i="19"/>
  <c r="Z183" i="19"/>
  <c r="A183" i="19" s="1"/>
  <c r="Z179" i="19"/>
  <c r="Z175" i="19"/>
  <c r="A175" i="19" s="1"/>
  <c r="Z171" i="19"/>
  <c r="A171" i="19" s="1"/>
  <c r="Z167" i="19"/>
  <c r="Z163" i="19"/>
  <c r="A163" i="19" s="1"/>
  <c r="Z159" i="19"/>
  <c r="A159" i="19" s="1"/>
  <c r="Z155" i="19"/>
  <c r="A155" i="19" s="1"/>
  <c r="Z151" i="19"/>
  <c r="A151" i="19" s="1"/>
  <c r="Z147" i="19"/>
  <c r="Z143" i="19"/>
  <c r="A143" i="19" s="1"/>
  <c r="Z139" i="19"/>
  <c r="Z135" i="19"/>
  <c r="A135" i="19" s="1"/>
  <c r="Z131" i="19"/>
  <c r="Z127" i="19"/>
  <c r="A127" i="19" s="1"/>
  <c r="Z123" i="19"/>
  <c r="A123" i="19" s="1"/>
  <c r="Z119" i="19"/>
  <c r="Z115" i="19"/>
  <c r="A115" i="19" s="1"/>
  <c r="Z111" i="19"/>
  <c r="A111" i="19" s="1"/>
  <c r="Z107" i="19"/>
  <c r="A107" i="19" s="1"/>
  <c r="Z103" i="19"/>
  <c r="A103" i="19" s="1"/>
  <c r="Z99" i="19"/>
  <c r="Z95" i="19"/>
  <c r="A95" i="19" s="1"/>
  <c r="Z91" i="19"/>
  <c r="Z87" i="19"/>
  <c r="A87" i="19" s="1"/>
  <c r="Z83" i="19"/>
  <c r="A83" i="19" s="1"/>
  <c r="Z79" i="19"/>
  <c r="A79" i="19" s="1"/>
  <c r="Z75" i="19"/>
  <c r="A75" i="19" s="1"/>
  <c r="Z71" i="19"/>
  <c r="Z67" i="19"/>
  <c r="A67" i="19" s="1"/>
  <c r="Z63" i="19"/>
  <c r="Z59" i="19"/>
  <c r="A59" i="19" s="1"/>
  <c r="Z55" i="19"/>
  <c r="A55" i="19" s="1"/>
  <c r="Z51" i="19"/>
  <c r="Z47" i="19"/>
  <c r="A47" i="19" s="1"/>
  <c r="Z43" i="19"/>
  <c r="Z39" i="19"/>
  <c r="A39" i="19" s="1"/>
  <c r="Z35" i="19"/>
  <c r="A35" i="19" s="1"/>
  <c r="Z31" i="19"/>
  <c r="A31" i="19" s="1"/>
  <c r="Z27" i="19"/>
  <c r="A27" i="19" s="1"/>
  <c r="Z23" i="19"/>
  <c r="A23" i="19" s="1"/>
  <c r="Z19" i="19"/>
  <c r="A19" i="19" s="1"/>
  <c r="A15" i="19"/>
  <c r="Z21" i="19"/>
  <c r="A21" i="19" s="1"/>
  <c r="Z28" i="19"/>
  <c r="A28" i="19" s="1"/>
  <c r="Z62" i="19"/>
  <c r="A62" i="19" s="1"/>
  <c r="Z69" i="19"/>
  <c r="A69" i="19" s="1"/>
  <c r="Z76" i="19"/>
  <c r="A76" i="19" s="1"/>
  <c r="Z110" i="19"/>
  <c r="A110" i="19" s="1"/>
  <c r="Z117" i="19"/>
  <c r="A117" i="19" s="1"/>
  <c r="Z124" i="19"/>
  <c r="A124" i="19" s="1"/>
  <c r="A131" i="19"/>
  <c r="Z158" i="19"/>
  <c r="A158" i="19" s="1"/>
  <c r="Z165" i="19"/>
  <c r="A165" i="19" s="1"/>
  <c r="Z172" i="19"/>
  <c r="A172" i="19" s="1"/>
  <c r="A179" i="19"/>
  <c r="A187" i="19"/>
  <c r="A195" i="19"/>
  <c r="J209" i="19"/>
  <c r="Z43" i="18"/>
  <c r="A43" i="18" s="1"/>
  <c r="Z47" i="18"/>
  <c r="A47" i="18" s="1"/>
  <c r="Z51" i="18"/>
  <c r="A51" i="18" s="1"/>
  <c r="Z55" i="18"/>
  <c r="A55" i="18" s="1"/>
  <c r="Z59" i="18"/>
  <c r="A59" i="18" s="1"/>
  <c r="Z72" i="18"/>
  <c r="A72" i="18" s="1"/>
  <c r="Z81" i="18"/>
  <c r="A81" i="18" s="1"/>
  <c r="Z85" i="18"/>
  <c r="A85" i="18" s="1"/>
  <c r="Z89" i="18"/>
  <c r="A89" i="18" s="1"/>
  <c r="Z93" i="18"/>
  <c r="A93" i="18" s="1"/>
  <c r="Z97" i="18"/>
  <c r="A97" i="18" s="1"/>
  <c r="Z101" i="18"/>
  <c r="A101" i="18" s="1"/>
  <c r="Z105" i="18"/>
  <c r="A105" i="18" s="1"/>
  <c r="Z109" i="18"/>
  <c r="A109" i="18" s="1"/>
  <c r="Z113" i="18"/>
  <c r="A113" i="18" s="1"/>
  <c r="Z117" i="18"/>
  <c r="A117" i="18" s="1"/>
  <c r="Z121" i="18"/>
  <c r="A121" i="18" s="1"/>
  <c r="Z125" i="18"/>
  <c r="A125" i="18" s="1"/>
  <c r="Z134" i="18"/>
  <c r="A134" i="18" s="1"/>
  <c r="A139" i="18"/>
  <c r="Z143" i="18"/>
  <c r="A143" i="18" s="1"/>
  <c r="Z156" i="18"/>
  <c r="A156" i="18" s="1"/>
  <c r="Z169" i="18"/>
  <c r="A169" i="18" s="1"/>
  <c r="Z182" i="18"/>
  <c r="A182" i="18" s="1"/>
  <c r="Z191" i="18"/>
  <c r="A191" i="18" s="1"/>
  <c r="Z204" i="18"/>
  <c r="A204" i="18" s="1"/>
  <c r="G208" i="18"/>
  <c r="G210" i="18" s="1"/>
  <c r="G243" i="18"/>
  <c r="F280" i="18"/>
  <c r="G5" i="19"/>
  <c r="G4" i="19"/>
  <c r="D4" i="19" s="1"/>
  <c r="Z42" i="19"/>
  <c r="A42" i="19" s="1"/>
  <c r="Z49" i="19"/>
  <c r="A49" i="19" s="1"/>
  <c r="Z56" i="19"/>
  <c r="A56" i="19" s="1"/>
  <c r="A63" i="19"/>
  <c r="Z90" i="19"/>
  <c r="A90" i="19" s="1"/>
  <c r="Z97" i="19"/>
  <c r="A97" i="19" s="1"/>
  <c r="Z104" i="19"/>
  <c r="A104" i="19" s="1"/>
  <c r="A125" i="19"/>
  <c r="Z138" i="19"/>
  <c r="A138" i="19" s="1"/>
  <c r="Z145" i="19"/>
  <c r="A145" i="19" s="1"/>
  <c r="Z152" i="19"/>
  <c r="A152" i="19" s="1"/>
  <c r="Z205" i="20"/>
  <c r="A205" i="20" s="1"/>
  <c r="Z68" i="18"/>
  <c r="A68" i="18" s="1"/>
  <c r="Z130" i="18"/>
  <c r="A130" i="18" s="1"/>
  <c r="A135" i="18"/>
  <c r="Z139" i="18"/>
  <c r="Z152" i="18"/>
  <c r="A152" i="18" s="1"/>
  <c r="Z165" i="18"/>
  <c r="A165" i="18" s="1"/>
  <c r="Z178" i="18"/>
  <c r="A178" i="18" s="1"/>
  <c r="Z187" i="18"/>
  <c r="A187" i="18" s="1"/>
  <c r="Z200" i="18"/>
  <c r="A200" i="18" s="1"/>
  <c r="H208" i="18"/>
  <c r="H210" i="18" s="1"/>
  <c r="G227" i="18"/>
  <c r="H243" i="18"/>
  <c r="G263" i="18"/>
  <c r="G267" i="18"/>
  <c r="G269" i="18"/>
  <c r="G280" i="18"/>
  <c r="G209" i="19"/>
  <c r="E209" i="19"/>
  <c r="D209" i="19" s="1"/>
  <c r="J5" i="19" s="1"/>
  <c r="I209" i="19"/>
  <c r="I210" i="19" s="1"/>
  <c r="Z22" i="19"/>
  <c r="A22" i="19" s="1"/>
  <c r="Z29" i="19"/>
  <c r="A29" i="19" s="1"/>
  <c r="Z36" i="19"/>
  <c r="A36" i="19" s="1"/>
  <c r="A43" i="19"/>
  <c r="Z70" i="19"/>
  <c r="A70" i="19" s="1"/>
  <c r="Z77" i="19"/>
  <c r="A77" i="19" s="1"/>
  <c r="Z84" i="19"/>
  <c r="A84" i="19" s="1"/>
  <c r="A91" i="19"/>
  <c r="Z118" i="19"/>
  <c r="A118" i="19" s="1"/>
  <c r="Z125" i="19"/>
  <c r="Z132" i="19"/>
  <c r="A132" i="19" s="1"/>
  <c r="A139" i="19"/>
  <c r="Z166" i="19"/>
  <c r="A166" i="19" s="1"/>
  <c r="Z173" i="19"/>
  <c r="A173" i="19" s="1"/>
  <c r="Z180" i="19"/>
  <c r="A180" i="19" s="1"/>
  <c r="Z188" i="19"/>
  <c r="A188" i="19" s="1"/>
  <c r="D229" i="19"/>
  <c r="D230" i="19" s="1"/>
  <c r="D217" i="19"/>
  <c r="D214" i="19"/>
  <c r="D228" i="19" s="1"/>
  <c r="D221" i="19"/>
  <c r="D223" i="19"/>
  <c r="D257" i="19"/>
  <c r="D254" i="19"/>
  <c r="D255" i="19" s="1"/>
  <c r="Z180" i="20"/>
  <c r="Z64" i="18"/>
  <c r="A64" i="18" s="1"/>
  <c r="Z135" i="18"/>
  <c r="Z148" i="18"/>
  <c r="A148" i="18" s="1"/>
  <c r="Z161" i="18"/>
  <c r="A161" i="18" s="1"/>
  <c r="Z174" i="18"/>
  <c r="A174" i="18" s="1"/>
  <c r="Z183" i="18"/>
  <c r="A183" i="18" s="1"/>
  <c r="Z196" i="18"/>
  <c r="A196" i="18" s="1"/>
  <c r="G247" i="18"/>
  <c r="G248" i="18" s="1"/>
  <c r="Z50" i="19"/>
  <c r="A50" i="19" s="1"/>
  <c r="Z57" i="19"/>
  <c r="A57" i="19" s="1"/>
  <c r="Z64" i="19"/>
  <c r="A64" i="19" s="1"/>
  <c r="A71" i="19"/>
  <c r="Z98" i="19"/>
  <c r="A98" i="19" s="1"/>
  <c r="Z105" i="19"/>
  <c r="A105" i="19" s="1"/>
  <c r="Z112" i="19"/>
  <c r="A112" i="19" s="1"/>
  <c r="A119" i="19"/>
  <c r="Z146" i="19"/>
  <c r="A146" i="19" s="1"/>
  <c r="Z153" i="19"/>
  <c r="A153" i="19" s="1"/>
  <c r="Z160" i="19"/>
  <c r="A160" i="19" s="1"/>
  <c r="A167" i="19"/>
  <c r="A181" i="19"/>
  <c r="F210" i="19"/>
  <c r="H218" i="19"/>
  <c r="H215" i="19"/>
  <c r="H216" i="19" s="1"/>
  <c r="Z146" i="20"/>
  <c r="Z202" i="20"/>
  <c r="A202" i="20" s="1"/>
  <c r="Z12" i="18"/>
  <c r="A12" i="18" s="1"/>
  <c r="Z16" i="18"/>
  <c r="A16" i="18" s="1"/>
  <c r="Z20" i="18"/>
  <c r="A20" i="18" s="1"/>
  <c r="Z24" i="18"/>
  <c r="A24" i="18" s="1"/>
  <c r="Z28" i="18"/>
  <c r="A28" i="18" s="1"/>
  <c r="Z32" i="18"/>
  <c r="A32" i="18" s="1"/>
  <c r="Z36" i="18"/>
  <c r="A36" i="18" s="1"/>
  <c r="Z40" i="18"/>
  <c r="A40" i="18" s="1"/>
  <c r="Z44" i="18"/>
  <c r="A44" i="18" s="1"/>
  <c r="Z52" i="18"/>
  <c r="A52" i="18" s="1"/>
  <c r="Z56" i="18"/>
  <c r="A56" i="18" s="1"/>
  <c r="Z60" i="18"/>
  <c r="A60" i="18" s="1"/>
  <c r="Z82" i="18"/>
  <c r="A82" i="18" s="1"/>
  <c r="Z86" i="18"/>
  <c r="A86" i="18" s="1"/>
  <c r="Z94" i="18"/>
  <c r="A94" i="18" s="1"/>
  <c r="Z98" i="18"/>
  <c r="A98" i="18" s="1"/>
  <c r="Z102" i="18"/>
  <c r="A102" i="18" s="1"/>
  <c r="Z106" i="18"/>
  <c r="A106" i="18" s="1"/>
  <c r="Z110" i="18"/>
  <c r="A110" i="18" s="1"/>
  <c r="Z114" i="18"/>
  <c r="A114" i="18" s="1"/>
  <c r="Z118" i="18"/>
  <c r="A118" i="18" s="1"/>
  <c r="Z122" i="18"/>
  <c r="A122" i="18" s="1"/>
  <c r="Z126" i="18"/>
  <c r="A126" i="18" s="1"/>
  <c r="Z131" i="18"/>
  <c r="A131" i="18" s="1"/>
  <c r="Z144" i="18"/>
  <c r="A144" i="18" s="1"/>
  <c r="Z157" i="18"/>
  <c r="A157" i="18" s="1"/>
  <c r="Z170" i="18"/>
  <c r="A170" i="18" s="1"/>
  <c r="A175" i="18"/>
  <c r="Z179" i="18"/>
  <c r="A179" i="18" s="1"/>
  <c r="Z192" i="18"/>
  <c r="A192" i="18" s="1"/>
  <c r="G214" i="18"/>
  <c r="F248" i="18" s="1"/>
  <c r="E217" i="18"/>
  <c r="H219" i="18"/>
  <c r="E225" i="18"/>
  <c r="E226" i="18" s="1"/>
  <c r="A11" i="19"/>
  <c r="A17" i="19"/>
  <c r="A24" i="19"/>
  <c r="Z30" i="19"/>
  <c r="A30" i="19" s="1"/>
  <c r="Z37" i="19"/>
  <c r="A37" i="19" s="1"/>
  <c r="Z44" i="19"/>
  <c r="A44" i="19" s="1"/>
  <c r="A51" i="19"/>
  <c r="A65" i="19"/>
  <c r="Z78" i="19"/>
  <c r="A78" i="19" s="1"/>
  <c r="Z85" i="19"/>
  <c r="A85" i="19" s="1"/>
  <c r="Z92" i="19"/>
  <c r="A92" i="19" s="1"/>
  <c r="A99" i="19"/>
  <c r="A113" i="19"/>
  <c r="Z126" i="19"/>
  <c r="A126" i="19" s="1"/>
  <c r="Z133" i="19"/>
  <c r="A133" i="19" s="1"/>
  <c r="Z140" i="19"/>
  <c r="A140" i="19" s="1"/>
  <c r="A147" i="19"/>
  <c r="A161" i="19"/>
  <c r="Z174" i="19"/>
  <c r="A174" i="19" s="1"/>
  <c r="Z198" i="19"/>
  <c r="A198" i="19" s="1"/>
  <c r="D219" i="19"/>
  <c r="D249" i="19"/>
  <c r="D250" i="19" s="1"/>
  <c r="D247" i="19"/>
  <c r="D248" i="19" s="1"/>
  <c r="D245" i="19"/>
  <c r="D246" i="19" s="1"/>
  <c r="D243" i="19"/>
  <c r="D241" i="19"/>
  <c r="D239" i="19"/>
  <c r="D237" i="19"/>
  <c r="D234" i="19"/>
  <c r="K240" i="19"/>
  <c r="F255" i="19"/>
  <c r="E225" i="19"/>
  <c r="E226" i="19" s="1"/>
  <c r="G227" i="19"/>
  <c r="G228" i="19" s="1"/>
  <c r="F234" i="19"/>
  <c r="F237" i="19"/>
  <c r="F239" i="19"/>
  <c r="F241" i="19"/>
  <c r="F243" i="19"/>
  <c r="F245" i="19"/>
  <c r="F246" i="19" s="1"/>
  <c r="F247" i="19"/>
  <c r="F248" i="19" s="1"/>
  <c r="E265" i="19"/>
  <c r="E286" i="19"/>
  <c r="Z112" i="20"/>
  <c r="A112" i="20" s="1"/>
  <c r="Z119" i="20"/>
  <c r="A119" i="20" s="1"/>
  <c r="Z126" i="20"/>
  <c r="A126" i="20" s="1"/>
  <c r="A154" i="20"/>
  <c r="Z160" i="20"/>
  <c r="A160" i="20" s="1"/>
  <c r="Z167" i="20"/>
  <c r="A167" i="20" s="1"/>
  <c r="Z174" i="20"/>
  <c r="A174" i="20" s="1"/>
  <c r="E218" i="19"/>
  <c r="H227" i="19"/>
  <c r="H228" i="19" s="1"/>
  <c r="G234" i="19"/>
  <c r="G237" i="19"/>
  <c r="G239" i="19"/>
  <c r="G241" i="19"/>
  <c r="G243" i="19"/>
  <c r="G245" i="19"/>
  <c r="G246" i="19" s="1"/>
  <c r="G247" i="19"/>
  <c r="G248" i="19" s="1"/>
  <c r="H282" i="19"/>
  <c r="H288" i="19"/>
  <c r="H276" i="19"/>
  <c r="D259" i="19"/>
  <c r="F265" i="19"/>
  <c r="H286" i="19"/>
  <c r="Z15" i="20"/>
  <c r="A15" i="20" s="1"/>
  <c r="Z21" i="20"/>
  <c r="A21" i="20" s="1"/>
  <c r="Z27" i="20"/>
  <c r="A27" i="20" s="1"/>
  <c r="Z33" i="20"/>
  <c r="A33" i="20" s="1"/>
  <c r="Z39" i="20"/>
  <c r="A39" i="20" s="1"/>
  <c r="Z45" i="20"/>
  <c r="A45" i="20" s="1"/>
  <c r="Z51" i="20"/>
  <c r="A51" i="20" s="1"/>
  <c r="Z57" i="20"/>
  <c r="A57" i="20" s="1"/>
  <c r="Z63" i="20"/>
  <c r="A63" i="20" s="1"/>
  <c r="Z69" i="20"/>
  <c r="A69" i="20" s="1"/>
  <c r="Z75" i="20"/>
  <c r="A75" i="20" s="1"/>
  <c r="Z81" i="20"/>
  <c r="A81" i="20" s="1"/>
  <c r="Z87" i="20"/>
  <c r="A87" i="20" s="1"/>
  <c r="Z93" i="20"/>
  <c r="A93" i="20" s="1"/>
  <c r="Z99" i="20"/>
  <c r="A99" i="20" s="1"/>
  <c r="Z106" i="20"/>
  <c r="A106" i="20" s="1"/>
  <c r="A134" i="20"/>
  <c r="Z140" i="20"/>
  <c r="A140" i="20" s="1"/>
  <c r="Z147" i="20"/>
  <c r="A147" i="20" s="1"/>
  <c r="Z154" i="20"/>
  <c r="Z188" i="20"/>
  <c r="A188" i="20" s="1"/>
  <c r="Z195" i="20"/>
  <c r="A195" i="20" s="1"/>
  <c r="Z203" i="20"/>
  <c r="A203" i="20" s="1"/>
  <c r="G225" i="19"/>
  <c r="G226" i="19" s="1"/>
  <c r="G254" i="19"/>
  <c r="G255" i="19" s="1"/>
  <c r="E259" i="19"/>
  <c r="D263" i="19"/>
  <c r="F273" i="19"/>
  <c r="F274" i="19" s="1"/>
  <c r="Z161" i="20"/>
  <c r="A161" i="20" s="1"/>
  <c r="Z120" i="20"/>
  <c r="A120" i="20" s="1"/>
  <c r="Z127" i="20"/>
  <c r="A127" i="20" s="1"/>
  <c r="Z134" i="20"/>
  <c r="Z168" i="20"/>
  <c r="A168" i="20" s="1"/>
  <c r="Z175" i="20"/>
  <c r="A175" i="20" s="1"/>
  <c r="Z182" i="20"/>
  <c r="A182" i="20" s="1"/>
  <c r="H225" i="19"/>
  <c r="H226" i="19" s="1"/>
  <c r="D269" i="19"/>
  <c r="G278" i="19"/>
  <c r="E288" i="19"/>
  <c r="Z16" i="20"/>
  <c r="A16" i="20" s="1"/>
  <c r="Z22" i="20"/>
  <c r="A22" i="20" s="1"/>
  <c r="Z28" i="20"/>
  <c r="A28" i="20" s="1"/>
  <c r="Z34" i="20"/>
  <c r="A34" i="20" s="1"/>
  <c r="Z40" i="20"/>
  <c r="A40" i="20" s="1"/>
  <c r="Z46" i="20"/>
  <c r="A46" i="20" s="1"/>
  <c r="Z52" i="20"/>
  <c r="A52" i="20" s="1"/>
  <c r="Z58" i="20"/>
  <c r="A58" i="20" s="1"/>
  <c r="Z64" i="20"/>
  <c r="A64" i="20" s="1"/>
  <c r="Z70" i="20"/>
  <c r="A70" i="20" s="1"/>
  <c r="Z76" i="20"/>
  <c r="A76" i="20" s="1"/>
  <c r="Z82" i="20"/>
  <c r="A82" i="20" s="1"/>
  <c r="Z88" i="20"/>
  <c r="A88" i="20" s="1"/>
  <c r="Z94" i="20"/>
  <c r="A94" i="20" s="1"/>
  <c r="Z100" i="20"/>
  <c r="A100" i="20" s="1"/>
  <c r="Z107" i="20"/>
  <c r="A107" i="20" s="1"/>
  <c r="Z114" i="20"/>
  <c r="A114" i="20" s="1"/>
  <c r="Z148" i="20"/>
  <c r="A148" i="20" s="1"/>
  <c r="Z155" i="20"/>
  <c r="A155" i="20" s="1"/>
  <c r="Z162" i="20"/>
  <c r="A162" i="20" s="1"/>
  <c r="F232" i="20"/>
  <c r="H278" i="19"/>
  <c r="A122" i="20"/>
  <c r="Z128" i="20"/>
  <c r="A128" i="20" s="1"/>
  <c r="Z135" i="20"/>
  <c r="A135" i="20" s="1"/>
  <c r="Z142" i="20"/>
  <c r="A142" i="20" s="1"/>
  <c r="Z176" i="20"/>
  <c r="A176" i="20" s="1"/>
  <c r="Z183" i="20"/>
  <c r="A183" i="20" s="1"/>
  <c r="Z190" i="20"/>
  <c r="A190" i="20" s="1"/>
  <c r="D276" i="19"/>
  <c r="Z95" i="20"/>
  <c r="A95" i="20" s="1"/>
  <c r="Z108" i="20"/>
  <c r="A108" i="20" s="1"/>
  <c r="Z115" i="20"/>
  <c r="A115" i="20" s="1"/>
  <c r="Z122" i="20"/>
  <c r="Z156" i="20"/>
  <c r="A156" i="20" s="1"/>
  <c r="Z163" i="20"/>
  <c r="A163" i="20" s="1"/>
  <c r="Z170" i="20"/>
  <c r="A170" i="20" s="1"/>
  <c r="A184" i="20"/>
  <c r="Z198" i="20"/>
  <c r="A198" i="20" s="1"/>
  <c r="H240" i="20"/>
  <c r="H237" i="20"/>
  <c r="H238" i="20" s="1"/>
  <c r="E273" i="19"/>
  <c r="E274" i="19" s="1"/>
  <c r="D282" i="19"/>
  <c r="Z105" i="20"/>
  <c r="A105" i="20" s="1"/>
  <c r="Z101" i="20"/>
  <c r="A101" i="20" s="1"/>
  <c r="Z200" i="20"/>
  <c r="A200" i="20" s="1"/>
  <c r="Z196" i="20"/>
  <c r="A196" i="20" s="1"/>
  <c r="A12" i="20"/>
  <c r="A24" i="20"/>
  <c r="A36" i="20"/>
  <c r="Z102" i="20"/>
  <c r="A102" i="20" s="1"/>
  <c r="Z136" i="20"/>
  <c r="A136" i="20" s="1"/>
  <c r="Z143" i="20"/>
  <c r="A143" i="20" s="1"/>
  <c r="Z150" i="20"/>
  <c r="A150" i="20" s="1"/>
  <c r="Z184" i="20"/>
  <c r="Z191" i="20"/>
  <c r="A191" i="20" s="1"/>
  <c r="A180" i="21"/>
  <c r="H221" i="19"/>
  <c r="D288" i="19"/>
  <c r="Z30" i="20"/>
  <c r="A30" i="20" s="1"/>
  <c r="Z36" i="20"/>
  <c r="Z42" i="20"/>
  <c r="A42" i="20" s="1"/>
  <c r="Z48" i="20"/>
  <c r="A48" i="20" s="1"/>
  <c r="Z54" i="20"/>
  <c r="A54" i="20" s="1"/>
  <c r="Z60" i="20"/>
  <c r="A60" i="20" s="1"/>
  <c r="Z66" i="20"/>
  <c r="A66" i="20" s="1"/>
  <c r="Z72" i="20"/>
  <c r="A72" i="20" s="1"/>
  <c r="Z78" i="20"/>
  <c r="A78" i="20" s="1"/>
  <c r="Z84" i="20"/>
  <c r="A84" i="20" s="1"/>
  <c r="Z90" i="20"/>
  <c r="A90" i="20" s="1"/>
  <c r="Z96" i="20"/>
  <c r="A96" i="20" s="1"/>
  <c r="Z116" i="20"/>
  <c r="A116" i="20" s="1"/>
  <c r="Z123" i="20"/>
  <c r="A123" i="20" s="1"/>
  <c r="Z130" i="20"/>
  <c r="A130" i="20" s="1"/>
  <c r="Z164" i="20"/>
  <c r="A164" i="20" s="1"/>
  <c r="Z171" i="20"/>
  <c r="A171" i="20" s="1"/>
  <c r="Z178" i="20"/>
  <c r="A178" i="20" s="1"/>
  <c r="A192" i="20"/>
  <c r="Z199" i="20"/>
  <c r="A199" i="20" s="1"/>
  <c r="D209" i="20"/>
  <c r="F249" i="20"/>
  <c r="F250" i="20" s="1"/>
  <c r="F239" i="20"/>
  <c r="F245" i="20"/>
  <c r="F246" i="20" s="1"/>
  <c r="F241" i="20"/>
  <c r="F251" i="20"/>
  <c r="F252" i="20" s="1"/>
  <c r="F247" i="20"/>
  <c r="F248" i="20" s="1"/>
  <c r="F243" i="20"/>
  <c r="F236" i="20"/>
  <c r="G276" i="19"/>
  <c r="G280" i="19"/>
  <c r="Z103" i="20"/>
  <c r="A103" i="20" s="1"/>
  <c r="Z110" i="20"/>
  <c r="A110" i="20" s="1"/>
  <c r="Z144" i="20"/>
  <c r="A144" i="20" s="1"/>
  <c r="Z151" i="20"/>
  <c r="A151" i="20" s="1"/>
  <c r="Z158" i="20"/>
  <c r="A158" i="20" s="1"/>
  <c r="Z192" i="20"/>
  <c r="G240" i="20"/>
  <c r="G237" i="20"/>
  <c r="G238" i="20" s="1"/>
  <c r="K237" i="20"/>
  <c r="K238" i="20" s="1"/>
  <c r="Z61" i="20"/>
  <c r="A61" i="20" s="1"/>
  <c r="Z67" i="20"/>
  <c r="A67" i="20" s="1"/>
  <c r="Z73" i="20"/>
  <c r="A73" i="20" s="1"/>
  <c r="Z79" i="20"/>
  <c r="A79" i="20" s="1"/>
  <c r="Z85" i="20"/>
  <c r="A85" i="20" s="1"/>
  <c r="Z91" i="20"/>
  <c r="A91" i="20" s="1"/>
  <c r="Z97" i="20"/>
  <c r="A97" i="20" s="1"/>
  <c r="Z124" i="20"/>
  <c r="A124" i="20" s="1"/>
  <c r="Z131" i="20"/>
  <c r="A131" i="20" s="1"/>
  <c r="Z138" i="20"/>
  <c r="A138" i="20" s="1"/>
  <c r="Z172" i="20"/>
  <c r="A172" i="20" s="1"/>
  <c r="Z179" i="20"/>
  <c r="A179" i="20" s="1"/>
  <c r="Z186" i="20"/>
  <c r="A186" i="20" s="1"/>
  <c r="H231" i="20"/>
  <c r="H225" i="20"/>
  <c r="H227" i="20"/>
  <c r="H219" i="20"/>
  <c r="H229" i="20"/>
  <c r="H230" i="20" s="1"/>
  <c r="H221" i="20"/>
  <c r="H216" i="20"/>
  <c r="G250" i="20" s="1"/>
  <c r="H223" i="20"/>
  <c r="G217" i="19"/>
  <c r="F259" i="19"/>
  <c r="H263" i="19"/>
  <c r="E278" i="19"/>
  <c r="D284" i="19"/>
  <c r="D4" i="20"/>
  <c r="A20" i="20"/>
  <c r="A32" i="20"/>
  <c r="A44" i="20"/>
  <c r="A56" i="20"/>
  <c r="A68" i="20"/>
  <c r="A80" i="20"/>
  <c r="A92" i="20"/>
  <c r="Z104" i="20"/>
  <c r="A104" i="20" s="1"/>
  <c r="Z111" i="20"/>
  <c r="A111" i="20" s="1"/>
  <c r="Z118" i="20"/>
  <c r="A118" i="20" s="1"/>
  <c r="A132" i="20"/>
  <c r="A146" i="20"/>
  <c r="Z152" i="20"/>
  <c r="A152" i="20" s="1"/>
  <c r="Z159" i="20"/>
  <c r="A159" i="20" s="1"/>
  <c r="Z166" i="20"/>
  <c r="A166" i="20" s="1"/>
  <c r="A180" i="20"/>
  <c r="D284" i="20"/>
  <c r="D286" i="20"/>
  <c r="E278" i="20"/>
  <c r="E275" i="20"/>
  <c r="E276" i="20" s="1"/>
  <c r="Z83" i="21"/>
  <c r="A83" i="21" s="1"/>
  <c r="Z78" i="21"/>
  <c r="A78" i="21" s="1"/>
  <c r="Z71" i="21"/>
  <c r="A71" i="21" s="1"/>
  <c r="Z58" i="21"/>
  <c r="Z49" i="21"/>
  <c r="A49" i="21" s="1"/>
  <c r="Z36" i="21"/>
  <c r="A36" i="21" s="1"/>
  <c r="Z23" i="21"/>
  <c r="A23" i="21" s="1"/>
  <c r="Z20" i="21"/>
  <c r="Z74" i="21"/>
  <c r="A74" i="21" s="1"/>
  <c r="Z202" i="21"/>
  <c r="A202" i="21" s="1"/>
  <c r="G231" i="20"/>
  <c r="G232" i="20" s="1"/>
  <c r="J240" i="20"/>
  <c r="L242" i="20"/>
  <c r="D243" i="20"/>
  <c r="D267" i="20"/>
  <c r="G271" i="20"/>
  <c r="F278" i="20"/>
  <c r="F275" i="20"/>
  <c r="F276" i="20" s="1"/>
  <c r="G282" i="20"/>
  <c r="D290" i="20"/>
  <c r="Z12" i="21"/>
  <c r="Z29" i="21"/>
  <c r="A29" i="21" s="1"/>
  <c r="Z38" i="21"/>
  <c r="A38" i="21" s="1"/>
  <c r="E213" i="21"/>
  <c r="G229" i="22"/>
  <c r="G231" i="22"/>
  <c r="G219" i="22"/>
  <c r="G221" i="22"/>
  <c r="G216" i="22"/>
  <c r="F252" i="22" s="1"/>
  <c r="G223" i="22"/>
  <c r="G225" i="22"/>
  <c r="G227" i="22"/>
  <c r="K240" i="20"/>
  <c r="G259" i="20"/>
  <c r="G256" i="20"/>
  <c r="G257" i="20" s="1"/>
  <c r="G275" i="20"/>
  <c r="G276" i="20" s="1"/>
  <c r="H282" i="20"/>
  <c r="Z55" i="21"/>
  <c r="A55" i="21" s="1"/>
  <c r="Z162" i="21"/>
  <c r="A162" i="21" s="1"/>
  <c r="A171" i="21"/>
  <c r="D221" i="21"/>
  <c r="Z204" i="20"/>
  <c r="A204" i="20" s="1"/>
  <c r="G229" i="20"/>
  <c r="G230" i="20" s="1"/>
  <c r="N242" i="20"/>
  <c r="D247" i="20"/>
  <c r="D248" i="20" s="1"/>
  <c r="G286" i="20"/>
  <c r="G269" i="20"/>
  <c r="D282" i="20"/>
  <c r="Z47" i="21"/>
  <c r="A47" i="21" s="1"/>
  <c r="Z64" i="21"/>
  <c r="A64" i="21" s="1"/>
  <c r="Z89" i="21"/>
  <c r="A89" i="21" s="1"/>
  <c r="Z97" i="21"/>
  <c r="A97" i="21" s="1"/>
  <c r="Z105" i="21"/>
  <c r="A105" i="21" s="1"/>
  <c r="Z113" i="21"/>
  <c r="A113" i="21" s="1"/>
  <c r="Z121" i="21"/>
  <c r="A121" i="21" s="1"/>
  <c r="Z129" i="21"/>
  <c r="A129" i="21" s="1"/>
  <c r="Z137" i="21"/>
  <c r="A137" i="21" s="1"/>
  <c r="Z154" i="21"/>
  <c r="A154" i="21" s="1"/>
  <c r="Z171" i="21"/>
  <c r="K241" i="21"/>
  <c r="K238" i="21"/>
  <c r="E217" i="20"/>
  <c r="E218" i="20" s="1"/>
  <c r="G219" i="20"/>
  <c r="L240" i="20"/>
  <c r="O242" i="20"/>
  <c r="H269" i="20"/>
  <c r="H278" i="20"/>
  <c r="H284" i="20"/>
  <c r="E259" i="20"/>
  <c r="D269" i="20"/>
  <c r="G278" i="20"/>
  <c r="G290" i="20"/>
  <c r="Z188" i="21"/>
  <c r="A188" i="21" s="1"/>
  <c r="D231" i="21"/>
  <c r="E5" i="20"/>
  <c r="F217" i="20"/>
  <c r="F218" i="20" s="1"/>
  <c r="F227" i="20"/>
  <c r="F228" i="20" s="1"/>
  <c r="G247" i="20"/>
  <c r="D251" i="20"/>
  <c r="D252" i="20" s="1"/>
  <c r="D257" i="20"/>
  <c r="H259" i="20"/>
  <c r="F265" i="20"/>
  <c r="D280" i="20"/>
  <c r="H290" i="20"/>
  <c r="A33" i="21"/>
  <c r="Z79" i="21"/>
  <c r="A79" i="21" s="1"/>
  <c r="Z180" i="21"/>
  <c r="Z109" i="20"/>
  <c r="A109" i="20" s="1"/>
  <c r="Z113" i="20"/>
  <c r="A113" i="20" s="1"/>
  <c r="Z117" i="20"/>
  <c r="A117" i="20" s="1"/>
  <c r="Z121" i="20"/>
  <c r="A121" i="20" s="1"/>
  <c r="Z125" i="20"/>
  <c r="A125" i="20" s="1"/>
  <c r="Z129" i="20"/>
  <c r="A129" i="20" s="1"/>
  <c r="Z133" i="20"/>
  <c r="A133" i="20" s="1"/>
  <c r="Z137" i="20"/>
  <c r="A137" i="20" s="1"/>
  <c r="Z141" i="20"/>
  <c r="A141" i="20" s="1"/>
  <c r="Z145" i="20"/>
  <c r="A145" i="20" s="1"/>
  <c r="Z149" i="20"/>
  <c r="A149" i="20" s="1"/>
  <c r="Z153" i="20"/>
  <c r="A153" i="20" s="1"/>
  <c r="Z157" i="20"/>
  <c r="A157" i="20" s="1"/>
  <c r="Z165" i="20"/>
  <c r="A165" i="20" s="1"/>
  <c r="Z169" i="20"/>
  <c r="A169" i="20" s="1"/>
  <c r="Z173" i="20"/>
  <c r="A173" i="20" s="1"/>
  <c r="Z177" i="20"/>
  <c r="A177" i="20" s="1"/>
  <c r="Z181" i="20"/>
  <c r="A181" i="20" s="1"/>
  <c r="Z185" i="20"/>
  <c r="A185" i="20" s="1"/>
  <c r="Z189" i="20"/>
  <c r="A189" i="20" s="1"/>
  <c r="Z193" i="20"/>
  <c r="A193" i="20" s="1"/>
  <c r="Z197" i="20"/>
  <c r="A197" i="20" s="1"/>
  <c r="Z201" i="20"/>
  <c r="A201" i="20" s="1"/>
  <c r="D225" i="20"/>
  <c r="D226" i="20" s="1"/>
  <c r="D241" i="20"/>
  <c r="H247" i="20"/>
  <c r="H248" i="20" s="1"/>
  <c r="H263" i="20"/>
  <c r="Z194" i="21"/>
  <c r="A194" i="21" s="1"/>
  <c r="Z16" i="21"/>
  <c r="A16" i="21" s="1"/>
  <c r="Z33" i="21"/>
  <c r="G251" i="20"/>
  <c r="G252" i="20" s="1"/>
  <c r="F256" i="20"/>
  <c r="F257" i="20" s="1"/>
  <c r="D263" i="20"/>
  <c r="D288" i="20"/>
  <c r="D5" i="21"/>
  <c r="Z42" i="21"/>
  <c r="G222" i="21"/>
  <c r="G230" i="21"/>
  <c r="G228" i="21"/>
  <c r="G229" i="21" s="1"/>
  <c r="G224" i="21"/>
  <c r="G217" i="21"/>
  <c r="G227" i="21" s="1"/>
  <c r="G220" i="21"/>
  <c r="E251" i="20"/>
  <c r="E252" i="20" s="1"/>
  <c r="E249" i="20"/>
  <c r="E250" i="20" s="1"/>
  <c r="E247" i="20"/>
  <c r="E248" i="20" s="1"/>
  <c r="E245" i="20"/>
  <c r="E246" i="20" s="1"/>
  <c r="E243" i="20"/>
  <c r="E241" i="20"/>
  <c r="E239" i="20"/>
  <c r="E236" i="20"/>
  <c r="D240" i="20"/>
  <c r="D245" i="20"/>
  <c r="D246" i="20" s="1"/>
  <c r="G280" i="20"/>
  <c r="Z25" i="21"/>
  <c r="A25" i="21" s="1"/>
  <c r="Z34" i="21"/>
  <c r="A34" i="21" s="1"/>
  <c r="Z51" i="21"/>
  <c r="A51" i="21" s="1"/>
  <c r="Z158" i="21"/>
  <c r="A158" i="21" s="1"/>
  <c r="H222" i="21"/>
  <c r="H217" i="21"/>
  <c r="H228" i="21"/>
  <c r="H229" i="21" s="1"/>
  <c r="H224" i="21"/>
  <c r="H230" i="21"/>
  <c r="H231" i="21" s="1"/>
  <c r="H220" i="21"/>
  <c r="H226" i="21"/>
  <c r="G232" i="21"/>
  <c r="H280" i="20"/>
  <c r="H275" i="20"/>
  <c r="H276" i="20" s="1"/>
  <c r="Z68" i="21"/>
  <c r="A68" i="21" s="1"/>
  <c r="Z85" i="21"/>
  <c r="A85" i="21" s="1"/>
  <c r="Z93" i="21"/>
  <c r="A93" i="21" s="1"/>
  <c r="Z101" i="21"/>
  <c r="A101" i="21" s="1"/>
  <c r="Z109" i="21"/>
  <c r="A109" i="21" s="1"/>
  <c r="Z117" i="21"/>
  <c r="A117" i="21" s="1"/>
  <c r="Z125" i="21"/>
  <c r="A125" i="21" s="1"/>
  <c r="Z133" i="21"/>
  <c r="A133" i="21" s="1"/>
  <c r="Z141" i="21"/>
  <c r="A141" i="21" s="1"/>
  <c r="Z175" i="21"/>
  <c r="A175" i="21" s="1"/>
  <c r="A184" i="21"/>
  <c r="H233" i="21"/>
  <c r="G245" i="20"/>
  <c r="G246" i="20" s="1"/>
  <c r="G263" i="20"/>
  <c r="F267" i="20"/>
  <c r="D271" i="20"/>
  <c r="A44" i="21"/>
  <c r="Z60" i="21"/>
  <c r="A60" i="21" s="1"/>
  <c r="Z167" i="21"/>
  <c r="A167" i="21" s="1"/>
  <c r="Z184" i="21"/>
  <c r="D221" i="20"/>
  <c r="F223" i="20"/>
  <c r="D259" i="20"/>
  <c r="D261" i="20"/>
  <c r="D265" i="20"/>
  <c r="D278" i="20"/>
  <c r="H288" i="20"/>
  <c r="A12" i="21"/>
  <c r="A20" i="21"/>
  <c r="G241" i="21"/>
  <c r="M241" i="21"/>
  <c r="Z21" i="21"/>
  <c r="A21" i="21" s="1"/>
  <c r="Z30" i="21"/>
  <c r="A30" i="21" s="1"/>
  <c r="Z43" i="21"/>
  <c r="A43" i="21" s="1"/>
  <c r="Z56" i="21"/>
  <c r="A56" i="21" s="1"/>
  <c r="Z69" i="21"/>
  <c r="A69" i="21" s="1"/>
  <c r="Z77" i="21"/>
  <c r="A77" i="21" s="1"/>
  <c r="Z82" i="21"/>
  <c r="A82" i="21" s="1"/>
  <c r="Z150" i="21"/>
  <c r="A150" i="21" s="1"/>
  <c r="Z163" i="21"/>
  <c r="A163" i="21" s="1"/>
  <c r="Z176" i="21"/>
  <c r="A176" i="21" s="1"/>
  <c r="Z198" i="21"/>
  <c r="A198" i="21" s="1"/>
  <c r="Z207" i="21"/>
  <c r="A207" i="21" s="1"/>
  <c r="E243" i="21"/>
  <c r="D266" i="21"/>
  <c r="G272" i="21"/>
  <c r="D289" i="21"/>
  <c r="G291" i="21"/>
  <c r="G288" i="20"/>
  <c r="Z17" i="21"/>
  <c r="A17" i="21" s="1"/>
  <c r="Z26" i="21"/>
  <c r="A26" i="21" s="1"/>
  <c r="Z39" i="21"/>
  <c r="A39" i="21" s="1"/>
  <c r="Z52" i="21"/>
  <c r="A52" i="21" s="1"/>
  <c r="Z65" i="21"/>
  <c r="A65" i="21" s="1"/>
  <c r="Z146" i="21"/>
  <c r="A146" i="21" s="1"/>
  <c r="Z159" i="21"/>
  <c r="A159" i="21" s="1"/>
  <c r="Z172" i="21"/>
  <c r="A172" i="21" s="1"/>
  <c r="D224" i="21"/>
  <c r="D260" i="21"/>
  <c r="D262" i="21"/>
  <c r="E286" i="20"/>
  <c r="G4" i="21"/>
  <c r="Z205" i="21"/>
  <c r="A205" i="21" s="1"/>
  <c r="Z201" i="21"/>
  <c r="A201" i="21" s="1"/>
  <c r="Z197" i="21"/>
  <c r="A197" i="21" s="1"/>
  <c r="Z193" i="21"/>
  <c r="A193" i="21" s="1"/>
  <c r="Z189" i="21"/>
  <c r="A189" i="21" s="1"/>
  <c r="Z185" i="21"/>
  <c r="A185" i="21" s="1"/>
  <c r="Z181" i="21"/>
  <c r="A181" i="21" s="1"/>
  <c r="Z177" i="21"/>
  <c r="A177" i="21" s="1"/>
  <c r="Z173" i="21"/>
  <c r="A173" i="21" s="1"/>
  <c r="Z169" i="21"/>
  <c r="A169" i="21" s="1"/>
  <c r="Z165" i="21"/>
  <c r="A165" i="21" s="1"/>
  <c r="Z161" i="21"/>
  <c r="A161" i="21" s="1"/>
  <c r="Z157" i="21"/>
  <c r="A157" i="21" s="1"/>
  <c r="Z153" i="21"/>
  <c r="A153" i="21" s="1"/>
  <c r="Z149" i="21"/>
  <c r="A149" i="21" s="1"/>
  <c r="Z145" i="21"/>
  <c r="A145" i="21" s="1"/>
  <c r="Z72" i="21"/>
  <c r="A72" i="21" s="1"/>
  <c r="Z9" i="22"/>
  <c r="A9" i="22" s="1"/>
  <c r="Z206" i="21"/>
  <c r="A206" i="21" s="1"/>
  <c r="Z13" i="21"/>
  <c r="A13" i="21" s="1"/>
  <c r="Z22" i="21"/>
  <c r="A22" i="21" s="1"/>
  <c r="Z35" i="21"/>
  <c r="A35" i="21" s="1"/>
  <c r="Z48" i="21"/>
  <c r="A48" i="21" s="1"/>
  <c r="Z61" i="21"/>
  <c r="A61" i="21" s="1"/>
  <c r="Z70" i="21"/>
  <c r="A70" i="21" s="1"/>
  <c r="Z75" i="21"/>
  <c r="A75" i="21" s="1"/>
  <c r="Z80" i="21"/>
  <c r="A80" i="21" s="1"/>
  <c r="Z86" i="21"/>
  <c r="A86" i="21" s="1"/>
  <c r="Z90" i="21"/>
  <c r="A90" i="21" s="1"/>
  <c r="Z94" i="21"/>
  <c r="A94" i="21" s="1"/>
  <c r="Z98" i="21"/>
  <c r="A98" i="21" s="1"/>
  <c r="Z102" i="21"/>
  <c r="A102" i="21" s="1"/>
  <c r="Z106" i="21"/>
  <c r="A106" i="21" s="1"/>
  <c r="Z110" i="21"/>
  <c r="A110" i="21" s="1"/>
  <c r="Z114" i="21"/>
  <c r="A114" i="21" s="1"/>
  <c r="Z118" i="21"/>
  <c r="A118" i="21" s="1"/>
  <c r="Z122" i="21"/>
  <c r="A122" i="21" s="1"/>
  <c r="Z126" i="21"/>
  <c r="A126" i="21" s="1"/>
  <c r="Z130" i="21"/>
  <c r="A130" i="21" s="1"/>
  <c r="Z134" i="21"/>
  <c r="A134" i="21" s="1"/>
  <c r="Z138" i="21"/>
  <c r="A138" i="21" s="1"/>
  <c r="Z142" i="21"/>
  <c r="A142" i="21" s="1"/>
  <c r="Z155" i="21"/>
  <c r="A155" i="21" s="1"/>
  <c r="Z168" i="21"/>
  <c r="A168" i="21" s="1"/>
  <c r="Z190" i="21"/>
  <c r="A190" i="21" s="1"/>
  <c r="Z203" i="21"/>
  <c r="A203" i="21" s="1"/>
  <c r="J211" i="21"/>
  <c r="E225" i="21"/>
  <c r="G268" i="21"/>
  <c r="E6" i="22"/>
  <c r="D5" i="23"/>
  <c r="Z9" i="21"/>
  <c r="A9" i="21" s="1"/>
  <c r="Z18" i="21"/>
  <c r="A18" i="21" s="1"/>
  <c r="Z31" i="21"/>
  <c r="A31" i="21" s="1"/>
  <c r="Z44" i="21"/>
  <c r="Z57" i="21"/>
  <c r="A57" i="21" s="1"/>
  <c r="Z66" i="21"/>
  <c r="A66" i="21" s="1"/>
  <c r="Z151" i="21"/>
  <c r="A151" i="21" s="1"/>
  <c r="Z164" i="21"/>
  <c r="A164" i="21" s="1"/>
  <c r="Z186" i="21"/>
  <c r="A186" i="21" s="1"/>
  <c r="Z199" i="21"/>
  <c r="A199" i="21" s="1"/>
  <c r="D240" i="21"/>
  <c r="D248" i="21"/>
  <c r="D249" i="21" s="1"/>
  <c r="D291" i="21"/>
  <c r="D281" i="21"/>
  <c r="D264" i="21"/>
  <c r="D285" i="21"/>
  <c r="D270" i="21"/>
  <c r="F279" i="21"/>
  <c r="F276" i="21"/>
  <c r="G289" i="21"/>
  <c r="D220" i="22"/>
  <c r="J3" i="23"/>
  <c r="A10" i="21"/>
  <c r="Z14" i="21"/>
  <c r="A14" i="21" s="1"/>
  <c r="Z27" i="21"/>
  <c r="A27" i="21" s="1"/>
  <c r="Z40" i="21"/>
  <c r="A40" i="21" s="1"/>
  <c r="Z53" i="21"/>
  <c r="A53" i="21" s="1"/>
  <c r="A58" i="21"/>
  <c r="Z62" i="21"/>
  <c r="A62" i="21" s="1"/>
  <c r="Z73" i="21"/>
  <c r="A73" i="21" s="1"/>
  <c r="Z147" i="21"/>
  <c r="A147" i="21" s="1"/>
  <c r="Z160" i="21"/>
  <c r="A160" i="21" s="1"/>
  <c r="Z182" i="21"/>
  <c r="A182" i="21" s="1"/>
  <c r="Z195" i="21"/>
  <c r="A195" i="21" s="1"/>
  <c r="D228" i="21"/>
  <c r="D229" i="21" s="1"/>
  <c r="E252" i="21"/>
  <c r="E253" i="21" s="1"/>
  <c r="E250" i="21"/>
  <c r="E251" i="21" s="1"/>
  <c r="E248" i="21"/>
  <c r="E249" i="21" s="1"/>
  <c r="E246" i="21"/>
  <c r="E247" i="21" s="1"/>
  <c r="E244" i="21"/>
  <c r="E240" i="21"/>
  <c r="G260" i="21"/>
  <c r="G257" i="21"/>
  <c r="Z87" i="21"/>
  <c r="A87" i="21" s="1"/>
  <c r="Z91" i="21"/>
  <c r="A91" i="21" s="1"/>
  <c r="Z95" i="21"/>
  <c r="A95" i="21" s="1"/>
  <c r="Z99" i="21"/>
  <c r="A99" i="21" s="1"/>
  <c r="Z103" i="21"/>
  <c r="A103" i="21" s="1"/>
  <c r="Z107" i="21"/>
  <c r="A107" i="21" s="1"/>
  <c r="Z111" i="21"/>
  <c r="A111" i="21" s="1"/>
  <c r="Z115" i="21"/>
  <c r="A115" i="21" s="1"/>
  <c r="Z119" i="21"/>
  <c r="A119" i="21" s="1"/>
  <c r="Z123" i="21"/>
  <c r="A123" i="21" s="1"/>
  <c r="Z127" i="21"/>
  <c r="A127" i="21" s="1"/>
  <c r="Z131" i="21"/>
  <c r="A131" i="21" s="1"/>
  <c r="Z135" i="21"/>
  <c r="A135" i="21" s="1"/>
  <c r="Z139" i="21"/>
  <c r="A139" i="21" s="1"/>
  <c r="Z143" i="21"/>
  <c r="A143" i="21" s="1"/>
  <c r="Z156" i="21"/>
  <c r="A156" i="21" s="1"/>
  <c r="Z178" i="21"/>
  <c r="A178" i="21" s="1"/>
  <c r="Z191" i="21"/>
  <c r="A191" i="21" s="1"/>
  <c r="Z204" i="21"/>
  <c r="A204" i="21" s="1"/>
  <c r="F252" i="21"/>
  <c r="F253" i="21" s="1"/>
  <c r="F250" i="21"/>
  <c r="F248" i="21"/>
  <c r="F249" i="21" s="1"/>
  <c r="F246" i="21"/>
  <c r="F247" i="21" s="1"/>
  <c r="F244" i="21"/>
  <c r="F242" i="21"/>
  <c r="F240" i="21"/>
  <c r="F237" i="21"/>
  <c r="G283" i="21"/>
  <c r="Z19" i="21"/>
  <c r="A19" i="21" s="1"/>
  <c r="Z32" i="21"/>
  <c r="A32" i="21" s="1"/>
  <c r="Z45" i="21"/>
  <c r="A45" i="21" s="1"/>
  <c r="Z54" i="21"/>
  <c r="A54" i="21" s="1"/>
  <c r="Z67" i="21"/>
  <c r="A67" i="21" s="1"/>
  <c r="Z152" i="21"/>
  <c r="A152" i="21" s="1"/>
  <c r="Z174" i="21"/>
  <c r="A174" i="21" s="1"/>
  <c r="Z187" i="21"/>
  <c r="A187" i="21" s="1"/>
  <c r="Z200" i="21"/>
  <c r="A200" i="21" s="1"/>
  <c r="D222" i="21"/>
  <c r="G285" i="21"/>
  <c r="G287" i="21"/>
  <c r="G266" i="21"/>
  <c r="G270" i="21"/>
  <c r="A15" i="22"/>
  <c r="D226" i="22"/>
  <c r="Z15" i="21"/>
  <c r="A15" i="21" s="1"/>
  <c r="Z28" i="21"/>
  <c r="A28" i="21" s="1"/>
  <c r="Z41" i="21"/>
  <c r="A41" i="21" s="1"/>
  <c r="Z50" i="21"/>
  <c r="A50" i="21" s="1"/>
  <c r="Z63" i="21"/>
  <c r="A63" i="21" s="1"/>
  <c r="Z76" i="21"/>
  <c r="A76" i="21" s="1"/>
  <c r="Z81" i="21"/>
  <c r="A81" i="21" s="1"/>
  <c r="Z148" i="21"/>
  <c r="A148" i="21" s="1"/>
  <c r="Z170" i="21"/>
  <c r="A170" i="21" s="1"/>
  <c r="Z183" i="21"/>
  <c r="A183" i="21" s="1"/>
  <c r="Z196" i="21"/>
  <c r="A196" i="21" s="1"/>
  <c r="D250" i="21"/>
  <c r="D251" i="21" s="1"/>
  <c r="G279" i="21"/>
  <c r="D283" i="21"/>
  <c r="Z24" i="21"/>
  <c r="A24" i="21" s="1"/>
  <c r="Z37" i="21"/>
  <c r="A37" i="21" s="1"/>
  <c r="A42" i="21"/>
  <c r="Z46" i="21"/>
  <c r="A46" i="21" s="1"/>
  <c r="Z59" i="21"/>
  <c r="A59" i="21" s="1"/>
  <c r="Z84" i="21"/>
  <c r="A84" i="21" s="1"/>
  <c r="Z88" i="21"/>
  <c r="A88" i="21" s="1"/>
  <c r="Z92" i="21"/>
  <c r="A92" i="21" s="1"/>
  <c r="Z96" i="21"/>
  <c r="A96" i="21" s="1"/>
  <c r="Z100" i="21"/>
  <c r="A100" i="21" s="1"/>
  <c r="Z104" i="21"/>
  <c r="A104" i="21" s="1"/>
  <c r="Z108" i="21"/>
  <c r="A108" i="21" s="1"/>
  <c r="Z112" i="21"/>
  <c r="A112" i="21" s="1"/>
  <c r="Z116" i="21"/>
  <c r="A116" i="21" s="1"/>
  <c r="Z120" i="21"/>
  <c r="A120" i="21" s="1"/>
  <c r="Z124" i="21"/>
  <c r="A124" i="21" s="1"/>
  <c r="Z128" i="21"/>
  <c r="A128" i="21" s="1"/>
  <c r="Z132" i="21"/>
  <c r="A132" i="21" s="1"/>
  <c r="Z136" i="21"/>
  <c r="A136" i="21" s="1"/>
  <c r="Z140" i="21"/>
  <c r="A140" i="21" s="1"/>
  <c r="Z144" i="21"/>
  <c r="A144" i="21" s="1"/>
  <c r="Z166" i="21"/>
  <c r="A166" i="21" s="1"/>
  <c r="Z179" i="21"/>
  <c r="A179" i="21" s="1"/>
  <c r="Z192" i="21"/>
  <c r="A192" i="21" s="1"/>
  <c r="F232" i="21"/>
  <c r="F233" i="21" s="1"/>
  <c r="F220" i="21"/>
  <c r="F222" i="21"/>
  <c r="D226" i="21"/>
  <c r="D227" i="21" s="1"/>
  <c r="D232" i="21"/>
  <c r="D233" i="21" s="1"/>
  <c r="D257" i="21"/>
  <c r="G5" i="22"/>
  <c r="F229" i="23"/>
  <c r="H267" i="22"/>
  <c r="E284" i="22"/>
  <c r="H286" i="22"/>
  <c r="Z20" i="23"/>
  <c r="A20" i="23" s="1"/>
  <c r="Z30" i="23"/>
  <c r="A30" i="23" s="1"/>
  <c r="Z49" i="23"/>
  <c r="A49" i="23" s="1"/>
  <c r="Z59" i="23"/>
  <c r="Z69" i="23"/>
  <c r="Z98" i="23"/>
  <c r="A98" i="23" s="1"/>
  <c r="Z107" i="23"/>
  <c r="A107" i="23" s="1"/>
  <c r="Z120" i="23"/>
  <c r="A120" i="23" s="1"/>
  <c r="Z134" i="23"/>
  <c r="A134" i="23" s="1"/>
  <c r="Z139" i="23"/>
  <c r="A139" i="23" s="1"/>
  <c r="Z158" i="23"/>
  <c r="A158" i="23" s="1"/>
  <c r="Z163" i="23"/>
  <c r="A163" i="23" s="1"/>
  <c r="Z182" i="23"/>
  <c r="A182" i="23" s="1"/>
  <c r="Z187" i="23"/>
  <c r="A187" i="23" s="1"/>
  <c r="Z206" i="23"/>
  <c r="A206" i="23" s="1"/>
  <c r="E226" i="23"/>
  <c r="E227" i="23" s="1"/>
  <c r="E220" i="23"/>
  <c r="E217" i="23"/>
  <c r="D245" i="23" s="1"/>
  <c r="E228" i="23"/>
  <c r="E229" i="23" s="1"/>
  <c r="G227" i="23"/>
  <c r="D253" i="23"/>
  <c r="Z101" i="24"/>
  <c r="A101" i="24" s="1"/>
  <c r="Z188" i="24"/>
  <c r="H279" i="21"/>
  <c r="H291" i="21"/>
  <c r="Z12" i="22"/>
  <c r="A12" i="22" s="1"/>
  <c r="Z16" i="22"/>
  <c r="A16" i="22" s="1"/>
  <c r="G210" i="22"/>
  <c r="G212" i="22" s="1"/>
  <c r="D223" i="22"/>
  <c r="H227" i="22"/>
  <c r="H228" i="22" s="1"/>
  <c r="E230" i="22"/>
  <c r="D256" i="22"/>
  <c r="D257" i="22" s="1"/>
  <c r="Z11" i="23"/>
  <c r="A11" i="23" s="1"/>
  <c r="Z35" i="23"/>
  <c r="A35" i="23" s="1"/>
  <c r="Z74" i="23"/>
  <c r="A74" i="23" s="1"/>
  <c r="Z79" i="23"/>
  <c r="A79" i="23" s="1"/>
  <c r="Z84" i="23"/>
  <c r="A84" i="23" s="1"/>
  <c r="Z94" i="23"/>
  <c r="A94" i="23" s="1"/>
  <c r="Z103" i="23"/>
  <c r="A103" i="23" s="1"/>
  <c r="Z116" i="23"/>
  <c r="A116" i="23" s="1"/>
  <c r="Z125" i="23"/>
  <c r="A125" i="23" s="1"/>
  <c r="Z144" i="23"/>
  <c r="A144" i="23" s="1"/>
  <c r="Z149" i="23"/>
  <c r="A149" i="23" s="1"/>
  <c r="Z168" i="23"/>
  <c r="A168" i="23" s="1"/>
  <c r="Z173" i="23"/>
  <c r="A173" i="23" s="1"/>
  <c r="Z192" i="23"/>
  <c r="A192" i="23" s="1"/>
  <c r="Z197" i="23"/>
  <c r="A197" i="23" s="1"/>
  <c r="F230" i="23"/>
  <c r="F231" i="23" s="1"/>
  <c r="F224" i="23"/>
  <c r="F217" i="23"/>
  <c r="F227" i="23" s="1"/>
  <c r="F222" i="23"/>
  <c r="E224" i="23"/>
  <c r="E232" i="23"/>
  <c r="E233" i="23" s="1"/>
  <c r="L238" i="23"/>
  <c r="F253" i="23"/>
  <c r="Z176" i="24"/>
  <c r="Z71" i="24"/>
  <c r="A71" i="24" s="1"/>
  <c r="E228" i="21"/>
  <c r="E229" i="21" s="1"/>
  <c r="H210" i="22"/>
  <c r="H212" i="22" s="1"/>
  <c r="D216" i="22"/>
  <c r="D232" i="22" s="1"/>
  <c r="H220" i="22"/>
  <c r="E256" i="22"/>
  <c r="E257" i="22" s="1"/>
  <c r="D275" i="22"/>
  <c r="D276" i="22" s="1"/>
  <c r="H212" i="23"/>
  <c r="F212" i="23"/>
  <c r="Z16" i="23"/>
  <c r="A16" i="23" s="1"/>
  <c r="Z26" i="23"/>
  <c r="A26" i="23" s="1"/>
  <c r="Z40" i="23"/>
  <c r="A40" i="23" s="1"/>
  <c r="Z45" i="23"/>
  <c r="A45" i="23" s="1"/>
  <c r="Z60" i="23"/>
  <c r="A60" i="23" s="1"/>
  <c r="Z99" i="23"/>
  <c r="A99" i="23" s="1"/>
  <c r="Z112" i="23"/>
  <c r="A112" i="23" s="1"/>
  <c r="Z130" i="23"/>
  <c r="A130" i="23" s="1"/>
  <c r="Z135" i="23"/>
  <c r="A135" i="23" s="1"/>
  <c r="Z154" i="23"/>
  <c r="A154" i="23" s="1"/>
  <c r="Z159" i="23"/>
  <c r="A159" i="23" s="1"/>
  <c r="Z178" i="23"/>
  <c r="A178" i="23" s="1"/>
  <c r="Z183" i="23"/>
  <c r="A183" i="23" s="1"/>
  <c r="Z202" i="23"/>
  <c r="A202" i="23" s="1"/>
  <c r="Z207" i="23"/>
  <c r="A207" i="23" s="1"/>
  <c r="E212" i="23"/>
  <c r="F218" i="23"/>
  <c r="F221" i="23"/>
  <c r="G225" i="23"/>
  <c r="F233" i="23"/>
  <c r="M238" i="23"/>
  <c r="D243" i="23"/>
  <c r="Z41" i="24"/>
  <c r="A41" i="24" s="1"/>
  <c r="A83" i="24"/>
  <c r="F287" i="21"/>
  <c r="D221" i="22"/>
  <c r="E261" i="22"/>
  <c r="D280" i="22"/>
  <c r="Z31" i="23"/>
  <c r="A31" i="23" s="1"/>
  <c r="Z65" i="23"/>
  <c r="A65" i="23" s="1"/>
  <c r="Z70" i="23"/>
  <c r="A70" i="23" s="1"/>
  <c r="Z75" i="23"/>
  <c r="A75" i="23" s="1"/>
  <c r="Z95" i="23"/>
  <c r="A95" i="23" s="1"/>
  <c r="Z108" i="23"/>
  <c r="A108" i="23" s="1"/>
  <c r="Z121" i="23"/>
  <c r="A121" i="23" s="1"/>
  <c r="Z140" i="23"/>
  <c r="A140" i="23" s="1"/>
  <c r="Z145" i="23"/>
  <c r="A145" i="23" s="1"/>
  <c r="Z164" i="23"/>
  <c r="A164" i="23" s="1"/>
  <c r="Z169" i="23"/>
  <c r="A169" i="23" s="1"/>
  <c r="Z188" i="23"/>
  <c r="A188" i="23" s="1"/>
  <c r="Z193" i="23"/>
  <c r="A193" i="23" s="1"/>
  <c r="G212" i="23"/>
  <c r="G221" i="23"/>
  <c r="G218" i="23"/>
  <c r="H225" i="23"/>
  <c r="Z106" i="24"/>
  <c r="Z100" i="24"/>
  <c r="Z94" i="24"/>
  <c r="Z88" i="24"/>
  <c r="Z82" i="24"/>
  <c r="Z76" i="24"/>
  <c r="Z70" i="24"/>
  <c r="A70" i="24" s="1"/>
  <c r="Z64" i="24"/>
  <c r="A64" i="24" s="1"/>
  <c r="Z58" i="24"/>
  <c r="A58" i="24" s="1"/>
  <c r="Z52" i="24"/>
  <c r="Z46" i="24"/>
  <c r="Z40" i="24"/>
  <c r="Z34" i="24"/>
  <c r="Z28" i="24"/>
  <c r="Z22" i="24"/>
  <c r="Z99" i="24"/>
  <c r="Z93" i="24"/>
  <c r="A93" i="24" s="1"/>
  <c r="Z87" i="24"/>
  <c r="Z81" i="24"/>
  <c r="A81" i="24" s="1"/>
  <c r="Z75" i="24"/>
  <c r="Z69" i="24"/>
  <c r="A69" i="24" s="1"/>
  <c r="Z63" i="24"/>
  <c r="Z57" i="24"/>
  <c r="A57" i="24" s="1"/>
  <c r="Z51" i="24"/>
  <c r="Z45" i="24"/>
  <c r="A45" i="24" s="1"/>
  <c r="Z39" i="24"/>
  <c r="Z33" i="24"/>
  <c r="A33" i="24" s="1"/>
  <c r="Z27" i="24"/>
  <c r="Z21" i="24"/>
  <c r="Z92" i="24"/>
  <c r="Z86" i="24"/>
  <c r="A86" i="24" s="1"/>
  <c r="Z80" i="24"/>
  <c r="A80" i="24" s="1"/>
  <c r="Z74" i="24"/>
  <c r="A74" i="24" s="1"/>
  <c r="Z68" i="24"/>
  <c r="Z62" i="24"/>
  <c r="Z56" i="24"/>
  <c r="Z50" i="24"/>
  <c r="Z44" i="24"/>
  <c r="Z38" i="24"/>
  <c r="Z32" i="24"/>
  <c r="Z26" i="24"/>
  <c r="Z20" i="24"/>
  <c r="Z36" i="24"/>
  <c r="A36" i="24" s="1"/>
  <c r="Z30" i="24"/>
  <c r="A30" i="24" s="1"/>
  <c r="Z24" i="24"/>
  <c r="A24" i="24" s="1"/>
  <c r="Z13" i="24"/>
  <c r="Z83" i="24"/>
  <c r="Z146" i="24"/>
  <c r="A146" i="24" s="1"/>
  <c r="F236" i="24"/>
  <c r="F237" i="24" s="1"/>
  <c r="F5" i="22"/>
  <c r="Z13" i="22"/>
  <c r="A13" i="22" s="1"/>
  <c r="Z17" i="22"/>
  <c r="A17" i="22" s="1"/>
  <c r="J210" i="22"/>
  <c r="J212" i="22" s="1"/>
  <c r="H263" i="22"/>
  <c r="D271" i="22"/>
  <c r="E280" i="22"/>
  <c r="D290" i="22"/>
  <c r="E4" i="23"/>
  <c r="E6" i="23" s="1"/>
  <c r="Z12" i="23"/>
  <c r="A12" i="23" s="1"/>
  <c r="Z22" i="23"/>
  <c r="A22" i="23" s="1"/>
  <c r="Z36" i="23"/>
  <c r="A36" i="23" s="1"/>
  <c r="Z51" i="23"/>
  <c r="A51" i="23" s="1"/>
  <c r="Z80" i="23"/>
  <c r="A80" i="23" s="1"/>
  <c r="Z85" i="23"/>
  <c r="A85" i="23" s="1"/>
  <c r="Z104" i="23"/>
  <c r="A104" i="23" s="1"/>
  <c r="Z117" i="23"/>
  <c r="A117" i="23" s="1"/>
  <c r="Z126" i="23"/>
  <c r="A126" i="23" s="1"/>
  <c r="Z131" i="23"/>
  <c r="A131" i="23" s="1"/>
  <c r="Z150" i="23"/>
  <c r="A150" i="23" s="1"/>
  <c r="Z155" i="23"/>
  <c r="A155" i="23" s="1"/>
  <c r="Z174" i="23"/>
  <c r="A174" i="23" s="1"/>
  <c r="Z179" i="23"/>
  <c r="A179" i="23" s="1"/>
  <c r="Z198" i="23"/>
  <c r="A198" i="23" s="1"/>
  <c r="Z203" i="23"/>
  <c r="A203" i="23" s="1"/>
  <c r="I212" i="23"/>
  <c r="K238" i="23"/>
  <c r="Z12" i="24"/>
  <c r="A12" i="24" s="1"/>
  <c r="A23" i="24"/>
  <c r="Z53" i="24"/>
  <c r="A53" i="24" s="1"/>
  <c r="A95" i="24"/>
  <c r="Z27" i="23"/>
  <c r="A27" i="23" s="1"/>
  <c r="A47" i="23"/>
  <c r="Z56" i="23"/>
  <c r="A56" i="23" s="1"/>
  <c r="Z61" i="23"/>
  <c r="A61" i="23" s="1"/>
  <c r="Z71" i="23"/>
  <c r="A71" i="23" s="1"/>
  <c r="Z91" i="23"/>
  <c r="A91" i="23" s="1"/>
  <c r="Z100" i="23"/>
  <c r="A100" i="23" s="1"/>
  <c r="Z113" i="23"/>
  <c r="A113" i="23" s="1"/>
  <c r="Z136" i="23"/>
  <c r="A136" i="23" s="1"/>
  <c r="Z141" i="23"/>
  <c r="A141" i="23" s="1"/>
  <c r="Z160" i="23"/>
  <c r="A160" i="23" s="1"/>
  <c r="Z165" i="23"/>
  <c r="A165" i="23" s="1"/>
  <c r="Z184" i="23"/>
  <c r="A184" i="23" s="1"/>
  <c r="Z189" i="23"/>
  <c r="A189" i="23" s="1"/>
  <c r="J212" i="23"/>
  <c r="J213" i="23" s="1"/>
  <c r="G229" i="23"/>
  <c r="D227" i="24"/>
  <c r="A59" i="25"/>
  <c r="Z85" i="25"/>
  <c r="E211" i="22"/>
  <c r="H261" i="22"/>
  <c r="D269" i="22"/>
  <c r="E278" i="22"/>
  <c r="D288" i="22"/>
  <c r="G4" i="23"/>
  <c r="G6" i="23" s="1"/>
  <c r="Z18" i="23"/>
  <c r="A18" i="23" s="1"/>
  <c r="Z32" i="23"/>
  <c r="A32" i="23" s="1"/>
  <c r="Z47" i="23"/>
  <c r="Z66" i="23"/>
  <c r="A66" i="23" s="1"/>
  <c r="Z76" i="23"/>
  <c r="A76" i="23" s="1"/>
  <c r="Z86" i="23"/>
  <c r="A86" i="23" s="1"/>
  <c r="Z96" i="23"/>
  <c r="A96" i="23" s="1"/>
  <c r="Z109" i="23"/>
  <c r="A109" i="23" s="1"/>
  <c r="Z122" i="23"/>
  <c r="A122" i="23" s="1"/>
  <c r="Z127" i="23"/>
  <c r="A127" i="23" s="1"/>
  <c r="Z146" i="23"/>
  <c r="A146" i="23" s="1"/>
  <c r="Z151" i="23"/>
  <c r="A151" i="23" s="1"/>
  <c r="Z170" i="23"/>
  <c r="A170" i="23" s="1"/>
  <c r="Z175" i="23"/>
  <c r="A175" i="23" s="1"/>
  <c r="Z194" i="23"/>
  <c r="A194" i="23" s="1"/>
  <c r="Z199" i="23"/>
  <c r="A199" i="23" s="1"/>
  <c r="K243" i="23"/>
  <c r="Z65" i="24"/>
  <c r="A65" i="24" s="1"/>
  <c r="Z10" i="22"/>
  <c r="A10" i="22" s="1"/>
  <c r="F211" i="22"/>
  <c r="D217" i="22"/>
  <c r="D218" i="22" s="1"/>
  <c r="D229" i="22"/>
  <c r="D230" i="22" s="1"/>
  <c r="H280" i="22"/>
  <c r="E288" i="22"/>
  <c r="Z23" i="23"/>
  <c r="A23" i="23" s="1"/>
  <c r="Z52" i="23"/>
  <c r="A52" i="23" s="1"/>
  <c r="Z57" i="23"/>
  <c r="A87" i="23"/>
  <c r="Z105" i="23"/>
  <c r="A105" i="23" s="1"/>
  <c r="Z118" i="23"/>
  <c r="A118" i="23" s="1"/>
  <c r="Z132" i="23"/>
  <c r="A132" i="23" s="1"/>
  <c r="Z137" i="23"/>
  <c r="A137" i="23" s="1"/>
  <c r="Z156" i="23"/>
  <c r="A156" i="23" s="1"/>
  <c r="Z161" i="23"/>
  <c r="A161" i="23" s="1"/>
  <c r="Z180" i="23"/>
  <c r="A180" i="23" s="1"/>
  <c r="Z185" i="23"/>
  <c r="A185" i="23" s="1"/>
  <c r="N241" i="23"/>
  <c r="G247" i="23"/>
  <c r="Z35" i="24"/>
  <c r="A35" i="24" s="1"/>
  <c r="Z107" i="24"/>
  <c r="A107" i="24" s="1"/>
  <c r="Z139" i="24"/>
  <c r="A139" i="24" s="1"/>
  <c r="Z160" i="24"/>
  <c r="A50" i="25"/>
  <c r="G211" i="22"/>
  <c r="E217" i="22"/>
  <c r="E218" i="22" s="1"/>
  <c r="D236" i="22"/>
  <c r="D239" i="22"/>
  <c r="D241" i="22"/>
  <c r="D243" i="22"/>
  <c r="D245" i="22"/>
  <c r="D246" i="22" s="1"/>
  <c r="D247" i="22"/>
  <c r="D248" i="22" s="1"/>
  <c r="D249" i="22"/>
  <c r="D250" i="22" s="1"/>
  <c r="H259" i="22"/>
  <c r="D267" i="22"/>
  <c r="H271" i="22"/>
  <c r="H290" i="22"/>
  <c r="Z54" i="23"/>
  <c r="A54" i="23" s="1"/>
  <c r="Z50" i="23"/>
  <c r="A50" i="23" s="1"/>
  <c r="Z46" i="23"/>
  <c r="A46" i="23" s="1"/>
  <c r="Z42" i="23"/>
  <c r="Z90" i="23"/>
  <c r="A90" i="23" s="1"/>
  <c r="Z77" i="23"/>
  <c r="A77" i="23" s="1"/>
  <c r="Z64" i="23"/>
  <c r="A64" i="23" s="1"/>
  <c r="Z55" i="23"/>
  <c r="A55" i="23" s="1"/>
  <c r="Z81" i="23"/>
  <c r="A81" i="23" s="1"/>
  <c r="Z68" i="23"/>
  <c r="A68" i="23" s="1"/>
  <c r="Z41" i="23"/>
  <c r="A41" i="23" s="1"/>
  <c r="Z37" i="23"/>
  <c r="A37" i="23" s="1"/>
  <c r="Z33" i="23"/>
  <c r="A33" i="23" s="1"/>
  <c r="Z29" i="23"/>
  <c r="A29" i="23" s="1"/>
  <c r="Z25" i="23"/>
  <c r="A25" i="23" s="1"/>
  <c r="Z21" i="23"/>
  <c r="A21" i="23" s="1"/>
  <c r="Z17" i="23"/>
  <c r="A17" i="23" s="1"/>
  <c r="Z13" i="23"/>
  <c r="A13" i="23" s="1"/>
  <c r="Z9" i="23"/>
  <c r="A9" i="23" s="1"/>
  <c r="Z89" i="23"/>
  <c r="A89" i="23" s="1"/>
  <c r="Z14" i="23"/>
  <c r="A14" i="23" s="1"/>
  <c r="Z28" i="23"/>
  <c r="A28" i="23" s="1"/>
  <c r="Z38" i="23"/>
  <c r="A38" i="23" s="1"/>
  <c r="Z43" i="23"/>
  <c r="A43" i="23" s="1"/>
  <c r="Z62" i="23"/>
  <c r="A62" i="23" s="1"/>
  <c r="Z67" i="23"/>
  <c r="A67" i="23" s="1"/>
  <c r="Z72" i="23"/>
  <c r="A72" i="23" s="1"/>
  <c r="Z82" i="23"/>
  <c r="A82" i="23" s="1"/>
  <c r="Z87" i="23"/>
  <c r="Z92" i="23"/>
  <c r="A92" i="23" s="1"/>
  <c r="Z101" i="23"/>
  <c r="A101" i="23" s="1"/>
  <c r="Z114" i="23"/>
  <c r="A114" i="23" s="1"/>
  <c r="Z123" i="23"/>
  <c r="A123" i="23" s="1"/>
  <c r="Z142" i="23"/>
  <c r="A142" i="23" s="1"/>
  <c r="Z147" i="23"/>
  <c r="A147" i="23" s="1"/>
  <c r="A157" i="23"/>
  <c r="Z166" i="23"/>
  <c r="A166" i="23" s="1"/>
  <c r="Z171" i="23"/>
  <c r="A171" i="23" s="1"/>
  <c r="Z190" i="23"/>
  <c r="A190" i="23" s="1"/>
  <c r="Z195" i="23"/>
  <c r="A195" i="23" s="1"/>
  <c r="H213" i="23"/>
  <c r="E222" i="23"/>
  <c r="E230" i="23"/>
  <c r="E231" i="23" s="1"/>
  <c r="E252" i="23"/>
  <c r="E253" i="23" s="1"/>
  <c r="E250" i="23"/>
  <c r="E251" i="23" s="1"/>
  <c r="E248" i="23"/>
  <c r="E249" i="23" s="1"/>
  <c r="E246" i="23"/>
  <c r="E247" i="23" s="1"/>
  <c r="E244" i="23"/>
  <c r="E242" i="23"/>
  <c r="E240" i="23"/>
  <c r="E237" i="23"/>
  <c r="Z77" i="24"/>
  <c r="A77" i="24" s="1"/>
  <c r="H211" i="22"/>
  <c r="F217" i="22"/>
  <c r="F218" i="22" s="1"/>
  <c r="D227" i="22"/>
  <c r="D228" i="22" s="1"/>
  <c r="E267" i="22"/>
  <c r="F211" i="23"/>
  <c r="H211" i="23"/>
  <c r="G211" i="23"/>
  <c r="Z19" i="23"/>
  <c r="A19" i="23" s="1"/>
  <c r="Z48" i="23"/>
  <c r="A48" i="23" s="1"/>
  <c r="Z97" i="23"/>
  <c r="A97" i="23" s="1"/>
  <c r="Z110" i="23"/>
  <c r="A110" i="23" s="1"/>
  <c r="Z119" i="23"/>
  <c r="A119" i="23" s="1"/>
  <c r="Z128" i="23"/>
  <c r="A128" i="23" s="1"/>
  <c r="Z133" i="23"/>
  <c r="A133" i="23" s="1"/>
  <c r="Z152" i="23"/>
  <c r="A152" i="23" s="1"/>
  <c r="Z157" i="23"/>
  <c r="Z176" i="23"/>
  <c r="A176" i="23" s="1"/>
  <c r="Z181" i="23"/>
  <c r="A181" i="23" s="1"/>
  <c r="Z200" i="23"/>
  <c r="A200" i="23" s="1"/>
  <c r="Z205" i="23"/>
  <c r="A205" i="23" s="1"/>
  <c r="G231" i="23"/>
  <c r="F245" i="23"/>
  <c r="F249" i="23"/>
  <c r="H279" i="23"/>
  <c r="H276" i="23"/>
  <c r="Z47" i="24"/>
  <c r="A47" i="24" s="1"/>
  <c r="Z119" i="24"/>
  <c r="A119" i="24" s="1"/>
  <c r="E220" i="21"/>
  <c r="Z11" i="22"/>
  <c r="A11" i="22" s="1"/>
  <c r="F236" i="22"/>
  <c r="F239" i="22"/>
  <c r="F241" i="22"/>
  <c r="F243" i="22"/>
  <c r="F245" i="22"/>
  <c r="F246" i="22" s="1"/>
  <c r="F247" i="22"/>
  <c r="F248" i="22" s="1"/>
  <c r="F249" i="22"/>
  <c r="F250" i="22" s="1"/>
  <c r="H284" i="22"/>
  <c r="Z10" i="23"/>
  <c r="A10" i="23" s="1"/>
  <c r="Z24" i="23"/>
  <c r="A24" i="23" s="1"/>
  <c r="Z34" i="23"/>
  <c r="A34" i="23" s="1"/>
  <c r="Z53" i="23"/>
  <c r="A53" i="23" s="1"/>
  <c r="Z58" i="23"/>
  <c r="A58" i="23" s="1"/>
  <c r="Z63" i="23"/>
  <c r="A63" i="23" s="1"/>
  <c r="Z73" i="23"/>
  <c r="A73" i="23" s="1"/>
  <c r="Z83" i="23"/>
  <c r="A83" i="23" s="1"/>
  <c r="Z93" i="23"/>
  <c r="Z106" i="23"/>
  <c r="A106" i="23" s="1"/>
  <c r="Z115" i="23"/>
  <c r="A115" i="23" s="1"/>
  <c r="A129" i="23"/>
  <c r="Z138" i="23"/>
  <c r="A138" i="23" s="1"/>
  <c r="Z143" i="23"/>
  <c r="A143" i="23" s="1"/>
  <c r="Z162" i="23"/>
  <c r="A162" i="23" s="1"/>
  <c r="Z167" i="23"/>
  <c r="A167" i="23" s="1"/>
  <c r="A177" i="23"/>
  <c r="Z186" i="23"/>
  <c r="A186" i="23" s="1"/>
  <c r="Z191" i="23"/>
  <c r="A191" i="23" s="1"/>
  <c r="E211" i="23"/>
  <c r="H231" i="23"/>
  <c r="G238" i="23"/>
  <c r="G249" i="23"/>
  <c r="Z17" i="24"/>
  <c r="Z89" i="24"/>
  <c r="A89" i="24" s="1"/>
  <c r="Z152" i="24"/>
  <c r="A152" i="24" s="1"/>
  <c r="G236" i="22"/>
  <c r="G239" i="22"/>
  <c r="G241" i="22"/>
  <c r="G243" i="22"/>
  <c r="G245" i="22"/>
  <c r="G246" i="22" s="1"/>
  <c r="G247" i="22"/>
  <c r="G248" i="22" s="1"/>
  <c r="G249" i="22"/>
  <c r="G250" i="22" s="1"/>
  <c r="Z15" i="23"/>
  <c r="A15" i="23" s="1"/>
  <c r="Z39" i="23"/>
  <c r="A39" i="23" s="1"/>
  <c r="Z44" i="23"/>
  <c r="A44" i="23" s="1"/>
  <c r="A59" i="23"/>
  <c r="A69" i="23"/>
  <c r="Z78" i="23"/>
  <c r="A78" i="23" s="1"/>
  <c r="Z88" i="23"/>
  <c r="A88" i="23" s="1"/>
  <c r="Z102" i="23"/>
  <c r="A102" i="23" s="1"/>
  <c r="Z111" i="23"/>
  <c r="A111" i="23" s="1"/>
  <c r="Z124" i="23"/>
  <c r="A124" i="23" s="1"/>
  <c r="Z129" i="23"/>
  <c r="Z148" i="23"/>
  <c r="A148" i="23" s="1"/>
  <c r="Z153" i="23"/>
  <c r="A153" i="23" s="1"/>
  <c r="Z172" i="23"/>
  <c r="A172" i="23" s="1"/>
  <c r="Z177" i="23"/>
  <c r="Z196" i="23"/>
  <c r="A196" i="23" s="1"/>
  <c r="Z201" i="23"/>
  <c r="A201" i="23" s="1"/>
  <c r="I211" i="23"/>
  <c r="D229" i="23"/>
  <c r="D238" i="23"/>
  <c r="F243" i="23"/>
  <c r="D251" i="23"/>
  <c r="A29" i="24"/>
  <c r="Z59" i="24"/>
  <c r="A59" i="24" s="1"/>
  <c r="Z132" i="24"/>
  <c r="A132" i="24" s="1"/>
  <c r="Z98" i="25"/>
  <c r="A98" i="25" s="1"/>
  <c r="H232" i="23"/>
  <c r="H233" i="23" s="1"/>
  <c r="H220" i="23"/>
  <c r="G250" i="23"/>
  <c r="G251" i="23" s="1"/>
  <c r="G270" i="23"/>
  <c r="G276" i="23"/>
  <c r="A13" i="24"/>
  <c r="Z18" i="24"/>
  <c r="A18" i="24" s="1"/>
  <c r="A60" i="24"/>
  <c r="A66" i="24"/>
  <c r="A78" i="24"/>
  <c r="A102" i="24"/>
  <c r="Z126" i="24"/>
  <c r="A126" i="24" s="1"/>
  <c r="A140" i="24"/>
  <c r="Z180" i="24"/>
  <c r="A180" i="24" s="1"/>
  <c r="F262" i="24"/>
  <c r="Z42" i="24"/>
  <c r="A42" i="24" s="1"/>
  <c r="Z48" i="24"/>
  <c r="A48" i="24" s="1"/>
  <c r="Z54" i="24"/>
  <c r="A54" i="24" s="1"/>
  <c r="Z60" i="24"/>
  <c r="Z66" i="24"/>
  <c r="Z72" i="24"/>
  <c r="A72" i="24" s="1"/>
  <c r="Z78" i="24"/>
  <c r="Z84" i="24"/>
  <c r="A84" i="24" s="1"/>
  <c r="Z90" i="24"/>
  <c r="A90" i="24" s="1"/>
  <c r="Z96" i="24"/>
  <c r="A96" i="24" s="1"/>
  <c r="Z102" i="24"/>
  <c r="Z108" i="24"/>
  <c r="A108" i="24" s="1"/>
  <c r="Z114" i="24"/>
  <c r="A114" i="24" s="1"/>
  <c r="Z120" i="24"/>
  <c r="A120" i="24" s="1"/>
  <c r="Z140" i="24"/>
  <c r="Z147" i="24"/>
  <c r="A147" i="24" s="1"/>
  <c r="Z154" i="24"/>
  <c r="A154" i="24" s="1"/>
  <c r="Z162" i="24"/>
  <c r="A162" i="24" s="1"/>
  <c r="Z200" i="24"/>
  <c r="A200" i="24" s="1"/>
  <c r="Z33" i="25"/>
  <c r="A33" i="25" s="1"/>
  <c r="Z111" i="25"/>
  <c r="A111" i="25" s="1"/>
  <c r="D220" i="25"/>
  <c r="H222" i="23"/>
  <c r="H228" i="23"/>
  <c r="H229" i="23" s="1"/>
  <c r="I241" i="23"/>
  <c r="D270" i="23"/>
  <c r="E4" i="24"/>
  <c r="A14" i="24"/>
  <c r="A115" i="24"/>
  <c r="Z127" i="24"/>
  <c r="A127" i="24" s="1"/>
  <c r="Z134" i="24"/>
  <c r="A134" i="24" s="1"/>
  <c r="Z172" i="24"/>
  <c r="A172" i="24" s="1"/>
  <c r="G6" i="25"/>
  <c r="Z15" i="25"/>
  <c r="A15" i="25" s="1"/>
  <c r="Z24" i="25"/>
  <c r="A24" i="25" s="1"/>
  <c r="Z133" i="25"/>
  <c r="G244" i="23"/>
  <c r="D248" i="23"/>
  <c r="D249" i="23" s="1"/>
  <c r="G264" i="23"/>
  <c r="D291" i="23"/>
  <c r="A9" i="24"/>
  <c r="Z14" i="24"/>
  <c r="Z19" i="24"/>
  <c r="A19" i="24" s="1"/>
  <c r="Z25" i="24"/>
  <c r="A25" i="24" s="1"/>
  <c r="Z31" i="24"/>
  <c r="A31" i="24" s="1"/>
  <c r="Z37" i="24"/>
  <c r="A37" i="24" s="1"/>
  <c r="Z43" i="24"/>
  <c r="A43" i="24" s="1"/>
  <c r="Z49" i="24"/>
  <c r="A49" i="24" s="1"/>
  <c r="Z55" i="24"/>
  <c r="A55" i="24" s="1"/>
  <c r="Z61" i="24"/>
  <c r="A61" i="24" s="1"/>
  <c r="Z67" i="24"/>
  <c r="A67" i="24" s="1"/>
  <c r="Z73" i="24"/>
  <c r="A73" i="24" s="1"/>
  <c r="Z79" i="24"/>
  <c r="A79" i="24" s="1"/>
  <c r="Z85" i="24"/>
  <c r="A85" i="24" s="1"/>
  <c r="Z91" i="24"/>
  <c r="A91" i="24" s="1"/>
  <c r="Z97" i="24"/>
  <c r="A97" i="24" s="1"/>
  <c r="Z103" i="24"/>
  <c r="A103" i="24" s="1"/>
  <c r="Z109" i="24"/>
  <c r="A109" i="24" s="1"/>
  <c r="Z115" i="24"/>
  <c r="Z121" i="24"/>
  <c r="A121" i="24" s="1"/>
  <c r="Z148" i="24"/>
  <c r="A148" i="24" s="1"/>
  <c r="Z192" i="24"/>
  <c r="A192" i="24" s="1"/>
  <c r="E287" i="24"/>
  <c r="E277" i="24"/>
  <c r="E270" i="24"/>
  <c r="E258" i="24"/>
  <c r="E281" i="24"/>
  <c r="E266" i="24"/>
  <c r="E285" i="24"/>
  <c r="H252" i="23"/>
  <c r="H253" i="23" s="1"/>
  <c r="H250" i="23"/>
  <c r="H251" i="23" s="1"/>
  <c r="H248" i="23"/>
  <c r="H249" i="23" s="1"/>
  <c r="H246" i="23"/>
  <c r="H247" i="23" s="1"/>
  <c r="H244" i="23"/>
  <c r="H242" i="23"/>
  <c r="H240" i="23"/>
  <c r="H237" i="23"/>
  <c r="A20" i="24"/>
  <c r="A26" i="24"/>
  <c r="A32" i="24"/>
  <c r="A38" i="24"/>
  <c r="A44" i="24"/>
  <c r="A50" i="24"/>
  <c r="A56" i="24"/>
  <c r="A62" i="24"/>
  <c r="A68" i="24"/>
  <c r="A92" i="24"/>
  <c r="A98" i="24"/>
  <c r="A104" i="24"/>
  <c r="Z128" i="24"/>
  <c r="A128" i="24" s="1"/>
  <c r="Z135" i="24"/>
  <c r="A135" i="24" s="1"/>
  <c r="Z142" i="24"/>
  <c r="A142" i="24" s="1"/>
  <c r="Z156" i="24"/>
  <c r="A156" i="24" s="1"/>
  <c r="Z164" i="24"/>
  <c r="A164" i="24" s="1"/>
  <c r="A184" i="24"/>
  <c r="F277" i="24"/>
  <c r="F270" i="24"/>
  <c r="F258" i="24"/>
  <c r="F260" i="24"/>
  <c r="E260" i="24"/>
  <c r="E255" i="24"/>
  <c r="E256" i="24" s="1"/>
  <c r="F266" i="24"/>
  <c r="F281" i="24"/>
  <c r="F285" i="24"/>
  <c r="Z63" i="25"/>
  <c r="A63" i="25" s="1"/>
  <c r="Z72" i="25"/>
  <c r="A72" i="25" s="1"/>
  <c r="Z124" i="25"/>
  <c r="A124" i="25" s="1"/>
  <c r="Z203" i="24"/>
  <c r="A203" i="24" s="1"/>
  <c r="Z98" i="24"/>
  <c r="Z104" i="24"/>
  <c r="Z110" i="24"/>
  <c r="A110" i="24" s="1"/>
  <c r="Z116" i="24"/>
  <c r="A116" i="24" s="1"/>
  <c r="Z122" i="24"/>
  <c r="A122" i="24" s="1"/>
  <c r="A150" i="24"/>
  <c r="Z184" i="24"/>
  <c r="F289" i="24"/>
  <c r="Z199" i="25"/>
  <c r="A46" i="25"/>
  <c r="Z146" i="25"/>
  <c r="A146" i="25" s="1"/>
  <c r="Z15" i="24"/>
  <c r="A15" i="24" s="1"/>
  <c r="A21" i="24"/>
  <c r="A27" i="24"/>
  <c r="A39" i="24"/>
  <c r="A51" i="24"/>
  <c r="A63" i="24"/>
  <c r="A75" i="24"/>
  <c r="A87" i="24"/>
  <c r="A99" i="24"/>
  <c r="Z136" i="24"/>
  <c r="A136" i="24" s="1"/>
  <c r="Z143" i="24"/>
  <c r="A143" i="24" s="1"/>
  <c r="Z150" i="24"/>
  <c r="A176" i="24"/>
  <c r="A195" i="24"/>
  <c r="Z204" i="24"/>
  <c r="A204" i="24" s="1"/>
  <c r="F264" i="24"/>
  <c r="A28" i="25"/>
  <c r="Z37" i="25"/>
  <c r="I209" i="24"/>
  <c r="I211" i="24" s="1"/>
  <c r="H209" i="24"/>
  <c r="H211" i="24" s="1"/>
  <c r="G209" i="24"/>
  <c r="G211" i="24" s="1"/>
  <c r="F209" i="24"/>
  <c r="E209" i="24"/>
  <c r="D209" i="24" s="1"/>
  <c r="J4" i="24" s="1"/>
  <c r="Z105" i="24"/>
  <c r="A105" i="24" s="1"/>
  <c r="Z111" i="24"/>
  <c r="A111" i="24" s="1"/>
  <c r="Z117" i="24"/>
  <c r="A117" i="24" s="1"/>
  <c r="Z123" i="24"/>
  <c r="A123" i="24" s="1"/>
  <c r="Z130" i="24"/>
  <c r="A130" i="24" s="1"/>
  <c r="Z158" i="24"/>
  <c r="A158" i="24" s="1"/>
  <c r="A196" i="24"/>
  <c r="Z62" i="25"/>
  <c r="A62" i="25" s="1"/>
  <c r="D231" i="23"/>
  <c r="D5" i="24"/>
  <c r="G6" i="24"/>
  <c r="Z155" i="24"/>
  <c r="A155" i="24" s="1"/>
  <c r="Z170" i="24"/>
  <c r="A170" i="24" s="1"/>
  <c r="Z166" i="24"/>
  <c r="A166" i="24" s="1"/>
  <c r="Z125" i="24"/>
  <c r="A125" i="24" s="1"/>
  <c r="Z16" i="24"/>
  <c r="A16" i="24" s="1"/>
  <c r="A22" i="24"/>
  <c r="A28" i="24"/>
  <c r="A34" i="24"/>
  <c r="A40" i="24"/>
  <c r="A46" i="24"/>
  <c r="A52" i="24"/>
  <c r="A76" i="24"/>
  <c r="A82" i="24"/>
  <c r="A88" i="24"/>
  <c r="A94" i="24"/>
  <c r="A100" i="24"/>
  <c r="A106" i="24"/>
  <c r="Z144" i="24"/>
  <c r="A144" i="24" s="1"/>
  <c r="Z151" i="24"/>
  <c r="A151" i="24" s="1"/>
  <c r="Z196" i="24"/>
  <c r="J209" i="24"/>
  <c r="J211" i="24" s="1"/>
  <c r="D228" i="24"/>
  <c r="D229" i="24" s="1"/>
  <c r="D230" i="24"/>
  <c r="D231" i="24" s="1"/>
  <c r="D218" i="24"/>
  <c r="D220" i="24"/>
  <c r="D215" i="24"/>
  <c r="D222" i="24"/>
  <c r="D224" i="24"/>
  <c r="H219" i="24"/>
  <c r="H216" i="24"/>
  <c r="H217" i="24" s="1"/>
  <c r="E274" i="24"/>
  <c r="E275" i="24" s="1"/>
  <c r="E279" i="24"/>
  <c r="D5" i="25"/>
  <c r="A11" i="25"/>
  <c r="Z203" i="25"/>
  <c r="A203" i="25" s="1"/>
  <c r="Z197" i="25"/>
  <c r="Z191" i="25"/>
  <c r="A191" i="25" s="1"/>
  <c r="Z167" i="25"/>
  <c r="A167" i="25" s="1"/>
  <c r="Z156" i="25"/>
  <c r="A156" i="25" s="1"/>
  <c r="Z151" i="25"/>
  <c r="A151" i="25" s="1"/>
  <c r="Z142" i="25"/>
  <c r="A142" i="25" s="1"/>
  <c r="Z129" i="25"/>
  <c r="A129" i="25" s="1"/>
  <c r="Z120" i="25"/>
  <c r="A120" i="25" s="1"/>
  <c r="Z107" i="25"/>
  <c r="A107" i="25" s="1"/>
  <c r="Z94" i="25"/>
  <c r="A94" i="25" s="1"/>
  <c r="Z81" i="25"/>
  <c r="A81" i="25" s="1"/>
  <c r="A76" i="25"/>
  <c r="A17" i="24"/>
  <c r="Z112" i="24"/>
  <c r="A112" i="24" s="1"/>
  <c r="Z118" i="24"/>
  <c r="A118" i="24" s="1"/>
  <c r="Z124" i="24"/>
  <c r="A124" i="24" s="1"/>
  <c r="Z131" i="24"/>
  <c r="A131" i="24" s="1"/>
  <c r="Z138" i="24"/>
  <c r="A138" i="24" s="1"/>
  <c r="A160" i="24"/>
  <c r="Z168" i="24"/>
  <c r="A168" i="24" s="1"/>
  <c r="A188" i="24"/>
  <c r="E228" i="24"/>
  <c r="E230" i="24"/>
  <c r="E218" i="24"/>
  <c r="E220" i="24"/>
  <c r="E215" i="24"/>
  <c r="E227" i="24" s="1"/>
  <c r="E222" i="24"/>
  <c r="E224" i="24"/>
  <c r="F274" i="24"/>
  <c r="F275" i="24" s="1"/>
  <c r="F279" i="24"/>
  <c r="F283" i="24"/>
  <c r="F6" i="25"/>
  <c r="A195" i="25"/>
  <c r="A174" i="25"/>
  <c r="J210" i="24"/>
  <c r="H228" i="24"/>
  <c r="H229" i="24" s="1"/>
  <c r="G235" i="24"/>
  <c r="G238" i="24"/>
  <c r="G240" i="24"/>
  <c r="G242" i="24"/>
  <c r="G244" i="24"/>
  <c r="G246" i="24"/>
  <c r="G247" i="24" s="1"/>
  <c r="G248" i="24"/>
  <c r="G249" i="24" s="1"/>
  <c r="E4" i="25"/>
  <c r="Z20" i="25"/>
  <c r="A20" i="25" s="1"/>
  <c r="A25" i="25"/>
  <c r="Z29" i="25"/>
  <c r="A29" i="25" s="1"/>
  <c r="Z42" i="25"/>
  <c r="A42" i="25" s="1"/>
  <c r="Z55" i="25"/>
  <c r="A55" i="25" s="1"/>
  <c r="Z68" i="25"/>
  <c r="A68" i="25" s="1"/>
  <c r="Z77" i="25"/>
  <c r="A77" i="25" s="1"/>
  <c r="Z90" i="25"/>
  <c r="A90" i="25" s="1"/>
  <c r="Z103" i="25"/>
  <c r="A103" i="25" s="1"/>
  <c r="Z116" i="25"/>
  <c r="A116" i="25" s="1"/>
  <c r="Z125" i="25"/>
  <c r="A125" i="25" s="1"/>
  <c r="Z138" i="25"/>
  <c r="A138" i="25" s="1"/>
  <c r="A157" i="25"/>
  <c r="Z162" i="25"/>
  <c r="A162" i="25" s="1"/>
  <c r="Z174" i="25"/>
  <c r="Z186" i="25"/>
  <c r="A186" i="25" s="1"/>
  <c r="H271" i="25"/>
  <c r="H290" i="25"/>
  <c r="Z149" i="26"/>
  <c r="A149" i="26" s="1"/>
  <c r="H235" i="24"/>
  <c r="H238" i="24"/>
  <c r="H240" i="24"/>
  <c r="H242" i="24"/>
  <c r="H244" i="24"/>
  <c r="H246" i="24"/>
  <c r="H247" i="24" s="1"/>
  <c r="H248" i="24"/>
  <c r="H249" i="24" s="1"/>
  <c r="G283" i="24"/>
  <c r="H289" i="24"/>
  <c r="F4" i="25"/>
  <c r="Z16" i="25"/>
  <c r="A16" i="25" s="1"/>
  <c r="Z25" i="25"/>
  <c r="Z38" i="25"/>
  <c r="A38" i="25" s="1"/>
  <c r="Z51" i="25"/>
  <c r="A51" i="25" s="1"/>
  <c r="Z64" i="25"/>
  <c r="A64" i="25" s="1"/>
  <c r="A69" i="25"/>
  <c r="Z73" i="25"/>
  <c r="A73" i="25" s="1"/>
  <c r="Z86" i="25"/>
  <c r="A86" i="25" s="1"/>
  <c r="Z99" i="25"/>
  <c r="A99" i="25" s="1"/>
  <c r="Z112" i="25"/>
  <c r="A112" i="25" s="1"/>
  <c r="Z121" i="25"/>
  <c r="A121" i="25" s="1"/>
  <c r="Z134" i="25"/>
  <c r="A134" i="25" s="1"/>
  <c r="Z147" i="25"/>
  <c r="A147" i="25" s="1"/>
  <c r="Z157" i="25"/>
  <c r="Z168" i="25"/>
  <c r="A168" i="25" s="1"/>
  <c r="H225" i="25"/>
  <c r="Z129" i="24"/>
  <c r="A129" i="24" s="1"/>
  <c r="Z133" i="24"/>
  <c r="A133" i="24" s="1"/>
  <c r="Z137" i="24"/>
  <c r="A137" i="24" s="1"/>
  <c r="Z141" i="24"/>
  <c r="A141" i="24" s="1"/>
  <c r="Z145" i="24"/>
  <c r="A145" i="24" s="1"/>
  <c r="Z149" i="24"/>
  <c r="A149" i="24" s="1"/>
  <c r="Z153" i="24"/>
  <c r="A153" i="24" s="1"/>
  <c r="Z157" i="24"/>
  <c r="A157" i="24" s="1"/>
  <c r="Z161" i="24"/>
  <c r="A161" i="24" s="1"/>
  <c r="Z165" i="24"/>
  <c r="A165" i="24" s="1"/>
  <c r="Z169" i="24"/>
  <c r="A169" i="24" s="1"/>
  <c r="Z173" i="24"/>
  <c r="A173" i="24" s="1"/>
  <c r="Z177" i="24"/>
  <c r="A177" i="24" s="1"/>
  <c r="Z181" i="24"/>
  <c r="A181" i="24" s="1"/>
  <c r="Z185" i="24"/>
  <c r="A185" i="24" s="1"/>
  <c r="Z189" i="24"/>
  <c r="A189" i="24" s="1"/>
  <c r="Z193" i="24"/>
  <c r="A193" i="24" s="1"/>
  <c r="Z197" i="24"/>
  <c r="A197" i="24" s="1"/>
  <c r="Z201" i="24"/>
  <c r="A201" i="24" s="1"/>
  <c r="Z205" i="24"/>
  <c r="A205" i="24" s="1"/>
  <c r="G219" i="24"/>
  <c r="F287" i="24"/>
  <c r="Z12" i="25"/>
  <c r="A12" i="25" s="1"/>
  <c r="Z21" i="25"/>
  <c r="A21" i="25" s="1"/>
  <c r="Z34" i="25"/>
  <c r="A34" i="25" s="1"/>
  <c r="Z47" i="25"/>
  <c r="A47" i="25" s="1"/>
  <c r="Z60" i="25"/>
  <c r="A60" i="25" s="1"/>
  <c r="Z69" i="25"/>
  <c r="Z82" i="25"/>
  <c r="A82" i="25" s="1"/>
  <c r="Z95" i="25"/>
  <c r="A95" i="25" s="1"/>
  <c r="Z108" i="25"/>
  <c r="A108" i="25" s="1"/>
  <c r="A113" i="25"/>
  <c r="Z117" i="25"/>
  <c r="A117" i="25" s="1"/>
  <c r="Z130" i="25"/>
  <c r="A130" i="25" s="1"/>
  <c r="Z143" i="25"/>
  <c r="A143" i="25" s="1"/>
  <c r="Z152" i="25"/>
  <c r="A152" i="25" s="1"/>
  <c r="Z175" i="25"/>
  <c r="A175" i="25" s="1"/>
  <c r="Z180" i="25"/>
  <c r="A180" i="25" s="1"/>
  <c r="Z187" i="25"/>
  <c r="A187" i="25" s="1"/>
  <c r="A199" i="25"/>
  <c r="Z204" i="25"/>
  <c r="A204" i="25" s="1"/>
  <c r="H216" i="25"/>
  <c r="H228" i="25" s="1"/>
  <c r="E232" i="25"/>
  <c r="D275" i="25"/>
  <c r="D276" i="25" s="1"/>
  <c r="D280" i="25"/>
  <c r="A10" i="24"/>
  <c r="D285" i="24"/>
  <c r="A13" i="25"/>
  <c r="Z17" i="25"/>
  <c r="A17" i="25" s="1"/>
  <c r="Z30" i="25"/>
  <c r="A30" i="25" s="1"/>
  <c r="Z43" i="25"/>
  <c r="A43" i="25" s="1"/>
  <c r="Z56" i="25"/>
  <c r="A56" i="25" s="1"/>
  <c r="Z65" i="25"/>
  <c r="A65" i="25" s="1"/>
  <c r="Z78" i="25"/>
  <c r="A78" i="25" s="1"/>
  <c r="Z91" i="25"/>
  <c r="A91" i="25" s="1"/>
  <c r="Z104" i="25"/>
  <c r="A104" i="25" s="1"/>
  <c r="Z113" i="25"/>
  <c r="Z126" i="25"/>
  <c r="A126" i="25" s="1"/>
  <c r="Z139" i="25"/>
  <c r="A139" i="25" s="1"/>
  <c r="A153" i="25"/>
  <c r="Z158" i="25"/>
  <c r="A158" i="25" s="1"/>
  <c r="Z193" i="25"/>
  <c r="A193" i="25" s="1"/>
  <c r="A205" i="25"/>
  <c r="D217" i="25"/>
  <c r="D218" i="25" s="1"/>
  <c r="G240" i="25"/>
  <c r="G237" i="25"/>
  <c r="G238" i="25" s="1"/>
  <c r="N240" i="25"/>
  <c r="H265" i="25"/>
  <c r="H282" i="25"/>
  <c r="H286" i="25"/>
  <c r="H278" i="25"/>
  <c r="H288" i="25"/>
  <c r="H280" i="25"/>
  <c r="H267" i="25"/>
  <c r="Z201" i="25"/>
  <c r="Z192" i="25"/>
  <c r="A192" i="25" s="1"/>
  <c r="Z179" i="25"/>
  <c r="A179" i="25" s="1"/>
  <c r="Z166" i="25"/>
  <c r="A166" i="25" s="1"/>
  <c r="Z153" i="25"/>
  <c r="A9" i="25"/>
  <c r="Z205" i="25"/>
  <c r="Z196" i="25"/>
  <c r="A196" i="25" s="1"/>
  <c r="Z183" i="25"/>
  <c r="A183" i="25" s="1"/>
  <c r="Z170" i="25"/>
  <c r="A170" i="25" s="1"/>
  <c r="Z195" i="25"/>
  <c r="Z182" i="25"/>
  <c r="A182" i="25" s="1"/>
  <c r="Z169" i="25"/>
  <c r="A169" i="25" s="1"/>
  <c r="Z160" i="25"/>
  <c r="A160" i="25" s="1"/>
  <c r="Z194" i="25"/>
  <c r="A194" i="25" s="1"/>
  <c r="Z181" i="25"/>
  <c r="Z172" i="25"/>
  <c r="A172" i="25" s="1"/>
  <c r="Z159" i="25"/>
  <c r="A159" i="25" s="1"/>
  <c r="Z198" i="25"/>
  <c r="A198" i="25" s="1"/>
  <c r="Z185" i="25"/>
  <c r="A185" i="25" s="1"/>
  <c r="Z176" i="25"/>
  <c r="A176" i="25" s="1"/>
  <c r="Z163" i="25"/>
  <c r="A163" i="25" s="1"/>
  <c r="Z150" i="25"/>
  <c r="A150" i="25" s="1"/>
  <c r="Z13" i="25"/>
  <c r="Z26" i="25"/>
  <c r="A26" i="25" s="1"/>
  <c r="Z39" i="25"/>
  <c r="A39" i="25" s="1"/>
  <c r="Z52" i="25"/>
  <c r="A52" i="25" s="1"/>
  <c r="Z61" i="25"/>
  <c r="A61" i="25" s="1"/>
  <c r="Z74" i="25"/>
  <c r="A74" i="25" s="1"/>
  <c r="Z87" i="25"/>
  <c r="A87" i="25" s="1"/>
  <c r="Z100" i="25"/>
  <c r="A100" i="25" s="1"/>
  <c r="Z109" i="25"/>
  <c r="A109" i="25" s="1"/>
  <c r="Z122" i="25"/>
  <c r="A122" i="25" s="1"/>
  <c r="Z135" i="25"/>
  <c r="A135" i="25" s="1"/>
  <c r="Z148" i="25"/>
  <c r="A148" i="25" s="1"/>
  <c r="Z164" i="25"/>
  <c r="A164" i="25" s="1"/>
  <c r="Z188" i="25"/>
  <c r="A188" i="25" s="1"/>
  <c r="D251" i="25"/>
  <c r="D252" i="25" s="1"/>
  <c r="D249" i="25"/>
  <c r="D250" i="25" s="1"/>
  <c r="D247" i="25"/>
  <c r="D248" i="25" s="1"/>
  <c r="D245" i="25"/>
  <c r="D246" i="25" s="1"/>
  <c r="D243" i="25"/>
  <c r="D241" i="25"/>
  <c r="D239" i="25"/>
  <c r="D236" i="25"/>
  <c r="O240" i="25"/>
  <c r="H261" i="25"/>
  <c r="Z174" i="24"/>
  <c r="A174" i="24" s="1"/>
  <c r="Z178" i="24"/>
  <c r="A178" i="24" s="1"/>
  <c r="Z182" i="24"/>
  <c r="A182" i="24" s="1"/>
  <c r="Z186" i="24"/>
  <c r="A186" i="24" s="1"/>
  <c r="Z190" i="24"/>
  <c r="A190" i="24" s="1"/>
  <c r="Z194" i="24"/>
  <c r="A194" i="24" s="1"/>
  <c r="Z198" i="24"/>
  <c r="A198" i="24" s="1"/>
  <c r="Z202" i="24"/>
  <c r="A202" i="24" s="1"/>
  <c r="G255" i="24"/>
  <c r="G256" i="24" s="1"/>
  <c r="D258" i="24"/>
  <c r="D270" i="24"/>
  <c r="D277" i="24"/>
  <c r="D287" i="24"/>
  <c r="Z22" i="25"/>
  <c r="A22" i="25" s="1"/>
  <c r="Z35" i="25"/>
  <c r="A35" i="25" s="1"/>
  <c r="Z48" i="25"/>
  <c r="A48" i="25" s="1"/>
  <c r="A53" i="25"/>
  <c r="Z57" i="25"/>
  <c r="A57" i="25" s="1"/>
  <c r="Z70" i="25"/>
  <c r="A70" i="25" s="1"/>
  <c r="Z83" i="25"/>
  <c r="A83" i="25" s="1"/>
  <c r="Z96" i="25"/>
  <c r="A96" i="25" s="1"/>
  <c r="Z105" i="25"/>
  <c r="A105" i="25" s="1"/>
  <c r="Z118" i="25"/>
  <c r="A118" i="25" s="1"/>
  <c r="Z131" i="25"/>
  <c r="A131" i="25" s="1"/>
  <c r="Z144" i="25"/>
  <c r="A144" i="25" s="1"/>
  <c r="Z200" i="25"/>
  <c r="A200" i="25" s="1"/>
  <c r="Z206" i="25"/>
  <c r="A206" i="25" s="1"/>
  <c r="D228" i="25"/>
  <c r="D224" i="25"/>
  <c r="E251" i="25"/>
  <c r="E252" i="25" s="1"/>
  <c r="E249" i="25"/>
  <c r="E250" i="25" s="1"/>
  <c r="E247" i="25"/>
  <c r="E248" i="25" s="1"/>
  <c r="E245" i="25"/>
  <c r="E246" i="25" s="1"/>
  <c r="E243" i="25"/>
  <c r="E241" i="25"/>
  <c r="E239" i="25"/>
  <c r="E236" i="25"/>
  <c r="Z173" i="26"/>
  <c r="A173" i="26" s="1"/>
  <c r="H255" i="24"/>
  <c r="H256" i="24" s="1"/>
  <c r="G274" i="24"/>
  <c r="G275" i="24" s="1"/>
  <c r="Z18" i="25"/>
  <c r="A18" i="25" s="1"/>
  <c r="Z31" i="25"/>
  <c r="A31" i="25" s="1"/>
  <c r="Z44" i="25"/>
  <c r="A44" i="25" s="1"/>
  <c r="Z53" i="25"/>
  <c r="Z66" i="25"/>
  <c r="A66" i="25" s="1"/>
  <c r="Z79" i="25"/>
  <c r="A79" i="25" s="1"/>
  <c r="Z92" i="25"/>
  <c r="A92" i="25" s="1"/>
  <c r="Z101" i="25"/>
  <c r="A101" i="25" s="1"/>
  <c r="Z114" i="25"/>
  <c r="A114" i="25" s="1"/>
  <c r="Z127" i="25"/>
  <c r="A127" i="25" s="1"/>
  <c r="Z140" i="25"/>
  <c r="A140" i="25" s="1"/>
  <c r="Z149" i="25"/>
  <c r="Z154" i="25"/>
  <c r="A154" i="25" s="1"/>
  <c r="Z165" i="25"/>
  <c r="Z171" i="25"/>
  <c r="A171" i="25" s="1"/>
  <c r="Z177" i="25"/>
  <c r="A177" i="25" s="1"/>
  <c r="Z189" i="25"/>
  <c r="A189" i="25" s="1"/>
  <c r="J208" i="25"/>
  <c r="J211" i="25" s="1"/>
  <c r="J210" i="25"/>
  <c r="J209" i="25"/>
  <c r="D210" i="25"/>
  <c r="J5" i="25" s="1"/>
  <c r="F239" i="25"/>
  <c r="F249" i="25"/>
  <c r="F250" i="25" s="1"/>
  <c r="F245" i="25"/>
  <c r="F246" i="25" s="1"/>
  <c r="F241" i="25"/>
  <c r="F251" i="25"/>
  <c r="F252" i="25" s="1"/>
  <c r="F247" i="25"/>
  <c r="F248" i="25" s="1"/>
  <c r="F243" i="25"/>
  <c r="E210" i="24"/>
  <c r="D210" i="24" s="1"/>
  <c r="J5" i="24" s="1"/>
  <c r="Z14" i="25"/>
  <c r="A14" i="25" s="1"/>
  <c r="Z27" i="25"/>
  <c r="A27" i="25" s="1"/>
  <c r="Z40" i="25"/>
  <c r="A40" i="25" s="1"/>
  <c r="Z49" i="25"/>
  <c r="A49" i="25" s="1"/>
  <c r="Z75" i="25"/>
  <c r="A75" i="25" s="1"/>
  <c r="Z88" i="25"/>
  <c r="A88" i="25" s="1"/>
  <c r="Z97" i="25"/>
  <c r="A97" i="25" s="1"/>
  <c r="Z110" i="25"/>
  <c r="A110" i="25" s="1"/>
  <c r="Z123" i="25"/>
  <c r="A123" i="25" s="1"/>
  <c r="Z136" i="25"/>
  <c r="A136" i="25" s="1"/>
  <c r="A141" i="25"/>
  <c r="Z145" i="25"/>
  <c r="A145" i="25" s="1"/>
  <c r="D211" i="25"/>
  <c r="G250" i="25"/>
  <c r="Z178" i="26"/>
  <c r="Z159" i="24"/>
  <c r="A159" i="24" s="1"/>
  <c r="Z163" i="24"/>
  <c r="A163" i="24" s="1"/>
  <c r="Z167" i="24"/>
  <c r="A167" i="24" s="1"/>
  <c r="Z171" i="24"/>
  <c r="A171" i="24" s="1"/>
  <c r="Z175" i="24"/>
  <c r="A175" i="24" s="1"/>
  <c r="Z179" i="24"/>
  <c r="A179" i="24" s="1"/>
  <c r="Z183" i="24"/>
  <c r="A183" i="24" s="1"/>
  <c r="Z187" i="24"/>
  <c r="A187" i="24" s="1"/>
  <c r="Z191" i="24"/>
  <c r="A191" i="24" s="1"/>
  <c r="Z195" i="24"/>
  <c r="Z199" i="24"/>
  <c r="A199" i="24" s="1"/>
  <c r="F210" i="24"/>
  <c r="F211" i="24" s="1"/>
  <c r="Z10" i="25"/>
  <c r="A10" i="25" s="1"/>
  <c r="Z23" i="25"/>
  <c r="A23" i="25" s="1"/>
  <c r="Z36" i="25"/>
  <c r="A36" i="25" s="1"/>
  <c r="Z45" i="25"/>
  <c r="A45" i="25" s="1"/>
  <c r="Z58" i="25"/>
  <c r="A58" i="25" s="1"/>
  <c r="Z71" i="25"/>
  <c r="A71" i="25" s="1"/>
  <c r="Z84" i="25"/>
  <c r="A84" i="25" s="1"/>
  <c r="A89" i="25"/>
  <c r="Z93" i="25"/>
  <c r="A93" i="25" s="1"/>
  <c r="Z106" i="25"/>
  <c r="A106" i="25" s="1"/>
  <c r="Z119" i="25"/>
  <c r="A119" i="25" s="1"/>
  <c r="Z132" i="25"/>
  <c r="A132" i="25" s="1"/>
  <c r="A137" i="25"/>
  <c r="Z141" i="25"/>
  <c r="Z155" i="25"/>
  <c r="A155" i="25" s="1"/>
  <c r="Z190" i="25"/>
  <c r="A190" i="25" s="1"/>
  <c r="D230" i="25"/>
  <c r="L237" i="25"/>
  <c r="L238" i="25" s="1"/>
  <c r="L240" i="25"/>
  <c r="D235" i="24"/>
  <c r="D238" i="24"/>
  <c r="D240" i="24"/>
  <c r="D242" i="24"/>
  <c r="D244" i="24"/>
  <c r="D246" i="24"/>
  <c r="D247" i="24" s="1"/>
  <c r="D248" i="24"/>
  <c r="D249" i="24" s="1"/>
  <c r="Z19" i="25"/>
  <c r="A19" i="25" s="1"/>
  <c r="Z32" i="25"/>
  <c r="A32" i="25" s="1"/>
  <c r="A37" i="25"/>
  <c r="Z41" i="25"/>
  <c r="A41" i="25" s="1"/>
  <c r="Z54" i="25"/>
  <c r="A54" i="25" s="1"/>
  <c r="Z67" i="25"/>
  <c r="A67" i="25" s="1"/>
  <c r="Z80" i="25"/>
  <c r="A80" i="25" s="1"/>
  <c r="A85" i="25"/>
  <c r="Z89" i="25"/>
  <c r="Z102" i="25"/>
  <c r="A102" i="25" s="1"/>
  <c r="Z115" i="25"/>
  <c r="A115" i="25" s="1"/>
  <c r="Z128" i="25"/>
  <c r="A128" i="25" s="1"/>
  <c r="A133" i="25"/>
  <c r="Z137" i="25"/>
  <c r="Z161" i="25"/>
  <c r="A161" i="25" s="1"/>
  <c r="A173" i="25"/>
  <c r="Z178" i="25"/>
  <c r="A178" i="25" s="1"/>
  <c r="Z184" i="25"/>
  <c r="A184" i="25" s="1"/>
  <c r="Z202" i="25"/>
  <c r="A202" i="25" s="1"/>
  <c r="H231" i="25"/>
  <c r="H232" i="25" s="1"/>
  <c r="H219" i="25"/>
  <c r="H229" i="25"/>
  <c r="H230" i="25" s="1"/>
  <c r="H223" i="25"/>
  <c r="F236" i="25"/>
  <c r="M237" i="25"/>
  <c r="M238" i="25" s="1"/>
  <c r="M240" i="25"/>
  <c r="K242" i="25"/>
  <c r="K237" i="25"/>
  <c r="K238" i="25" s="1"/>
  <c r="A181" i="25"/>
  <c r="E219" i="25"/>
  <c r="E225" i="25"/>
  <c r="E226" i="25" s="1"/>
  <c r="Z59" i="27"/>
  <c r="A59" i="27" s="1"/>
  <c r="G217" i="26"/>
  <c r="G218" i="26" s="1"/>
  <c r="F217" i="25"/>
  <c r="F218" i="25" s="1"/>
  <c r="G243" i="25"/>
  <c r="G247" i="25"/>
  <c r="G248" i="25" s="1"/>
  <c r="G251" i="25"/>
  <c r="G252" i="25" s="1"/>
  <c r="G284" i="25"/>
  <c r="F288" i="25"/>
  <c r="A67" i="26"/>
  <c r="G251" i="26"/>
  <c r="G252" i="26" s="1"/>
  <c r="G239" i="26"/>
  <c r="G245" i="26"/>
  <c r="G246" i="26" s="1"/>
  <c r="G247" i="26"/>
  <c r="G248" i="26" s="1"/>
  <c r="G241" i="26"/>
  <c r="G236" i="26"/>
  <c r="G249" i="26"/>
  <c r="G250" i="26" s="1"/>
  <c r="H284" i="25"/>
  <c r="A106" i="26"/>
  <c r="Z115" i="26"/>
  <c r="A115" i="26" s="1"/>
  <c r="Z144" i="26"/>
  <c r="A144" i="26" s="1"/>
  <c r="Z163" i="26"/>
  <c r="A163" i="26" s="1"/>
  <c r="Z192" i="26"/>
  <c r="A192" i="26" s="1"/>
  <c r="E278" i="25"/>
  <c r="E275" i="25"/>
  <c r="E276" i="25" s="1"/>
  <c r="G5" i="26"/>
  <c r="G4" i="26"/>
  <c r="Z106" i="26"/>
  <c r="Z125" i="26"/>
  <c r="A125" i="26" s="1"/>
  <c r="Z154" i="26"/>
  <c r="A154" i="26" s="1"/>
  <c r="A165" i="25"/>
  <c r="F220" i="25"/>
  <c r="E223" i="25"/>
  <c r="E259" i="25"/>
  <c r="E256" i="25"/>
  <c r="E257" i="25" s="1"/>
  <c r="A17" i="26"/>
  <c r="D221" i="26"/>
  <c r="D227" i="26"/>
  <c r="D225" i="26"/>
  <c r="D229" i="26"/>
  <c r="D231" i="26"/>
  <c r="D216" i="26"/>
  <c r="D219" i="26"/>
  <c r="D223" i="26"/>
  <c r="E225" i="26"/>
  <c r="E231" i="26"/>
  <c r="E227" i="26"/>
  <c r="E219" i="26"/>
  <c r="E229" i="26"/>
  <c r="E221" i="26"/>
  <c r="E216" i="26"/>
  <c r="D246" i="26" s="1"/>
  <c r="E223" i="26"/>
  <c r="D4" i="26"/>
  <c r="J240" i="26"/>
  <c r="J237" i="26"/>
  <c r="J238" i="26" s="1"/>
  <c r="A201" i="25"/>
  <c r="D222" i="25"/>
  <c r="G245" i="25"/>
  <c r="G246" i="25" s="1"/>
  <c r="H256" i="25"/>
  <c r="H257" i="25" s="1"/>
  <c r="H259" i="25"/>
  <c r="F263" i="25"/>
  <c r="G269" i="25"/>
  <c r="G286" i="25"/>
  <c r="A62" i="26"/>
  <c r="Z64" i="26"/>
  <c r="A91" i="26"/>
  <c r="A187" i="26"/>
  <c r="K237" i="26"/>
  <c r="K238" i="26" s="1"/>
  <c r="K240" i="26"/>
  <c r="A149" i="25"/>
  <c r="A197" i="25"/>
  <c r="G231" i="25"/>
  <c r="G232" i="25" s="1"/>
  <c r="G219" i="25"/>
  <c r="E221" i="25"/>
  <c r="E227" i="25"/>
  <c r="E228" i="25" s="1"/>
  <c r="H245" i="25"/>
  <c r="H246" i="25" s="1"/>
  <c r="H269" i="25"/>
  <c r="A13" i="26"/>
  <c r="A25" i="26"/>
  <c r="A82" i="26"/>
  <c r="Z91" i="26"/>
  <c r="Z120" i="26"/>
  <c r="A120" i="26" s="1"/>
  <c r="A130" i="26"/>
  <c r="Z139" i="26"/>
  <c r="A139" i="26" s="1"/>
  <c r="Z168" i="26"/>
  <c r="A168" i="26" s="1"/>
  <c r="A178" i="26"/>
  <c r="Z187" i="26"/>
  <c r="Z48" i="26"/>
  <c r="A48" i="26" s="1"/>
  <c r="Z68" i="26"/>
  <c r="A68" i="26" s="1"/>
  <c r="Z87" i="26"/>
  <c r="A87" i="26" s="1"/>
  <c r="Z92" i="26"/>
  <c r="A92" i="26" s="1"/>
  <c r="Z111" i="26"/>
  <c r="A111" i="26" s="1"/>
  <c r="Z116" i="26"/>
  <c r="A116" i="26" s="1"/>
  <c r="Z135" i="26"/>
  <c r="A135" i="26" s="1"/>
  <c r="Z140" i="26"/>
  <c r="A140" i="26" s="1"/>
  <c r="Z159" i="26"/>
  <c r="A159" i="26" s="1"/>
  <c r="Z164" i="26"/>
  <c r="A164" i="26" s="1"/>
  <c r="Z183" i="26"/>
  <c r="A183" i="26" s="1"/>
  <c r="Z188" i="26"/>
  <c r="A188" i="26" s="1"/>
  <c r="Z198" i="26"/>
  <c r="A198" i="26" s="1"/>
  <c r="Z203" i="26"/>
  <c r="A203" i="26" s="1"/>
  <c r="F231" i="26"/>
  <c r="F232" i="26" s="1"/>
  <c r="F223" i="26"/>
  <c r="F227" i="26"/>
  <c r="F228" i="26" s="1"/>
  <c r="F219" i="26"/>
  <c r="F247" i="26"/>
  <c r="F248" i="26" s="1"/>
  <c r="Z17" i="27"/>
  <c r="Z125" i="27"/>
  <c r="F238" i="27"/>
  <c r="F241" i="27"/>
  <c r="F290" i="25"/>
  <c r="Z12" i="26"/>
  <c r="A12" i="26" s="1"/>
  <c r="Z16" i="26"/>
  <c r="A16" i="26" s="1"/>
  <c r="Z20" i="26"/>
  <c r="A20" i="26" s="1"/>
  <c r="Z24" i="26"/>
  <c r="A24" i="26" s="1"/>
  <c r="Z28" i="26"/>
  <c r="A28" i="26" s="1"/>
  <c r="Z32" i="26"/>
  <c r="A32" i="26" s="1"/>
  <c r="Z36" i="26"/>
  <c r="A36" i="26" s="1"/>
  <c r="Z40" i="26"/>
  <c r="A40" i="26" s="1"/>
  <c r="Z44" i="26"/>
  <c r="A44" i="26" s="1"/>
  <c r="Z57" i="26"/>
  <c r="A57" i="26" s="1"/>
  <c r="Z73" i="26"/>
  <c r="A73" i="26" s="1"/>
  <c r="Z78" i="26"/>
  <c r="A78" i="26" s="1"/>
  <c r="Z97" i="26"/>
  <c r="A97" i="26" s="1"/>
  <c r="Z102" i="26"/>
  <c r="A102" i="26" s="1"/>
  <c r="Z121" i="26"/>
  <c r="A121" i="26" s="1"/>
  <c r="Z126" i="26"/>
  <c r="A126" i="26" s="1"/>
  <c r="Z145" i="26"/>
  <c r="A145" i="26" s="1"/>
  <c r="Z150" i="26"/>
  <c r="A150" i="26" s="1"/>
  <c r="Z169" i="26"/>
  <c r="A169" i="26" s="1"/>
  <c r="Z174" i="26"/>
  <c r="A174" i="26" s="1"/>
  <c r="Z193" i="26"/>
  <c r="A193" i="26" s="1"/>
  <c r="F209" i="26"/>
  <c r="D209" i="26" s="1"/>
  <c r="J5" i="26" s="1"/>
  <c r="M240" i="26"/>
  <c r="G280" i="25"/>
  <c r="D288" i="25"/>
  <c r="G290" i="25"/>
  <c r="A9" i="26"/>
  <c r="Z53" i="26"/>
  <c r="A53" i="26" s="1"/>
  <c r="Z63" i="26"/>
  <c r="A63" i="26" s="1"/>
  <c r="Z83" i="26"/>
  <c r="A83" i="26" s="1"/>
  <c r="Z88" i="26"/>
  <c r="A88" i="26" s="1"/>
  <c r="Z107" i="26"/>
  <c r="A107" i="26" s="1"/>
  <c r="Z112" i="26"/>
  <c r="A112" i="26" s="1"/>
  <c r="Z131" i="26"/>
  <c r="A131" i="26" s="1"/>
  <c r="Z136" i="26"/>
  <c r="A136" i="26" s="1"/>
  <c r="Z155" i="26"/>
  <c r="A155" i="26" s="1"/>
  <c r="Z160" i="26"/>
  <c r="A160" i="26" s="1"/>
  <c r="Z179" i="26"/>
  <c r="A179" i="26" s="1"/>
  <c r="Z184" i="26"/>
  <c r="A184" i="26" s="1"/>
  <c r="Z204" i="26"/>
  <c r="A204" i="26" s="1"/>
  <c r="G209" i="26"/>
  <c r="G210" i="26" s="1"/>
  <c r="M238" i="26"/>
  <c r="Z207" i="27"/>
  <c r="A207" i="27" s="1"/>
  <c r="Z194" i="27"/>
  <c r="A194" i="27" s="1"/>
  <c r="Z181" i="27"/>
  <c r="A181" i="27" s="1"/>
  <c r="Z168" i="27"/>
  <c r="Z159" i="27"/>
  <c r="A159" i="27" s="1"/>
  <c r="Z146" i="27"/>
  <c r="A146" i="27" s="1"/>
  <c r="Z133" i="27"/>
  <c r="A133" i="27" s="1"/>
  <c r="Z120" i="27"/>
  <c r="Z111" i="27"/>
  <c r="A111" i="27" s="1"/>
  <c r="Z98" i="27"/>
  <c r="A98" i="27" s="1"/>
  <c r="Z85" i="27"/>
  <c r="A85" i="27" s="1"/>
  <c r="Z72" i="27"/>
  <c r="Z63" i="27"/>
  <c r="A63" i="27" s="1"/>
  <c r="Z50" i="27"/>
  <c r="A50" i="27" s="1"/>
  <c r="Z37" i="27"/>
  <c r="A37" i="27" s="1"/>
  <c r="Z198" i="27"/>
  <c r="A198" i="27" s="1"/>
  <c r="Z185" i="27"/>
  <c r="Z172" i="27"/>
  <c r="Z163" i="27"/>
  <c r="A163" i="27" s="1"/>
  <c r="Z150" i="27"/>
  <c r="A150" i="27" s="1"/>
  <c r="Z137" i="27"/>
  <c r="Z124" i="27"/>
  <c r="Z115" i="27"/>
  <c r="A115" i="27" s="1"/>
  <c r="Z102" i="27"/>
  <c r="A102" i="27" s="1"/>
  <c r="Z89" i="27"/>
  <c r="Z76" i="27"/>
  <c r="Z67" i="27"/>
  <c r="A67" i="27" s="1"/>
  <c r="Z54" i="27"/>
  <c r="A54" i="27" s="1"/>
  <c r="Z41" i="27"/>
  <c r="Z28" i="27"/>
  <c r="A28" i="27" s="1"/>
  <c r="Z24" i="27"/>
  <c r="Z20" i="27"/>
  <c r="Z16" i="27"/>
  <c r="Z12" i="27"/>
  <c r="A12" i="27" s="1"/>
  <c r="Z202" i="27"/>
  <c r="A202" i="27" s="1"/>
  <c r="Z189" i="27"/>
  <c r="A189" i="27" s="1"/>
  <c r="Z176" i="27"/>
  <c r="Z167" i="27"/>
  <c r="A167" i="27" s="1"/>
  <c r="Z154" i="27"/>
  <c r="A154" i="27" s="1"/>
  <c r="Z141" i="27"/>
  <c r="A141" i="27" s="1"/>
  <c r="Z128" i="27"/>
  <c r="Z119" i="27"/>
  <c r="A119" i="27" s="1"/>
  <c r="Z106" i="27"/>
  <c r="A106" i="27" s="1"/>
  <c r="Z93" i="27"/>
  <c r="A93" i="27" s="1"/>
  <c r="Z80" i="27"/>
  <c r="Z71" i="27"/>
  <c r="A71" i="27" s="1"/>
  <c r="Z58" i="27"/>
  <c r="A58" i="27" s="1"/>
  <c r="Z45" i="27"/>
  <c r="A45" i="27" s="1"/>
  <c r="Z32" i="27"/>
  <c r="Z206" i="27"/>
  <c r="A206" i="27" s="1"/>
  <c r="Z193" i="27"/>
  <c r="Z180" i="27"/>
  <c r="Z171" i="27"/>
  <c r="A171" i="27" s="1"/>
  <c r="Z158" i="27"/>
  <c r="A158" i="27" s="1"/>
  <c r="Z145" i="27"/>
  <c r="Z132" i="27"/>
  <c r="Z123" i="27"/>
  <c r="A123" i="27" s="1"/>
  <c r="Z110" i="27"/>
  <c r="A110" i="27" s="1"/>
  <c r="Z97" i="27"/>
  <c r="A97" i="27" s="1"/>
  <c r="Z84" i="27"/>
  <c r="Z75" i="27"/>
  <c r="A75" i="27" s="1"/>
  <c r="Z62" i="27"/>
  <c r="A62" i="27" s="1"/>
  <c r="Z49" i="27"/>
  <c r="Z36" i="27"/>
  <c r="Z197" i="27"/>
  <c r="Z184" i="27"/>
  <c r="Z175" i="27"/>
  <c r="A175" i="27" s="1"/>
  <c r="Z162" i="27"/>
  <c r="A162" i="27" s="1"/>
  <c r="Z149" i="27"/>
  <c r="Z136" i="27"/>
  <c r="A136" i="27" s="1"/>
  <c r="Z127" i="27"/>
  <c r="A127" i="27" s="1"/>
  <c r="Z114" i="27"/>
  <c r="A114" i="27" s="1"/>
  <c r="Z101" i="27"/>
  <c r="Z88" i="27"/>
  <c r="Z79" i="27"/>
  <c r="A79" i="27" s="1"/>
  <c r="Z66" i="27"/>
  <c r="A66" i="27" s="1"/>
  <c r="Z53" i="27"/>
  <c r="Z40" i="27"/>
  <c r="Z31" i="27"/>
  <c r="A31" i="27" s="1"/>
  <c r="Z27" i="27"/>
  <c r="A27" i="27" s="1"/>
  <c r="Z23" i="27"/>
  <c r="A23" i="27" s="1"/>
  <c r="Z19" i="27"/>
  <c r="A19" i="27" s="1"/>
  <c r="Z15" i="27"/>
  <c r="A15" i="27" s="1"/>
  <c r="Z201" i="27"/>
  <c r="A201" i="27" s="1"/>
  <c r="Z188" i="27"/>
  <c r="Z179" i="27"/>
  <c r="A179" i="27" s="1"/>
  <c r="Z166" i="27"/>
  <c r="A166" i="27" s="1"/>
  <c r="Z153" i="27"/>
  <c r="A153" i="27" s="1"/>
  <c r="Z140" i="27"/>
  <c r="Z131" i="27"/>
  <c r="A131" i="27" s="1"/>
  <c r="Z118" i="27"/>
  <c r="A118" i="27" s="1"/>
  <c r="Z105" i="27"/>
  <c r="A105" i="27" s="1"/>
  <c r="Z92" i="27"/>
  <c r="Z83" i="27"/>
  <c r="A83" i="27" s="1"/>
  <c r="Z70" i="27"/>
  <c r="A70" i="27" s="1"/>
  <c r="Z57" i="27"/>
  <c r="A57" i="27" s="1"/>
  <c r="Z44" i="27"/>
  <c r="Z35" i="27"/>
  <c r="A35" i="27" s="1"/>
  <c r="Z205" i="27"/>
  <c r="A205" i="27" s="1"/>
  <c r="Z192" i="27"/>
  <c r="Z183" i="27"/>
  <c r="A183" i="27" s="1"/>
  <c r="Z170" i="27"/>
  <c r="A170" i="27" s="1"/>
  <c r="Z157" i="27"/>
  <c r="A157" i="27" s="1"/>
  <c r="Z144" i="27"/>
  <c r="Z135" i="27"/>
  <c r="A135" i="27" s="1"/>
  <c r="Z122" i="27"/>
  <c r="A122" i="27" s="1"/>
  <c r="Z109" i="27"/>
  <c r="A109" i="27" s="1"/>
  <c r="Z96" i="27"/>
  <c r="Z87" i="27"/>
  <c r="A87" i="27" s="1"/>
  <c r="Z74" i="27"/>
  <c r="A74" i="27" s="1"/>
  <c r="Z61" i="27"/>
  <c r="A61" i="27" s="1"/>
  <c r="Z48" i="27"/>
  <c r="Z39" i="27"/>
  <c r="A39" i="27" s="1"/>
  <c r="Z196" i="27"/>
  <c r="Z187" i="27"/>
  <c r="A187" i="27" s="1"/>
  <c r="Z174" i="27"/>
  <c r="A174" i="27" s="1"/>
  <c r="Z161" i="27"/>
  <c r="A161" i="27" s="1"/>
  <c r="Z148" i="27"/>
  <c r="Z139" i="27"/>
  <c r="A139" i="27" s="1"/>
  <c r="Z126" i="27"/>
  <c r="A126" i="27" s="1"/>
  <c r="Z113" i="27"/>
  <c r="A113" i="27" s="1"/>
  <c r="Z100" i="27"/>
  <c r="Z91" i="27"/>
  <c r="A91" i="27" s="1"/>
  <c r="Z78" i="27"/>
  <c r="A78" i="27" s="1"/>
  <c r="Z65" i="27"/>
  <c r="A65" i="27" s="1"/>
  <c r="Z52" i="27"/>
  <c r="Z43" i="27"/>
  <c r="A43" i="27" s="1"/>
  <c r="Z30" i="27"/>
  <c r="A30" i="27" s="1"/>
  <c r="Z26" i="27"/>
  <c r="A26" i="27" s="1"/>
  <c r="Z22" i="27"/>
  <c r="A22" i="27" s="1"/>
  <c r="Z18" i="27"/>
  <c r="A18" i="27" s="1"/>
  <c r="Z14" i="27"/>
  <c r="A14" i="27" s="1"/>
  <c r="Z10" i="27"/>
  <c r="A10" i="27" s="1"/>
  <c r="Z200" i="27"/>
  <c r="Z191" i="27"/>
  <c r="A191" i="27" s="1"/>
  <c r="Z178" i="27"/>
  <c r="A178" i="27" s="1"/>
  <c r="Z165" i="27"/>
  <c r="A165" i="27" s="1"/>
  <c r="Z152" i="27"/>
  <c r="A152" i="27" s="1"/>
  <c r="Z143" i="27"/>
  <c r="A143" i="27" s="1"/>
  <c r="Z130" i="27"/>
  <c r="A130" i="27" s="1"/>
  <c r="Z117" i="27"/>
  <c r="A117" i="27" s="1"/>
  <c r="Z104" i="27"/>
  <c r="A104" i="27" s="1"/>
  <c r="Z95" i="27"/>
  <c r="A95" i="27" s="1"/>
  <c r="Z82" i="27"/>
  <c r="A82" i="27" s="1"/>
  <c r="Z69" i="27"/>
  <c r="A69" i="27" s="1"/>
  <c r="Z56" i="27"/>
  <c r="Z47" i="27"/>
  <c r="A47" i="27" s="1"/>
  <c r="Z34" i="27"/>
  <c r="A34" i="27" s="1"/>
  <c r="Z199" i="27"/>
  <c r="A199" i="27" s="1"/>
  <c r="Z182" i="27"/>
  <c r="A182" i="27" s="1"/>
  <c r="Z116" i="27"/>
  <c r="Z9" i="27"/>
  <c r="Z190" i="27"/>
  <c r="A190" i="27" s="1"/>
  <c r="Z107" i="27"/>
  <c r="A107" i="27" s="1"/>
  <c r="Z90" i="27"/>
  <c r="A90" i="27" s="1"/>
  <c r="Z73" i="27"/>
  <c r="A73" i="27" s="1"/>
  <c r="Z58" i="26"/>
  <c r="Z10" i="26"/>
  <c r="A10" i="26" s="1"/>
  <c r="Z173" i="27"/>
  <c r="Z156" i="27"/>
  <c r="Z147" i="27"/>
  <c r="A147" i="27" s="1"/>
  <c r="Z81" i="27"/>
  <c r="A81" i="27" s="1"/>
  <c r="Z164" i="27"/>
  <c r="Z64" i="27"/>
  <c r="A64" i="27" s="1"/>
  <c r="Z55" i="27"/>
  <c r="A55" i="27" s="1"/>
  <c r="Z38" i="27"/>
  <c r="A38" i="27" s="1"/>
  <c r="Z155" i="27"/>
  <c r="A155" i="27" s="1"/>
  <c r="Z138" i="27"/>
  <c r="A138" i="27" s="1"/>
  <c r="Z121" i="27"/>
  <c r="Z46" i="27"/>
  <c r="A46" i="27" s="1"/>
  <c r="Z204" i="27"/>
  <c r="Z195" i="27"/>
  <c r="A195" i="27" s="1"/>
  <c r="Z129" i="27"/>
  <c r="A129" i="27" s="1"/>
  <c r="Z29" i="27"/>
  <c r="A29" i="27" s="1"/>
  <c r="Z21" i="27"/>
  <c r="Z13" i="27"/>
  <c r="Z112" i="27"/>
  <c r="Z103" i="27"/>
  <c r="A103" i="27" s="1"/>
  <c r="Z86" i="27"/>
  <c r="A86" i="27" s="1"/>
  <c r="Z203" i="27"/>
  <c r="A203" i="27" s="1"/>
  <c r="Z186" i="27"/>
  <c r="A186" i="27" s="1"/>
  <c r="Z169" i="27"/>
  <c r="A169" i="27" s="1"/>
  <c r="Z94" i="27"/>
  <c r="A94" i="27" s="1"/>
  <c r="Z65" i="26"/>
  <c r="A65" i="26" s="1"/>
  <c r="Z177" i="27"/>
  <c r="A177" i="27" s="1"/>
  <c r="Z77" i="27"/>
  <c r="A77" i="27" s="1"/>
  <c r="Z60" i="27"/>
  <c r="A60" i="27" s="1"/>
  <c r="Z51" i="27"/>
  <c r="A51" i="27" s="1"/>
  <c r="Z11" i="27"/>
  <c r="A11" i="27" s="1"/>
  <c r="Z201" i="26"/>
  <c r="A201" i="26" s="1"/>
  <c r="Z197" i="26"/>
  <c r="A197" i="26" s="1"/>
  <c r="Z160" i="27"/>
  <c r="A160" i="27" s="1"/>
  <c r="Z151" i="27"/>
  <c r="A151" i="27" s="1"/>
  <c r="Z134" i="27"/>
  <c r="A134" i="27" s="1"/>
  <c r="Z68" i="27"/>
  <c r="Z60" i="26"/>
  <c r="Z55" i="26"/>
  <c r="A55" i="26" s="1"/>
  <c r="Z51" i="26"/>
  <c r="A51" i="26" s="1"/>
  <c r="Z47" i="26"/>
  <c r="A47" i="26" s="1"/>
  <c r="Z49" i="26"/>
  <c r="A49" i="26" s="1"/>
  <c r="A64" i="26"/>
  <c r="Z69" i="26"/>
  <c r="A69" i="26" s="1"/>
  <c r="Z74" i="26"/>
  <c r="A74" i="26" s="1"/>
  <c r="Z93" i="26"/>
  <c r="A93" i="26" s="1"/>
  <c r="Z98" i="26"/>
  <c r="A98" i="26" s="1"/>
  <c r="Z117" i="26"/>
  <c r="A117" i="26" s="1"/>
  <c r="Z122" i="26"/>
  <c r="A122" i="26" s="1"/>
  <c r="Z141" i="26"/>
  <c r="A141" i="26" s="1"/>
  <c r="Z146" i="26"/>
  <c r="A146" i="26" s="1"/>
  <c r="Z165" i="26"/>
  <c r="A165" i="26" s="1"/>
  <c r="Z170" i="26"/>
  <c r="A170" i="26" s="1"/>
  <c r="Z189" i="26"/>
  <c r="A189" i="26" s="1"/>
  <c r="Z194" i="26"/>
  <c r="A194" i="26" s="1"/>
  <c r="Z199" i="26"/>
  <c r="A199" i="26" s="1"/>
  <c r="J209" i="26"/>
  <c r="J208" i="26"/>
  <c r="H209" i="26"/>
  <c r="H210" i="26" s="1"/>
  <c r="Z79" i="26"/>
  <c r="A79" i="26" s="1"/>
  <c r="Z84" i="26"/>
  <c r="A84" i="26" s="1"/>
  <c r="Z103" i="26"/>
  <c r="A103" i="26" s="1"/>
  <c r="Z108" i="26"/>
  <c r="A108" i="26" s="1"/>
  <c r="Z127" i="26"/>
  <c r="A127" i="26" s="1"/>
  <c r="Z132" i="26"/>
  <c r="A132" i="26" s="1"/>
  <c r="Z151" i="26"/>
  <c r="A151" i="26" s="1"/>
  <c r="Z156" i="26"/>
  <c r="A156" i="26" s="1"/>
  <c r="Z175" i="26"/>
  <c r="A175" i="26" s="1"/>
  <c r="Z180" i="26"/>
  <c r="A180" i="26" s="1"/>
  <c r="F271" i="25"/>
  <c r="E280" i="25"/>
  <c r="D5" i="26"/>
  <c r="Z54" i="26"/>
  <c r="A54" i="26" s="1"/>
  <c r="A60" i="26"/>
  <c r="Z70" i="26"/>
  <c r="A70" i="26" s="1"/>
  <c r="Z89" i="26"/>
  <c r="A89" i="26" s="1"/>
  <c r="Z94" i="26"/>
  <c r="A94" i="26" s="1"/>
  <c r="Z113" i="26"/>
  <c r="A113" i="26" s="1"/>
  <c r="Z118" i="26"/>
  <c r="A118" i="26" s="1"/>
  <c r="Z137" i="26"/>
  <c r="A137" i="26" s="1"/>
  <c r="Z142" i="26"/>
  <c r="A142" i="26" s="1"/>
  <c r="Z161" i="26"/>
  <c r="A161" i="26" s="1"/>
  <c r="Z166" i="26"/>
  <c r="A166" i="26" s="1"/>
  <c r="Z185" i="26"/>
  <c r="A185" i="26" s="1"/>
  <c r="Z190" i="26"/>
  <c r="A190" i="26" s="1"/>
  <c r="Z200" i="26"/>
  <c r="A200" i="26" s="1"/>
  <c r="Z108" i="27"/>
  <c r="H275" i="25"/>
  <c r="H276" i="25" s="1"/>
  <c r="Z50" i="26"/>
  <c r="A50" i="26" s="1"/>
  <c r="Z75" i="26"/>
  <c r="A75" i="26" s="1"/>
  <c r="Z80" i="26"/>
  <c r="A80" i="26" s="1"/>
  <c r="Z99" i="26"/>
  <c r="A99" i="26" s="1"/>
  <c r="Z104" i="26"/>
  <c r="A104" i="26" s="1"/>
  <c r="Z123" i="26"/>
  <c r="A123" i="26" s="1"/>
  <c r="Z128" i="26"/>
  <c r="A128" i="26" s="1"/>
  <c r="Z147" i="26"/>
  <c r="A147" i="26" s="1"/>
  <c r="Z152" i="26"/>
  <c r="A152" i="26" s="1"/>
  <c r="A162" i="26"/>
  <c r="Z171" i="26"/>
  <c r="A171" i="26" s="1"/>
  <c r="Z176" i="26"/>
  <c r="A176" i="26" s="1"/>
  <c r="Z195" i="26"/>
  <c r="A195" i="26" s="1"/>
  <c r="A200" i="27"/>
  <c r="F208" i="26"/>
  <c r="F210" i="26" s="1"/>
  <c r="E208" i="26"/>
  <c r="D208" i="26" s="1"/>
  <c r="J4" i="26" s="1"/>
  <c r="Z30" i="26"/>
  <c r="A30" i="26" s="1"/>
  <c r="Z34" i="26"/>
  <c r="A34" i="26" s="1"/>
  <c r="Z38" i="26"/>
  <c r="A38" i="26" s="1"/>
  <c r="Z42" i="26"/>
  <c r="A42" i="26" s="1"/>
  <c r="Z46" i="26"/>
  <c r="A46" i="26" s="1"/>
  <c r="Z66" i="26"/>
  <c r="Z85" i="26"/>
  <c r="A85" i="26" s="1"/>
  <c r="Z90" i="26"/>
  <c r="A90" i="26" s="1"/>
  <c r="Z109" i="26"/>
  <c r="A109" i="26" s="1"/>
  <c r="Z114" i="26"/>
  <c r="A114" i="26" s="1"/>
  <c r="Z133" i="26"/>
  <c r="A133" i="26" s="1"/>
  <c r="Z138" i="26"/>
  <c r="A138" i="26" s="1"/>
  <c r="Z157" i="26"/>
  <c r="A157" i="26" s="1"/>
  <c r="Z162" i="26"/>
  <c r="Z181" i="26"/>
  <c r="A181" i="26" s="1"/>
  <c r="Z186" i="26"/>
  <c r="A186" i="26" s="1"/>
  <c r="D247" i="26"/>
  <c r="D248" i="26" s="1"/>
  <c r="D236" i="26"/>
  <c r="D249" i="26"/>
  <c r="D251" i="26"/>
  <c r="D239" i="26"/>
  <c r="D241" i="26"/>
  <c r="D243" i="26"/>
  <c r="Z42" i="27"/>
  <c r="A42" i="27" s="1"/>
  <c r="Z99" i="27"/>
  <c r="A99" i="27" s="1"/>
  <c r="A121" i="27"/>
  <c r="G275" i="25"/>
  <c r="G276" i="25" s="1"/>
  <c r="Z61" i="26"/>
  <c r="A61" i="26" s="1"/>
  <c r="Z71" i="26"/>
  <c r="A71" i="26" s="1"/>
  <c r="Z76" i="26"/>
  <c r="A76" i="26" s="1"/>
  <c r="Z95" i="26"/>
  <c r="A95" i="26" s="1"/>
  <c r="Z100" i="26"/>
  <c r="A100" i="26" s="1"/>
  <c r="Z119" i="26"/>
  <c r="A119" i="26" s="1"/>
  <c r="Z124" i="26"/>
  <c r="A124" i="26" s="1"/>
  <c r="Z143" i="26"/>
  <c r="A143" i="26" s="1"/>
  <c r="Z148" i="26"/>
  <c r="A148" i="26" s="1"/>
  <c r="Z167" i="26"/>
  <c r="A167" i="26" s="1"/>
  <c r="Z172" i="26"/>
  <c r="A172" i="26" s="1"/>
  <c r="A182" i="26"/>
  <c r="Z191" i="26"/>
  <c r="A191" i="26" s="1"/>
  <c r="Z196" i="26"/>
  <c r="A196" i="26" s="1"/>
  <c r="I210" i="26"/>
  <c r="E249" i="26"/>
  <c r="E250" i="26" s="1"/>
  <c r="E251" i="26"/>
  <c r="E252" i="26" s="1"/>
  <c r="E243" i="26"/>
  <c r="E245" i="26"/>
  <c r="E246" i="26" s="1"/>
  <c r="E239" i="26"/>
  <c r="E241" i="26"/>
  <c r="M242" i="26"/>
  <c r="Z33" i="27"/>
  <c r="A33" i="27" s="1"/>
  <c r="Z142" i="27"/>
  <c r="A142" i="27" s="1"/>
  <c r="Z81" i="26"/>
  <c r="A81" i="26" s="1"/>
  <c r="Z86" i="26"/>
  <c r="A86" i="26" s="1"/>
  <c r="Z105" i="26"/>
  <c r="A105" i="26" s="1"/>
  <c r="Z110" i="26"/>
  <c r="A110" i="26" s="1"/>
  <c r="Z129" i="26"/>
  <c r="A129" i="26" s="1"/>
  <c r="Z134" i="26"/>
  <c r="A134" i="26" s="1"/>
  <c r="Z153" i="26"/>
  <c r="A153" i="26" s="1"/>
  <c r="Z158" i="26"/>
  <c r="A158" i="26" s="1"/>
  <c r="Z177" i="26"/>
  <c r="A177" i="26" s="1"/>
  <c r="Z182" i="26"/>
  <c r="Z202" i="26"/>
  <c r="A202" i="26" s="1"/>
  <c r="J207" i="26"/>
  <c r="F249" i="26"/>
  <c r="F250" i="26" s="1"/>
  <c r="F251" i="26"/>
  <c r="F252" i="26" s="1"/>
  <c r="F239" i="26"/>
  <c r="F241" i="26"/>
  <c r="F243" i="26"/>
  <c r="F245" i="26"/>
  <c r="F246" i="26" s="1"/>
  <c r="D207" i="26"/>
  <c r="E259" i="26"/>
  <c r="D286" i="26"/>
  <c r="A101" i="27"/>
  <c r="A185" i="27"/>
  <c r="A193" i="27"/>
  <c r="G242" i="32"/>
  <c r="G239" i="32"/>
  <c r="G240" i="32" s="1"/>
  <c r="F259" i="26"/>
  <c r="E263" i="26"/>
  <c r="E265" i="26"/>
  <c r="H280" i="26"/>
  <c r="H275" i="26"/>
  <c r="H276" i="26" s="1"/>
  <c r="E284" i="26"/>
  <c r="I238" i="27"/>
  <c r="I241" i="27"/>
  <c r="F263" i="26"/>
  <c r="E269" i="26"/>
  <c r="D280" i="26"/>
  <c r="F284" i="26"/>
  <c r="A20" i="27"/>
  <c r="A112" i="27"/>
  <c r="F280" i="26"/>
  <c r="D5" i="27"/>
  <c r="A13" i="27"/>
  <c r="A21" i="27"/>
  <c r="A53" i="27"/>
  <c r="A137" i="27"/>
  <c r="A145" i="27"/>
  <c r="A204" i="27"/>
  <c r="F275" i="26"/>
  <c r="F276" i="26" s="1"/>
  <c r="F278" i="26"/>
  <c r="G280" i="26"/>
  <c r="E290" i="26"/>
  <c r="E261" i="26"/>
  <c r="D263" i="26"/>
  <c r="D284" i="26"/>
  <c r="F290" i="26"/>
  <c r="Z133" i="32"/>
  <c r="A133" i="32" s="1"/>
  <c r="G263" i="26"/>
  <c r="E282" i="26"/>
  <c r="G284" i="26"/>
  <c r="G290" i="26"/>
  <c r="A89" i="27"/>
  <c r="A156" i="27"/>
  <c r="A173" i="27"/>
  <c r="A197" i="27"/>
  <c r="E226" i="27"/>
  <c r="E220" i="27"/>
  <c r="E217" i="27"/>
  <c r="E230" i="27"/>
  <c r="E231" i="27" s="1"/>
  <c r="E222" i="27"/>
  <c r="E228" i="27"/>
  <c r="E232" i="27"/>
  <c r="E233" i="27" s="1"/>
  <c r="E224" i="27"/>
  <c r="H251" i="26"/>
  <c r="H252" i="26" s="1"/>
  <c r="H249" i="26"/>
  <c r="H250" i="26" s="1"/>
  <c r="H247" i="26"/>
  <c r="H248" i="26" s="1"/>
  <c r="H245" i="26"/>
  <c r="H246" i="26" s="1"/>
  <c r="H243" i="26"/>
  <c r="H241" i="26"/>
  <c r="H239" i="26"/>
  <c r="H236" i="26"/>
  <c r="D278" i="26"/>
  <c r="A56" i="27"/>
  <c r="Z57" i="32"/>
  <c r="Z53" i="32"/>
  <c r="A53" i="32" s="1"/>
  <c r="Z49" i="32"/>
  <c r="A49" i="32" s="1"/>
  <c r="Z45" i="32"/>
  <c r="A45" i="32" s="1"/>
  <c r="Z41" i="32"/>
  <c r="Z37" i="32"/>
  <c r="Z33" i="32"/>
  <c r="Z29" i="32"/>
  <c r="Z25" i="32"/>
  <c r="Z21" i="32"/>
  <c r="Z17" i="32"/>
  <c r="Z13" i="32"/>
  <c r="A13" i="32" s="1"/>
  <c r="Z9" i="32"/>
  <c r="A9" i="32" s="1"/>
  <c r="Z205" i="32"/>
  <c r="A205" i="32" s="1"/>
  <c r="Z201" i="32"/>
  <c r="A201" i="32" s="1"/>
  <c r="Z197" i="32"/>
  <c r="A197" i="32" s="1"/>
  <c r="Z193" i="32"/>
  <c r="A193" i="32" s="1"/>
  <c r="Z189" i="32"/>
  <c r="A189" i="32" s="1"/>
  <c r="Z185" i="32"/>
  <c r="A185" i="32" s="1"/>
  <c r="Z181" i="32"/>
  <c r="A181" i="32" s="1"/>
  <c r="Z177" i="32"/>
  <c r="A177" i="32" s="1"/>
  <c r="Z173" i="32"/>
  <c r="A173" i="32" s="1"/>
  <c r="Z169" i="32"/>
  <c r="A169" i="32" s="1"/>
  <c r="Z165" i="32"/>
  <c r="A165" i="32" s="1"/>
  <c r="Z161" i="32"/>
  <c r="A161" i="32" s="1"/>
  <c r="Z157" i="32"/>
  <c r="A157" i="32" s="1"/>
  <c r="Z153" i="32"/>
  <c r="A153" i="32" s="1"/>
  <c r="Z149" i="32"/>
  <c r="A149" i="32" s="1"/>
  <c r="Z145" i="32"/>
  <c r="A145" i="32" s="1"/>
  <c r="Z141" i="32"/>
  <c r="A141" i="32" s="1"/>
  <c r="Z137" i="32"/>
  <c r="A137" i="32" s="1"/>
  <c r="Z208" i="32"/>
  <c r="A208" i="32" s="1"/>
  <c r="Z204" i="32"/>
  <c r="A204" i="32" s="1"/>
  <c r="Z200" i="32"/>
  <c r="A200" i="32" s="1"/>
  <c r="Z196" i="32"/>
  <c r="A196" i="32" s="1"/>
  <c r="Z192" i="32"/>
  <c r="A192" i="32" s="1"/>
  <c r="Z188" i="32"/>
  <c r="A188" i="32" s="1"/>
  <c r="Z184" i="32"/>
  <c r="A184" i="32" s="1"/>
  <c r="Z180" i="32"/>
  <c r="A180" i="32" s="1"/>
  <c r="Z176" i="32"/>
  <c r="A176" i="32" s="1"/>
  <c r="Z172" i="32"/>
  <c r="A172" i="32" s="1"/>
  <c r="Z168" i="32"/>
  <c r="A168" i="32" s="1"/>
  <c r="Z164" i="32"/>
  <c r="A164" i="32" s="1"/>
  <c r="Z160" i="32"/>
  <c r="A160" i="32" s="1"/>
  <c r="Z156" i="32"/>
  <c r="A156" i="32" s="1"/>
  <c r="Z152" i="32"/>
  <c r="A152" i="32" s="1"/>
  <c r="Z148" i="32"/>
  <c r="A148" i="32" s="1"/>
  <c r="Z144" i="32"/>
  <c r="A144" i="32" s="1"/>
  <c r="Z140" i="32"/>
  <c r="A140" i="32" s="1"/>
  <c r="Z136" i="32"/>
  <c r="A136" i="32" s="1"/>
  <c r="Z132" i="32"/>
  <c r="A132" i="32" s="1"/>
  <c r="Z128" i="32"/>
  <c r="A128" i="32" s="1"/>
  <c r="Z124" i="32"/>
  <c r="A124" i="32" s="1"/>
  <c r="Z120" i="32"/>
  <c r="A120" i="32" s="1"/>
  <c r="Z116" i="32"/>
  <c r="A116" i="32" s="1"/>
  <c r="Z112" i="32"/>
  <c r="A112" i="32" s="1"/>
  <c r="Z108" i="32"/>
  <c r="A108" i="32" s="1"/>
  <c r="Z104" i="32"/>
  <c r="A104" i="32" s="1"/>
  <c r="Z100" i="32"/>
  <c r="A100" i="32" s="1"/>
  <c r="Z96" i="32"/>
  <c r="A96" i="32" s="1"/>
  <c r="Z92" i="32"/>
  <c r="A92" i="32" s="1"/>
  <c r="Z88" i="32"/>
  <c r="A88" i="32" s="1"/>
  <c r="Z84" i="32"/>
  <c r="A84" i="32" s="1"/>
  <c r="Z80" i="32"/>
  <c r="A80" i="32" s="1"/>
  <c r="Z76" i="32"/>
  <c r="A76" i="32" s="1"/>
  <c r="Z72" i="32"/>
  <c r="A72" i="32" s="1"/>
  <c r="Z68" i="32"/>
  <c r="A68" i="32" s="1"/>
  <c r="Z64" i="32"/>
  <c r="A64" i="32" s="1"/>
  <c r="Z60" i="32"/>
  <c r="A60" i="32" s="1"/>
  <c r="Z59" i="32"/>
  <c r="A59" i="32" s="1"/>
  <c r="Z55" i="32"/>
  <c r="A55" i="32" s="1"/>
  <c r="Z51" i="32"/>
  <c r="A51" i="32" s="1"/>
  <c r="Z47" i="32"/>
  <c r="A47" i="32" s="1"/>
  <c r="Z43" i="32"/>
  <c r="A43" i="32" s="1"/>
  <c r="Z39" i="32"/>
  <c r="A39" i="32" s="1"/>
  <c r="Z35" i="32"/>
  <c r="A35" i="32" s="1"/>
  <c r="Z31" i="32"/>
  <c r="A31" i="32" s="1"/>
  <c r="Z27" i="32"/>
  <c r="A27" i="32" s="1"/>
  <c r="Z23" i="32"/>
  <c r="A23" i="32" s="1"/>
  <c r="Z19" i="32"/>
  <c r="A19" i="32" s="1"/>
  <c r="Z15" i="32"/>
  <c r="Z11" i="32"/>
  <c r="A11" i="32" s="1"/>
  <c r="Z207" i="32"/>
  <c r="A207" i="32" s="1"/>
  <c r="Z203" i="32"/>
  <c r="Z199" i="32"/>
  <c r="A199" i="32" s="1"/>
  <c r="Z195" i="32"/>
  <c r="A195" i="32" s="1"/>
  <c r="Z191" i="32"/>
  <c r="A191" i="32" s="1"/>
  <c r="Z187" i="32"/>
  <c r="Z183" i="32"/>
  <c r="Z179" i="32"/>
  <c r="Z175" i="32"/>
  <c r="Z171" i="32"/>
  <c r="Z167" i="32"/>
  <c r="Z163" i="32"/>
  <c r="Z159" i="32"/>
  <c r="A159" i="32" s="1"/>
  <c r="Z155" i="32"/>
  <c r="Z151" i="32"/>
  <c r="A151" i="32" s="1"/>
  <c r="Z147" i="32"/>
  <c r="A147" i="32" s="1"/>
  <c r="Z143" i="32"/>
  <c r="A143" i="32" s="1"/>
  <c r="Z139" i="32"/>
  <c r="Z135" i="32"/>
  <c r="Z131" i="32"/>
  <c r="Z127" i="32"/>
  <c r="A127" i="32" s="1"/>
  <c r="Z123" i="32"/>
  <c r="Z119" i="32"/>
  <c r="Z115" i="32"/>
  <c r="Z111" i="32"/>
  <c r="A111" i="32" s="1"/>
  <c r="Z107" i="32"/>
  <c r="A107" i="32" s="1"/>
  <c r="Z103" i="32"/>
  <c r="A103" i="32" s="1"/>
  <c r="Z99" i="32"/>
  <c r="A99" i="32" s="1"/>
  <c r="Z95" i="32"/>
  <c r="A95" i="32" s="1"/>
  <c r="Z91" i="32"/>
  <c r="Z87" i="32"/>
  <c r="Z83" i="32"/>
  <c r="A83" i="32" s="1"/>
  <c r="Z79" i="32"/>
  <c r="A79" i="32" s="1"/>
  <c r="Z75" i="32"/>
  <c r="Z58" i="32"/>
  <c r="Z54" i="32"/>
  <c r="Z50" i="32"/>
  <c r="A50" i="32" s="1"/>
  <c r="Z206" i="32"/>
  <c r="A206" i="32" s="1"/>
  <c r="Z202" i="32"/>
  <c r="A202" i="32" s="1"/>
  <c r="Z198" i="32"/>
  <c r="A198" i="32" s="1"/>
  <c r="Z194" i="32"/>
  <c r="A194" i="32" s="1"/>
  <c r="Z190" i="32"/>
  <c r="A190" i="32" s="1"/>
  <c r="Z186" i="32"/>
  <c r="A186" i="32" s="1"/>
  <c r="Z182" i="32"/>
  <c r="A182" i="32" s="1"/>
  <c r="Z178" i="32"/>
  <c r="A178" i="32" s="1"/>
  <c r="Z174" i="32"/>
  <c r="A174" i="32" s="1"/>
  <c r="Z170" i="32"/>
  <c r="A170" i="32" s="1"/>
  <c r="Z166" i="32"/>
  <c r="A166" i="32" s="1"/>
  <c r="Z162" i="32"/>
  <c r="A162" i="32" s="1"/>
  <c r="Z158" i="32"/>
  <c r="A158" i="32" s="1"/>
  <c r="Z154" i="32"/>
  <c r="A154" i="32" s="1"/>
  <c r="Z150" i="32"/>
  <c r="A150" i="32" s="1"/>
  <c r="Z146" i="32"/>
  <c r="A146" i="32" s="1"/>
  <c r="Z142" i="32"/>
  <c r="A142" i="32" s="1"/>
  <c r="Z138" i="32"/>
  <c r="A138" i="32" s="1"/>
  <c r="Z134" i="32"/>
  <c r="A134" i="32" s="1"/>
  <c r="Z130" i="32"/>
  <c r="A130" i="32" s="1"/>
  <c r="Z126" i="32"/>
  <c r="A126" i="32" s="1"/>
  <c r="Z122" i="32"/>
  <c r="A122" i="32" s="1"/>
  <c r="Z118" i="32"/>
  <c r="A118" i="32" s="1"/>
  <c r="Z114" i="32"/>
  <c r="A114" i="32" s="1"/>
  <c r="Z110" i="32"/>
  <c r="A110" i="32" s="1"/>
  <c r="Z106" i="32"/>
  <c r="A106" i="32" s="1"/>
  <c r="Z102" i="32"/>
  <c r="A102" i="32" s="1"/>
  <c r="Z98" i="32"/>
  <c r="A98" i="32" s="1"/>
  <c r="Z94" i="32"/>
  <c r="A94" i="32" s="1"/>
  <c r="Z77" i="32"/>
  <c r="A77" i="32" s="1"/>
  <c r="Z22" i="32"/>
  <c r="A22" i="32" s="1"/>
  <c r="Z90" i="32"/>
  <c r="A90" i="32" s="1"/>
  <c r="Z70" i="32"/>
  <c r="A70" i="32" s="1"/>
  <c r="Z42" i="32"/>
  <c r="Z28" i="32"/>
  <c r="Z129" i="32"/>
  <c r="A129" i="32" s="1"/>
  <c r="Z121" i="32"/>
  <c r="A121" i="32" s="1"/>
  <c r="Z113" i="32"/>
  <c r="A113" i="32" s="1"/>
  <c r="Z105" i="32"/>
  <c r="A105" i="32" s="1"/>
  <c r="Z97" i="32"/>
  <c r="A97" i="32" s="1"/>
  <c r="Z56" i="32"/>
  <c r="Z48" i="32"/>
  <c r="Z14" i="32"/>
  <c r="A14" i="32" s="1"/>
  <c r="Z89" i="32"/>
  <c r="A89" i="32" s="1"/>
  <c r="Z82" i="32"/>
  <c r="A82" i="32" s="1"/>
  <c r="Z69" i="32"/>
  <c r="A69" i="32" s="1"/>
  <c r="Z63" i="32"/>
  <c r="Z34" i="32"/>
  <c r="A34" i="32" s="1"/>
  <c r="Z20" i="32"/>
  <c r="Z40" i="32"/>
  <c r="A40" i="32" s="1"/>
  <c r="Z81" i="32"/>
  <c r="A81" i="32" s="1"/>
  <c r="Z74" i="32"/>
  <c r="A74" i="32" s="1"/>
  <c r="Z62" i="32"/>
  <c r="A62" i="32" s="1"/>
  <c r="Z26" i="32"/>
  <c r="Z12" i="32"/>
  <c r="A12" i="32" s="1"/>
  <c r="Z46" i="32"/>
  <c r="Z32" i="32"/>
  <c r="A32" i="32" s="1"/>
  <c r="Z66" i="32"/>
  <c r="A66" i="32" s="1"/>
  <c r="Z44" i="32"/>
  <c r="A44" i="32" s="1"/>
  <c r="Z10" i="32"/>
  <c r="A10" i="32" s="1"/>
  <c r="Z85" i="32"/>
  <c r="A85" i="32" s="1"/>
  <c r="Z78" i="32"/>
  <c r="A78" i="32" s="1"/>
  <c r="Z30" i="32"/>
  <c r="A30" i="32" s="1"/>
  <c r="Z16" i="32"/>
  <c r="A16" i="32" s="1"/>
  <c r="Z109" i="32"/>
  <c r="A109" i="32" s="1"/>
  <c r="Z38" i="32"/>
  <c r="Z18" i="32"/>
  <c r="A18" i="32" s="1"/>
  <c r="Z67" i="32"/>
  <c r="A67" i="32" s="1"/>
  <c r="Z86" i="32"/>
  <c r="A86" i="32" s="1"/>
  <c r="Z117" i="32"/>
  <c r="A117" i="32" s="1"/>
  <c r="Z36" i="32"/>
  <c r="A36" i="32" s="1"/>
  <c r="Z65" i="32"/>
  <c r="A65" i="32" s="1"/>
  <c r="Z24" i="32"/>
  <c r="A24" i="32" s="1"/>
  <c r="Z73" i="32"/>
  <c r="A73" i="32" s="1"/>
  <c r="Z125" i="32"/>
  <c r="A125" i="32" s="1"/>
  <c r="Z93" i="32"/>
  <c r="A93" i="32" s="1"/>
  <c r="Z52" i="32"/>
  <c r="Z71" i="32"/>
  <c r="G282" i="26"/>
  <c r="E286" i="26"/>
  <c r="A9" i="27"/>
  <c r="A16" i="27"/>
  <c r="A24" i="27"/>
  <c r="Z101" i="32"/>
  <c r="A101" i="32" s="1"/>
  <c r="D271" i="26"/>
  <c r="F286" i="26"/>
  <c r="F288" i="26"/>
  <c r="A17" i="27"/>
  <c r="A25" i="27"/>
  <c r="A41" i="27"/>
  <c r="A49" i="27"/>
  <c r="A108" i="27"/>
  <c r="A125" i="27"/>
  <c r="A149" i="27"/>
  <c r="D210" i="27"/>
  <c r="E213" i="27"/>
  <c r="A52" i="27"/>
  <c r="A100" i="27"/>
  <c r="A148" i="27"/>
  <c r="A196" i="27"/>
  <c r="F230" i="27"/>
  <c r="F232" i="27"/>
  <c r="F233" i="27" s="1"/>
  <c r="F226" i="27"/>
  <c r="F227" i="27" s="1"/>
  <c r="F220" i="27"/>
  <c r="F217" i="27"/>
  <c r="D245" i="27"/>
  <c r="A179" i="32"/>
  <c r="A48" i="27"/>
  <c r="A96" i="27"/>
  <c r="A144" i="27"/>
  <c r="A192" i="27"/>
  <c r="F224" i="27"/>
  <c r="J244" i="32"/>
  <c r="J240" i="32"/>
  <c r="J242" i="32"/>
  <c r="A44" i="27"/>
  <c r="A92" i="27"/>
  <c r="A140" i="27"/>
  <c r="A188" i="27"/>
  <c r="I213" i="27"/>
  <c r="H232" i="27"/>
  <c r="H233" i="27" s="1"/>
  <c r="H220" i="27"/>
  <c r="H226" i="27"/>
  <c r="H227" i="27" s="1"/>
  <c r="H228" i="27"/>
  <c r="H229" i="27" s="1"/>
  <c r="H222" i="27"/>
  <c r="N238" i="27"/>
  <c r="J243" i="27"/>
  <c r="G247" i="27"/>
  <c r="F277" i="27"/>
  <c r="D282" i="26"/>
  <c r="A40" i="27"/>
  <c r="A88" i="27"/>
  <c r="A184" i="27"/>
  <c r="H225" i="27"/>
  <c r="F228" i="27"/>
  <c r="F229" i="27" s="1"/>
  <c r="D233" i="27"/>
  <c r="M241" i="27"/>
  <c r="M238" i="27"/>
  <c r="A36" i="27"/>
  <c r="A84" i="27"/>
  <c r="A132" i="27"/>
  <c r="A180" i="27"/>
  <c r="A15" i="32"/>
  <c r="A32" i="27"/>
  <c r="A80" i="27"/>
  <c r="A128" i="27"/>
  <c r="A176" i="27"/>
  <c r="A25" i="32"/>
  <c r="A46" i="32"/>
  <c r="E226" i="32"/>
  <c r="A76" i="27"/>
  <c r="A124" i="27"/>
  <c r="A172" i="27"/>
  <c r="D218" i="27"/>
  <c r="D223" i="27"/>
  <c r="A72" i="27"/>
  <c r="A120" i="27"/>
  <c r="A168" i="27"/>
  <c r="D250" i="27"/>
  <c r="D251" i="27" s="1"/>
  <c r="D246" i="27"/>
  <c r="D247" i="27" s="1"/>
  <c r="D252" i="27"/>
  <c r="D253" i="27" s="1"/>
  <c r="D248" i="27"/>
  <c r="D249" i="27" s="1"/>
  <c r="D240" i="27"/>
  <c r="A87" i="32"/>
  <c r="A163" i="32"/>
  <c r="E261" i="32"/>
  <c r="A68" i="27"/>
  <c r="A116" i="27"/>
  <c r="A164" i="27"/>
  <c r="F222" i="27"/>
  <c r="E252" i="27"/>
  <c r="E253" i="27" s="1"/>
  <c r="E250" i="27"/>
  <c r="E251" i="27" s="1"/>
  <c r="E248" i="27"/>
  <c r="E249" i="27" s="1"/>
  <c r="E246" i="27"/>
  <c r="E247" i="27" s="1"/>
  <c r="E244" i="27"/>
  <c r="E242" i="27"/>
  <c r="E240" i="27"/>
  <c r="E237" i="27"/>
  <c r="F264" i="27"/>
  <c r="F270" i="27"/>
  <c r="F257" i="27"/>
  <c r="A37" i="32"/>
  <c r="J212" i="32"/>
  <c r="J214" i="32" s="1"/>
  <c r="J213" i="32"/>
  <c r="H271" i="32"/>
  <c r="G278" i="32"/>
  <c r="G285" i="27"/>
  <c r="G291" i="27"/>
  <c r="G279" i="27"/>
  <c r="F266" i="27"/>
  <c r="D279" i="27"/>
  <c r="D291" i="27"/>
  <c r="A17" i="32"/>
  <c r="A38" i="32"/>
  <c r="A52" i="32"/>
  <c r="A171" i="32"/>
  <c r="J3" i="32"/>
  <c r="D218" i="32"/>
  <c r="D230" i="32" s="1"/>
  <c r="G244" i="27"/>
  <c r="D264" i="27"/>
  <c r="D281" i="27"/>
  <c r="D276" i="27"/>
  <c r="F285" i="27"/>
  <c r="A26" i="32"/>
  <c r="A54" i="32"/>
  <c r="A119" i="32"/>
  <c r="A135" i="32"/>
  <c r="A183" i="32"/>
  <c r="H292" i="32"/>
  <c r="F248" i="27"/>
  <c r="F249" i="27" s="1"/>
  <c r="F252" i="27"/>
  <c r="F253" i="27" s="1"/>
  <c r="F260" i="27"/>
  <c r="D287" i="27"/>
  <c r="D289" i="27"/>
  <c r="A33" i="32"/>
  <c r="A155" i="32"/>
  <c r="A203" i="32"/>
  <c r="H273" i="32"/>
  <c r="H280" i="32"/>
  <c r="H252" i="27"/>
  <c r="H253" i="27" s="1"/>
  <c r="H250" i="27"/>
  <c r="H251" i="27" s="1"/>
  <c r="H248" i="27"/>
  <c r="H249" i="27" s="1"/>
  <c r="H246" i="27"/>
  <c r="H247" i="27" s="1"/>
  <c r="H244" i="27"/>
  <c r="H242" i="27"/>
  <c r="H240" i="27"/>
  <c r="H237" i="27"/>
  <c r="G248" i="27"/>
  <c r="G249" i="27" s="1"/>
  <c r="F272" i="27"/>
  <c r="D5" i="32"/>
  <c r="D6" i="32" s="1"/>
  <c r="A20" i="32"/>
  <c r="A63" i="32"/>
  <c r="A75" i="32"/>
  <c r="A175" i="32"/>
  <c r="D280" i="32"/>
  <c r="A41" i="32"/>
  <c r="A48" i="32"/>
  <c r="A56" i="32"/>
  <c r="D212" i="32"/>
  <c r="J4" i="32" s="1"/>
  <c r="A21" i="32"/>
  <c r="A28" i="32"/>
  <c r="A42" i="32"/>
  <c r="A167" i="32"/>
  <c r="D233" i="32"/>
  <c r="D234" i="32" s="1"/>
  <c r="D221" i="32"/>
  <c r="D223" i="32"/>
  <c r="D224" i="32" s="1"/>
  <c r="D225" i="32"/>
  <c r="D227" i="32"/>
  <c r="D231" i="32"/>
  <c r="H222" i="32"/>
  <c r="H282" i="32"/>
  <c r="H267" i="32"/>
  <c r="H288" i="32"/>
  <c r="H290" i="32"/>
  <c r="H263" i="32"/>
  <c r="D5" i="35"/>
  <c r="D6" i="35" s="1"/>
  <c r="E6" i="35"/>
  <c r="E262" i="27"/>
  <c r="E257" i="27"/>
  <c r="A57" i="32"/>
  <c r="A139" i="32"/>
  <c r="A187" i="32"/>
  <c r="E234" i="32"/>
  <c r="D262" i="27"/>
  <c r="D268" i="27"/>
  <c r="F281" i="27"/>
  <c r="A29" i="32"/>
  <c r="A58" i="32"/>
  <c r="A71" i="32"/>
  <c r="A91" i="32"/>
  <c r="A115" i="32"/>
  <c r="A123" i="32"/>
  <c r="A131" i="32"/>
  <c r="H214" i="32"/>
  <c r="F221" i="32"/>
  <c r="F233" i="32"/>
  <c r="F243" i="32"/>
  <c r="F244" i="32" s="1"/>
  <c r="F247" i="32"/>
  <c r="F248" i="32" s="1"/>
  <c r="F251" i="32"/>
  <c r="F252" i="32" s="1"/>
  <c r="F5" i="35"/>
  <c r="F6" i="35" s="1"/>
  <c r="G269" i="32"/>
  <c r="F288" i="32"/>
  <c r="G219" i="32"/>
  <c r="G220" i="32" s="1"/>
  <c r="E229" i="32"/>
  <c r="F238" i="32"/>
  <c r="I239" i="32"/>
  <c r="I240" i="32" s="1"/>
  <c r="L244" i="32"/>
  <c r="D258" i="32"/>
  <c r="D259" i="32" s="1"/>
  <c r="G267" i="32"/>
  <c r="F286" i="32"/>
  <c r="F229" i="32"/>
  <c r="G286" i="32"/>
  <c r="E227" i="32"/>
  <c r="E228" i="32" s="1"/>
  <c r="H238" i="32"/>
  <c r="H244" i="32" s="1"/>
  <c r="E241" i="32"/>
  <c r="E245" i="32"/>
  <c r="E249" i="32"/>
  <c r="E253" i="32"/>
  <c r="F258" i="32"/>
  <c r="F259" i="32" s="1"/>
  <c r="G265" i="32"/>
  <c r="E277" i="32"/>
  <c r="E278" i="32" s="1"/>
  <c r="E214" i="32"/>
  <c r="F227" i="32"/>
  <c r="H229" i="32"/>
  <c r="H230" i="32" s="1"/>
  <c r="F241" i="32"/>
  <c r="F245" i="32"/>
  <c r="F246" i="32" s="1"/>
  <c r="F249" i="32"/>
  <c r="F250" i="32" s="1"/>
  <c r="G258" i="32"/>
  <c r="G259" i="32" s="1"/>
  <c r="E218" i="32"/>
  <c r="E232" i="32" s="1"/>
  <c r="F225" i="32"/>
  <c r="H241" i="32"/>
  <c r="H245" i="32"/>
  <c r="H246" i="32" s="1"/>
  <c r="H249" i="32"/>
  <c r="H250" i="32" s="1"/>
  <c r="H277" i="32"/>
  <c r="H278" i="32" s="1"/>
  <c r="F218" i="32"/>
  <c r="F224" i="32" s="1"/>
  <c r="F280" i="32"/>
  <c r="E221" i="32"/>
  <c r="E243" i="32"/>
  <c r="E244" i="32" s="1"/>
  <c r="E247" i="32"/>
  <c r="E248" i="32" s="1"/>
  <c r="F83" i="14"/>
  <c r="G4" i="12"/>
  <c r="F29" i="12"/>
  <c r="G13" i="12"/>
  <c r="F39" i="12"/>
  <c r="F79" i="14"/>
  <c r="F58" i="13"/>
  <c r="F82" i="13"/>
  <c r="G82" i="14"/>
  <c r="G109" i="13"/>
  <c r="G45" i="14"/>
  <c r="H16" i="12"/>
  <c r="G74" i="14"/>
  <c r="H85" i="13"/>
  <c r="H66" i="13"/>
  <c r="I71" i="14"/>
  <c r="I15" i="12"/>
  <c r="H81" i="14"/>
  <c r="I111" i="13"/>
  <c r="I72" i="13"/>
  <c r="I23" i="14"/>
  <c r="J72" i="13"/>
  <c r="I31" i="14"/>
  <c r="J61" i="14"/>
  <c r="J83" i="14"/>
  <c r="J111" i="13"/>
  <c r="J8" i="12"/>
  <c r="J89" i="14"/>
  <c r="J34" i="13"/>
  <c r="K75" i="13"/>
  <c r="K88" i="14"/>
  <c r="M37" i="12"/>
  <c r="L51" i="14"/>
  <c r="L36" i="12"/>
  <c r="L41" i="12"/>
  <c r="L70" i="13"/>
  <c r="N17" i="13"/>
  <c r="N72" i="14"/>
  <c r="N87" i="13"/>
  <c r="N38" i="13"/>
  <c r="O87" i="14"/>
  <c r="N59" i="13"/>
  <c r="O47" i="14"/>
  <c r="Q72" i="13"/>
  <c r="P127" i="13"/>
  <c r="P58" i="13"/>
  <c r="K73" i="13"/>
  <c r="L63" i="14"/>
  <c r="L72" i="13"/>
  <c r="P26" i="13"/>
  <c r="F14" i="13"/>
  <c r="F25" i="14"/>
  <c r="F21" i="14"/>
  <c r="F67" i="14"/>
  <c r="G77" i="14"/>
  <c r="G101" i="13"/>
  <c r="G73" i="13"/>
  <c r="G64" i="14"/>
  <c r="H77" i="14"/>
  <c r="H64" i="13"/>
  <c r="H69" i="14"/>
  <c r="H75" i="14"/>
  <c r="H89" i="14"/>
  <c r="I74" i="13"/>
  <c r="I91" i="14"/>
  <c r="I19" i="14"/>
  <c r="I51" i="14"/>
  <c r="L42" i="13"/>
  <c r="J39" i="14"/>
  <c r="J87" i="14"/>
  <c r="J29" i="13"/>
  <c r="F32" i="13"/>
  <c r="F61" i="14"/>
  <c r="F30" i="13"/>
  <c r="F27" i="14"/>
  <c r="G16" i="12"/>
  <c r="G27" i="12"/>
  <c r="G65" i="13"/>
  <c r="G61" i="14"/>
  <c r="H62" i="13"/>
  <c r="H83" i="14"/>
  <c r="G56" i="14"/>
  <c r="I24" i="12"/>
  <c r="I79" i="14"/>
  <c r="I63" i="14"/>
  <c r="J37" i="14"/>
  <c r="K16" i="13"/>
  <c r="J29" i="14"/>
  <c r="J66" i="13"/>
  <c r="J17" i="14"/>
  <c r="K128" i="13"/>
  <c r="K16" i="14"/>
  <c r="K72" i="14"/>
  <c r="K71" i="13"/>
  <c r="M23" i="13"/>
  <c r="M35" i="13"/>
  <c r="M37" i="13"/>
  <c r="L65" i="14"/>
  <c r="M47" i="12"/>
  <c r="M88" i="14"/>
  <c r="L74" i="13"/>
  <c r="M46" i="12"/>
  <c r="M89" i="13"/>
  <c r="N46" i="13"/>
  <c r="O13" i="12"/>
  <c r="N91" i="13"/>
  <c r="O89" i="14"/>
  <c r="O58" i="13"/>
  <c r="O31" i="13"/>
  <c r="P18" i="13"/>
  <c r="P3" i="12"/>
  <c r="O38" i="13"/>
  <c r="P74" i="13"/>
  <c r="P31" i="14"/>
  <c r="Q47" i="13"/>
  <c r="Q56" i="14"/>
  <c r="Q74" i="14"/>
  <c r="F3" i="12"/>
  <c r="F24" i="12"/>
  <c r="F80" i="13"/>
  <c r="F90" i="13"/>
  <c r="F81" i="14"/>
  <c r="G31" i="12"/>
  <c r="G15" i="12"/>
  <c r="G16" i="13"/>
  <c r="H77" i="13"/>
  <c r="G21" i="13"/>
  <c r="G80" i="14"/>
  <c r="I9" i="12"/>
  <c r="I23" i="13"/>
  <c r="I16" i="13"/>
  <c r="H39" i="12"/>
  <c r="I14" i="13"/>
  <c r="I85" i="14"/>
  <c r="I53" i="14"/>
  <c r="J87" i="13"/>
  <c r="J74" i="13"/>
  <c r="J77" i="14"/>
  <c r="J59" i="14"/>
  <c r="J23" i="14"/>
  <c r="J19" i="14"/>
  <c r="J64" i="13"/>
  <c r="J43" i="14"/>
  <c r="K18" i="14"/>
  <c r="K69" i="14"/>
  <c r="M109" i="13"/>
  <c r="M52" i="12"/>
  <c r="M15" i="12"/>
  <c r="L54" i="13"/>
  <c r="M67" i="13"/>
  <c r="M85" i="14"/>
  <c r="L78" i="13"/>
  <c r="N7" i="12"/>
  <c r="M87" i="13"/>
  <c r="O56" i="13"/>
  <c r="O125" i="13"/>
  <c r="O26" i="13"/>
  <c r="O24" i="13"/>
  <c r="P66" i="13"/>
  <c r="P27" i="14"/>
  <c r="Q35" i="13"/>
  <c r="Q58" i="14"/>
  <c r="Q26" i="14"/>
  <c r="Q21" i="14"/>
  <c r="K80" i="13"/>
  <c r="M96" i="13"/>
  <c r="F45" i="13"/>
  <c r="F88" i="13"/>
  <c r="G51" i="12"/>
  <c r="G9" i="12"/>
  <c r="G19" i="13"/>
  <c r="G26" i="14"/>
  <c r="H58" i="13"/>
  <c r="G49" i="13"/>
  <c r="H21" i="14"/>
  <c r="G42" i="14"/>
  <c r="I109" i="13"/>
  <c r="I90" i="13"/>
  <c r="I73" i="14"/>
  <c r="I18" i="13"/>
  <c r="I21" i="13"/>
  <c r="I15" i="14"/>
  <c r="I87" i="14"/>
  <c r="J85" i="13"/>
  <c r="J3" i="12"/>
  <c r="J91" i="14"/>
  <c r="K41" i="13"/>
  <c r="J62" i="13"/>
  <c r="K49" i="13"/>
  <c r="J55" i="14"/>
  <c r="K66" i="13"/>
  <c r="M4" i="12"/>
  <c r="K67" i="13"/>
  <c r="M33" i="13"/>
  <c r="M7" i="12"/>
  <c r="M136" i="13"/>
  <c r="L56" i="13"/>
  <c r="M65" i="13"/>
  <c r="M31" i="12"/>
  <c r="M26" i="12"/>
  <c r="L80" i="13"/>
  <c r="M53" i="13"/>
  <c r="M77" i="14"/>
  <c r="O53" i="14"/>
  <c r="O54" i="13"/>
  <c r="O19" i="13"/>
  <c r="O127" i="13"/>
  <c r="P37" i="13"/>
  <c r="P78" i="13"/>
  <c r="O23" i="14"/>
  <c r="P34" i="13"/>
  <c r="O77" i="14"/>
  <c r="Q23" i="13"/>
  <c r="Q55" i="13"/>
  <c r="Q53" i="14"/>
  <c r="Q67" i="13"/>
  <c r="J15" i="14"/>
  <c r="M47" i="13"/>
  <c r="N19" i="13"/>
  <c r="Q83" i="13"/>
  <c r="F16" i="13"/>
  <c r="F24" i="13"/>
  <c r="F78" i="13"/>
  <c r="F86" i="13"/>
  <c r="G46" i="12"/>
  <c r="H56" i="13"/>
  <c r="H7" i="12"/>
  <c r="G63" i="13"/>
  <c r="H109" i="13"/>
  <c r="I88" i="13"/>
  <c r="I75" i="14"/>
  <c r="H33" i="13"/>
  <c r="H14" i="13"/>
  <c r="I13" i="14"/>
  <c r="I45" i="13"/>
  <c r="H46" i="13"/>
  <c r="J46" i="13"/>
  <c r="J103" i="13"/>
  <c r="K112" i="13"/>
  <c r="J79" i="14"/>
  <c r="J13" i="14"/>
  <c r="K4" i="12"/>
  <c r="K63" i="13"/>
  <c r="K31" i="13"/>
  <c r="L18" i="13"/>
  <c r="M27" i="13"/>
  <c r="L47" i="13"/>
  <c r="M27" i="12"/>
  <c r="L58" i="13"/>
  <c r="M63" i="13"/>
  <c r="M41" i="12"/>
  <c r="L82" i="13"/>
  <c r="M74" i="13"/>
  <c r="N77" i="13"/>
  <c r="O57" i="14"/>
  <c r="O13" i="13"/>
  <c r="O70" i="13"/>
  <c r="O21" i="12"/>
  <c r="O117" i="13"/>
  <c r="O113" i="13"/>
  <c r="O21" i="14"/>
  <c r="O85" i="14"/>
  <c r="P62" i="13"/>
  <c r="P23" i="14"/>
  <c r="P89" i="14"/>
  <c r="P90" i="13"/>
  <c r="P83" i="14"/>
  <c r="Q49" i="13"/>
  <c r="Q13" i="13"/>
  <c r="Q133" i="13"/>
  <c r="Q18" i="13"/>
  <c r="L9" i="12"/>
  <c r="L21" i="13"/>
  <c r="N89" i="13"/>
  <c r="O35" i="14"/>
  <c r="F34" i="13"/>
  <c r="F42" i="13"/>
  <c r="F40" i="13"/>
  <c r="F95" i="13"/>
  <c r="G41" i="12"/>
  <c r="F74" i="13"/>
  <c r="G32" i="12"/>
  <c r="G42" i="12"/>
  <c r="H54" i="13"/>
  <c r="H8" i="12"/>
  <c r="F59" i="14"/>
  <c r="G59" i="13"/>
  <c r="G79" i="13"/>
  <c r="H80" i="13"/>
  <c r="I86" i="13"/>
  <c r="J12" i="12"/>
  <c r="H78" i="13"/>
  <c r="H40" i="13"/>
  <c r="I77" i="14"/>
  <c r="J79" i="13"/>
  <c r="J121" i="13"/>
  <c r="K109" i="13"/>
  <c r="J47" i="14"/>
  <c r="J56" i="13"/>
  <c r="J55" i="13"/>
  <c r="L15" i="13"/>
  <c r="K40" i="14"/>
  <c r="K17" i="13"/>
  <c r="K33" i="13"/>
  <c r="L21" i="14"/>
  <c r="M29" i="13"/>
  <c r="M36" i="12"/>
  <c r="M77" i="13"/>
  <c r="N70" i="14"/>
  <c r="N64" i="14"/>
  <c r="N21" i="13"/>
  <c r="N79" i="13"/>
  <c r="O79" i="13"/>
  <c r="O143" i="13"/>
  <c r="N14" i="14"/>
  <c r="O119" i="13"/>
  <c r="O109" i="13"/>
  <c r="O29" i="13"/>
  <c r="O63" i="14"/>
  <c r="P103" i="13"/>
  <c r="P30" i="13"/>
  <c r="P64" i="13"/>
  <c r="P85" i="14"/>
  <c r="P69" i="14"/>
  <c r="P43" i="14"/>
  <c r="P88" i="13"/>
  <c r="Q31" i="13"/>
  <c r="P59" i="14"/>
  <c r="K19" i="13"/>
  <c r="N74" i="14"/>
  <c r="O51" i="12"/>
  <c r="F13" i="14"/>
  <c r="F29" i="14"/>
  <c r="G36" i="12"/>
  <c r="F63" i="14"/>
  <c r="G37" i="13"/>
  <c r="G57" i="13"/>
  <c r="H18" i="13"/>
  <c r="H49" i="14"/>
  <c r="H61" i="14"/>
  <c r="G21" i="14"/>
  <c r="J11" i="12"/>
  <c r="H24" i="13"/>
  <c r="I35" i="14"/>
  <c r="H86" i="13"/>
  <c r="I58" i="13"/>
  <c r="I59" i="14"/>
  <c r="I48" i="13"/>
  <c r="I81" i="14"/>
  <c r="J77" i="13"/>
  <c r="J48" i="13"/>
  <c r="J58" i="13"/>
  <c r="K28" i="12"/>
  <c r="K43" i="13"/>
  <c r="K51" i="13"/>
  <c r="K55" i="13"/>
  <c r="K37" i="14"/>
  <c r="M117" i="13"/>
  <c r="L53" i="14"/>
  <c r="M32" i="13"/>
  <c r="L16" i="13"/>
  <c r="L31" i="12"/>
  <c r="O4" i="12"/>
  <c r="N23" i="13"/>
  <c r="N81" i="13"/>
  <c r="O11" i="12"/>
  <c r="O77" i="13"/>
  <c r="O49" i="14"/>
  <c r="O82" i="13"/>
  <c r="P80" i="13"/>
  <c r="O61" i="14"/>
  <c r="P16" i="13"/>
  <c r="P101" i="13"/>
  <c r="P129" i="13"/>
  <c r="P71" i="14"/>
  <c r="P67" i="14"/>
  <c r="Q25" i="13"/>
  <c r="P86" i="13"/>
  <c r="Q106" i="13"/>
  <c r="Q65" i="13"/>
  <c r="Q32" i="14"/>
  <c r="M40" i="13"/>
  <c r="M91" i="13"/>
  <c r="O81" i="14"/>
  <c r="P125" i="13"/>
  <c r="P57" i="14"/>
  <c r="F63" i="13"/>
  <c r="F64" i="13"/>
  <c r="F54" i="13"/>
  <c r="F43" i="14"/>
  <c r="F65" i="14"/>
  <c r="G26" i="12"/>
  <c r="G93" i="13"/>
  <c r="G34" i="14"/>
  <c r="G55" i="13"/>
  <c r="G32" i="14"/>
  <c r="G24" i="14"/>
  <c r="I51" i="13"/>
  <c r="G53" i="14"/>
  <c r="H133" i="13"/>
  <c r="H50" i="13"/>
  <c r="I69" i="14"/>
  <c r="H37" i="14"/>
  <c r="H90" i="13"/>
  <c r="I56" i="13"/>
  <c r="I78" i="13"/>
  <c r="J109" i="13"/>
  <c r="J21" i="13"/>
  <c r="J57" i="14"/>
  <c r="J51" i="14"/>
  <c r="J81" i="14"/>
  <c r="L13" i="14"/>
  <c r="M42" i="12"/>
  <c r="L25" i="14"/>
  <c r="L12" i="12"/>
  <c r="L13" i="13"/>
  <c r="M43" i="12"/>
  <c r="N62" i="14"/>
  <c r="N30" i="14"/>
  <c r="N46" i="12"/>
  <c r="N83" i="13"/>
  <c r="O135" i="13"/>
  <c r="N54" i="14"/>
  <c r="O72" i="13"/>
  <c r="P16" i="12"/>
  <c r="P73" i="14"/>
  <c r="P81" i="14"/>
  <c r="Q128" i="13"/>
  <c r="Q63" i="13"/>
  <c r="Q91" i="13"/>
  <c r="P19" i="14"/>
  <c r="Q18" i="14"/>
  <c r="J85" i="14"/>
  <c r="P72" i="13"/>
  <c r="F72" i="13"/>
  <c r="F70" i="13"/>
  <c r="F16" i="12"/>
  <c r="G32" i="13"/>
  <c r="G40" i="14"/>
  <c r="G35" i="13"/>
  <c r="G17" i="13"/>
  <c r="G29" i="14"/>
  <c r="G91" i="13"/>
  <c r="H29" i="13"/>
  <c r="H85" i="14"/>
  <c r="H16" i="13"/>
  <c r="I29" i="14"/>
  <c r="H82" i="13"/>
  <c r="H43" i="14"/>
  <c r="I54" i="13"/>
  <c r="I80" i="13"/>
  <c r="J50" i="13"/>
  <c r="J38" i="13"/>
  <c r="K39" i="13"/>
  <c r="K47" i="13"/>
  <c r="K15" i="12"/>
  <c r="K80" i="14"/>
  <c r="K13" i="14"/>
  <c r="M32" i="12"/>
  <c r="L57" i="14"/>
  <c r="L47" i="14"/>
  <c r="M25" i="13"/>
  <c r="K23" i="13"/>
  <c r="N34" i="14"/>
  <c r="O15" i="13"/>
  <c r="N32" i="14"/>
  <c r="N41" i="12"/>
  <c r="N4" i="12"/>
  <c r="N13" i="13"/>
  <c r="N25" i="13"/>
  <c r="O66" i="13"/>
  <c r="N53" i="13"/>
  <c r="P15" i="12"/>
  <c r="P22" i="13"/>
  <c r="O17" i="13"/>
  <c r="P109" i="13"/>
  <c r="Q93" i="13"/>
  <c r="Q4" i="12"/>
  <c r="P55" i="14"/>
  <c r="Q70" i="14"/>
  <c r="Q125" i="13"/>
  <c r="Q89" i="13"/>
  <c r="Q28" i="12"/>
  <c r="Q87" i="13"/>
  <c r="Q29" i="14"/>
  <c r="P14" i="13"/>
  <c r="G48" i="13"/>
  <c r="F31" i="14"/>
  <c r="F37" i="14"/>
  <c r="G29" i="13"/>
  <c r="G13" i="14"/>
  <c r="G47" i="12"/>
  <c r="G51" i="13"/>
  <c r="G88" i="14"/>
  <c r="G89" i="13"/>
  <c r="H73" i="14"/>
  <c r="I82" i="13"/>
  <c r="J70" i="13"/>
  <c r="J71" i="14"/>
  <c r="L38" i="13"/>
  <c r="J119" i="13"/>
  <c r="K51" i="12"/>
  <c r="K58" i="14"/>
  <c r="L16" i="12"/>
  <c r="M125" i="13"/>
  <c r="L26" i="12"/>
  <c r="L89" i="14"/>
  <c r="M83" i="13"/>
  <c r="N22" i="14"/>
  <c r="N24" i="14"/>
  <c r="N17" i="12"/>
  <c r="N15" i="13"/>
  <c r="N27" i="13"/>
  <c r="O91" i="14"/>
  <c r="O64" i="13"/>
  <c r="N55" i="13"/>
  <c r="O22" i="13"/>
  <c r="P111" i="13"/>
  <c r="P54" i="13"/>
  <c r="Q96" i="13"/>
  <c r="Q27" i="13"/>
  <c r="P70" i="13"/>
  <c r="L29" i="13"/>
  <c r="F9" i="12"/>
  <c r="F38" i="13"/>
  <c r="F77" i="14"/>
  <c r="F101" i="13"/>
  <c r="G70" i="14"/>
  <c r="G81" i="13"/>
  <c r="G50" i="14"/>
  <c r="H15" i="12"/>
  <c r="G85" i="14"/>
  <c r="G87" i="13"/>
  <c r="H45" i="14"/>
  <c r="I47" i="13"/>
  <c r="H29" i="14"/>
  <c r="I33" i="14"/>
  <c r="I16" i="12"/>
  <c r="I70" i="13"/>
  <c r="J63" i="14"/>
  <c r="J69" i="14"/>
  <c r="L40" i="13"/>
  <c r="J137" i="13"/>
  <c r="J145" i="13"/>
  <c r="J16" i="13"/>
  <c r="M58" i="13"/>
  <c r="L49" i="14"/>
  <c r="M114" i="13"/>
  <c r="M49" i="13"/>
  <c r="O17" i="12"/>
  <c r="N66" i="14"/>
  <c r="O7" i="12"/>
  <c r="N85" i="13"/>
  <c r="O62" i="13"/>
  <c r="O74" i="13"/>
  <c r="N57" i="13"/>
  <c r="O46" i="13"/>
  <c r="P24" i="13"/>
  <c r="O45" i="14"/>
  <c r="Q69" i="13"/>
  <c r="O65" i="14"/>
  <c r="P56" i="13"/>
  <c r="P35" i="14"/>
  <c r="P25" i="14"/>
  <c r="P4" i="12"/>
  <c r="Q48" i="12"/>
  <c r="Q80" i="14"/>
  <c r="O50" i="13"/>
  <c r="Q33" i="13"/>
  <c r="L52" i="12"/>
  <c r="L42" i="12"/>
  <c r="F69" i="13"/>
  <c r="L37" i="12"/>
  <c r="M9" i="12"/>
  <c r="G3" i="12"/>
  <c r="N31" i="12"/>
  <c r="F21" i="13"/>
  <c r="I3" i="12"/>
  <c r="M17" i="12"/>
  <c r="N36" i="12"/>
  <c r="N51" i="12"/>
  <c r="F19" i="13"/>
  <c r="F53" i="13"/>
  <c r="G45" i="13"/>
  <c r="M53" i="12"/>
  <c r="R143" i="13" l="1"/>
  <c r="R37" i="12"/>
  <c r="R52" i="12"/>
  <c r="R66" i="14"/>
  <c r="R67" i="14" s="1"/>
  <c r="R114" i="13"/>
  <c r="J6" i="13"/>
  <c r="R85" i="14"/>
  <c r="R50" i="14"/>
  <c r="R101" i="13"/>
  <c r="R77" i="14"/>
  <c r="O4" i="13"/>
  <c r="N6" i="14"/>
  <c r="N7" i="14" s="1"/>
  <c r="R125" i="13"/>
  <c r="R58" i="14"/>
  <c r="R59" i="14" s="1"/>
  <c r="L4" i="13"/>
  <c r="R88" i="14"/>
  <c r="R89" i="14" s="1"/>
  <c r="R47" i="12"/>
  <c r="G3" i="14"/>
  <c r="R37" i="14"/>
  <c r="P4" i="13"/>
  <c r="N3" i="13"/>
  <c r="N8" i="14"/>
  <c r="N9" i="14" s="1"/>
  <c r="K3" i="14"/>
  <c r="J4" i="13"/>
  <c r="H6" i="13"/>
  <c r="R40" i="14"/>
  <c r="R41" i="14" s="1"/>
  <c r="R16" i="12"/>
  <c r="R17" i="12" s="1"/>
  <c r="Q8" i="14"/>
  <c r="L3" i="14"/>
  <c r="R133" i="13"/>
  <c r="R53" i="14"/>
  <c r="R24" i="14"/>
  <c r="G6" i="14"/>
  <c r="G7" i="14" s="1"/>
  <c r="R32" i="14"/>
  <c r="R34" i="14"/>
  <c r="R35" i="14" s="1"/>
  <c r="R93" i="13"/>
  <c r="Q6" i="14"/>
  <c r="R106" i="13"/>
  <c r="R107" i="13" s="1"/>
  <c r="P6" i="13"/>
  <c r="L6" i="13"/>
  <c r="R117" i="13"/>
  <c r="R11" i="12"/>
  <c r="S11" i="12"/>
  <c r="H8" i="13"/>
  <c r="R36" i="12"/>
  <c r="R29" i="14"/>
  <c r="F3" i="14"/>
  <c r="R13" i="14"/>
  <c r="P3" i="14"/>
  <c r="N4" i="14"/>
  <c r="N5" i="14" s="1"/>
  <c r="R12" i="12"/>
  <c r="R8" i="12"/>
  <c r="R42" i="12"/>
  <c r="R41" i="12"/>
  <c r="F8" i="13"/>
  <c r="O3" i="14"/>
  <c r="O7" i="14" s="1"/>
  <c r="L8" i="13"/>
  <c r="J3" i="14"/>
  <c r="J5" i="14" s="1"/>
  <c r="R112" i="13"/>
  <c r="I3" i="14"/>
  <c r="H4" i="13"/>
  <c r="R7" i="12"/>
  <c r="R46" i="12"/>
  <c r="F6" i="13"/>
  <c r="M3" i="14"/>
  <c r="R136" i="13"/>
  <c r="R137" i="13" s="1"/>
  <c r="I8" i="13"/>
  <c r="R42" i="14"/>
  <c r="R43" i="14" s="1"/>
  <c r="H3" i="14"/>
  <c r="R26" i="14"/>
  <c r="G8" i="14"/>
  <c r="G9" i="14" s="1"/>
  <c r="R51" i="12"/>
  <c r="R96" i="13"/>
  <c r="R97" i="13" s="1"/>
  <c r="Q3" i="14"/>
  <c r="O6" i="13"/>
  <c r="O8" i="13"/>
  <c r="K8" i="14"/>
  <c r="R18" i="14"/>
  <c r="R19" i="14" s="1"/>
  <c r="I4" i="13"/>
  <c r="I6" i="13"/>
  <c r="R80" i="14"/>
  <c r="R81" i="14" s="1"/>
  <c r="R15" i="12"/>
  <c r="R31" i="12"/>
  <c r="P8" i="13"/>
  <c r="M6" i="14"/>
  <c r="R72" i="14"/>
  <c r="K6" i="14"/>
  <c r="R16" i="14"/>
  <c r="R17" i="14" s="1"/>
  <c r="R128" i="13"/>
  <c r="R129" i="13" s="1"/>
  <c r="R56" i="14"/>
  <c r="R61" i="14"/>
  <c r="R69" i="14"/>
  <c r="R64" i="14"/>
  <c r="R21" i="14"/>
  <c r="F4" i="13"/>
  <c r="J8" i="13"/>
  <c r="R74" i="14"/>
  <c r="R45" i="14"/>
  <c r="R49" i="14" s="1"/>
  <c r="R109" i="13"/>
  <c r="R82" i="14"/>
  <c r="R83" i="14" s="1"/>
  <c r="H219" i="17"/>
  <c r="L6" i="20"/>
  <c r="L6" i="18"/>
  <c r="L5" i="25"/>
  <c r="L4" i="25"/>
  <c r="L6" i="25"/>
  <c r="L3" i="25"/>
  <c r="L3" i="19"/>
  <c r="F223" i="27"/>
  <c r="H224" i="25"/>
  <c r="D6" i="26"/>
  <c r="D214" i="32"/>
  <c r="J6" i="32" s="1"/>
  <c r="D242" i="26"/>
  <c r="F239" i="27"/>
  <c r="E222" i="26"/>
  <c r="D232" i="26"/>
  <c r="H220" i="25"/>
  <c r="H217" i="25"/>
  <c r="H218" i="25" s="1"/>
  <c r="D243" i="24"/>
  <c r="F244" i="25"/>
  <c r="E240" i="25"/>
  <c r="E237" i="25"/>
  <c r="E238" i="25" s="1"/>
  <c r="H239" i="24"/>
  <c r="H236" i="24"/>
  <c r="H237" i="24" s="1"/>
  <c r="D4" i="25"/>
  <c r="H223" i="23"/>
  <c r="L3" i="21"/>
  <c r="D222" i="20"/>
  <c r="G233" i="21"/>
  <c r="G222" i="22"/>
  <c r="G218" i="19"/>
  <c r="G215" i="19"/>
  <c r="G216" i="19" s="1"/>
  <c r="G244" i="20"/>
  <c r="F240" i="19"/>
  <c r="G6" i="19"/>
  <c r="D5" i="19"/>
  <c r="H241" i="17"/>
  <c r="H238" i="17"/>
  <c r="H277" i="17"/>
  <c r="G243" i="17"/>
  <c r="G220" i="18"/>
  <c r="G220" i="16"/>
  <c r="G228" i="16"/>
  <c r="E226" i="16"/>
  <c r="P9" i="14"/>
  <c r="R6" i="14"/>
  <c r="L4" i="32"/>
  <c r="L6" i="32"/>
  <c r="L5" i="32"/>
  <c r="L3" i="32"/>
  <c r="F240" i="26"/>
  <c r="F237" i="26"/>
  <c r="F238" i="26" s="1"/>
  <c r="F228" i="32"/>
  <c r="E252" i="32"/>
  <c r="E225" i="27"/>
  <c r="D237" i="26"/>
  <c r="D238" i="26" s="1"/>
  <c r="D240" i="26"/>
  <c r="E230" i="26"/>
  <c r="D230" i="26"/>
  <c r="E217" i="25"/>
  <c r="E218" i="25" s="1"/>
  <c r="E220" i="25"/>
  <c r="D241" i="24"/>
  <c r="E242" i="25"/>
  <c r="E225" i="24"/>
  <c r="D221" i="24"/>
  <c r="G245" i="23"/>
  <c r="D211" i="24"/>
  <c r="D211" i="22"/>
  <c r="M239" i="23"/>
  <c r="G6" i="22"/>
  <c r="D247" i="23"/>
  <c r="H227" i="21"/>
  <c r="G217" i="22"/>
  <c r="G218" i="22" s="1"/>
  <c r="G220" i="22"/>
  <c r="F240" i="20"/>
  <c r="F237" i="20"/>
  <c r="F238" i="20" s="1"/>
  <c r="G244" i="19"/>
  <c r="F238" i="19"/>
  <c r="F235" i="19"/>
  <c r="F236" i="19" s="1"/>
  <c r="D238" i="19"/>
  <c r="D235" i="19"/>
  <c r="D236" i="19" s="1"/>
  <c r="H243" i="17"/>
  <c r="J3" i="18"/>
  <c r="G224" i="18"/>
  <c r="H225" i="17"/>
  <c r="L3" i="18"/>
  <c r="D258" i="17"/>
  <c r="F219" i="17"/>
  <c r="G230" i="16"/>
  <c r="D209" i="16"/>
  <c r="J5" i="16" s="1"/>
  <c r="L5" i="16"/>
  <c r="L3" i="16"/>
  <c r="L6" i="16"/>
  <c r="L4" i="16"/>
  <c r="D246" i="16"/>
  <c r="F248" i="16"/>
  <c r="C51" i="15" a="1"/>
  <c r="C51" i="15" s="1"/>
  <c r="P55" i="15" s="1"/>
  <c r="E55" i="15" a="1"/>
  <c r="E55" i="15" s="1"/>
  <c r="A51" i="15"/>
  <c r="G55" i="15" s="1"/>
  <c r="C55" i="15" a="1"/>
  <c r="C55" i="15" s="1"/>
  <c r="D222" i="32"/>
  <c r="D219" i="32"/>
  <c r="D220" i="32" s="1"/>
  <c r="D217" i="26"/>
  <c r="D218" i="26" s="1"/>
  <c r="D220" i="26"/>
  <c r="F242" i="32"/>
  <c r="F239" i="32"/>
  <c r="F240" i="32" s="1"/>
  <c r="F258" i="27"/>
  <c r="H241" i="27"/>
  <c r="H238" i="27"/>
  <c r="H243" i="27"/>
  <c r="M239" i="27"/>
  <c r="D213" i="27"/>
  <c r="J3" i="27"/>
  <c r="D6" i="27"/>
  <c r="I239" i="27"/>
  <c r="J210" i="26"/>
  <c r="D252" i="26"/>
  <c r="E217" i="26"/>
  <c r="E218" i="26" s="1"/>
  <c r="E220" i="26"/>
  <c r="D226" i="26"/>
  <c r="D239" i="24"/>
  <c r="D236" i="24"/>
  <c r="D237" i="24" s="1"/>
  <c r="E244" i="25"/>
  <c r="E223" i="24"/>
  <c r="D216" i="24"/>
  <c r="D217" i="24" s="1"/>
  <c r="D219" i="24"/>
  <c r="E218" i="21"/>
  <c r="E221" i="21"/>
  <c r="E223" i="23"/>
  <c r="D258" i="21"/>
  <c r="F251" i="21"/>
  <c r="D4" i="21"/>
  <c r="H221" i="21"/>
  <c r="H218" i="21"/>
  <c r="G218" i="21"/>
  <c r="G221" i="21"/>
  <c r="G217" i="20"/>
  <c r="G218" i="20" s="1"/>
  <c r="G220" i="20"/>
  <c r="D217" i="20"/>
  <c r="D218" i="20" s="1"/>
  <c r="G232" i="22"/>
  <c r="H224" i="20"/>
  <c r="G6" i="21"/>
  <c r="G242" i="19"/>
  <c r="D240" i="19"/>
  <c r="G244" i="18"/>
  <c r="D222" i="18"/>
  <c r="H245" i="17"/>
  <c r="L3" i="17"/>
  <c r="L4" i="17"/>
  <c r="L6" i="17"/>
  <c r="L5" i="17"/>
  <c r="F258" i="17"/>
  <c r="D223" i="17"/>
  <c r="L5" i="18"/>
  <c r="F225" i="17"/>
  <c r="J3" i="19"/>
  <c r="D210" i="19"/>
  <c r="J6" i="19" s="1"/>
  <c r="E228" i="16"/>
  <c r="G6" i="16"/>
  <c r="F240" i="16"/>
  <c r="F242" i="16"/>
  <c r="D242" i="16"/>
  <c r="O5" i="14"/>
  <c r="L5" i="14"/>
  <c r="R99" i="13"/>
  <c r="I9" i="14"/>
  <c r="F242" i="26"/>
  <c r="F230" i="32"/>
  <c r="H245" i="27"/>
  <c r="E241" i="27"/>
  <c r="E238" i="27"/>
  <c r="E229" i="27"/>
  <c r="D250" i="26"/>
  <c r="E210" i="26"/>
  <c r="E228" i="26"/>
  <c r="D228" i="26"/>
  <c r="G6" i="26"/>
  <c r="F242" i="25"/>
  <c r="G245" i="24"/>
  <c r="F6" i="22"/>
  <c r="G230" i="22"/>
  <c r="D212" i="20"/>
  <c r="J3" i="20"/>
  <c r="G240" i="19"/>
  <c r="D242" i="19"/>
  <c r="H244" i="18"/>
  <c r="E210" i="19"/>
  <c r="D208" i="19"/>
  <c r="J4" i="19" s="1"/>
  <c r="H224" i="18"/>
  <c r="D277" i="17"/>
  <c r="G226" i="18"/>
  <c r="D241" i="17"/>
  <c r="D238" i="17"/>
  <c r="J213" i="17"/>
  <c r="D210" i="17"/>
  <c r="L4" i="18"/>
  <c r="I239" i="17"/>
  <c r="E213" i="17"/>
  <c r="D211" i="17"/>
  <c r="G215" i="16"/>
  <c r="G216" i="16" s="1"/>
  <c r="G218" i="16"/>
  <c r="F246" i="16"/>
  <c r="D235" i="16"/>
  <c r="D236" i="16" s="1"/>
  <c r="D240" i="16"/>
  <c r="E242" i="16"/>
  <c r="E230" i="16"/>
  <c r="M9" i="14"/>
  <c r="H245" i="23"/>
  <c r="E222" i="32"/>
  <c r="E219" i="32"/>
  <c r="E220" i="32" s="1"/>
  <c r="F234" i="32"/>
  <c r="E243" i="27"/>
  <c r="H240" i="26"/>
  <c r="H237" i="26"/>
  <c r="H238" i="26" s="1"/>
  <c r="E223" i="27"/>
  <c r="F232" i="32"/>
  <c r="E232" i="26"/>
  <c r="D222" i="26"/>
  <c r="G242" i="26"/>
  <c r="G244" i="25"/>
  <c r="L3" i="24"/>
  <c r="L5" i="24"/>
  <c r="L4" i="24"/>
  <c r="L6" i="24"/>
  <c r="G243" i="24"/>
  <c r="E221" i="24"/>
  <c r="D6" i="25"/>
  <c r="H222" i="25"/>
  <c r="L3" i="23"/>
  <c r="L4" i="23"/>
  <c r="L6" i="23"/>
  <c r="L5" i="23"/>
  <c r="D222" i="22"/>
  <c r="L239" i="23"/>
  <c r="G258" i="21"/>
  <c r="D238" i="21"/>
  <c r="D241" i="21"/>
  <c r="H225" i="21"/>
  <c r="G225" i="21"/>
  <c r="D244" i="20"/>
  <c r="H222" i="20"/>
  <c r="H222" i="19"/>
  <c r="G238" i="19"/>
  <c r="G235" i="19"/>
  <c r="G236" i="19" s="1"/>
  <c r="D244" i="19"/>
  <c r="L6" i="19"/>
  <c r="L4" i="19"/>
  <c r="G228" i="18"/>
  <c r="H240" i="18"/>
  <c r="E222" i="18"/>
  <c r="J210" i="18"/>
  <c r="H238" i="19"/>
  <c r="H235" i="19"/>
  <c r="H236" i="19" s="1"/>
  <c r="E258" i="17"/>
  <c r="D224" i="18"/>
  <c r="L5" i="19"/>
  <c r="D243" i="17"/>
  <c r="D238" i="18"/>
  <c r="D235" i="18"/>
  <c r="D236" i="18" s="1"/>
  <c r="G219" i="17"/>
  <c r="G213" i="17"/>
  <c r="E216" i="16"/>
  <c r="I5" i="14"/>
  <c r="D225" i="21"/>
  <c r="F221" i="27"/>
  <c r="F218" i="27"/>
  <c r="H242" i="26"/>
  <c r="E242" i="26"/>
  <c r="F220" i="26"/>
  <c r="F217" i="26"/>
  <c r="F218" i="26" s="1"/>
  <c r="E226" i="26"/>
  <c r="G241" i="24"/>
  <c r="E216" i="24"/>
  <c r="E217" i="24" s="1"/>
  <c r="E219" i="24"/>
  <c r="G239" i="23"/>
  <c r="L5" i="22"/>
  <c r="L6" i="22"/>
  <c r="L4" i="22"/>
  <c r="F219" i="23"/>
  <c r="F223" i="21"/>
  <c r="D223" i="21"/>
  <c r="D242" i="20"/>
  <c r="K239" i="21"/>
  <c r="G222" i="18"/>
  <c r="G240" i="18"/>
  <c r="G210" i="19"/>
  <c r="F6" i="20"/>
  <c r="H240" i="19"/>
  <c r="G242" i="18"/>
  <c r="H218" i="18"/>
  <c r="H215" i="18"/>
  <c r="H216" i="18" s="1"/>
  <c r="F242" i="18"/>
  <c r="G241" i="17"/>
  <c r="G238" i="17"/>
  <c r="D245" i="17"/>
  <c r="E6" i="18"/>
  <c r="D5" i="18"/>
  <c r="D240" i="18"/>
  <c r="F244" i="16"/>
  <c r="H213" i="17"/>
  <c r="H238" i="16"/>
  <c r="H235" i="16"/>
  <c r="H236" i="16" s="1"/>
  <c r="G222" i="16"/>
  <c r="G224" i="16"/>
  <c r="F224" i="16"/>
  <c r="D250" i="16"/>
  <c r="E220" i="16"/>
  <c r="F5" i="14"/>
  <c r="H243" i="24"/>
  <c r="N239" i="27"/>
  <c r="E254" i="32"/>
  <c r="D219" i="27"/>
  <c r="H223" i="27"/>
  <c r="H244" i="26"/>
  <c r="E237" i="26"/>
  <c r="E238" i="26" s="1"/>
  <c r="E240" i="26"/>
  <c r="J6" i="25"/>
  <c r="F240" i="25"/>
  <c r="F237" i="25"/>
  <c r="F238" i="25" s="1"/>
  <c r="G239" i="24"/>
  <c r="G236" i="24"/>
  <c r="G237" i="24" s="1"/>
  <c r="E231" i="24"/>
  <c r="G244" i="22"/>
  <c r="E241" i="23"/>
  <c r="E238" i="23"/>
  <c r="D244" i="22"/>
  <c r="E6" i="25"/>
  <c r="D212" i="23"/>
  <c r="E225" i="23"/>
  <c r="D224" i="22"/>
  <c r="F218" i="21"/>
  <c r="F221" i="21"/>
  <c r="E238" i="21"/>
  <c r="E241" i="21"/>
  <c r="E212" i="22"/>
  <c r="G251" i="21"/>
  <c r="G245" i="21"/>
  <c r="G249" i="21"/>
  <c r="G253" i="21"/>
  <c r="G247" i="21"/>
  <c r="G231" i="21"/>
  <c r="D6" i="21"/>
  <c r="H220" i="20"/>
  <c r="H217" i="20"/>
  <c r="H218" i="20" s="1"/>
  <c r="L3" i="20"/>
  <c r="H220" i="18"/>
  <c r="D220" i="18"/>
  <c r="H242" i="19"/>
  <c r="D215" i="18"/>
  <c r="D216" i="18" s="1"/>
  <c r="E238" i="17"/>
  <c r="E241" i="17"/>
  <c r="D4" i="18"/>
  <c r="D242" i="18"/>
  <c r="I213" i="17"/>
  <c r="H240" i="16"/>
  <c r="G235" i="16"/>
  <c r="G236" i="16" s="1"/>
  <c r="G240" i="16"/>
  <c r="E222" i="16"/>
  <c r="D222" i="16"/>
  <c r="G226" i="16"/>
  <c r="D208" i="16"/>
  <c r="D248" i="16"/>
  <c r="H9" i="14"/>
  <c r="G245" i="27"/>
  <c r="D225" i="24"/>
  <c r="H218" i="23"/>
  <c r="H221" i="23"/>
  <c r="H242" i="32"/>
  <c r="H239" i="32"/>
  <c r="H240" i="32" s="1"/>
  <c r="E245" i="27"/>
  <c r="F226" i="32"/>
  <c r="E250" i="32"/>
  <c r="D228" i="32"/>
  <c r="D277" i="27"/>
  <c r="D238" i="27"/>
  <c r="D241" i="27"/>
  <c r="E218" i="27"/>
  <c r="E221" i="27"/>
  <c r="D210" i="26"/>
  <c r="J6" i="26" s="1"/>
  <c r="J3" i="26"/>
  <c r="L6" i="26"/>
  <c r="L5" i="26"/>
  <c r="L4" i="26"/>
  <c r="L3" i="26"/>
  <c r="F224" i="26"/>
  <c r="G240" i="26"/>
  <c r="G237" i="26"/>
  <c r="G238" i="26" s="1"/>
  <c r="D240" i="25"/>
  <c r="D237" i="25"/>
  <c r="D238" i="25" s="1"/>
  <c r="E229" i="24"/>
  <c r="D251" i="24"/>
  <c r="G277" i="23"/>
  <c r="D239" i="23"/>
  <c r="G242" i="22"/>
  <c r="D211" i="23"/>
  <c r="F213" i="23"/>
  <c r="E243" i="23"/>
  <c r="D242" i="22"/>
  <c r="D4" i="23"/>
  <c r="D6" i="23" s="1"/>
  <c r="F223" i="23"/>
  <c r="E245" i="21"/>
  <c r="D210" i="22"/>
  <c r="H223" i="21"/>
  <c r="E240" i="20"/>
  <c r="E237" i="20"/>
  <c r="E238" i="20" s="1"/>
  <c r="G223" i="21"/>
  <c r="H228" i="20"/>
  <c r="L4" i="20"/>
  <c r="E215" i="18"/>
  <c r="E216" i="18" s="1"/>
  <c r="E218" i="18"/>
  <c r="D224" i="19"/>
  <c r="G218" i="18"/>
  <c r="G215" i="18"/>
  <c r="G216" i="18" s="1"/>
  <c r="H244" i="19"/>
  <c r="D209" i="18"/>
  <c r="J5" i="18" s="1"/>
  <c r="H223" i="17"/>
  <c r="G235" i="18"/>
  <c r="G236" i="18" s="1"/>
  <c r="D244" i="18"/>
  <c r="D225" i="17"/>
  <c r="H242" i="16"/>
  <c r="E210" i="16"/>
  <c r="O9" i="14"/>
  <c r="R91" i="14"/>
  <c r="L7" i="14"/>
  <c r="H7" i="14"/>
  <c r="R105" i="13"/>
  <c r="R139" i="13"/>
  <c r="P7" i="14"/>
  <c r="F222" i="32"/>
  <c r="F219" i="32"/>
  <c r="F220" i="32" s="1"/>
  <c r="D232" i="32"/>
  <c r="D254" i="32"/>
  <c r="D250" i="32"/>
  <c r="D246" i="32"/>
  <c r="D248" i="32"/>
  <c r="E224" i="32"/>
  <c r="D252" i="32"/>
  <c r="E258" i="27"/>
  <c r="E246" i="32"/>
  <c r="E230" i="32"/>
  <c r="D226" i="32"/>
  <c r="F225" i="27"/>
  <c r="F231" i="27"/>
  <c r="E227" i="27"/>
  <c r="E244" i="26"/>
  <c r="L6" i="27"/>
  <c r="L5" i="27"/>
  <c r="L4" i="27"/>
  <c r="L3" i="27"/>
  <c r="E222" i="25"/>
  <c r="E224" i="25"/>
  <c r="D242" i="25"/>
  <c r="E211" i="24"/>
  <c r="H241" i="23"/>
  <c r="H238" i="23"/>
  <c r="D4" i="24"/>
  <c r="D6" i="24" s="1"/>
  <c r="E6" i="24"/>
  <c r="G240" i="22"/>
  <c r="G237" i="22"/>
  <c r="G238" i="22" s="1"/>
  <c r="H277" i="23"/>
  <c r="E245" i="23"/>
  <c r="D240" i="22"/>
  <c r="D237" i="22"/>
  <c r="D238" i="22" s="1"/>
  <c r="G213" i="23"/>
  <c r="K239" i="23"/>
  <c r="F212" i="22"/>
  <c r="F277" i="21"/>
  <c r="E242" i="20"/>
  <c r="J213" i="21"/>
  <c r="G248" i="20"/>
  <c r="G228" i="22"/>
  <c r="H226" i="20"/>
  <c r="F244" i="20"/>
  <c r="L5" i="20"/>
  <c r="D220" i="19"/>
  <c r="F250" i="18"/>
  <c r="F246" i="18"/>
  <c r="D222" i="19"/>
  <c r="G230" i="18"/>
  <c r="E238" i="18"/>
  <c r="E235" i="18"/>
  <c r="E236" i="18" s="1"/>
  <c r="E219" i="17"/>
  <c r="F213" i="17"/>
  <c r="D218" i="17"/>
  <c r="H244" i="16"/>
  <c r="G242" i="16"/>
  <c r="L9" i="14"/>
  <c r="P5" i="14"/>
  <c r="R121" i="13"/>
  <c r="E239" i="32"/>
  <c r="E240" i="32" s="1"/>
  <c r="E242" i="32"/>
  <c r="H218" i="27"/>
  <c r="H221" i="27"/>
  <c r="F244" i="26"/>
  <c r="G217" i="25"/>
  <c r="G218" i="25" s="1"/>
  <c r="G220" i="25"/>
  <c r="D224" i="26"/>
  <c r="D244" i="25"/>
  <c r="H226" i="25"/>
  <c r="H245" i="24"/>
  <c r="H243" i="23"/>
  <c r="F244" i="22"/>
  <c r="E213" i="23"/>
  <c r="G219" i="23"/>
  <c r="F225" i="23"/>
  <c r="E218" i="23"/>
  <c r="E221" i="23"/>
  <c r="I213" i="23"/>
  <c r="F241" i="21"/>
  <c r="F238" i="21"/>
  <c r="D5" i="22"/>
  <c r="E244" i="20"/>
  <c r="G226" i="22"/>
  <c r="H232" i="20"/>
  <c r="D237" i="20"/>
  <c r="D238" i="20" s="1"/>
  <c r="E210" i="18"/>
  <c r="D208" i="18"/>
  <c r="J4" i="18" s="1"/>
  <c r="E240" i="18"/>
  <c r="E277" i="17"/>
  <c r="E243" i="17"/>
  <c r="D212" i="17"/>
  <c r="G6" i="17"/>
  <c r="F220" i="16"/>
  <c r="F215" i="16"/>
  <c r="F216" i="16" s="1"/>
  <c r="F222" i="16"/>
  <c r="H210" i="16"/>
  <c r="A55" i="15" a="1"/>
  <c r="A55" i="15" s="1"/>
  <c r="J7" i="14"/>
  <c r="R123" i="13"/>
  <c r="D218" i="21"/>
  <c r="G224" i="22"/>
  <c r="F244" i="19"/>
  <c r="D218" i="19"/>
  <c r="D215" i="19"/>
  <c r="D216" i="19" s="1"/>
  <c r="E242" i="18"/>
  <c r="H235" i="18"/>
  <c r="H236" i="18" s="1"/>
  <c r="F244" i="18"/>
  <c r="F243" i="17"/>
  <c r="J239" i="17"/>
  <c r="G277" i="17"/>
  <c r="F238" i="17"/>
  <c r="D218" i="16"/>
  <c r="D215" i="16"/>
  <c r="D216" i="16" s="1"/>
  <c r="D220" i="16"/>
  <c r="F9" i="14"/>
  <c r="R8" i="14"/>
  <c r="H5" i="14"/>
  <c r="I7" i="14"/>
  <c r="E224" i="26"/>
  <c r="F242" i="22"/>
  <c r="F243" i="21"/>
  <c r="D244" i="26"/>
  <c r="D245" i="24"/>
  <c r="H241" i="24"/>
  <c r="D223" i="24"/>
  <c r="F240" i="22"/>
  <c r="F237" i="22"/>
  <c r="F238" i="22" s="1"/>
  <c r="F245" i="21"/>
  <c r="F224" i="20"/>
  <c r="E6" i="20"/>
  <c r="D5" i="20"/>
  <c r="F242" i="20"/>
  <c r="F242" i="19"/>
  <c r="E244" i="18"/>
  <c r="G6" i="18"/>
  <c r="H258" i="17"/>
  <c r="K239" i="17"/>
  <c r="G244" i="16"/>
  <c r="D244" i="16"/>
  <c r="D6" i="17"/>
  <c r="D5" i="16"/>
  <c r="E224" i="16"/>
  <c r="F235" i="16"/>
  <c r="F236" i="16" s="1"/>
  <c r="R131" i="13"/>
  <c r="O75" i="13"/>
  <c r="I69" i="13"/>
  <c r="Q126" i="13"/>
  <c r="O67" i="13"/>
  <c r="K45" i="13"/>
  <c r="H17" i="13"/>
  <c r="Q64" i="13"/>
  <c r="J22" i="12"/>
  <c r="G53" i="12"/>
  <c r="P17" i="13"/>
  <c r="I49" i="13"/>
  <c r="G22" i="14"/>
  <c r="Q29" i="13"/>
  <c r="H45" i="13"/>
  <c r="Q50" i="13"/>
  <c r="M61" i="13"/>
  <c r="P35" i="13"/>
  <c r="M66" i="13"/>
  <c r="F89" i="13"/>
  <c r="N3" i="12"/>
  <c r="J65" i="13"/>
  <c r="H61" i="13"/>
  <c r="M28" i="12"/>
  <c r="J53" i="13"/>
  <c r="G102" i="13"/>
  <c r="K74" i="13"/>
  <c r="I73" i="13"/>
  <c r="P91" i="13"/>
  <c r="Q54" i="14"/>
  <c r="P79" i="13"/>
  <c r="L57" i="13"/>
  <c r="P67" i="13"/>
  <c r="N9" i="12"/>
  <c r="K53" i="12"/>
  <c r="Q45" i="13"/>
  <c r="G78" i="14"/>
  <c r="P59" i="13"/>
  <c r="H67" i="13"/>
  <c r="K40" i="13"/>
  <c r="F71" i="13"/>
  <c r="I79" i="13"/>
  <c r="P65" i="13"/>
  <c r="K34" i="13"/>
  <c r="F43" i="13"/>
  <c r="O9" i="12"/>
  <c r="Q53" i="13"/>
  <c r="P77" i="13"/>
  <c r="H21" i="13"/>
  <c r="Q34" i="13"/>
  <c r="O63" i="13"/>
  <c r="J83" i="13"/>
  <c r="N21" i="12"/>
  <c r="Q23" i="12"/>
  <c r="N26" i="13"/>
  <c r="K37" i="13"/>
  <c r="F17" i="12"/>
  <c r="Q61" i="13"/>
  <c r="P81" i="13"/>
  <c r="I77" i="13"/>
  <c r="H19" i="13"/>
  <c r="P89" i="13"/>
  <c r="M30" i="13"/>
  <c r="F41" i="13"/>
  <c r="L59" i="13"/>
  <c r="G61" i="13"/>
  <c r="M38" i="13"/>
  <c r="M21" i="12"/>
  <c r="I17" i="13"/>
  <c r="O51" i="13"/>
  <c r="O61" i="13"/>
  <c r="I71" i="13"/>
  <c r="P53" i="13"/>
  <c r="L21" i="12"/>
  <c r="I53" i="13"/>
  <c r="O83" i="13"/>
  <c r="H73" i="13"/>
  <c r="P61" i="13"/>
  <c r="G64" i="13"/>
  <c r="M3" i="12"/>
  <c r="L79" i="13"/>
  <c r="G22" i="13"/>
  <c r="Q48" i="13"/>
  <c r="G69" i="13"/>
  <c r="M90" i="13"/>
  <c r="H75" i="13"/>
  <c r="P5" i="12"/>
  <c r="N86" i="13"/>
  <c r="I17" i="12"/>
  <c r="P55" i="13"/>
  <c r="M126" i="13"/>
  <c r="Q5" i="12"/>
  <c r="N14" i="13"/>
  <c r="J37" i="13"/>
  <c r="F73" i="13"/>
  <c r="I57" i="13"/>
  <c r="G94" i="13"/>
  <c r="L17" i="13"/>
  <c r="I59" i="13"/>
  <c r="G58" i="13"/>
  <c r="P31" i="13"/>
  <c r="K18" i="13"/>
  <c r="G80" i="13"/>
  <c r="F35" i="13"/>
  <c r="P63" i="13"/>
  <c r="M22" i="12"/>
  <c r="H3" i="12"/>
  <c r="Q56" i="13"/>
  <c r="O55" i="13"/>
  <c r="M34" i="13"/>
  <c r="I19" i="13"/>
  <c r="L77" i="13"/>
  <c r="G33" i="12"/>
  <c r="P75" i="13"/>
  <c r="M21" i="13"/>
  <c r="H63" i="13"/>
  <c r="K13" i="13"/>
  <c r="F13" i="13"/>
  <c r="N88" i="13"/>
  <c r="G46" i="14"/>
  <c r="J75" i="13"/>
  <c r="O39" i="13"/>
  <c r="M48" i="12"/>
  <c r="F83" i="13"/>
  <c r="F31" i="13"/>
  <c r="N26" i="12"/>
  <c r="L27" i="12"/>
  <c r="I4" i="12"/>
  <c r="L17" i="12"/>
  <c r="G90" i="13"/>
  <c r="P13" i="13"/>
  <c r="Q94" i="13"/>
  <c r="J39" i="13"/>
  <c r="F57" i="13"/>
  <c r="H91" i="13"/>
  <c r="G28" i="12"/>
  <c r="M118" i="13"/>
  <c r="H53" i="13"/>
  <c r="P29" i="13"/>
  <c r="J57" i="13"/>
  <c r="G77" i="13"/>
  <c r="H57" i="13"/>
  <c r="Q21" i="13"/>
  <c r="O53" i="13"/>
  <c r="H37" i="13"/>
  <c r="M86" i="14"/>
  <c r="G13" i="13"/>
  <c r="O37" i="13"/>
  <c r="M24" i="13"/>
  <c r="G62" i="14"/>
  <c r="L43" i="13"/>
  <c r="N18" i="13"/>
  <c r="G110" i="13"/>
  <c r="G48" i="12"/>
  <c r="M45" i="13"/>
  <c r="F91" i="13"/>
  <c r="G66" i="13"/>
  <c r="I75" i="13"/>
  <c r="F15" i="13"/>
  <c r="L71" i="13"/>
  <c r="H65" i="13"/>
  <c r="F17" i="13"/>
  <c r="L32" i="12"/>
  <c r="G46" i="13"/>
  <c r="P57" i="13"/>
  <c r="O3" i="12"/>
  <c r="G88" i="13"/>
  <c r="P15" i="13"/>
  <c r="K21" i="13"/>
  <c r="J13" i="13"/>
  <c r="G21" i="12"/>
  <c r="K38" i="14"/>
  <c r="K110" i="13"/>
  <c r="F23" i="13"/>
  <c r="O71" i="13"/>
  <c r="L19" i="13"/>
  <c r="K5" i="12"/>
  <c r="Q24" i="13"/>
  <c r="J35" i="13"/>
  <c r="F4" i="12"/>
  <c r="P27" i="13"/>
  <c r="Q70" i="13"/>
  <c r="M50" i="13"/>
  <c r="G85" i="13"/>
  <c r="O21" i="13"/>
  <c r="K24" i="13"/>
  <c r="G30" i="14"/>
  <c r="Q66" i="13"/>
  <c r="K53" i="13"/>
  <c r="G38" i="13"/>
  <c r="N80" i="13"/>
  <c r="H41" i="13"/>
  <c r="H9" i="12"/>
  <c r="O69" i="13"/>
  <c r="K29" i="13"/>
  <c r="J47" i="13"/>
  <c r="F87" i="13"/>
  <c r="M48" i="13"/>
  <c r="I91" i="13"/>
  <c r="Q22" i="14"/>
  <c r="O25" i="13"/>
  <c r="L55" i="13"/>
  <c r="F81" i="13"/>
  <c r="P19" i="13"/>
  <c r="K72" i="13"/>
  <c r="G22" i="12"/>
  <c r="I13" i="13"/>
  <c r="L69" i="13"/>
  <c r="F59" i="13"/>
  <c r="I15" i="13"/>
  <c r="O59" i="13"/>
  <c r="K69" i="13"/>
  <c r="P25" i="13"/>
  <c r="G86" i="14"/>
  <c r="O23" i="13"/>
  <c r="L37" i="13"/>
  <c r="H43" i="13"/>
  <c r="P21" i="13"/>
  <c r="M26" i="13"/>
  <c r="J51" i="13"/>
  <c r="G18" i="13"/>
  <c r="P17" i="12"/>
  <c r="H51" i="13"/>
  <c r="F37" i="13"/>
  <c r="P87" i="13"/>
  <c r="N82" i="13"/>
  <c r="K56" i="13"/>
  <c r="H87" i="13"/>
  <c r="G38" i="12"/>
  <c r="H79" i="13"/>
  <c r="H4" i="12"/>
  <c r="N78" i="13"/>
  <c r="K32" i="13"/>
  <c r="J45" i="13"/>
  <c r="M78" i="14"/>
  <c r="K50" i="13"/>
  <c r="O27" i="13"/>
  <c r="L53" i="13"/>
  <c r="G17" i="12"/>
  <c r="G5" i="12"/>
  <c r="G54" i="14"/>
  <c r="P85" i="13"/>
  <c r="H55" i="13"/>
  <c r="K61" i="13"/>
  <c r="F79" i="13"/>
  <c r="L4" i="12"/>
  <c r="K42" i="13"/>
  <c r="J17" i="13"/>
  <c r="G82" i="13"/>
  <c r="N56" i="13"/>
  <c r="L39" i="13"/>
  <c r="Q30" i="14"/>
  <c r="P23" i="13"/>
  <c r="K14" i="14"/>
  <c r="K17" i="12"/>
  <c r="O73" i="13"/>
  <c r="N24" i="13"/>
  <c r="H25" i="13"/>
  <c r="N22" i="13"/>
  <c r="N90" i="13"/>
  <c r="M54" i="13"/>
  <c r="J63" i="13"/>
  <c r="G50" i="13"/>
  <c r="O57" i="13"/>
  <c r="M38" i="12"/>
  <c r="M110" i="13"/>
  <c r="J67" i="13"/>
  <c r="J9" i="12"/>
  <c r="O47" i="13"/>
  <c r="H39" i="13"/>
  <c r="P71" i="13"/>
  <c r="O65" i="13"/>
  <c r="J71" i="13"/>
  <c r="Q88" i="13"/>
  <c r="I81" i="13"/>
  <c r="P73" i="13"/>
  <c r="Q26" i="13"/>
  <c r="O5" i="12"/>
  <c r="M78" i="13"/>
  <c r="J13" i="12"/>
  <c r="F75" i="13"/>
  <c r="Q134" i="13"/>
  <c r="K64" i="13"/>
  <c r="H47" i="13"/>
  <c r="F25" i="13"/>
  <c r="L81" i="13"/>
  <c r="J61" i="13"/>
  <c r="F27" i="13"/>
  <c r="H15" i="13"/>
  <c r="H59" i="13"/>
  <c r="M88" i="13"/>
  <c r="O45" i="13"/>
  <c r="L41" i="13"/>
  <c r="F39" i="13"/>
  <c r="P69" i="13"/>
  <c r="J69" i="13"/>
  <c r="G14" i="14"/>
  <c r="Q85" i="13"/>
  <c r="N54" i="13"/>
  <c r="K3" i="12"/>
  <c r="I55" i="13"/>
  <c r="L13" i="12"/>
  <c r="G56" i="13"/>
  <c r="F55" i="13"/>
  <c r="O49" i="13"/>
  <c r="J59" i="13"/>
  <c r="I85" i="13"/>
  <c r="I87" i="13"/>
  <c r="G43" i="12"/>
  <c r="L83" i="13"/>
  <c r="F33" i="13"/>
  <c r="N58" i="13"/>
  <c r="I37" i="13"/>
  <c r="N16" i="13"/>
  <c r="I83" i="13"/>
  <c r="G30" i="13"/>
  <c r="Q90" i="13"/>
  <c r="K48" i="13"/>
  <c r="H83" i="13"/>
  <c r="G53" i="13"/>
  <c r="F65" i="13"/>
  <c r="J49" i="13"/>
  <c r="Q32" i="13"/>
  <c r="H81" i="13"/>
  <c r="F85" i="13"/>
  <c r="Q14" i="13"/>
  <c r="M64" i="13"/>
  <c r="I89" i="13"/>
  <c r="M33" i="12"/>
  <c r="M85" i="13"/>
  <c r="K70" i="14"/>
  <c r="L75" i="13"/>
  <c r="G74" i="13"/>
  <c r="L73" i="13"/>
  <c r="J73" i="13"/>
  <c r="H17" i="12"/>
  <c r="J4" i="12"/>
  <c r="N5" i="12"/>
  <c r="M5" i="12"/>
  <c r="R33" i="14" l="1"/>
  <c r="R51" i="14"/>
  <c r="R9" i="12"/>
  <c r="R74" i="13"/>
  <c r="R70" i="14"/>
  <c r="R71" i="14" s="1"/>
  <c r="R85" i="13"/>
  <c r="R53" i="13"/>
  <c r="R48" i="13"/>
  <c r="N6" i="13"/>
  <c r="N7" i="13" s="1"/>
  <c r="R16" i="13"/>
  <c r="R43" i="12"/>
  <c r="R44" i="12" s="1"/>
  <c r="R56" i="13"/>
  <c r="G6" i="13"/>
  <c r="G4" i="14"/>
  <c r="R14" i="14"/>
  <c r="R15" i="14" s="1"/>
  <c r="R134" i="13"/>
  <c r="R135" i="13" s="1"/>
  <c r="Q8" i="13"/>
  <c r="R50" i="13"/>
  <c r="K4" i="14"/>
  <c r="K5" i="14" s="1"/>
  <c r="R82" i="13"/>
  <c r="R42" i="13"/>
  <c r="R54" i="14"/>
  <c r="R55" i="14" s="1"/>
  <c r="M4" i="14"/>
  <c r="M5" i="14" s="1"/>
  <c r="R32" i="13"/>
  <c r="R33" i="13" s="1"/>
  <c r="R38" i="12"/>
  <c r="R37" i="13"/>
  <c r="G8" i="13"/>
  <c r="R18" i="13"/>
  <c r="M8" i="13"/>
  <c r="R26" i="13"/>
  <c r="R27" i="13" s="1"/>
  <c r="L3" i="13"/>
  <c r="L7" i="13" s="1"/>
  <c r="R86" i="14"/>
  <c r="R87" i="14" s="1"/>
  <c r="I3" i="13"/>
  <c r="R72" i="13"/>
  <c r="Q4" i="14"/>
  <c r="Q5" i="14" s="1"/>
  <c r="R29" i="13"/>
  <c r="R30" i="14"/>
  <c r="R31" i="14" s="1"/>
  <c r="R24" i="13"/>
  <c r="R25" i="13" s="1"/>
  <c r="K6" i="13"/>
  <c r="O3" i="13"/>
  <c r="R4" i="12"/>
  <c r="Q6" i="13"/>
  <c r="R38" i="14"/>
  <c r="R39" i="14" s="1"/>
  <c r="R21" i="12"/>
  <c r="J3" i="13"/>
  <c r="J5" i="13" s="1"/>
  <c r="R88" i="13"/>
  <c r="R32" i="12"/>
  <c r="R66" i="13"/>
  <c r="R48" i="12"/>
  <c r="R49" i="12" s="1"/>
  <c r="R110" i="13"/>
  <c r="R111" i="13" s="1"/>
  <c r="N8" i="13"/>
  <c r="N9" i="13" s="1"/>
  <c r="R62" i="14"/>
  <c r="R63" i="14" s="1"/>
  <c r="M6" i="13"/>
  <c r="G3" i="13"/>
  <c r="Q3" i="13"/>
  <c r="R77" i="13"/>
  <c r="R118" i="13"/>
  <c r="R119" i="13" s="1"/>
  <c r="R28" i="12"/>
  <c r="P3" i="13"/>
  <c r="R90" i="13"/>
  <c r="R27" i="12"/>
  <c r="R26" i="12"/>
  <c r="R46" i="14"/>
  <c r="R47" i="14" s="1"/>
  <c r="F3" i="13"/>
  <c r="F5" i="13" s="1"/>
  <c r="R13" i="13"/>
  <c r="K3" i="13"/>
  <c r="M3" i="13"/>
  <c r="R33" i="12"/>
  <c r="R3" i="12"/>
  <c r="R80" i="13"/>
  <c r="K8" i="13"/>
  <c r="R58" i="13"/>
  <c r="R94" i="13"/>
  <c r="R95" i="13" s="1"/>
  <c r="N4" i="13"/>
  <c r="N5" i="13" s="1"/>
  <c r="R126" i="13"/>
  <c r="R127" i="13" s="1"/>
  <c r="R69" i="13"/>
  <c r="R64" i="13"/>
  <c r="R61" i="13"/>
  <c r="H3" i="13"/>
  <c r="H5" i="13" s="1"/>
  <c r="R21" i="13"/>
  <c r="R34" i="13"/>
  <c r="R40" i="13"/>
  <c r="R78" i="14"/>
  <c r="R79" i="14" s="1"/>
  <c r="R102" i="13"/>
  <c r="R103" i="13" s="1"/>
  <c r="R45" i="13"/>
  <c r="R22" i="14"/>
  <c r="R23" i="14" s="1"/>
  <c r="R53" i="12"/>
  <c r="R54" i="12" s="1"/>
  <c r="D6" i="20"/>
  <c r="H239" i="23"/>
  <c r="D239" i="17"/>
  <c r="R75" i="14"/>
  <c r="Q9" i="14"/>
  <c r="H239" i="27"/>
  <c r="J9" i="13"/>
  <c r="R3" i="14"/>
  <c r="R7" i="14" s="1"/>
  <c r="I7" i="13"/>
  <c r="R27" i="14"/>
  <c r="K7" i="14"/>
  <c r="I5" i="13"/>
  <c r="R39" i="12"/>
  <c r="D6" i="22"/>
  <c r="E239" i="21"/>
  <c r="D6" i="18"/>
  <c r="R73" i="14"/>
  <c r="J7" i="13"/>
  <c r="F239" i="21"/>
  <c r="J5" i="17"/>
  <c r="J4" i="22"/>
  <c r="D212" i="22"/>
  <c r="F219" i="21"/>
  <c r="D239" i="21"/>
  <c r="H239" i="17"/>
  <c r="R65" i="14"/>
  <c r="M7" i="14"/>
  <c r="K9" i="14"/>
  <c r="I9" i="13"/>
  <c r="R113" i="13"/>
  <c r="R115" i="13"/>
  <c r="D6" i="16"/>
  <c r="J4" i="17"/>
  <c r="E219" i="21"/>
  <c r="D210" i="18"/>
  <c r="J6" i="18" s="1"/>
  <c r="P9" i="13"/>
  <c r="O9" i="13"/>
  <c r="H219" i="23"/>
  <c r="D219" i="17"/>
  <c r="E219" i="27"/>
  <c r="G239" i="17"/>
  <c r="J9" i="14"/>
  <c r="D6" i="19"/>
  <c r="O7" i="13"/>
  <c r="R25" i="14"/>
  <c r="D219" i="21"/>
  <c r="E219" i="23"/>
  <c r="J5" i="23"/>
  <c r="F7" i="14"/>
  <c r="F239" i="17"/>
  <c r="J5" i="22"/>
  <c r="F7" i="13"/>
  <c r="R13" i="12"/>
  <c r="P7" i="13"/>
  <c r="O5" i="13"/>
  <c r="J4" i="23"/>
  <c r="D213" i="23"/>
  <c r="E239" i="17"/>
  <c r="D213" i="17"/>
  <c r="J3" i="17"/>
  <c r="E239" i="27"/>
  <c r="G219" i="21"/>
  <c r="J6" i="27"/>
  <c r="J6" i="24"/>
  <c r="R34" i="12"/>
  <c r="P5" i="13"/>
  <c r="D239" i="27"/>
  <c r="H219" i="27"/>
  <c r="J4" i="16"/>
  <c r="D210" i="16"/>
  <c r="J6" i="16" s="1"/>
  <c r="E239" i="23"/>
  <c r="F219" i="27"/>
  <c r="J6" i="20"/>
  <c r="H219" i="21"/>
  <c r="R57" i="14"/>
  <c r="Q7" i="14"/>
  <c r="K38" i="13"/>
  <c r="K46" i="13"/>
  <c r="I5" i="12"/>
  <c r="K22" i="13"/>
  <c r="L22" i="12"/>
  <c r="Q86" i="13"/>
  <c r="G86" i="13"/>
  <c r="H5" i="12"/>
  <c r="K14" i="13"/>
  <c r="Q54" i="13"/>
  <c r="J5" i="12"/>
  <c r="M22" i="13"/>
  <c r="Q46" i="13"/>
  <c r="M86" i="13"/>
  <c r="M23" i="12"/>
  <c r="G23" i="12"/>
  <c r="K70" i="13"/>
  <c r="Q22" i="13"/>
  <c r="Q30" i="13"/>
  <c r="K30" i="13"/>
  <c r="K54" i="13"/>
  <c r="G54" i="13"/>
  <c r="M46" i="13"/>
  <c r="G62" i="13"/>
  <c r="G14" i="13"/>
  <c r="M62" i="13"/>
  <c r="G70" i="13"/>
  <c r="G78" i="13"/>
  <c r="Q62" i="13"/>
  <c r="F5" i="12"/>
  <c r="L5" i="12"/>
  <c r="K62" i="13"/>
  <c r="R41" i="13" l="1"/>
  <c r="R35" i="13"/>
  <c r="R43" i="13"/>
  <c r="K7" i="13"/>
  <c r="H7" i="13"/>
  <c r="R67" i="13"/>
  <c r="R9" i="14"/>
  <c r="R83" i="13"/>
  <c r="Q7" i="13"/>
  <c r="M7" i="13"/>
  <c r="M9" i="13"/>
  <c r="Q9" i="13"/>
  <c r="R19" i="13"/>
  <c r="G9" i="13"/>
  <c r="L9" i="13"/>
  <c r="R78" i="13"/>
  <c r="R79" i="13" s="1"/>
  <c r="R70" i="13"/>
  <c r="R71" i="13" s="1"/>
  <c r="G4" i="13"/>
  <c r="R14" i="13"/>
  <c r="R15" i="13" s="1"/>
  <c r="R62" i="13"/>
  <c r="R63" i="13" s="1"/>
  <c r="R54" i="13"/>
  <c r="R55" i="13" s="1"/>
  <c r="R30" i="13"/>
  <c r="R31" i="13" s="1"/>
  <c r="Q4" i="13"/>
  <c r="Q5" i="13" s="1"/>
  <c r="R23" i="12"/>
  <c r="M4" i="13"/>
  <c r="M5" i="13" s="1"/>
  <c r="K4" i="13"/>
  <c r="K5" i="13" s="1"/>
  <c r="R86" i="13"/>
  <c r="R87" i="13" s="1"/>
  <c r="R22" i="12"/>
  <c r="R24" i="12" s="1"/>
  <c r="R22" i="13"/>
  <c r="R23" i="13" s="1"/>
  <c r="R46" i="13"/>
  <c r="R47" i="13" s="1"/>
  <c r="R38" i="13"/>
  <c r="R39" i="13" s="1"/>
  <c r="L5" i="13"/>
  <c r="F9" i="13"/>
  <c r="R81" i="13"/>
  <c r="G7" i="13"/>
  <c r="R57" i="13"/>
  <c r="R73" i="13"/>
  <c r="H9" i="13"/>
  <c r="R17" i="13"/>
  <c r="R89" i="13"/>
  <c r="J6" i="17"/>
  <c r="J6" i="23"/>
  <c r="R65" i="13"/>
  <c r="R3" i="13"/>
  <c r="R5" i="12"/>
  <c r="R49" i="13"/>
  <c r="R51" i="13"/>
  <c r="R29" i="12"/>
  <c r="R6" i="13"/>
  <c r="J6" i="22"/>
  <c r="R59" i="13"/>
  <c r="R91" i="13"/>
  <c r="R8" i="13"/>
  <c r="K9" i="13"/>
  <c r="G5" i="14"/>
  <c r="R4" i="14"/>
  <c r="R5" i="14" s="1"/>
  <c r="R75" i="13"/>
  <c r="R7" i="13" l="1"/>
  <c r="R9" i="13"/>
  <c r="G5" i="13"/>
  <c r="R4" i="13"/>
  <c r="R5"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39" authorId="0" shapeId="0" xr:uid="{00000000-0006-0000-0F00-000001000000}">
      <text>
        <r>
          <rPr>
            <sz val="10"/>
            <color rgb="FF000000"/>
            <rFont val="Arial"/>
          </rPr>
          <t>贈与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38" authorId="0" shapeId="0" xr:uid="{00000000-0006-0000-1F00-000001000000}">
      <text>
        <r>
          <rPr>
            <sz val="10"/>
            <color rgb="FF000000"/>
            <rFont val="Arial"/>
          </rPr>
          <t>贈与</t>
        </r>
      </text>
    </comment>
  </commentList>
</comments>
</file>

<file path=xl/sharedStrings.xml><?xml version="1.0" encoding="utf-8"?>
<sst xmlns="http://schemas.openxmlformats.org/spreadsheetml/2006/main" count="5675" uniqueCount="1559">
  <si>
    <t>--</t>
  </si>
  <si>
    <t>1月</t>
  </si>
  <si>
    <t>2月</t>
  </si>
  <si>
    <t>3月</t>
  </si>
  <si>
    <t>4月</t>
  </si>
  <si>
    <t>5月</t>
  </si>
  <si>
    <t>6月</t>
  </si>
  <si>
    <t>7月</t>
  </si>
  <si>
    <t>8月</t>
  </si>
  <si>
    <t>9月</t>
  </si>
  <si>
    <t>10月</t>
  </si>
  <si>
    <t>11月</t>
  </si>
  <si>
    <t>12月</t>
  </si>
  <si>
    <t>アポ率集計</t>
  </si>
  <si>
    <t>年間</t>
  </si>
  <si>
    <t>D4</t>
  </si>
  <si>
    <t>総計</t>
  </si>
  <si>
    <t>受信件数</t>
  </si>
  <si>
    <t>D5</t>
  </si>
  <si>
    <t>面談予約件数</t>
  </si>
  <si>
    <t>D6</t>
  </si>
  <si>
    <t>面談獲得率</t>
  </si>
  <si>
    <t>E4</t>
  </si>
  <si>
    <t>E5</t>
  </si>
  <si>
    <t>E6</t>
  </si>
  <si>
    <t>F4</t>
  </si>
  <si>
    <t>F5</t>
  </si>
  <si>
    <t>F6</t>
  </si>
  <si>
    <t>G4</t>
  </si>
  <si>
    <t>G5</t>
  </si>
  <si>
    <t>G6</t>
  </si>
  <si>
    <t>受注率 集計</t>
  </si>
  <si>
    <t>D211</t>
  </si>
  <si>
    <t>面談対応件数</t>
  </si>
  <si>
    <t>D212</t>
  </si>
  <si>
    <t>即受注 件数</t>
  </si>
  <si>
    <t>D213</t>
  </si>
  <si>
    <t>戻り受注 件数</t>
  </si>
  <si>
    <t>D214</t>
  </si>
  <si>
    <t>受注率</t>
  </si>
  <si>
    <t>E211</t>
  </si>
  <si>
    <t>E212</t>
  </si>
  <si>
    <t>E213</t>
  </si>
  <si>
    <t>E214</t>
  </si>
  <si>
    <t>F211</t>
  </si>
  <si>
    <t>F212</t>
  </si>
  <si>
    <t>F213</t>
  </si>
  <si>
    <t>F214</t>
  </si>
  <si>
    <t>G211</t>
  </si>
  <si>
    <t>G212</t>
  </si>
  <si>
    <t>G213</t>
  </si>
  <si>
    <t>G214</t>
  </si>
  <si>
    <t>H211</t>
  </si>
  <si>
    <t>H212</t>
  </si>
  <si>
    <t>H213</t>
  </si>
  <si>
    <t>H214</t>
  </si>
  <si>
    <t>I211</t>
  </si>
  <si>
    <t>I212</t>
  </si>
  <si>
    <t>I213</t>
  </si>
  <si>
    <t>I214</t>
  </si>
  <si>
    <t>J211</t>
  </si>
  <si>
    <t>J212</t>
  </si>
  <si>
    <t>J213</t>
  </si>
  <si>
    <t>J214</t>
  </si>
  <si>
    <t>受注件数</t>
  </si>
  <si>
    <t>即受注率</t>
  </si>
  <si>
    <t>戻り受注率</t>
  </si>
  <si>
    <t>D218</t>
  </si>
  <si>
    <t>D219</t>
  </si>
  <si>
    <t>D220</t>
  </si>
  <si>
    <t>D221</t>
  </si>
  <si>
    <t>D222</t>
  </si>
  <si>
    <t>D223</t>
  </si>
  <si>
    <t>D224</t>
  </si>
  <si>
    <t>E218</t>
  </si>
  <si>
    <t>E219</t>
  </si>
  <si>
    <t>E220</t>
  </si>
  <si>
    <t>E221</t>
  </si>
  <si>
    <t>E222</t>
  </si>
  <si>
    <t>E223</t>
  </si>
  <si>
    <t>E224</t>
  </si>
  <si>
    <t>F218</t>
  </si>
  <si>
    <t>F219</t>
  </si>
  <si>
    <t>F220</t>
  </si>
  <si>
    <t>F221</t>
  </si>
  <si>
    <t>F222</t>
  </si>
  <si>
    <t>F223</t>
  </si>
  <si>
    <t>F224</t>
  </si>
  <si>
    <t>G218</t>
  </si>
  <si>
    <t>G219</t>
  </si>
  <si>
    <t>G220</t>
  </si>
  <si>
    <t>G221</t>
  </si>
  <si>
    <t>G222</t>
  </si>
  <si>
    <t>G223</t>
  </si>
  <si>
    <t>G224</t>
  </si>
  <si>
    <t>H218</t>
  </si>
  <si>
    <t>H219</t>
  </si>
  <si>
    <t>H220</t>
  </si>
  <si>
    <t>H221</t>
  </si>
  <si>
    <t>H222</t>
  </si>
  <si>
    <t>H223</t>
  </si>
  <si>
    <t>H224</t>
  </si>
  <si>
    <t>D238</t>
  </si>
  <si>
    <t>D239</t>
  </si>
  <si>
    <t>D240</t>
  </si>
  <si>
    <t>D241</t>
  </si>
  <si>
    <t>D242</t>
  </si>
  <si>
    <t>D243</t>
  </si>
  <si>
    <t>D244</t>
  </si>
  <si>
    <t>E238</t>
  </si>
  <si>
    <t>E239</t>
  </si>
  <si>
    <t>E240</t>
  </si>
  <si>
    <t>E241</t>
  </si>
  <si>
    <t>E242</t>
  </si>
  <si>
    <t>E243</t>
  </si>
  <si>
    <t>E244</t>
  </si>
  <si>
    <t>F238</t>
  </si>
  <si>
    <t>F239</t>
  </si>
  <si>
    <t>F240</t>
  </si>
  <si>
    <t>F241</t>
  </si>
  <si>
    <t>F242</t>
  </si>
  <si>
    <t>F243</t>
  </si>
  <si>
    <t>F244</t>
  </si>
  <si>
    <t>G238</t>
  </si>
  <si>
    <t>G239</t>
  </si>
  <si>
    <t>G240</t>
  </si>
  <si>
    <t>G241</t>
  </si>
  <si>
    <t>G242</t>
  </si>
  <si>
    <t>G243</t>
  </si>
  <si>
    <t>G244</t>
  </si>
  <si>
    <t>H238</t>
  </si>
  <si>
    <t>H239</t>
  </si>
  <si>
    <t>H240</t>
  </si>
  <si>
    <t>H241</t>
  </si>
  <si>
    <t>H242</t>
  </si>
  <si>
    <t>H243</t>
  </si>
  <si>
    <t>H244</t>
  </si>
  <si>
    <t>I238</t>
  </si>
  <si>
    <t>I239</t>
  </si>
  <si>
    <t>I240</t>
  </si>
  <si>
    <t>I241</t>
  </si>
  <si>
    <t>I242</t>
  </si>
  <si>
    <t>I243</t>
  </si>
  <si>
    <t>I244</t>
  </si>
  <si>
    <t>J238</t>
  </si>
  <si>
    <t>J239</t>
  </si>
  <si>
    <t>J240</t>
  </si>
  <si>
    <t>J241</t>
  </si>
  <si>
    <t>J242</t>
  </si>
  <si>
    <t>J243</t>
  </si>
  <si>
    <t>J244</t>
  </si>
  <si>
    <t>K238</t>
  </si>
  <si>
    <t>K239</t>
  </si>
  <si>
    <t>K240</t>
  </si>
  <si>
    <t>K241</t>
  </si>
  <si>
    <t>K242</t>
  </si>
  <si>
    <t>K243</t>
  </si>
  <si>
    <t>K244</t>
  </si>
  <si>
    <t>L238</t>
  </si>
  <si>
    <t>L239</t>
  </si>
  <si>
    <t>L240</t>
  </si>
  <si>
    <t>L241</t>
  </si>
  <si>
    <t>L242</t>
  </si>
  <si>
    <t>L243</t>
  </si>
  <si>
    <t>L244</t>
  </si>
  <si>
    <t>M238</t>
  </si>
  <si>
    <t>五十嵐</t>
  </si>
  <si>
    <t>M239</t>
  </si>
  <si>
    <t>M240</t>
  </si>
  <si>
    <t>M241</t>
  </si>
  <si>
    <t>M242</t>
  </si>
  <si>
    <t>M243</t>
  </si>
  <si>
    <t>M244</t>
  </si>
  <si>
    <t>N238</t>
  </si>
  <si>
    <t>伊藤</t>
  </si>
  <si>
    <t>N239</t>
  </si>
  <si>
    <t>N240</t>
  </si>
  <si>
    <t>N241</t>
  </si>
  <si>
    <t>N242</t>
  </si>
  <si>
    <t>N243</t>
  </si>
  <si>
    <t>N244</t>
  </si>
  <si>
    <t>O238</t>
  </si>
  <si>
    <t>新井</t>
  </si>
  <si>
    <t>O239</t>
  </si>
  <si>
    <t>O240</t>
  </si>
  <si>
    <t>O241</t>
  </si>
  <si>
    <t>O242</t>
  </si>
  <si>
    <t>O243</t>
  </si>
  <si>
    <t>O244</t>
  </si>
  <si>
    <t>　</t>
  </si>
  <si>
    <t>D257</t>
  </si>
  <si>
    <t>D258</t>
  </si>
  <si>
    <t>D259</t>
  </si>
  <si>
    <t>D260</t>
  </si>
  <si>
    <t>D261</t>
  </si>
  <si>
    <t>D262</t>
  </si>
  <si>
    <t>D263</t>
  </si>
  <si>
    <t>E257</t>
  </si>
  <si>
    <t>E258</t>
  </si>
  <si>
    <t>E259</t>
  </si>
  <si>
    <t>E260</t>
  </si>
  <si>
    <t>E261</t>
  </si>
  <si>
    <t>E262</t>
  </si>
  <si>
    <t>E263</t>
  </si>
  <si>
    <t>F257</t>
  </si>
  <si>
    <t>F258</t>
  </si>
  <si>
    <t>F259</t>
  </si>
  <si>
    <t>F260</t>
  </si>
  <si>
    <t>F261</t>
  </si>
  <si>
    <t>F262</t>
  </si>
  <si>
    <t>F263</t>
  </si>
  <si>
    <t>G257</t>
  </si>
  <si>
    <t>G258</t>
  </si>
  <si>
    <t>G259</t>
  </si>
  <si>
    <t>G260</t>
  </si>
  <si>
    <t>G261</t>
  </si>
  <si>
    <t>G262</t>
  </si>
  <si>
    <t>G263</t>
  </si>
  <si>
    <t>H257</t>
  </si>
  <si>
    <t>H258</t>
  </si>
  <si>
    <t>H259</t>
  </si>
  <si>
    <t>H260</t>
  </si>
  <si>
    <t>H261</t>
  </si>
  <si>
    <t>H262</t>
  </si>
  <si>
    <t>H263</t>
  </si>
  <si>
    <t>D276</t>
  </si>
  <si>
    <t>D277</t>
  </si>
  <si>
    <t>D278</t>
  </si>
  <si>
    <t>D279</t>
  </si>
  <si>
    <t>D280</t>
  </si>
  <si>
    <t>D281</t>
  </si>
  <si>
    <t>D282</t>
  </si>
  <si>
    <t>E276</t>
  </si>
  <si>
    <t>E277</t>
  </si>
  <si>
    <t>E278</t>
  </si>
  <si>
    <t>E279</t>
  </si>
  <si>
    <t>E280</t>
  </si>
  <si>
    <t>E281</t>
  </si>
  <si>
    <t>E282</t>
  </si>
  <si>
    <t>F276</t>
  </si>
  <si>
    <t>F277</t>
  </si>
  <si>
    <t>F278</t>
  </si>
  <si>
    <t>F279</t>
  </si>
  <si>
    <t>F280</t>
  </si>
  <si>
    <t>F281</t>
  </si>
  <si>
    <t>F282</t>
  </si>
  <si>
    <t>G276</t>
  </si>
  <si>
    <t>G277</t>
  </si>
  <si>
    <t>G278</t>
  </si>
  <si>
    <t>G279</t>
  </si>
  <si>
    <t>G280</t>
  </si>
  <si>
    <t>G281</t>
  </si>
  <si>
    <t>G282</t>
  </si>
  <si>
    <t>H276</t>
  </si>
  <si>
    <t>H277</t>
  </si>
  <si>
    <t>H278</t>
  </si>
  <si>
    <t>H279</t>
  </si>
  <si>
    <t>H280</t>
  </si>
  <si>
    <t>H281</t>
  </si>
  <si>
    <t>H282</t>
  </si>
  <si>
    <t>1日</t>
  </si>
  <si>
    <t>2日</t>
  </si>
  <si>
    <t>3日</t>
  </si>
  <si>
    <t>4日</t>
  </si>
  <si>
    <t>5日</t>
  </si>
  <si>
    <t>6日</t>
  </si>
  <si>
    <t>7日</t>
  </si>
  <si>
    <t>8日</t>
  </si>
  <si>
    <t>9日</t>
  </si>
  <si>
    <t>10日</t>
  </si>
  <si>
    <t>11日</t>
  </si>
  <si>
    <t>12日</t>
  </si>
  <si>
    <t>13日</t>
  </si>
  <si>
    <t>14日</t>
  </si>
  <si>
    <t>15日</t>
  </si>
  <si>
    <t>16日</t>
  </si>
  <si>
    <t>17日</t>
  </si>
  <si>
    <t>18日</t>
  </si>
  <si>
    <t>19日</t>
  </si>
  <si>
    <t>20日</t>
  </si>
  <si>
    <t>21日</t>
  </si>
  <si>
    <t>22日</t>
  </si>
  <si>
    <t>23日</t>
  </si>
  <si>
    <t>24日</t>
  </si>
  <si>
    <t>25日</t>
  </si>
  <si>
    <t>26日</t>
  </si>
  <si>
    <t>27日</t>
  </si>
  <si>
    <t>28日</t>
  </si>
  <si>
    <t>29日</t>
  </si>
  <si>
    <t>30日</t>
  </si>
  <si>
    <t>31日</t>
  </si>
  <si>
    <t>Ave.</t>
  </si>
  <si>
    <t>合計</t>
  </si>
  <si>
    <t>1週間Ave.</t>
  </si>
  <si>
    <t>スラック通知情報エリア</t>
  </si>
  <si>
    <t>2024年累計</t>
  </si>
  <si>
    <t>2024年累計Ave.</t>
  </si>
  <si>
    <t>中期目標Ave.</t>
  </si>
  <si>
    <t>長期目標Ave.</t>
  </si>
  <si>
    <t>予算削減前
Ave.+0.2</t>
  </si>
  <si>
    <t>月間受電100件</t>
  </si>
  <si>
    <t>金</t>
  </si>
  <si>
    <t>土</t>
  </si>
  <si>
    <t>日</t>
  </si>
  <si>
    <t>月</t>
  </si>
  <si>
    <t>火</t>
  </si>
  <si>
    <t>水</t>
  </si>
  <si>
    <t>木</t>
  </si>
  <si>
    <t>★2026年1月</t>
  </si>
  <si>
    <t>★面談結果未入力</t>
  </si>
  <si>
    <t>未入力1</t>
  </si>
  <si>
    <t>即受注件数</t>
  </si>
  <si>
    <t>未入力2</t>
  </si>
  <si>
    <t>戻り受注件数</t>
  </si>
  <si>
    <t>未入力3</t>
  </si>
  <si>
    <t>未入力4</t>
  </si>
  <si>
    <t>//</t>
  </si>
  <si>
    <t>ＮＯ</t>
  </si>
  <si>
    <t>日付</t>
  </si>
  <si>
    <t>時間</t>
  </si>
  <si>
    <t>担当</t>
  </si>
  <si>
    <t>受信
事務所</t>
  </si>
  <si>
    <t>媒体</t>
  </si>
  <si>
    <r>
      <rPr>
        <sz val="11"/>
        <color rgb="FF000000"/>
        <rFont val="Meiryo UI"/>
        <family val="3"/>
        <charset val="128"/>
      </rPr>
      <t>お名前
（</t>
    </r>
    <r>
      <rPr>
        <b/>
        <sz val="10"/>
        <color rgb="FF000000"/>
        <rFont val="Meiryo UI"/>
        <family val="3"/>
        <charset val="128"/>
      </rPr>
      <t>ひらがな</t>
    </r>
    <r>
      <rPr>
        <sz val="10"/>
        <color rgb="FF000000"/>
        <rFont val="Meiryo UI"/>
        <family val="3"/>
        <charset val="128"/>
      </rPr>
      <t>記入）</t>
    </r>
  </si>
  <si>
    <t>お住まい住所
or アナウンス</t>
  </si>
  <si>
    <t>電話番号</t>
  </si>
  <si>
    <t>相談の概要</t>
  </si>
  <si>
    <t>問い合わせ内容</t>
  </si>
  <si>
    <t>対応</t>
  </si>
  <si>
    <t>面談場所</t>
  </si>
  <si>
    <t>面談備考</t>
  </si>
  <si>
    <t>面談日</t>
  </si>
  <si>
    <t>曜日</t>
  </si>
  <si>
    <t>面談担当</t>
  </si>
  <si>
    <t>管理担当</t>
  </si>
  <si>
    <t>面談結果</t>
  </si>
  <si>
    <t>12：30</t>
  </si>
  <si>
    <t>宮田</t>
  </si>
  <si>
    <t>横浜本店</t>
  </si>
  <si>
    <t>HP</t>
  </si>
  <si>
    <t>おおつかなおき様</t>
  </si>
  <si>
    <t>横浜</t>
  </si>
  <si>
    <t>080-5410-9922</t>
  </si>
  <si>
    <t>相続手続き</t>
  </si>
  <si>
    <t>【相談者】おおつかなおき様
【TEL】080-5410-9922
【被相続人】お父様
【相続人】なおき様とお姉さまの計2名
【相続財産】
不動産：自宅（土地：お父様のお母様と共有名義、建物：お父様の単独名義）
預貯金：ゆうちょ銀行、横浜銀行に各20万円ずつ
有価証券：なし
その他：なし
【遺言書】なし
【相続税】なし
【相談内容】
不動産の名義変更について、お父様のお母様と共有名義なので、名義変更の期間等あるので知りたい。
また、お父様は離婚しており、再婚等はしていないとの事。
面談の日程ですが、この日時を指定しており、面談場所は空いていますが、難しい場合は再度こちらから連絡してリスケ等行う旨伝えてあります。</t>
  </si>
  <si>
    <t>無料相談にお越しください</t>
  </si>
  <si>
    <t>藤沢支店</t>
  </si>
  <si>
    <t>17：30</t>
  </si>
  <si>
    <t>花井</t>
  </si>
  <si>
    <t>Ｓ：即受注</t>
  </si>
  <si>
    <t>依頼人の父（章弘）と章弘の母（大塚ひろ子）で共有で所有している不動産（章弘の自宅）について換価分割をする旨の依頼。
なお、章弘については金融資産もあることから相続一式にて手続。生命保険の開示と債務調査も行うこととしている。</t>
  </si>
  <si>
    <t>14：03</t>
  </si>
  <si>
    <t>とみざわえみ様</t>
  </si>
  <si>
    <t>080-6793-5615</t>
  </si>
  <si>
    <t>複雑な相続</t>
  </si>
  <si>
    <t>当日はえみ様と妹様とお母様の計3名でいらっしゃるとの事。
【相談者】とみざわえみ様
【TEL】080-6793-5615
【被相続人】お父様（R7.8.3）
【相続人】前妻との子3名、後妻の計4名（後妻との子はわからない）
【相続財産】
不動産：自宅（後妻との購入物はわからない）
預貯金：1つ（他9口座見つかる）
有価証券：あり
車：ベンツ（事故車）
【遺言書】あり
【相談内容】
生前に（ベンツで）事故を起こしていて、後妻の弁護士の方から遺言書や財産目録が送られてきて、亡くなったことを知った。送付された日はR7.11.12若しくは13との事。
財産目録に預貯金として1つしか記載がなかったため、おかしいと思い自分で調査したところ、他に9口座見つかり、現在残高証明書を請求中。また、有価証券の方も口座が見つかっているが、中身はまだ確認ができていないため、あるのかないのかもわからない。ただ、口座は見つかっているため、多分ありそう。
遺言書の中身は家屋は前妻の方にその他資産は後妻に分ける内容であった。
えみ様は限定承認とかを考えていて、先ずは期間伸長の申し立てを行おうと思っている。
当日はわからない書類とかがあったら持ってきていただけるとの事。
細かい内容に関しては当日にお話しいただけるとの事で終話いたしました。</t>
  </si>
  <si>
    <t>10：00</t>
  </si>
  <si>
    <t>森谷</t>
  </si>
  <si>
    <t>Ｅ：他社紹介</t>
  </si>
  <si>
    <t>弁護士紹介</t>
  </si>
  <si>
    <t>久田</t>
  </si>
  <si>
    <t>こばやし　きくこ様</t>
  </si>
  <si>
    <t>江東区</t>
  </si>
  <si>
    <t>090-1695-9183</t>
  </si>
  <si>
    <t>遺言書</t>
  </si>
  <si>
    <t>2023年9月に、ひのいわ葬祭様のご紹介により五十嵐さんが無料相談を対応された方です。
※小林俊樹様（こばやし としき）で、相続ステーションにて氏名検索をすると面談情報が確認できます。
相談内容：こばやし様のお母様に関する遺言書の作成について
現在、お母様は長野県内の施設にお住まいで、すでに遺言書の文案は完成しているとのことです。
今後は、その文案をもとに公証役場にて公正証書遺言を作成されたいそうです。
当日はこばやし様お一人でご来所される予定です。
090-1695-9183</t>
  </si>
  <si>
    <t>Ｂ：見込み低</t>
  </si>
  <si>
    <t>長野の公証役場にご自身で電話して進めてみる</t>
  </si>
  <si>
    <t>いのうえ　よういち様</t>
  </si>
  <si>
    <t>横須賀市</t>
  </si>
  <si>
    <t>080-7286-9438</t>
  </si>
  <si>
    <t>生前対策</t>
  </si>
  <si>
    <t>令和5年に故井上弓美様（よういち様の叔父様）の相談手続きをご依頼いただいていたお客様です。
※当時のご契約者様：井上道雄様（よういち様のお父様）
相談内容：現在施設に入居中のお父様の将来的な相続手続について
推定相続人：よういち様、妹様　※お母様は昨年にご逝去
①現在父が固定資産税を払っている、祖父名義の鹿児島県の土地・家屋
→相続はせず放棄したい
②空き家状態である父名義の横須賀市の実家
→いずれ処分したいため、遺品整理や売却を依頼したい
③父名義の預金
→よういち様と妹様で分ける予定のため、手続きの流れを知りたい
当日はよういち様お一人でご来所される予定です。
鹿児島県と横須賀市の不動産の納税通知書をお持ちいただけます。
080-7286-9438</t>
  </si>
  <si>
    <t>Ｓ：戻り受注</t>
  </si>
  <si>
    <t>過去客・・・家族信託で受注</t>
  </si>
  <si>
    <t>15：34</t>
  </si>
  <si>
    <t>宮川</t>
  </si>
  <si>
    <t>あだち　ひさふみ</t>
  </si>
  <si>
    <t>渋谷市</t>
  </si>
  <si>
    <t>090-3066-6436</t>
  </si>
  <si>
    <t xml:space="preserve"> ■相談者様：アダチ　ヒサフミ様
■ご連絡先：090-3066-6436
■お困りごと
前妻との間にも子供がいるが、今の配偶者にきちんと財産を遺したい。</t>
  </si>
  <si>
    <t>渋谷支店</t>
  </si>
  <si>
    <t>山田</t>
  </si>
  <si>
    <t>妻、養女とした妻の子、前妻との子、前々妻との子の４名が相続人。自身の財産は少なくしており、相続税評価では2,200万円程。遺留分の請求を懸念している。執行者をつけない公正証書遺言を提案。家族と検討に。相談者はソニー生命の副部長。</t>
  </si>
  <si>
    <t>はやし　あきひろ様</t>
  </si>
  <si>
    <t>横浜市</t>
  </si>
  <si>
    <t>080-8722-9939</t>
  </si>
  <si>
    <t>相続税申告</t>
  </si>
  <si>
    <t>被相続人：お父様（Ｒ8/1/3ご逝去）
相続人：ご長男様、ご長女様
はやし様はご長女様の旦那様
不動産：なし（生前に売却済み）
預貯金：4200～300万円程
生命保険：1300万円
当日ははやし様、ご長女のお二人でいらっしゃいます。
080-8722-9939
☆面談日程ほぼ確定ですが、ご長女様とご相談されてからお決めになりたいそうなので、仮で抑えております。確定次第はやし様よりご連絡いただける予定です。
→1/7　日程確定（久田）
→1/8　はやし様より再度お電話あり、日程変更を承りました。（安井）</t>
  </si>
  <si>
    <t>過去客　　（そごう前相談会で遺言書作成したお客様・・・担当　杉原さん/越川さん）
被相続人：髙石功様（たかいし　いさお）オーシャンにて遺言公正証書作成者（執行者は林様）
相続人：娘の林礼子様　兄　の二名
相続財産は、預金　（4,400万円ほど）+生命保険の非課税枠からのはみだし（300万円ほど）
相続税申告あり・・・・申告は林様の夫がやるご意向
兄との関係が微妙なので、専門家を入れるかな？と検討している。
兄に確認し、執行者代行の依頼の可否の結論を出す。</t>
  </si>
  <si>
    <t>17：50</t>
  </si>
  <si>
    <t>まつむら　ゆうじ様</t>
  </si>
  <si>
    <t>080-5646-0466</t>
  </si>
  <si>
    <t>被相続人：お母様（Ｒ7.9ご逝去）
相続人：まつむら様、弟様　計2名
不動産：ご自宅（土地・家屋）
預貯金：3000万円ほど
相続税の申告が必要な場合、10ヶ月の期限があることはお伝え済みです。
当日は、弟様とお二人でご来所いただける予定です。
☆面談日程調整中です。
お電話がありましたら、日程の確定と面談場所のご案内をお願いいたします。
土曜日を希望する可能性大です！
→1/6　再度お電話いただき日程調整いたしました（宮田）</t>
  </si>
  <si>
    <t>13：00</t>
  </si>
  <si>
    <t>相続税申告有の相続手続き及び査定を受任</t>
  </si>
  <si>
    <t>9：35</t>
  </si>
  <si>
    <t>上田</t>
  </si>
  <si>
    <t>ひろさき様</t>
  </si>
  <si>
    <t>01-7277-3831</t>
  </si>
  <si>
    <t>その他</t>
  </si>
  <si>
    <t>銀行から借り入れがあり、返済等対応が遅れてしまい、一括返済をしろと言われている。
家のローンもあるため、競売にかけられてしまうかもですが、それは避けたいとのこと。
どうすればいいか</t>
  </si>
  <si>
    <t>他社紹介</t>
  </si>
  <si>
    <t>15：50</t>
  </si>
  <si>
    <t>菅家</t>
  </si>
  <si>
    <t>あべ　ゆうたろう様</t>
  </si>
  <si>
    <t>080-5069-2657</t>
  </si>
  <si>
    <t>被相続人　祖父
相続人　子3名
相談者　あべ　ゆうたろう様　孫
祖父名義の不動産について、名義変更のご相談
2023年に一度OCで相談しており、その際にはすぐには手続きをせず、改めて手続きをしないとと思い今回お電話をいただきました。
意向としては、相談者母に名義を変更したいとのことです。
可能であれば納税通知書などご用意くださいとお伝えしました。
当日は相談者のみご来所されます。</t>
  </si>
  <si>
    <t>16：00</t>
  </si>
  <si>
    <t>角田</t>
  </si>
  <si>
    <t>相続登記のみ受注。10年以上前の相続。抵当権の債務者変更可能性有り</t>
  </si>
  <si>
    <t>18：15</t>
  </si>
  <si>
    <t>いながき　あいみ様</t>
  </si>
  <si>
    <t>090-7527-3963</t>
  </si>
  <si>
    <t>相続放棄</t>
  </si>
  <si>
    <t>被相続人：祖母（令和7年1月6日にご逝去された旨を知った）
令和2年に、美菜子先生および蔭山さんがご担当されたお客様です。
最初は、他の相続人から「預金の解約手続きを進めるため、戸籍と印鑑証明書を送ってほしい」と依頼を受けたものの、相続放棄を検討しているため、送付してよいか分からないとのご相談でお電話をいただきました。
弊所からは「送らないほうがよい」とお伝えしましたが、他の相続人とは一切交流がなく、その旨をどのような言い方で伝えればよいか悩まれているご様子でした。
相続放棄のお手続きの流れを知りたいそうです。
※ご面談日については、山田先生承認済みです。
090-7527-3963</t>
  </si>
  <si>
    <t>17：00</t>
  </si>
  <si>
    <t>色々とごたごたもしているので放棄したい。２名分で受注。</t>
  </si>
  <si>
    <t>9：45</t>
  </si>
  <si>
    <t>てらうち　じゅんこ様</t>
  </si>
  <si>
    <t>045-241-3258</t>
  </si>
  <si>
    <t>お母様についての生前対策
母の推定相続人は３名いる。（長女、長女の夫（養子縁組）、長男）
長男に関しては最近兄妹であることを聞いた。それまでは従兄弟だと思っていた。
財産は不動産建物が持分、預金があり、どうやって相続をするのがよいのかというご相談から生前対策の話を持ち込みました。
長男とは連絡が取れなさそうとのこと。
旦那様と日程調整して、お電話いただけます。
1/9　日程調整いただきお電話いただくも、ご希望日1/24(土)ｸﾚｱで対応できる面談員がおらず。
　　1/28(水)午前中の空き状況を聞かれたので、本日時点では複数名空きがあるとお伝えしました。
　　再度旦那様と調整しお電話いただくこととなりました。(菅家)
1/19　再度ご連絡いただき面談日確定いたしました。(久田)</t>
  </si>
  <si>
    <t>公正証書遺言作成で受任</t>
  </si>
  <si>
    <t>20：00</t>
  </si>
  <si>
    <t>小泉</t>
  </si>
  <si>
    <t>かきた　あやの様</t>
  </si>
  <si>
    <t>080-5054-9481</t>
  </si>
  <si>
    <t xml:space="preserve">母からの生前贈与について相談です。
父が亡くなり、父所有の持家を母が相続・売却予定です(不動産屋の見積によると1億相当)。売却益で母用の中古マンションを購入予定ではありますが現金が残る予定。また過去の投資などによる預貯金もあります。
母には100歳近い母(私から見た祖母)と独身子供無しの兄(私から見た叔父)もおり、それぞれ持家と預貯金があります。
母としては私と兄および私と兄の子(未成年/母から見た孫)に相続・贈与を希望していますがどう手を付けたらいいか分かりません。
何を、誰に、いつまでに、いくら、どう贈与すべきがご相談させて頂けますと幸いです。
【ご案内内容】
・不動産売却については現在複数見積もりを取っていいる状況（確定はまだ）
・相続についてはこれから
→不動産事業部もいるので、相続から売却、生前対策までまとめてお手伝いできるとご案内しアポイントとなりました。
お母様と日程を調整をしてお電話いただきます。
</t>
  </si>
  <si>
    <t>生前贈与の相談が主。特に生前贈与しなければいけない事情ではなく、他親族から相続して財産が多くなるので、相続税対策で検討したいとのこと。</t>
  </si>
  <si>
    <t>11：09</t>
  </si>
  <si>
    <t>やまざき　りえ様</t>
  </si>
  <si>
    <t>横須賀</t>
  </si>
  <si>
    <t>090-5763-0007</t>
  </si>
  <si>
    <t>当日は、相談者様と相談者の旦那様の計2名様でお越しくださいます。
【相談者】やまざきりえ様（ご長女様）
【TEL】090-5763-0007
【遺言者】お母様（85歳）
【家族構成】
お父様（昨年ご逝去）、お母様、子ども計4名（ご長男様、次男様、ご長女様、次女様）
【内容】
昨年にお父様を亡くされてバタバタしていた。
少し落ち着いてきたので遺言書の検討をしている。
作るのであれば公正証書が良いとの事。
四兄弟なため、一般的には多く、主にご長女様である相談者がお母様の面倒とかをみている。
急に相続となった際は、相談者がお手続きとかを進めて行くことになると思うので、みんなでもめたくない。
遺言書に何を記載するのかとかがわからず教えてほしい。
主に不動産がメインであって、預貯金とかも書いた方が良いのかわからないとの事。
生前贈与は孫に行いたいとおっしゃっていました。</t>
  </si>
  <si>
    <t>鵜飼</t>
  </si>
  <si>
    <t>ご主人様の相続手続においても税理士を入れて二次相続を検討したほうが良い旨をお伝え。</t>
  </si>
  <si>
    <t>15：00</t>
  </si>
  <si>
    <t>女性</t>
  </si>
  <si>
    <t>080-5089-3350</t>
  </si>
  <si>
    <t>茨城県の不動産(田畑)について。
母の相続の際に自分が相続した茨城の不動産について、ご自身の相続の際に子供たちに子の土地を残したくないと。
田畑の不動産については扱いが厳しいので、国庫帰属や今のうちに贈与などを活用して、実際に相続が発生した際には相続放棄をするなどが、対策になると思いますとお伝え。
限定承認のお話しなどがあがりましたので、もしご希望であれば無料相談ご活用くださいとご案内。お客様は江東区にお住いのようで、一度子供たちと相談の上必要があれば再度連絡しますとのこと。</t>
  </si>
  <si>
    <t>ご主人様の相続手続は税理士に相談済みとのことで、はっきりとした回答はもらえず。不動産の査定も複数社依頼済みで、ご提案しましたが、現状は必要ないとのことでした。</t>
  </si>
  <si>
    <t>15：05</t>
  </si>
  <si>
    <t>R8.1.4に亡くなられたお母様の年金のお手続きに対しての質問でした。
配偶者とはすでに離婚していて、お電話口様の一人っ子でした。
管轄の年金事務所を伝え、お手続きを行ってみてもし相続について質問があったらまたお電話いただけるとの事です。</t>
  </si>
  <si>
    <t>15：40</t>
  </si>
  <si>
    <t>はた　かずき様</t>
  </si>
  <si>
    <t>浦和</t>
  </si>
  <si>
    <t>090-1857-8389</t>
  </si>
  <si>
    <t>公正証書遺言についてのご相談
ご相談者様は公正証書遺言の作成をご検討されており、作成後に遺言書を保管してくれるところを探していると。
祖母の相続の際、ご相談者様に全て相続させる旨の遺言書があったにもかかわらず、法定相続人ではないので見せることはできないと弁護士に言われて困った経験があると。
なのでご自身の相続の際に、保管と他の相続人や遺贈先への連絡を対応してくれるところに遺言書を預けたいようです。
※公証役場や法務局で預けられることはご存じのようで、そのうえで公的機関ではなく企業に預けるのもありかと考えているとのことです。
オーシャンでは保管と連絡のみのご依頼は受けていない旨、遺言執行者をオーシャンにするか、または相続が発生した際にはオーシャンにご依頼いただくのであれば対応可能である旨をお伝えしました。(山田先生と安井さんの案件で受けたことがあるようです。)
遺言書の内容などもまだ決めていないとのことで、場合によっては遺言書作成からご提案をお願いいたします。</t>
  </si>
  <si>
    <t>遺言公正証書は自分で作成するが、保管・受遺者への連絡をお願いしたい。
受遺者には作成したことは秘密にしたい。
受遺者は知人で家族・親族ではないため、死亡の事実を知る事が出来ない場合もある。
イキイキを執行者に選任していただければ、預かりますが、死亡の連絡が入るようにしていただきたい。
とお伝えし検討いただきます。
法務局保管の指定者通知制度を利用し、連絡が入るようにすることも検討。</t>
  </si>
  <si>
    <t>14：00</t>
  </si>
  <si>
    <t>渡部</t>
  </si>
  <si>
    <t>メール</t>
  </si>
  <si>
    <t>はせがわ　ようこ</t>
  </si>
  <si>
    <t>050-5210-0683</t>
  </si>
  <si>
    <t xml:space="preserve">1/10　14：00　着信のみ　渡部
【お問い合わせの内容】
不動産の名義変更について
【お問い合わせの詳細】
相続にあたり貴社でお願いする場合の不動産鑑定と登記費用もろもろについてご教示頂きたく存じます。  辻堂元町2丁目　
宅地　地番3071番17　171.76平米　　所有権
建物　　木造　1階　　62.10平米
　　　　　　　2階　　57.13平米  一住　60/200　路線価　215D　
計画道路予定地　事業決定していません  面談については取り急ぎ費用と鑑定結果をメールでご教示頂きましてからご相談させて頂きたく存じます。  それではよろしくお願い致します。  
【個別のご要望】
相続不動産の無料査定を希望する
【WEB面談の希望】
WEB面談を希望する
</t>
  </si>
  <si>
    <t>14：40</t>
  </si>
  <si>
    <t>安井</t>
  </si>
  <si>
    <t>まつだ　ようこ様</t>
  </si>
  <si>
    <t>080-5373-3086</t>
  </si>
  <si>
    <t>被相続人：お母様（令和6年11月にご逝去）
相続人：まつだ様含めたお子様2名様のみ
相続財産：ご自宅の土地建物、預貯金　※株式は無し
お困りごと：相続手続きの流れ、全体像についてお知りになりたい
当日はまつだ様のみでご来所予定です。
納税通知書あればお持ちいただけます。
080-5373-3086</t>
  </si>
  <si>
    <t>戸籍や相関図、協議書まで作成済み。基本的には費用をかけず、自分でやりたい。
登記についても、法務局への相談に行っているそうです。
一部名義が入っている兄の持ち分を自分へ贈与することも検討中。
お見積りをお渡しし、終了。</t>
  </si>
  <si>
    <t>田中</t>
  </si>
  <si>
    <t>さほだ　きよし様</t>
  </si>
  <si>
    <t>090-2242-7573</t>
  </si>
  <si>
    <t>遺言書の作成についてのご相談
名前：さほだ　きよし様
電話：090-2242-7573
推定相続人：2名　長女・長男
財産：土地と預貯金
ご自身のご相続が発生した際に、面倒を見てくれている長女に財産を多く渡したい。
親子での話し合いだけでもいいのか。遺言書を残した方がいいのかご相談されたいとの事。
長女に遺言書を書いてほしいといわれて、ご連絡いただいた。
☆面談日程調整中です。
長女とご来所希望のため、改めてご連絡がきます。お電話がありましたら、日程の確定と面談場所のご案内をお願いいたします。</t>
  </si>
  <si>
    <t>男性</t>
  </si>
  <si>
    <t>携帯</t>
  </si>
  <si>
    <t>090-1734-6099</t>
  </si>
  <si>
    <t>身元保証でどのような内容のことをやっているのか知りたいという内容で無料相談のご案内をいたしましたが、今聞けないのなら大丈夫ですとのことで終話いたしました。</t>
  </si>
  <si>
    <t>17：45</t>
  </si>
  <si>
    <t>あとべ　えみ</t>
  </si>
  <si>
    <t>090-8729-3534</t>
  </si>
  <si>
    <t>被相続人：お母様（令和7年11月にご逝去、亡くなったのを知ったのは12/29）
相続人：長女、次女(相談者）
相続財産：負債（家賃滞納が２年）
お困りごと：相続放棄のご検討
40年ほどお母様とは会っておらず、亡くなったのを知った日はお姉様からの連絡。
死後一ヵ月ほど経ってから発見されたそうで、警察がお姉様、お姉様から相談者に連絡があったそうです。
腐敗で部屋の片づけもあるとのこと。相談者様は生活保護を受けていて、まとめて放棄されたいとのことです。
090-8729-3534</t>
  </si>
  <si>
    <t>母やその親族とは疎遠。姉とも折り合いが悪い。個別に放棄する。１名放棄で受任。</t>
  </si>
  <si>
    <t>東京</t>
  </si>
  <si>
    <t>090-4412-2533</t>
  </si>
  <si>
    <t>不動産の贈与及び売買のご相談
ご連絡先の甥にあたる方が、父親の相続で取得した不動産（複数あり）について、兄弟間での贈与または売買を検討しているとのこと。
お電話での詳細のご案内が難しいため、一度無料相談にお越しくださいとご案内。
一度検討して必要があれば連絡しますとのことでした。</t>
  </si>
  <si>
    <t>15：30</t>
  </si>
  <si>
    <t>過去客</t>
  </si>
  <si>
    <t>うちだ　ゆたか様</t>
  </si>
  <si>
    <t>090-8478-7486</t>
  </si>
  <si>
    <t>被相続人：お母様（R8.1.9ご逝去）
相続人：ゆたか様　計1名様
不動産：なし
預貯金：300万円程　※残高不明口座あり
株・有価証券：なし
2020年にお父様の相続手続きを鵜飼さんと土屋さんでご担当されたお客様です。
090-8478-7486</t>
  </si>
  <si>
    <t>相続人一人。戸籍取得と預貯金解約で受注。</t>
  </si>
  <si>
    <t>12：20</t>
  </si>
  <si>
    <t>日向　勝也様（ひゅうが　かつや様）</t>
  </si>
  <si>
    <t>090-2205-0378</t>
  </si>
  <si>
    <t>ご自身の生前対策のご相談　・・・・司法書士希望
現在、横須賀の介護付き老人ホームに入居中。
ご自身に「任意後見人」が付いている（多分司法書士）が、1年前からケンカ状態で、信頼関係ゼロ。
相談事
・生前対策
・後見人の変更（オーシャンには身元保証部門がある旨を、軽く伝えております）
当日は、財産の資料をお持ちいただきます。
090-2205-0378
1/26　ご体調が優れないとのことで、キャンセルになりました。（久田）</t>
  </si>
  <si>
    <t>14：30</t>
  </si>
  <si>
    <t>すずき　なおみ様</t>
  </si>
  <si>
    <t>すずき様のお父様の今後発生するご相続のお手続きについてご相談されたいそうです。
推定相続人：すずき様、お子様　計2名様
不動産：ご自宅
預貯金：2000万～3000万円程
株・有価証券：なし
相続発生時の手続きの流れや遺産分割の決め方等をご相談されたいそうです。
090-2242-7573</t>
  </si>
  <si>
    <t>11：00</t>
  </si>
  <si>
    <t>Ａ：見込み高</t>
  </si>
  <si>
    <t>ご長女様に多く財産を残したいと希望をされており、遺言書の作成をご提案いたしました。
ただ、お父様は生前に相続人に話しをすれば、遺言書なくても大丈夫と話をしており、遺言書がない場合のリスクや相続手続きの煩雑さをきちんとお伝えし、最終的には遺言書を作成すべきということは伝わりました。
ただ、ご相続人にきちんとその旨の遺言を作成すると伝えたいとのお話なので、お伝えした後、またご連絡をいただくことになっております。</t>
  </si>
  <si>
    <t>16：30</t>
  </si>
  <si>
    <t>やまざき　やすのぶ様</t>
  </si>
  <si>
    <t>070-6639-2925</t>
  </si>
  <si>
    <t>被相続人：お父様（R6.6.23ご逝去）
相続人：お母様、やまざき様含めお子様3名様
相続財産：ご自宅の土地、建物（金融資産は無し）
お困りごと：ご相続人の一人である妹様と少々関係がこじれているとのこと（連絡は取れるものの、話をするとすぐ揉めてしまうそうです）。妹様はご自宅の1階で古本屋を営んでいるそうですが、やまざき様としては、今回の相続をきっかけとしてお母様の施設入居費用の捻出の為にご自宅の売却を検討しているようです。
そのこともあり、妹様とどのように話を進め、相続手続きを行うべきか悩まれているとのことです。
当日は不動産の資料をお持ちいただけます。
また、やまざき様と弟様の2名でご来所予定です。
070-6639-2925</t>
  </si>
  <si>
    <t>嶋津</t>
  </si>
  <si>
    <t>Ａ：見込み高・後追い要</t>
  </si>
  <si>
    <t>相続登記（報酬）86,900円と経費10万円程度、家族信託（報酬）418,000円と経費10万円程度をご提案した。
一旦ご家族でご検討いただけるとのこと。</t>
  </si>
  <si>
    <t>ないとう　たかし様</t>
  </si>
  <si>
    <t>080-2634-5985</t>
  </si>
  <si>
    <t>本人訴訟を起こすにあたり加害者の相続人を確認するため、戸籍謄本の請求をお願いするか検討しているとのこと。
ご連絡者は犯罪に巻き込まれた被害者。加害者3名のうち1名が突然ご逝去された。
3名を被告人として同時に訴訟を起こしたいと考えており、そのために加害者の相続人を確認したい。
嶋津さんに相談をしたところ、まずは無料相談に来ていいただいて対応可否から確認が必要ではないかという話になりました。
日程調整の為保留にしておりましたが、切られてしまいました。折り返し連絡しましたがお出になりません。
もし再度ご連絡があれば、嶋津さんで調整願います。(嶋津さんに承認いただいております。)
1/15　宮田受電
日程を確認し日程調整しました。
面談当日は30分とかの短い時間で行いたい意向
また、事前に話しているから面談時にもう一度同じ話はしたくないし社内で共有されない事務所なのかと疑うので、当日は内容をある程度知っている状況でお話しするとの事でした。
尚、契約はする意向でいて、当日は印鑑を持ってくるとの事。
着手金は全額一括で払うのは不審に思ってしまうことから2回に分けて、一番初めの1回目で半分、最終の2回目で残りの報酬と実費の精算を行いたいとのこと。
こちらに関しては、「私の方からは決めることはできないので、当日説明します」とはお伝えしています。
色々と難しいとは思いますがよろしくお願いいたします。</t>
  </si>
  <si>
    <t>隣家の方の相続人に対し、不法行為に基づく損害賠償請求をなさりたいとのこと。
戸籍等収集手続きとして、報酬33,000円と実費がかかる旨ご説明したところ、ご依頼をいただきました。</t>
  </si>
  <si>
    <t>14：45</t>
  </si>
  <si>
    <t>ほんじょう　りょうこ様</t>
  </si>
  <si>
    <t>090-6125-8236</t>
  </si>
  <si>
    <t>名義変更</t>
  </si>
  <si>
    <t>被相続人：お父様（30年前にご逝去）
相続人：お母様、ほんじょう様含めたお子様2名様で計3名様
相続財産：ご自宅のマンション
お困りごと：お父様名義になっているままの自宅マンションの名義をお母様に変更されたいとのこと。
納税通知書があればお持ちいただけます。
当日は、ほんじょう様とお母様の2名でいらっしゃる予定です。
090-6125-8236</t>
  </si>
  <si>
    <t>検討２週間。ご連絡いただける予定。</t>
  </si>
  <si>
    <t>10：15</t>
  </si>
  <si>
    <t>おおや　しげただ様</t>
  </si>
  <si>
    <t>090-2723-3358</t>
  </si>
  <si>
    <t>被相続人：お母様（R7.3.1）
相続人：おおや様　1名様
不動産：ご自宅　大和市
預金・株・有価証券等はなし
相続登記の手続きについてお知りなりたいそうです。
090-2723-3358</t>
  </si>
  <si>
    <t>藤田（早）</t>
  </si>
  <si>
    <t>お母様の相続に際し、必要書類等をご案内したところ、結果即受注となりました。</t>
  </si>
  <si>
    <t>9：30</t>
  </si>
  <si>
    <t>あんどう　ふみこ様</t>
  </si>
  <si>
    <t>090-1103-1265</t>
  </si>
  <si>
    <t xml:space="preserve"> ★生前対策についてのご相談
対象者：お父様、お母様
相続財産：お父様→不動産及び金融資産、お母様→金融資産のみ
お困りごと：現状はお二人ともお元気だそうですので、今のうちに生前対策について確認しておきたい。相続税対策についても聞きたいとのこと。
090-1103-1265</t>
  </si>
  <si>
    <t>18：30</t>
  </si>
  <si>
    <t>今まで自分がしてきた生前対策が間違ってないかの確認でした。
遺言書の公正証書への書き換えを提案し、終了としています。</t>
  </si>
  <si>
    <t>090-7187-5214</t>
  </si>
  <si>
    <t>地方に土地建物があり、他ではお店をやっている。預金は少ない
家族構成としては夫婦と子ども2人
まだ健康なうちに今後のことについて考えておきたい。
地方の土地建物は買いたいと言っているところがある。
土地は奥様名義、建物は夫婦で共有名義
現状の価格についてもお話しすることが可能とお話ししたところ、興味があるっぽく食いついてきました。
面談については予約とのことで、日程調整して再度折り返しいただくことになりました。
場所は横浜が良いとの事で道についてもご説明しております。
※名前についてはお聞きすることができずに申し訳ございません。</t>
  </si>
  <si>
    <t>9：50</t>
  </si>
  <si>
    <t>くまがい　みよこ様</t>
  </si>
  <si>
    <t>茅ヶ崎市</t>
  </si>
  <si>
    <t>090-6544-1959</t>
  </si>
  <si>
    <t>遺言者：くまがい様のご両親
お父様は寝たきりの状態だが、意思判断能力はあるそうです。
既に遺言書の内容は決まっていて、作成の仕方等をご相談されたいそうです。
当日は、くまがい様お一人でご来所されます。
（ご契約者様がご両親であること、意思確認のために直接話す必要がある旨はお伝え済みです。）
090-6544-1959</t>
  </si>
  <si>
    <t xml:space="preserve">父母の遺言書作成の希望がございました。金額の心配をしておりましたが、想定よりも金額が低く、依頼したいと話をしていましたが、現在旦那様のお母様が今月又は来月には亡くなりそうで、バタバタしているので、依頼をするのは少し後になりそうとのこと。
</t>
  </si>
  <si>
    <t>ねぎし　としこ様</t>
  </si>
  <si>
    <t>090-9146-7787</t>
  </si>
  <si>
    <t xml:space="preserve"> ★生前対策についてのご相談
対象者：お母様
相続財産：お母様→不動産
zoomにて相談に乗ってもらいたいとのこと</t>
  </si>
  <si>
    <t>HP
過去客</t>
  </si>
  <si>
    <t>ほりの　ゆり様</t>
  </si>
  <si>
    <t>090-4172-9317</t>
  </si>
  <si>
    <t>★令和7年8月に齋藤さん／宮田さんで担当したお客様のお姉様です。
　田舎の土地が残っており、改めて相談したいとのこと。
被相続人：後藤光子様（R7.7.21ご逝去）
相続人：ほりの様、後藤篤様（前回のCL）の計2名
相続財産：宮城県にある土地の持分のみ
お困りごと：全て手続きは終わったと思っていたが、上記土地の存在を役所から聞いたのでそれも名義変更しなければとご連絡いただきました。篤様ともお話いただいたうえで当該土地の相続人はほりの様になったということで、今回の契約者はほりの様になる予定です。
また、当日は前回の手続資料一式をお持ちいただける予定です。
希望日時に齋藤さんで調整するのが難しかった為角田さんで入れました。よろしくお願いします。
090-4172-9317</t>
  </si>
  <si>
    <t>過去客。相続登記で受注。</t>
  </si>
  <si>
    <t>13：30</t>
  </si>
  <si>
    <t>080-6860-0513</t>
  </si>
  <si>
    <t>お父様の遺言書作成のお問い合わせ
意思、判断能力は問題ないが、末期がんのため様態が変わる恐れあり。
危急時遺言も視野にいれている。
お父様のお話の上で再度お電話いただけます。</t>
  </si>
  <si>
    <t>久田
上村？
上田？</t>
  </si>
  <si>
    <t>いづか　よしこ
契約者は　もりかわ　ふみこ　様
（いづか様の母）</t>
  </si>
  <si>
    <t>080-6723-7852</t>
  </si>
  <si>
    <t>遺言者：森川文子様　（お母様（現在95歳））
お母様は、現在横浜市港北区の施設にお住まいで、意思判断能力はあり、字も書けるとのことです。
遺言書の作成をご希望されております。
☆無料相談にはお電話口様お一人でご来所いただき、実際にご契約する運びとなれば、施設に直接伺うorZoomで意思確認をさせていただく流れをお伝えいたしました。現在はご検討中です。</t>
  </si>
  <si>
    <t>梅澤</t>
  </si>
  <si>
    <t>相見積もり。
弟と連絡が取れず、このままもし母が亡くなると相続手続きが進まなくなるので、遺言書を作りたいとの希望。母の施設での出張作成を希望している。料金表を提示するも、他社にも聞いてみたいとの事で、相見積もりとなった。佳子様は元銀行員。
1/27戻り受注（契約者：森川文子様）</t>
  </si>
  <si>
    <t>石井</t>
  </si>
  <si>
    <t>いとう　のりひろ</t>
  </si>
  <si>
    <t>090-6471-9618</t>
  </si>
  <si>
    <t>遺言者：お母様（現在85歳）
遺言者：母
受遺者：長男、次男(相談者）
財産としては、不動産、預金がある。
長男はタイに住んでいて、戻ってこなさそう？なので預金、次男には不動産をという内容で作成をご検討されているとのことです。
お母様の判断能力は問題ないが、昨年から骨折等で介護施設にご入所されているとのこと。</t>
  </si>
  <si>
    <t>公正証書遺言で受注</t>
  </si>
  <si>
    <t>すぎやま　たかし</t>
  </si>
  <si>
    <t>090-4207-4973</t>
  </si>
  <si>
    <t>・相談者様氏名：杉山　隆 様 (すぎやま　たかし)
・相談者TEL：090-4207-4973
(内容)
■相談者の叔父・叔母ご夫婦両名の生前対策（遺言書）、相続の相談。
・叔父(92歳)、叔母(93歳)、子どもなし
■資産
・不動産：大船に戸建て(土地建物)あり。叔父叔母夫婦で1/2の割合で共有している。
※大船駅付近を指しているかもしれませんので、所在地は横浜市栄区の可能性があります。
・金融資産：叔父／2000万円ほど、叔母／3000万円ほどの金融資産あり。　
※確実ではなく曖昧なため近日中に再度確認する予定とのこと
■相談事
・12月～1月に叔母がご入院をされると相談者に連絡が入り、叔父も足が悪い状況。
　そのため、今後はもう長くないと悟って、終活をしてるか確認したところしてなかった。
　よって、今回の相談を考えるに至ったご様子。
　エンディングノートを書いた方が良いと提案済み。
・エンディングノートを書かれてみてはと伝えたところ、寄附にも興味があるような反応。
　できれば面談時に寄附先の紹介もお願いいたします。
・本人は来た方が良いのか聞かれたところ、
　「足が悪いようですし、ご面談の際はすぎやま様お一人で問題ございません。」
　とお伝えしております。そのため、すぎやま様1名でお越しになるかと思います。
1/25　すぎやま様よりTELあり。当事者の方が入院してしまったそうで、一旦予約はキャンセル。
またご状況が落ち着かれたら、改めてご連絡いただけるとのこと。（安井）</t>
  </si>
  <si>
    <t>あんざい　たいが様</t>
  </si>
  <si>
    <t>080-7694-3257</t>
  </si>
  <si>
    <t>1/24 日程変更ご希望のご連絡あり再度調整いたしました。（上田）
被相続人：お父様（R7.1.4ご逝去、中国籍）
相続人：奥様（中国籍）、あんざい様（前妻のお子様だそうです、前妻もあんざい様も中国籍）
相続財産：日光市にある自宅の土地・建物、預貯金、自動車1台
お困りごと：相続手続きの全体像についてお聞きになりたいそうです。お父様とあんざい様は2年に1回会うかどうかの仲だったそうで、上記財産はあくまでもご自身が把握している分と仰っていました。
メールアドレス→sbsg.love@gmail.com
電話番号→080-7694-3257</t>
  </si>
  <si>
    <t>Zoomでの面談希望</t>
  </si>
  <si>
    <t>被相続人：中国籍※香港、相続人：全員中国籍※香港と大連の手続きとなります。
金融の財産調査はお客様が行う予定で、その他の資料収集、お手紙遺産分割協議書等書類作成、登記などをお願いしたいと思っている。
一度資料収集については、他行政書士と連携して行うことになる旨をお伝えし、お見積りをご提示することにしています。</t>
  </si>
  <si>
    <t>静岡</t>
  </si>
  <si>
    <t>090-3546-3595</t>
  </si>
  <si>
    <t>報酬額の計算方法についてのご質問でした。
複数社比較されており、詳細なヒアリングはできませんでした。</t>
  </si>
  <si>
    <t>おかえ　たかひろ様</t>
  </si>
  <si>
    <t>090-6166-3152</t>
  </si>
  <si>
    <t>被相続人：お姉様（R8.1.1ご逝去）
相続人：お母様
1/20に警察よりお姉様がご逝去された旨のご連絡を受けたそうです。
相続人であるお母様については、現在認知症を患っておられ、判断能力がない状態であるとのことです。
また、お母様の財産につきましては、社会福祉法人が管理しているとのことです。
「お母様にはお姉様がご逝去された事実をお伝えしたくない」とのご意向がございましたが、相続放棄の手続きを進める上で、当該事実をお伝えしないことは難しい旨をご説明いたしました。
あわせて、お母様につきましては相続放棄手続きを行うため、成年後見人の選任が必要となる可能性がある旨をご説明いたしましたところ、後見人選任に要する費用が、お母様の財産から支払われるのかご懸念を示されておりました。
また、お母様による相続放棄が完了した後、おかえ様ご自身につきましても相続放棄を行いたいとのご意向を示されております。
☆一度社会福祉法人にお電話されてから再度ご連絡くださるとのことです。</t>
  </si>
  <si>
    <t>うえだ　ひろお様</t>
  </si>
  <si>
    <t>080-5645-5433</t>
  </si>
  <si>
    <t>数年前に山田先生にて、叔父様と叔母様の遺言書作成を担当いただいたお客様です。
叔父様のお名前→さいとう　たつお様　叔母様のお名前→さいとう　ひで様
案件を検索しましたが見つけられませんでした・・・
うえだ様の大叔母様（お祖父様の妹様だそう）の遺言書作成に関するご相談。
既に自筆証書遺言がありますが、それを公正証書で作り直したいとのこと。
大叔母様は現在老人ホームにご入居中ですが、外出はできる為公証役場に行くこともできるそうです。
当日はその自筆証書遺言の内容が分かるものをお持ちいただきます。
080-5645-5433
1/28　うえだ様よりTELあり。
ご本人が自分で相談に行きたいとのご意向に変わったようで、一旦リスケとなりました。（安井）</t>
  </si>
  <si>
    <t>9：20</t>
  </si>
  <si>
    <t>まつだ　みちこ様</t>
  </si>
  <si>
    <t xml:space="preserve">【相談者】まつだみちこ様
【TEL】090-7187-5214
【財産】
預貯金、不動産
【相談内容】
誰も亡くなっていないが相続について知りたい
気になっているのは、土地の金額で、当日は納税通知書等持ってきてくれるとの事。
預貯金に関しては自分で把握できるのでそこまで気になっていない。
均等に分けたいとの事で土地の金額が気になっているので、そこを伝えることくらいになりそうです。
</t>
  </si>
  <si>
    <t>相談者：松田道子、松田健司2名にて来所。
自宅、マンション、高知県のアパート2棟経営と相続財産が多く、不動産の比率も高い為、生前対策について相談を受ける。
今後、息子・娘の2名に平等に分割でき、なおかつ相続税が少なくすむような分け方を気にしている。
当初、一方の死亡時に配偶者控除でまとめて、それぞれに平等な分け方で相続するよう遺言を残そうとしていたが、
相続税がトータルで大きくなる可能性、一方の死亡後にもう一方の判断能力が残っていない可能性を指摘し、
検討となる。</t>
  </si>
  <si>
    <t>匿名</t>
  </si>
  <si>
    <t>090-5692-3964</t>
  </si>
  <si>
    <t>叔母の相続についての後見人（司法書士）が行っていたが、連絡もなく2,3カ月経つ
手続きの内容やどういった状況を聞いても教えてくれない。
叔母の兄、叔母、叔母の妹の三兄弟だが兄と妹はすでに亡くなっている。
妹の子がお電話口様
相続人は6名いるとの事
不動産はない
お名前を聞きましたが「匿名でごめんなさい」となりました。
もう一度司法書士に話してみて、不安だったらいろいろなとこに相談してみるとの事でした。</t>
  </si>
  <si>
    <t>やました　ひろゆき</t>
  </si>
  <si>
    <t>090-7851-1467</t>
  </si>
  <si>
    <t>2年前にお母様がお亡くなりになられており、公正証書遺言が残されていた。
遺言執行者としては妹の友人がついていた。
全ての手続きは一旦全て完了したが、目録が送られてきていないことで再度目録作成からやり直しをしようとしている。
受遺者は子どもの三名様
目録がないことによる損害は調べているとのこと
2/6　9:00　受電(小川)
急用のためリスケしたいとのこと、日程に関してはまたお客様からご連絡くださるようです。</t>
  </si>
  <si>
    <t>さかもと　かずひろ</t>
  </si>
  <si>
    <t>090-9808-3275</t>
  </si>
  <si>
    <t xml:space="preserve">
【お問い合わせの内容】
相続放棄について
【お問い合わせの詳細】
坂本 和大と申します。  以前、坂本貴範逝去後の相続放棄案件にて、
蔭山先生・上原先生にお世話になりました。
この度、母・坂本由美子が2026年1月17日に逝去し、母の生前債務および母が関与した父名義借金について、父と協議のうえ相続放棄を行う方針としました。 
 母名義債務は3件（計約108万円）、父名義債務はUCカード約68万円判明しています。
相続放棄手続、父名義債務の整理・減額交渉、必要書類、費用・スケジュールにつきご相談したく存じます。  土・日が空いておりますが、早々にご相談できればと存じますので、2月5日や2月12日も可能です。
【お名前】
坂本　和大
【フリガナ】
サカモト　カズヒロ
【連絡先メールアドレス】
kazu.1202.saka@gmail.com
【連絡先電話番号】
090-9808-3275
【ご住所情報】
郵便番号：223-0052
 神奈川県 横浜市港北区綱島東4-9-5 2F</t>
  </si>
  <si>
    <t xml:space="preserve">相続放棄
債務整理
</t>
  </si>
  <si>
    <t>被相続人の相続放棄と相続人である夫名義で借り入れた債務の整理</t>
  </si>
  <si>
    <t>：</t>
  </si>
  <si>
    <t>ＨＰ</t>
  </si>
  <si>
    <t>やすさか　ともこ様</t>
  </si>
  <si>
    <t>藤沢</t>
  </si>
  <si>
    <t>0466-34-8125</t>
  </si>
  <si>
    <t>被相続人：お父様（R7.11.6ご逝去）
相続人：やすさか様、ご長男様　計2名様
【相続財産】
不動産：ご自宅（藤沢市）2100万円
預貯金：2000万円、現金1200万円
株・有価証券なし
確定申告の還付金を受け取っていなかった。準確定申告が必要かも気になる。
財産の分割方針にも悩まれているご様子でした。</t>
  </si>
  <si>
    <t>お父様の相続手続き。
相続税申告サポート受任いたしました。
努めてまいります。</t>
  </si>
  <si>
    <t>10：30</t>
  </si>
  <si>
    <t>しばた　なおみ様</t>
  </si>
  <si>
    <t>0466-81-3882</t>
  </si>
  <si>
    <t>被相続人：しばた様のお兄様
お兄様は離婚されており、お子様が二人いらっしゃいますが、いずれも既に相続放棄をされています。
その結果、お母様のもとへ、お兄様の負債に関する請求が届いたとのことです。
負債があることを知ったのは先週であり、それまでは把握されていなかった状況です。
現在お母様は認知症のため判断能力がなく、自署もできない状態とのことです。
お父様は既にご逝去されているそうです。</t>
  </si>
  <si>
    <t>栗田</t>
  </si>
  <si>
    <t>柴田博光様の相続放棄。
母柴田トミ様、妹柴田直美様２名様の手続きのご依頼をいただきました。</t>
  </si>
  <si>
    <t>11：58</t>
  </si>
  <si>
    <t>山﨑</t>
  </si>
  <si>
    <t>女性（名前教えてくれず）</t>
  </si>
  <si>
    <t>東神奈川</t>
  </si>
  <si>
    <t>090-8851-9765</t>
  </si>
  <si>
    <t>別荘を買った時の名義変更はいくらでやってくれるの？</t>
  </si>
  <si>
    <t>申請の内容によって異なるので、よろしければ一度無料相談にお越しください。</t>
  </si>
  <si>
    <t>11：50</t>
  </si>
  <si>
    <t>福岡</t>
  </si>
  <si>
    <t>090-3323-0561</t>
  </si>
  <si>
    <t>今後発生するご相続についてのご相談
ご連絡者様のお姉様が8年ほど前に公正証書遺言を作成したと。
お姉様には配偶者や子はおらず、親及び祖父母も他界しているため法定相続人はご連絡者様のみ。
公正証書遺言で全てをご連絡者様に相続させる旨の記載があったが、負債とかも多いため放棄をしたいができるのかとういうご相談。
公正証書遺言があったとしても、相続放棄のお手続きは死亡を知った日から3か月以内であれば可能であることお伝えし、終話しております。</t>
  </si>
  <si>
    <t>4：30</t>
  </si>
  <si>
    <t>たかとり　ひろし様</t>
  </si>
  <si>
    <t>090-4678-8720</t>
  </si>
  <si>
    <t>2012.3に祖母（たかとりよしえ様）の相続手続きでお世話になった過去客様です。
担当者不明
【相談者】たかとり　ひろし様
【TEL】090-4678-8720
【被相続人】お父様
【相続人】配偶者、ご子息様2名の計3名（ひろし様はご長男様）
【相続財産】
不動産：自宅の土地建物　＠横浜市鶴見区
金融資産：約2千万円
有価証券：なし
その他：なし
【遺言書】なし
【相続税】なし
【相談内容】
以前祖母のお手続きでお世話になったので、またお願いしたいとのこと。
面談の際は手続きの流れを聞いて見積書を見て依頼するかの判断をする。
当日は固定資産税の納税通知書等を持ってきてくださるとの事でした。
面談よろしくお願いいたします。</t>
  </si>
  <si>
    <t>新築不動産資金の贈与の途中でなくなってしまった、相続税の課税価格に含めるかも含め、税理士と連携して手続きを進めていく必要有。
上記、課税価格に含めるかどうかで申告が必要になるかも変わる。
一旦家族会議の上、今月中にはご回答いただけるとのこと。</t>
  </si>
  <si>
    <t>11：19</t>
  </si>
  <si>
    <t>まつむら　ゆきえ様</t>
  </si>
  <si>
    <t>090-7283-8927</t>
  </si>
  <si>
    <t>【相談者】まつむらゆきえ様
【TEL】090-7283-8927
【被相続人】お父様（亡2024.4？）この間三回忌をやったけど曖昧
【相続人】お母様、お兄様、ゆきえ様　の計3名
【相続財産】
不動産：土地（お父様名義）、建物（お兄様名義）※建物は相続財産じゃないです。
【相談内容】
この間役所に行ったら、三年以内に手続きをしないといけないと言われた
これについてわからないので教えてほしい
尚、「90分以内なら無料ですよね？」と念押しで聞かれたので、無料相談で終わる可能性があります。
面談よろしくお願いいたします。</t>
  </si>
  <si>
    <t>馬場</t>
  </si>
  <si>
    <t xml:space="preserve">お父様の相続のご相談。
登記のご相談でした。
恐らくご依頼になるかと思いますが、お時間かかりそうです。
</t>
  </si>
  <si>
    <t>おおたけ様</t>
  </si>
  <si>
    <t>前橋</t>
  </si>
  <si>
    <t>090-2424-9357</t>
  </si>
  <si>
    <t>当事者：叔母様（埼玉県在住、70代）
財産：不動産（ご自宅）
お困りごと：おおたけ様が群馬県在住の為、叔母様の生前対策についてご心配でご連絡下さったとのこと。
叔母様はお子様がおらず、配偶者は既にご逝去されているそうです。
無料相談はおおたけ様のみでも大丈夫ですが、実際に遺言書や契約書等を作成するには叔母様のご意思の確認が不可欠である旨お伝えしたところ、ご一緒にZoom面談される方針で検討いただけることになりました。
叔母様にお話いただいた上で、改めてご連絡いただけます。</t>
  </si>
  <si>
    <t>11：40</t>
  </si>
  <si>
    <t>すだ　めぐみ様</t>
  </si>
  <si>
    <t>090-2174-4861</t>
  </si>
  <si>
    <t>被相続人：お母様（R7.11.19にご逝去）
相続人：すだ様、妹様2名　計3名様
【相続財産】不動産のみ
建物：祖父の名義のままため、名義変更をしたい。
土地：地主から借りている。（契約書有り）
以下契約内容です。
・お母様がご逝去されてから3か月以内に土地を地主に返す。
→2月19日に土地を返さなければならない。
・返した後は、10年間は賃料を払って住むことができる。
登記手続きの流れや、地主に土地を返すまでの流れについて知りたいそうです。
当日は、建物の納税通知書と地主との契約書をお持ちいただけます。</t>
  </si>
  <si>
    <t>横浜本社</t>
  </si>
  <si>
    <t>Ｄ：対応不可能</t>
  </si>
  <si>
    <t xml:space="preserve">お母様がご逝去されてから3か月以内に土地を地主に返すという契約になっているが、地主よりこのまま土地を貸してもいいという話がきている。ただ、そのためには、現在建物の所有者がお母様の父名義のままなので、相続登記を要求されている。地主側から指定された司法書士に、須田様側から書類を送付済。1月中旬に司法書士から「書類を受け取りました」という連絡があったが、その後連絡がなく、2月には土地を返さなければならないのかと心配になってオーシャンに相談に来たという。
要するに、どんな状況でも3ヶ月後には必ず土地を返却しなければならないと思い込んでいたらしい。
そのため、こちらからは、その司法書士にこちらから連絡を入れて、今どのような状況なのかを確認するように伝えた。
</t>
  </si>
  <si>
    <t>おがわ　だん様</t>
  </si>
  <si>
    <t>海外在住（スゥエーデン）</t>
  </si>
  <si>
    <t>去年11月に母親がスウェーデンにて息を引き取りました。　（死亡届は大使館に提出済み）　子供が4人いて、二重国籍・日本国籍・多国籍などの兄弟です。  母親は日本国籍で、　西東京出身、日本に不動産を一つ（実家）を所有しております。　母親の遺言（筆記は無し）は妹に不動産を渡しタイトの事で、兄弟もそれに了承しています。　妹は日本国籍です。　兄弟は皆現在スウェーデン住まい（日本には頻繁に帰国してます）です。　  相続の手続きなどをお手伝い出来ないかのお問い合わせです。</t>
  </si>
  <si>
    <t>相続人全員が海外在住。日本の不動産の手続きと預貯金の解約。相続税や海外在住者の相続手続きを説明。249.000円と解約１行25000円でご提案。3月末から４月末に日本に来るのでその際に契約できればとお話し。
まずは他相続人と共有して以来の有無を返答いただけるとのこと。連絡待ち。</t>
  </si>
  <si>
    <t xml:space="preserve">
</t>
  </si>
  <si>
    <t>お客様先</t>
  </si>
  <si>
    <t>パートナー先</t>
  </si>
  <si>
    <t>※面談場所ベース</t>
  </si>
  <si>
    <t>面談数</t>
  </si>
  <si>
    <t>受注数</t>
  </si>
  <si>
    <t>Ｃ：シート渡せず</t>
  </si>
  <si>
    <t>和田</t>
  </si>
  <si>
    <t>蔭山</t>
  </si>
  <si>
    <t>非常に複雑な相続</t>
  </si>
  <si>
    <t>民事信託</t>
  </si>
  <si>
    <t>★2026年 2月</t>
  </si>
  <si>
    <r>
      <rPr>
        <sz val="11"/>
        <color rgb="FF000000"/>
        <rFont val="Meiryo UI"/>
        <family val="3"/>
        <charset val="128"/>
      </rPr>
      <t>お名前
（</t>
    </r>
    <r>
      <rPr>
        <b/>
        <sz val="10"/>
        <color rgb="FF000000"/>
        <rFont val="Meiryo UI"/>
        <family val="3"/>
        <charset val="128"/>
      </rPr>
      <t>ひらがな</t>
    </r>
    <r>
      <rPr>
        <sz val="10"/>
        <color rgb="FF000000"/>
        <rFont val="Meiryo UI"/>
        <family val="3"/>
        <charset val="128"/>
      </rPr>
      <t>記入）</t>
    </r>
  </si>
  <si>
    <t>090-2666-1144</t>
  </si>
  <si>
    <t>やまぐち様</t>
  </si>
  <si>
    <t>090-6174-6847</t>
  </si>
  <si>
    <t>【相談者】やまぐち様（女性）
【TEL】090-6174-6847
【遺言者】旦那様
【相続人】山口様、お子様3名の計4名
【財産】預金、有価証券
【内容】
旦那様が病院を入退院を繰り返している状況
そのため、公正証書遺言を作りたいとの事。
財産に関しては頑固なため、結婚当時からどこの銀行にいくら入れているの教えてくれずわからない。
ネット銀行、ネット証券でやっているため知ろうにも知れない。
預金と株の概算はわからないが多くはないとの事。
また、二男が行方不明になっているので、相続上どうなるのかも知りたい。
※横浜と渋谷で日程調整をする。日程は平日が良いとの事。
日程については予定を確認し、再度お電話するとの事でした。
ただ、そこまで食いついてなく、下の名前を言う前に終話になってしまったので本当かは微妙です。</t>
  </si>
  <si>
    <t>小川</t>
  </si>
  <si>
    <t>クレア</t>
  </si>
  <si>
    <t>くにみ　たいち様</t>
  </si>
  <si>
    <t>千葉</t>
  </si>
  <si>
    <t>090-2748-9373</t>
  </si>
  <si>
    <t>相談者：くにみ　たいち様
TEL：090-2748-9373
遺言者：たいち様のおじ様
相続人：兄弟4名＋既に亡くなられているご兄弟2名のお子様
財産：品川区のマンション(中古価格で約2千万円)、預金3行約1千万円
内容：おじ様が余命一ヶ月を宣告されている。おじ様の代襲相続人になる方と、財産をめぐってトラブルになる可能性が非常に高いので、危急時遺言を遺したい、というご相談。
おじ様は五反田のNTT関東病院にて入院中。
容体としては、現在モルヒネを投与中で、会話・筆談が厳しいレベルだが、認知能力に問題はなく、聞けば反応は返してくれる状態。
また、トラブルに発展しそうな相続人の住所を把握しておらず、今後もできるだけ関わりたくないとのことで、相続発生後の手続きについても気にされておりました。
面談日当日に、取得済みの財産についての資料などをお持ちいただけるようです。</t>
  </si>
  <si>
    <t>18：00</t>
  </si>
  <si>
    <t>相談者のおじは、過去に姉妹の息子（甥）と養子縁組に関するトラブルを起こしており、甥には財産を渡したくないとのご意向。
財産の内容を確認した上で、危急時遺言作成の費用をご案内した。
体調が思わしくなく、遺言書を作成できるかどうかわからないが、本人に確認してみるとのこと。</t>
  </si>
  <si>
    <t>11：30</t>
  </si>
  <si>
    <t>えのもと　みちこ様</t>
  </si>
  <si>
    <t>045-319-1171</t>
  </si>
  <si>
    <t>★信託はじめ、生前対策に関するご相談
相談者：えのもと様、旦那様
推定相続人：お子様2名
財産：ご自宅不動産（夫婦で共有）、預金等の金融資産
お困りごと：今後ご体調の変化により財産の管理がご自身でできなくなることをご不安に思っていらっしゃるとのこと。信託をしたり、不動産の生前贈与等を行うなどし、認知症などになる前に管理できる状態にしておきたいとのことです。
お子様方ともよくこのお話をされているそうですが、信託の知識があまり無いことから誰を受託者にするかといった具体的なお話はされていないご様子でした。
また、旦那様は目が不自由だそうで、当日はえのもと様のみでご来所される予定です。
当日は、ご自宅不動産の納税通知書をお持ちいただけます。
045-319-1171
2/10　えのもと様からお電話があり、旦那様の体調が優れず病院に連れていかれるそうで、キャンセルになりました。再度の日程調整については、状況が落ち着きしだいえのもと様からご連絡いただけるそうです。（久田）</t>
  </si>
  <si>
    <t>えざわ　たかゆき様</t>
  </si>
  <si>
    <t>080-6782-4810</t>
  </si>
  <si>
    <t>被相続人：お父様（R7年2月頃）
相続人：お母様、ご兄弟、たかゆき様　計3名様
1月29日に横浜信用金庫から催告状が届き、お父様がご逝去された旨をお知りになったそうです。
ご兄弟にも催告状が届いており、相続放棄をご希望されております。
現在お母様は認知症で意思判断能力がない状態です。
成年後見人の申立てが必要な可能性があることはご存知ないご様子でした。
☆現在日程調整中
面談希望日が決まり次第、えざわ様よりご連絡いただきます。
ご面談場所は「横浜本店」ご希望です。
日程調整＋面談場所案内＋当日の持ち物のご案内をお願いします。</t>
  </si>
  <si>
    <t>たかだ様</t>
  </si>
  <si>
    <t>非通知</t>
  </si>
  <si>
    <t>被相続人：お父様（R2.6）
相続人：たかだ様、ご兄弟（疎遠）
【相続財産】
不動産なし
預貯金：何百万円ほど
株式：1000万円いかないほど
お父様は生前に成年後見を立てており、</t>
  </si>
  <si>
    <t>まつば　やすよ様</t>
  </si>
  <si>
    <t>080-5428-7155</t>
  </si>
  <si>
    <t>HP経由
被相続人：おば
相続人：まつば様の夫の父、アメリカに住んでいるおば、その他おばの兄弟2人
財産内容：預金
相談内容：銀行手続はもちろん、アメリカに住んでいるおばとの連絡のやりとりについて相談したい　住所は分かる</t>
  </si>
  <si>
    <t>兄弟相続　相続人：甥姪ふくめ6名※うち一名アメリカ在住（住所知らない・生死不明）
相続財産：預金160万ぐらい
相談者や相談者家族は相続人ではない。
正直、手続きを行う費用対価が合わないため、簡易解約や払戻制度の利用を案内いたしました。最悪放置も検討。
相続人の中に同じような配偶者や子供がいない方がいるので、そちらの遺言書作成を提案しております。
遺言書は依頼したいとの話</t>
  </si>
  <si>
    <t>16：59</t>
  </si>
  <si>
    <t>うしくぼ　としゆき様</t>
  </si>
  <si>
    <t>090-6654-8147</t>
  </si>
  <si>
    <r>
      <rPr>
        <sz val="11"/>
        <color rgb="FF000000"/>
        <rFont val="Arial"/>
        <family val="2"/>
      </rPr>
      <t>【相談者】うしくぼ　としゆき様
【TEL】090-6654-8147
【相談内容】
お父様の相続について先に相談しておきたい（まだ生きています）
土地国庫既読制度を希望しておりました。
お父様は畑を持っていて農地（青地）となっている。
既にお母様は他界しており、ご子息様は相談者の一名のみ
※</t>
    </r>
    <r>
      <rPr>
        <b/>
        <sz val="11"/>
        <color rgb="FFFF0000"/>
        <rFont val="Arial"/>
        <family val="2"/>
      </rPr>
      <t>面談は渋谷</t>
    </r>
    <r>
      <rPr>
        <sz val="11"/>
        <color rgb="FF000000"/>
        <rFont val="Arial"/>
        <family val="2"/>
      </rPr>
      <t>を希望していました。
面談日については再度相談したいとの事で、としゆき様が落ち着いてからの折り返しとなりました。
折り返しの来た際は渋谷でお願いします。
面談時間は60～90分で完全無料、平日若しくは土曜日で10時～18時までとお伝えしております。</t>
    </r>
  </si>
  <si>
    <t>13：20</t>
  </si>
  <si>
    <t>いしわた　えいいち様</t>
  </si>
  <si>
    <t>090-3223-0874</t>
  </si>
  <si>
    <t>【相談者】いしわた　えいいち様
【TEL】090-3223-0874
【遺言書作成者】お母様
【法定相続人】ご子息乃至お嬢様　計3名（お父様は既に他界）
【相続財産】不動産、金融資産等
【内容】
遺言書を自筆証書で書きたい。
その際の文言についてどう記載したら効力が発生するしないがわからないので教えてほしい
記載内容としては「不動産は○○に相続する。その他相続財産は相続発生時に相続人全員での協議の上で決定する｝ような内容で記載したい。
※日程調整は横浜で土曜なら確実に来れる（午前午後の指定等なし）
14日（土）16：30の森谷さんが開いていると思い16：30～の約60分の面談をお伝えしました。
また、21日以降の日程も空きがありましたのでお伝えしております。
えいいち様の方で土曜日の日程調整等行っていただき、再度折り返しいただく約束をしました。
受任になる可能性は低そうですが、受電された方は日程調整をお願いします。</t>
  </si>
  <si>
    <t>まきた　りゅうすけ様</t>
  </si>
  <si>
    <t>茅ヶ崎？</t>
  </si>
  <si>
    <t>090-1211-3081</t>
  </si>
  <si>
    <t>自分の子供２人に、自分がもしものことになった時にも高額治療を受けないように伝えていきたい。</t>
  </si>
  <si>
    <t>法的拘束力はないが、茅ヶ崎市役所で配布しているエンディングノートを活用する様にご案内。</t>
  </si>
  <si>
    <t>やたべ　ゆうさく様</t>
  </si>
  <si>
    <t>神奈川区</t>
  </si>
  <si>
    <t>090-1115-6287</t>
  </si>
  <si>
    <t>数年前に嶋津様受注にて面談あり。その際は不動産査定で終了。今回お父様に相続発生し、改めて相談。</t>
  </si>
  <si>
    <t>お見積り提示の上、検討とのこと。検討２週間とのこと。</t>
  </si>
  <si>
    <t>おかざき　りょう様</t>
  </si>
  <si>
    <t>横浜(藤沢)</t>
  </si>
  <si>
    <t>080-8014-6692</t>
  </si>
  <si>
    <t>【相談者】おかざき　りょう様
【TEL】080-8014-6692
【相談内容】相続土地国庫帰属制度について。
りょう様のお母様と叔母様が数年前にご相続された、栃木県の那須の別荘地の土地について処分を検討されている。りょう様が窓口となって確認されている。雑種地だったが、木が生えたため山林扱いになっているとの事です。固定資産税はかかっていない。また、祖父の遠い親戚も別の場所に土地を所有しており、娘さんが相続されたとの事だが、同じように処分を検討されているので話を聞きたいとの事です。3か所について聞きたいとの事です。
ご自宅に権利証があればお持ちくださいとお伝えしました。土地国庫帰属制度の他に方法がないかについても確認されたいとの事です。</t>
  </si>
  <si>
    <t>相続土地国庫帰属制度や隣地の方への贈与を提案。
一応、OCでは土地国庫帰属制度の見積もりをご提示し、すっきり不動産の見積もりを依頼</t>
  </si>
  <si>
    <t>090-5443-3297</t>
  </si>
  <si>
    <t>【内容】①相続税について、いくらかかるのか教えてほしい。→税理士の業務になるので回答できない。
②遺言書の作成の依頼費用について。約1億円程財産がある。
→書かれる内容は決まっている。財産額によって変わるが、15万から20万円と回答。
無料相談を案内しましたが、検討されるとのことです。</t>
  </si>
  <si>
    <t>藤田さ</t>
  </si>
  <si>
    <t>にしだ　かよこ　様</t>
  </si>
  <si>
    <t>080-5517-6411</t>
  </si>
  <si>
    <t>相談者の父の相続についてのご相談
父はご存命で三重県にお住まい。
推定相続人は子３人（妻については確認漏れました）。
父が現在入院中で、先が長くなさそうなので、
今のうちに相続についていろいろと準備をしておきたい。
父の近くに住んでいる兄がおそらく大半を引き継ぐと思うが、
不動産が多くあり、兄が管理ができるか不安を感じている。
この後必要となる相続の手続き、相続税申告の要否など、を聞きたい。
当日、固定資産税納税通知書や金融資産資料などお持ちいただける予定。
にしだ　かよこ
０８０－５５１７－６４１１</t>
  </si>
  <si>
    <t>お父様がご存命ですが、来る相続についてご不安がありご面談。
お話を伺った範囲では、相続税申告が必要であることをお伝えし、必要書類や手続きの流れ一式についてご案内。他のご相続人と話し合われてご検討されるとのこと。</t>
  </si>
  <si>
    <t>14：50</t>
  </si>
  <si>
    <t>080-3270-2228</t>
  </si>
  <si>
    <t>被相続人　叔父
相続人　配偶者、兄弟、甥姪　計9名
相談者は故人から見て甥にあたる方。
故人配偶者から相続放棄をしてほしい旨の通知が届いた。相談者とては放棄せず相続をしたいと。
行政書士司法書士では相続手続きをお手伝いすることはできるが、相談者の味方について何かをすることはできないので、弁護士との相談を提案。
別件の相続で現在調停を行っているようで、今お願いしている弁護士に相談してみますとのことでした。</t>
  </si>
  <si>
    <t>弁護士との無料相談にお越しください</t>
  </si>
  <si>
    <t>16：20</t>
  </si>
  <si>
    <t>かねこ　みつてる様</t>
  </si>
  <si>
    <t>080-3156-6554</t>
  </si>
  <si>
    <t>過去客　R5-Y12060　カネコ　テルミ様
亮太郎さんの過去客の兄妹からのご紹介
被相続人：祖母
相続人：相談者、姉が二人、従兄弟も数名いる
相続財産：不動産（私道）
祖母の相続登記の手続きを行っていて、完了したと思っていたら私道がいくつか漏れていた。
私道のみのお手続きです。
当時の手続き資料をお持ちいただけます。</t>
  </si>
  <si>
    <t>―</t>
  </si>
  <si>
    <t>私道部分の登記希望。亮太郎さん／真大さんのお客様（過去客ではなく、今月納品した先）
光輝様分私道の相続登記希望、見積提示要求あり、早急に対応要。
面談後に、亮太郎さんに状況をを確認いたしました。
真大さんへ引継ぎをお願いしたいです。</t>
  </si>
  <si>
    <t>たなか　まさき様</t>
  </si>
  <si>
    <t>湘南台</t>
  </si>
  <si>
    <t>090-1669-7818</t>
  </si>
  <si>
    <t>被相続人：おじ（R7/10月ご逝去）
相続人：おじの兄弟が数名、たなか様（父は既に他界）
相談内容：藤沢市からおじの兄弟宛にR8年1月16日に連絡があった。詳しい書面はまだ来ていないが、未払の公共料金や税金などがあるらしいので相続放棄を考えている。
基本的にはお願いしたいとのことでした。</t>
  </si>
  <si>
    <t>状況は左の通り。親族間は疎遠な関係が多い。お一人の放棄で受任。</t>
  </si>
  <si>
    <t>16：40</t>
  </si>
  <si>
    <t>上村</t>
  </si>
  <si>
    <t>ひだか　としえ</t>
  </si>
  <si>
    <t>090-1609-3459</t>
  </si>
  <si>
    <t>故人：たなか　とよ様　※相談者母
亡くなった日：2026年1月22日
相談者：ひだか　としえ様
相続人：相談者とご兄弟2名。※配偶者(＝相談者父)は4年～5年前に死亡。
相談者は横浜市在住。
相続放棄の相談をしたい。
被相続人に負債があるという事情ではなく、
これ以上家族と関わりたくないという事情で放棄を考えている。
(深い事情についてはヒアリングしませんでしたが、ご家族と関わりたくない雰囲気は漂ってました)
なお、他の相続人から遺産分割協議書作るから相談者の印鑑証明を送ってほしいといわれているが
どうしたらいいのかという質問あり。
→この件につきましては、現時点で送らないでほしいとお伝え。
　放棄するorしない方針のメリットデメリット含めて、専門家に相談しましょうとしております。</t>
  </si>
  <si>
    <t>相続放棄のご相談。他姉妹と関わりたくないとのことで、放棄を検討。
メリット、デメリット、注意点をお伝えいたしました。
費用の提示も致しましたが、ご自身で行ってみるとのことでしたので、不受託といたします。</t>
  </si>
  <si>
    <t>070-4457-2359</t>
  </si>
  <si>
    <t>滋賀県の土地を手放したい
死んだ父と父の兄の共有の土地に関して、管理会社から管理費がかかるといわれて困っている。
なんとか手放す方法があるか相談したい
土地国庫帰属制度や近くの方に贈与するなどの方法があることをお伝え</t>
  </si>
  <si>
    <t>22：00</t>
  </si>
  <si>
    <t>かばや　まさる</t>
  </si>
  <si>
    <t>－</t>
  </si>
  <si>
    <t>090-2463-7480</t>
  </si>
  <si>
    <r>
      <rPr>
        <sz val="13"/>
        <color rgb="FFFF0000"/>
        <rFont val="Arial"/>
        <family val="2"/>
      </rPr>
      <t xml:space="preserve">※2/12　12:00　留守電　（渡部）
</t>
    </r>
    <r>
      <rPr>
        <sz val="11"/>
        <color rgb="FF000000"/>
        <rFont val="Arial"/>
        <family val="2"/>
      </rPr>
      <t xml:space="preserve">夕方頃再架電予定ですが、折り返しございましたら以下確認の上ご対応お願いいたします。
【お問い合わせの内容】
相続手続きについて
【お問い合わせの詳細】
法定相続人は母、私及び妹の３人ですが、母単独で相続することを予定しております。相続財産につきましては、預金のほか、不動産として
①横浜市金沢区　の実家
②千葉県長生郡白子町　の土地
があり、①については母への名義変更、②については母への名義変更の後「相続土地国庫帰属制度」を活用したいと考えております。
○　相続土地国庫帰属制度の手続を含め、お願いすることは可能でしょうか。（白子町の土地について、土地の状況等が分かる資料や写真の準備を含めてお願いすることは可能でしょうか。）
○　①及び②に係る費用については、どの位かかるものでしょうか。
【個別のご要望】
【WEB面談の希望】
【お名前】
蒲谷 勝
【フリガナ】
カバヤ　マサル
【連絡先メールアドレス】
ca72354@cd5.so-net.ne.jp
【連絡先電話番号】
090-2463-7480
</t>
    </r>
  </si>
  <si>
    <t>齋藤</t>
  </si>
  <si>
    <t>土地国庫帰属の現地調査を対応してほしい
→厳しいと回答
不動産査定依頼をいただき、場合によっては有償引き取りを提案</t>
  </si>
  <si>
    <t>15：26</t>
  </si>
  <si>
    <t>やまだ　けんいち様</t>
  </si>
  <si>
    <t>090-9148-6959</t>
  </si>
  <si>
    <t>【相談者】やまだ　けんいち様
【TEL】090-9148-6959
【遺言者】お母様
【相続人】長男、長女、次女
【財産】不動産のみ
【内容】
お父様からのお言葉で母の面倒見てくれた方に不動産をといわれていて、全てご長男様という内容で作成を検討中。
ただ、不動産しか財産はなく、遺留分が心配。
代償金にするのも長男は貯金がなく、手出しができない。
不動産は残したいというような要望です。</t>
  </si>
  <si>
    <t>遺留分を請求されても支払ができない。
不動産を担保にお金を借りる方法や養子縁組を行い、遺留分を減らす方法を検討したが、どれも難しく共有持ち分で登記を入れるのが一番有効かという結論になった。
一度、お母様と相談し、施設に伺う予定。</t>
  </si>
  <si>
    <t>ちばみつよ様</t>
  </si>
  <si>
    <t>090-6656-0720</t>
  </si>
  <si>
    <t>【ご相談者】ちばみつよ様
【遺言者】ちば様のお兄様
【遺言内容（案）】
・相続財産の2分の1をちば様へ
・残りの2分の1を娘様お二人へ（各2分の1ずつ）
※奥様とは離婚されており、娘様お二人とは現在連絡を取っていないとのことです。
【財産内容】
・預貯金：約1,000万円
・不動産：あり
相財産は5000万円以下
【経緯】
当初、公正証書遺言を作成予定でしたが、作成日の前日に緊急入院となりました。（末期がんのため）
公証役場へ確認したところ、現在混み合っており、次回の作成可能日が1か月後との案内を受けたため、危急時遺言のご相談をいただいております。
医師からは「今週末を越えられるかどうか」と説明を受けている状況です。
【お兄様のご状態（※昨日時点）】
・署名程度であれば何とか可能
→ 長文の自筆証書遺言の作成は困難だそうです
・相続人および遺贈先を口頭で伝えることが可能
・遺言内容の読み聞かせに反応可能
・本人確認および意思疎通は可能
【その他】
・公正証書遺言作成時に必要な戸籍等の書類はお持ちいただけます
・医師からの診断書も取得予定
・個室に入院中であり、病院側の許可も得ているため、病室での作成が可能
・費用は20～30万円でご案内済み
・本日、前受金の請求書をお渡しすることをお伝え済み</t>
  </si>
  <si>
    <t>危急時遺言作成</t>
  </si>
  <si>
    <t>赤十字大森病院</t>
  </si>
  <si>
    <t>依頼者：千葉　光代(ちば　みつよ)様
遺言者：千葉　一利(ちば　かずとし)様　※相談者のお兄様
2/13　15：00～16：30　大森赤十字病院にて、危急時遺言作成で受注、即対応。
危急時遺言の証人として、市川さん、上村が同行。
問い合わせの内容の通り、相談者が上記公正証書遺言の文案に遺言者の印鑑をもらおうと病院に訪問したところ、医師からもう長くないと宣告をされ、遺言作成が間に合わないとなり相談に至った状況。
既に相談者の手元に戸籍、公正証書遺言の文案は揃っていた。
遺言者は緩和ケア病棟の個室にご入院されており、危急時遺言ではあったが、遺言者との意思疎通に大きな問題はなかった。
※かなりつらそうな状況であったが、齋藤さんとの会話対して体を起こそうとするなどの姿勢がみられ、目の焦点もしっかりとしていた。
公正証書遺言の文案では、財産の1/2を遺言者の妹様である相談者様に遺贈、
残り1/2については遺言者のご息女2名で均等に分け相続(一人につき1/4)というもの。
財産は大田区東馬込のマンション1室、銀行は4行(三井住友銀行、三菱UFJ銀行、りそな銀行、横浜銀行)
法定相続人はご息女2名であるが、配偶者との離婚後、まったくの没交渉だった模様。
遺言内容の確認時に、ご長女の苗字が変わっていることに驚かれるくらい(今、橋本なのか…とつぶやく)
なお、叔母にあたる依頼者も全く会ったがないとチラッと仰せ。
齋藤さんの聞き取りの中で、遺言者は本当は財産すべてを相談者にすべて渡したい意向を示したが、
齋藤さんがご息女の遺留分について丁寧に説明したところ、将来的に紛争になることや紛争の可能性があるのなら、少しでもリスクの低い文案通りの内容で良いとの話になり、そのお話を基に遺言書を作成した。
作成後、今後の流れを依頼者に説明。おそらく遺言執行での受注は低いかと思われるが、当日問い合わせで即対応いただいたことに深く感謝される。
齋藤さんの名刺と上村の名刺はお渡ししているため、検認が必要となった場合(お亡くなりになった場合)は別途連絡をいただける。
なお、費用については2/16にお振込予定。※検認が必要となった場合は別途費用かかることはお伝えしている</t>
  </si>
  <si>
    <t>ざはのりこ様</t>
  </si>
  <si>
    <t>090-2466-0709</t>
  </si>
  <si>
    <t>被相続人：ざは様の叔父様（R7.2.9にご逝去）
叔父様は結婚しておらず、両親も既にご逝去されている。
叔父様のご兄弟であるざは様のお父様もご逝去されているため、相続権がざは様に渡っている状態。
財産が分からず、相続放棄をしたほうがよいのかもわからないため、今後の手続きについてご相談されたいそうです。
090-2466-0709</t>
  </si>
  <si>
    <t>相続放棄を受任</t>
  </si>
  <si>
    <t>じょ　あ　あ様</t>
  </si>
  <si>
    <t>080-4059-9659</t>
  </si>
  <si>
    <t>【相談者】ジョ　ア　ア様
【TEL】080-4059-9659
【相続財産】自宅（ローンあり）、少しの預金
【相談内容】
遺言書を作りたいから相談したい。
シングルマザーで4才の子どもがいる。
日本の親族はいなくて、中国から日本に来た。
日本語はカタコトですが、わからないことがあるとわからないと言ってくださいます。
たまに質問とは別のことが返ってくることもあります。
大変かと思いますが、よろしくお願いいたします。</t>
  </si>
  <si>
    <t>法務局保管の自筆証書遺言を作成予定。自宅不動産、投資用物件、預貯金あり（銀行４行～５行）。配偶者がなく４歳のお子さん。親族は国内にいない。お子さんの監護権が心配な点。一旦検討するとのこと。</t>
  </si>
  <si>
    <t>えのもと　かずひろ様</t>
  </si>
  <si>
    <t>090-1206-5882</t>
  </si>
  <si>
    <t>被相続人：えのもと様のお父様（2年程前）
相続人：えのもと様、お母様、兄弟2名　計4名様
不動産：戸建て（横浜）40坪ほど
預貯金：600万円ほど
株・証券：なし
ご相続の手続きの流れや必要書類等が知りたいそうです。
090-1206-5882</t>
  </si>
  <si>
    <t>令和５年ご逝去のお父様の相続手続き。相続人は配偶者、お子様３名。お母様が高齢で施設入所も検討しているので、
不動産の売却の視野に協議を検討。他相続人と相談をしてご連絡をいただく予定です。
検討１か月。</t>
  </si>
  <si>
    <t>遺留分請求をしない旨の念書の書き方について
無料相談のご案内をしたところ、今日明日で教えてほしいとのことで時間的に難しく、またわからないことがあればお電話するというとこで終話</t>
  </si>
  <si>
    <t>かすや　のりこ様</t>
  </si>
  <si>
    <t>090-2306-2068</t>
  </si>
  <si>
    <t>自筆証書遺言作成のご相談
遺言者　相談者兄（埼玉在住）79歳
推定相続人　妹2名、姪
兄の面倒は相談者含む妹2名で見ている。姪に手伝ってくれと相談しても手伝ってくれず、相続が発生した際に姪に渡らないように自筆証書遺言を作成しておきたい。
面談については一度姉にも相談してから決めたいとのことで、希望の場合には連絡くださいとお伝え。面談するなら渋谷がいいと。</t>
  </si>
  <si>
    <t>いとう　あさこ</t>
  </si>
  <si>
    <t>090-4071-8563</t>
  </si>
  <si>
    <t xml:space="preserve">2/16　留守電　（渡部）
折り返しございましたら対応お願いいたします。
2/17、2/18留守電
信託
家族信託サイト経由
【メールアドレス】
mhasa.rryygg@gmail.com
【郵便番号】
168-0081
【ご住所】
杉並区宮前4-24-7
【電話番号】
090-4071-8563
【FAX】
【お問い合わせ内容】
障害のある娘のために、将来的に家族信託を活用して生活資金の確保および実際の使用を確実にしておきたいと考えています。どのような方法が有効か教えていただきたいと思います。
【個人情報の取り扱いについて】
個人情報の取扱いについて「同意する」
</t>
  </si>
  <si>
    <t>15：15</t>
  </si>
  <si>
    <t>やまざき　きよか様</t>
  </si>
  <si>
    <t>090-8646-2379</t>
  </si>
  <si>
    <t>被相続人：お父様（R6.12.28ご逝去）
相続人：やまざき様1名のみ
相続財産：自宅不動産（土地、建物）、預金、株式
お困りごと：相続手続きについて聞きたい、お手伝いを頂きたいとのこと。
当日は、納税通知書があればお持ちいただけます。
090-8646-2379</t>
  </si>
  <si>
    <t>相続人は依頼者一人であるが、相続財産総額が約4000万弱（ただし預金については聴取による部分が大きく、ブレがあるものと考える）で、相続税申告が必要。加えて13万円/月のローンの負担を実質的には被相続人が行っていたという意味ではその金額についても贈与の持ち戻しが必要になる為、早期に税理士を紹介する。
金融機関口座についても複数に分かれており、保振・生保協会への開示請求も行う。
もろもろ込みで遺産承継にて契約。</t>
  </si>
  <si>
    <t>いけうち　けんいちろう様</t>
  </si>
  <si>
    <t>0467-43-2888</t>
  </si>
  <si>
    <t>被相続人：いけうち様のお父様（10年程前）
相続人；いけうち様、兄弟3名　計4名様
不動産：3筆
お母様は3年程前にご逝去されております。
不動産の名義変更手続きを進めたいそうです。
自筆の遺言書があり、不動産をそれぞれ①いけうち様のご子息様2名　②お兄様　③お母様にご相続又は遺贈されることが記載されているそうです。
当日は自筆の遺言書をお持ちいただけます。
0467-43-2888</t>
  </si>
  <si>
    <t>遺言検認と相続登記
自筆証書遺言は封筒を開封してしまった。
登記申請件数は最低でも５件
相続人の一人に知的障がい者いる（意思疎通、内容理解はできるので分割協議は可能らしい）</t>
  </si>
  <si>
    <t>9：32</t>
  </si>
  <si>
    <t>さとう　まりこ様</t>
  </si>
  <si>
    <t>090-4370-5758</t>
  </si>
  <si>
    <t>【相談者】さとうまりこ様
【TEL】090-4370-5758
【被相続人】お祖母様（R7.10.1）
【相続人】4名（内1名譲渡契約書済み）
【相続財産】
不動産、預貯金、有価証券　約4～5千万
【相談内容】
既に協議が成立していて相続税について知りたいとの事
一般的なところの話になるかと思います
面談については再度折り返しいただき日程調整になると思います。
平日土曜どちらでも大丈夫で、藤沢希望です。</t>
  </si>
  <si>
    <t>14：20</t>
  </si>
  <si>
    <t>すずき　しゅういち様</t>
  </si>
  <si>
    <t>080-1123-1038</t>
  </si>
  <si>
    <r>
      <rPr>
        <sz val="11"/>
        <color rgb="FF000000"/>
        <rFont val="Arial"/>
        <family val="2"/>
      </rPr>
      <t xml:space="preserve">遺言者：すずき様のお父様
推定相続人：すずき様、お母様、兄弟3名　計4名様
【財産内容】
不動産：マンション1室
預貯金：約3,000万円
株式：約3,000万円
公正証書遺言での作成をご希望されております。
遺言の内容としては、すずき様お一人に全財産を相続させたいとのご意向です。
なお、お父様はあまり外出ができないご状態のため、意思確認等はZoom面談をご希望されております。
また、遺言書の作成日については、公証人の出張対応を希望されています。
対応を急がれる傾向があり、ご希望どおりに進まないと感情的になられる場面も見受けられました。
メールアドレス：shu16470@gmail.com
電話番号：080-1123-1038
Zoom ミーティングに参加する
</t>
    </r>
    <r>
      <rPr>
        <u/>
        <sz val="11"/>
        <color rgb="FF1155CC"/>
        <rFont val="Arial"/>
        <family val="2"/>
      </rPr>
      <t>https://us06web.zoom.us/j/82523178613?pwd=t9ebKUSHu45sGzpshelrjiaMqRPdmZ.1</t>
    </r>
    <r>
      <rPr>
        <sz val="11"/>
        <color rgb="FF000000"/>
        <rFont val="Arial"/>
        <family val="2"/>
      </rPr>
      <t xml:space="preserve">
ミーティング ID: 825 2317 8613
パスコード: 145094
☆クレアの方へ
ご提示いただいたメールアドレス宛にZoomのご案内を送付いたしましたが、送信エラーとなり、送付することができませんでした。
そのため、恐れ入りますが、明日の朝一ですずき様へ再度メールアドレスのご確認のため、ご連絡いただきますようお願いいたします。（小川さんにお伝え済み）
→対応済　2/18　渡部
再度フリーにTELあり。メール不明との事で上記shuのアドレスに案内を送信しております。(口頭でアドレスの再確認をとってます)　2/25上村</t>
    </r>
  </si>
  <si>
    <t>Zoom</t>
  </si>
  <si>
    <t>お父様の公正証書遺言作成のご相談。
2/25に見積書を送ってご返答待ち。</t>
  </si>
  <si>
    <t>090-4125-6887</t>
  </si>
  <si>
    <t>遺産分割協議書とは何かと言われ、お話をしたら「おっけわかった」と切られてしまいました。</t>
  </si>
  <si>
    <t>090-3682-0045</t>
  </si>
  <si>
    <t>貸付金の利息についてのご相談
もともと相談者が経営していた会社を息子に受け継ぎ、現在貸付金が3000万円ほどある。息子と少しもめているとのことですが、こちらは公証役場ではないとお伝えしたところ、じゃあ大丈夫です。と終話しております。</t>
  </si>
  <si>
    <t>ほくやま　せいこ様
※おくやまかもしれません</t>
  </si>
  <si>
    <t>080-3449-9665</t>
  </si>
  <si>
    <t>土地国庫帰属制度の相談
北海道に原野を持っており、扱いに困っているとのこと。
土地のみで家屋は立っておらず更地。土地国庫が使用できるのか、それともご売却を検討するのか含めて無料相談をご案内しました。
相談にくる人数等を確認して、改めてご連絡いただくこととなりました。</t>
  </si>
  <si>
    <t>たかはし</t>
  </si>
  <si>
    <t>埼玉
浦和</t>
  </si>
  <si>
    <t>070-5376-1366</t>
  </si>
  <si>
    <t>浦和在住の方。身元保証について相談したいと伺うものの一般社団法人身元保証協会(東京丸の内にある)と間違えてご連絡をいただく形。
一般社団法人身元保証相談士協会であることをお伝えのうえ、身元保証は弊事務所で十分な対応が可能であって、一度ご相談にお越しいただきたいとご提案も
場所で難色を示される。(横浜なのねというトーン)
身元保証の団体は多いのねとご納得され、もし合わなければ連絡いただけるとおっしゃり終話。</t>
  </si>
  <si>
    <t>17：10</t>
  </si>
  <si>
    <t>さくらい　やすこ</t>
  </si>
  <si>
    <t>武蔵野市</t>
  </si>
  <si>
    <t>080-5509-9188</t>
  </si>
  <si>
    <t xml:space="preserve">武蔵野市在住。女性。
TEL　080-5509-9188
生前対策の相談。
籍は入れてないが、資産家の男性(74歳)と交際しており、
近い将来、相談者も交際相手と籍を入れることを考えているといった状況。
自身の子は既に交際相手と養子縁組している。
相談経緯としては、交際相手が高齢、持病(糖尿病)、最近になり足も衰え10分程度しか
歩行できない状況となっており、万が一のことがあった場合、養子縁組した自身の連れ子や
(仮に入籍した場合)自身の影響があるのではないかと思ったというところから。
交際相手は4人兄弟。(兄1名、弟2人という構成)
------資産は下記の通り-------
【不動産】
①マンション1棟　※兄と半分で共有。持分反映させて2億円ほど。
②アパート1棟　※交際相手100％名義。1億円ほど。
※①、②とも東京都練馬区に所在。具体的な地名は伺えずも、
　両物件とも練馬駅から徒歩7分程度の場所にあると仰せ。
【金融資産】
・投資信託　
・預貯金あり
★不動産と金融資産併せて、4億5千万円ほどの資産有との事★
-------------------------------------
・相談者の子(=相談者交際相手と養子縁組した子)は法人代表者であるとの事だが
　コロナ禍後からは法人として動いていないと仰せ。※法人自体は残している模様。
・交際相手に万が一のことがあった場合を想定して、事前に不動産など、
　子の法人に移した方が税金が少なくなったりするのか。
　また仮に自身が交際相手と入籍したら税金負担少なくなるのか、
　税金に限らず経済的にメリットになることはあるのかということを知りたいと仰せ。
※若干人物感で懸念される部分があったので、配偶者控除については触れませんでした。
・なお、相談者は、以前交際していた(入籍してない)人の年金を受け取っているとの事。
　自身が死亡したときに何か税金関係の負担があるのか知りたいと予約取った後に仰せ。
※全体的に怪しい雰囲気でしたが、最後に上記コメントがある、若干の片言で話す・・など
有り体に言えば胡散臭い人物ではあります。
・渋谷を希望されてましたが、直近の相談枠埋まっているとお伝えし、横浜で予約を取ってます。
　時間も15時が厳しそうなため、イレギュラーですが14時で取ってます。
(13時からだと前予定の移動時間に支障をきたす可能性ありのため)
</t>
  </si>
  <si>
    <t>渡邉</t>
  </si>
  <si>
    <t>主に専門性の高い税金のご相談。お客様のご希望もあり税理士の引き合わせを予定</t>
  </si>
  <si>
    <t>18：16</t>
  </si>
  <si>
    <t>さいた　こうさく様</t>
  </si>
  <si>
    <t>080-6596-6239</t>
  </si>
  <si>
    <t>【相談者】さいたこうさく様
【TEL】080-6596-6239
【遺言者】お父様
【家族構成】5人家族（内子ども3名）（こうさく様と妹様2名）
【相続財産】マンションと少しの預貯金
【相談内容】
遺言書の作成をしたい
ただ、もめそうな気がするから公的なもので作成したい（公正証書遺言）
よろしくお願いいたします。</t>
  </si>
  <si>
    <t>公正証書遺言作成希望。
相談者は独身、父母と同居。妹が2人いる。いずれも結婚して家を出ている。
父が、祖父の相続の時に妹と揉めた経験があるので、自分の時には揉めさせたくないとの思いがあるという。
財産は不動産と預金。料金表提示済。料金にご納得いただけたら、次回面談には父親本人が参加する予定。</t>
  </si>
  <si>
    <t>11：25</t>
  </si>
  <si>
    <t>いで　てるかず</t>
  </si>
  <si>
    <t>090-7276-7313</t>
  </si>
  <si>
    <t>【相談者】いで　てるかず様
【TEL】090-7276-7313
【被相続人】父　R5年2月死亡
【相続人】姉・相談者(長男)・妹　の3人　※母は先に死亡※
【相続財産】
・不動産：①農地　②貸地(薬局)　③貸地(運送会社の駐車場)　④被相続人自宅(土地建物)
　　　　　①～④は全て静岡県沼津市に所在している。広さ、評価額は不明。
　　　　　④の固定資産税が84万～85万程度との事※単純に1.4％の税率だとして6071万？
　　　　　④には現在、仕事をしていない妹が居住している。
　　　　　なお、②のみ相続人3名の共有で相続登記をしているが
　　　　　その他は被相続人名義のまま
・金融資産：預貯金3000万円程度　銀行は凍結済も解約まで至ってない。
(その他)
・相続税は借金までして払っていると仰せ(妹だけかもしれませんが)
【相談内容】
・他の相続人と話し合いがうまくいってない、そのため死亡から3年経過しても、分割協議がまとまらず困っている。
・弁護士に相談も…と考えたが、まずは当事者間で協議をちゃんとしたいので、OCに相談に至ったという事情。
・まず、不動産の分割で平行線。被相続人自宅に働いていない妹が住んでおり、出ていく行かないの話でもめそう
　また、姉からは相談者に対して農地を引き継いで(＆農家やれ※仕事変えろ)欲しいといわれていて困っている。
(上村からは3年経過してもまとまらないのは大変ですし、相続登記義務化もあるから動かないといけないですよねとお伝え)
・金融機関の解約も当然話が進んでいない　※おそらく相続税負担が大変な状況かとお見受けされる
　これもしっかりと協議したい。
【対応】
姉と一緒に相談したいとの事で、横浜or藤沢での面談を3月末ごろに希望。
姉と日程調整したうえで連絡を再度頂けると仰せ(差し支えなければ、上村宛に再度連絡くださいとお伝えしてます)。
予約は横浜の方が取りやすいかもとも事前にお伝えしてます。
★2/27受電★　3/12(木)10：00～　渋谷支店でアポイント取りました</t>
  </si>
  <si>
    <t>090-2251-0728</t>
  </si>
  <si>
    <t>相談者の母の行方が分からず、母名義の不動産を処分したいのに困っていると。
オーシャンでお手伝いできることはない旨お伝えし終話しております。</t>
  </si>
  <si>
    <t>きたむら　あきこ様</t>
  </si>
  <si>
    <t>川崎</t>
  </si>
  <si>
    <t>0801248-1406</t>
  </si>
  <si>
    <t>【相談者】きたむらあきこ様
【TEL】080-1248-1406
【被相続人】お父様（R7.11)
【相続人】お母様、ご子息様、お嬢様（あきこ様）計3名
【相続財産】
不動産：自宅の土地建物　＠藤沢　3,380万円
預貯金：2,900万円
その他：還付金　868千円
生命保険：800万円　受取人：お母様
【相談内容】
藤沢の平安で式を挙げた。
その後兄の知り合い？の事務所に色々と相続手続きについて聞いてみて見積をもらったところ878千円（遺産承継？）と聞いて「高すぎる！！！」となっているとの事。
これが妥当かどうか確認の為、相見積もりとして弊社を選んでくださいました。
その事務所によると、相続財産は計7,300万円と仰っており、生命保険も加算された金額になっていると思われる。
また、ご子息様は現在60歳で障害者手帳3級を持っているため相続税はかからないと説明されたとの事でした。
相続手続きは任せるご意向でしたので、安ければお願いする可能性が高いかもしれません。
よろしくお願いいたします。</t>
  </si>
  <si>
    <t>藤田</t>
  </si>
  <si>
    <t>ベストファーム行・税にて既にご相談・ご契約された方のご相談。
遺産承継のご契約をされていたようなので、全体の内容を確認しつつ、
弊所での遺産承継費用・一般相続手続き費用（解約込）をご案内。
先方のご提示よりも良い内容・金額をご案内できたかと思います。
ご家族でご検討されるとのこと。</t>
  </si>
  <si>
    <t>こみや　ひろつぐ様</t>
  </si>
  <si>
    <t>090-3536-9684</t>
  </si>
  <si>
    <t xml:space="preserve">相続はまだ開始していないそうですが、これからの対策も含め相談したいとのこと
父　ガン
母　認知症（重度）
推定相続人：こみや様、姉、兄、弟
　　　※姉と兄が結託してこみや様と仲が悪くなっている
財産内容：不動産　マンション一棟
　　　　　預金
相談内容：土地は元々母60％、父20％、兄20％だったが、こみや様に内緒で母の名義を兄へ変更してしまった。建物自体は父名義。通帳も兄と姉が持っているので分からない。
登記簿を取得したとのことですので当日見て欲しいとのことです。
</t>
  </si>
  <si>
    <t>母→息子への贈与の無効訴えを行うかもしれなく、弁護士をご紹介する事になりました。</t>
  </si>
  <si>
    <t>090-2458-1850</t>
  </si>
  <si>
    <t>相続登記についてのお問い合わせ
現在相続手続きを司法書士に依頼をしている。忙しく司法書士に連絡ができておらずHPをみて電話をしたと。
遺産分割協議書について質問をされたので、一般的なことをお答えし、詳細は依頼している司法書士にお話ししてくださいとお伝えし終話しております。</t>
  </si>
  <si>
    <t>あんざい　よしの様</t>
  </si>
  <si>
    <t>090-8088-2044</t>
  </si>
  <si>
    <t>親族から住んでいる家の立ち退きを口頭で伝えられたから相談したい
相談者と姉が住んでいる家（所有者はおそらく祖母）から立ち退いてほしいと、祖母の娘（おば）から口頭で伝えられた
祖母は要介護認定を受けていて、特養に入居している。おそらく施設の費用の捻出のために、不動産を売却したいのではないか
ただ、正式な書面や代理人からの連絡が来たわけではない。
弁護士との引き合わせをご提案しましたが、具体的なリアクションがあってから相談いただくことになりました。
具体的なリアクション（正式な書面や代理人からの受任通知など）があれば再度連絡をいただくかもしれません。</t>
  </si>
  <si>
    <t>パートナー弁護士をご紹介します</t>
  </si>
  <si>
    <t>080-6562-7333</t>
  </si>
  <si>
    <t>生前贈与で取得した不動産の確定申告等の税務についてのご相談
オーシャンで提携している税理士のご紹介になる旨説明。
面談の候補日程を確認してから再度連絡しますとのこと。</t>
  </si>
  <si>
    <t>税理士をご紹介します</t>
  </si>
  <si>
    <t>まつもと　たつや様</t>
  </si>
  <si>
    <t>090-7329-9593</t>
  </si>
  <si>
    <t>被相続人：お父様（お電話いただいた日から計算して先週にご逝去）
相続人：お母様、まつもと様含めお子様2名の計3名様
相続財産：預貯金及び証券のみ
お困りごと：相続手続きについて、必要な戸籍の収集等不明点が多いのでご相談されたいとのこと。預金については未だご連絡しておらず、証券会社には25日にご連絡して書類の取り寄せをしようとしていらっしゃるそうです。
090-7329-9593
3/3　まつもと様からお電話あり
自分でなんとかできそうな状況になったということでキャンセルになりました。（安井）</t>
  </si>
  <si>
    <t>14：47</t>
  </si>
  <si>
    <t>きし　しんじ様</t>
  </si>
  <si>
    <t>090-9672-0908</t>
  </si>
  <si>
    <t>【相談者】きししんじ様
【TEL】090-9672-0908
【相談内容】
遺言書の作成を行いたい
銀行に聞いたところ、銀行では数十万とかだから少し高いと感じてしまったとの事でした。
また、公正証書遺言の手数料について気になってたので、「相続財産の金額によって変動します」とお伝えしたところ、「2～3億円」とおっしゃっておりました。
尚、詳細についてヒアリングしようとしましたが、逃げられそうだったので無料相談の日程調整に切り替えました。恐れ入りますが、詳細については当日にヒアリングをお願いします。</t>
  </si>
  <si>
    <t>遺言書作成のご相談。すでに銀行でお話を聞いておりお詳しい状態であった。公正証書遺言の検討もあったが、書き換えも予定にあることから弊所で文案を作成して自身で転記する方法が最も濃厚な選択肢。費用感を気にされていて奥様にご相談するとのこと。</t>
  </si>
  <si>
    <t>090-9685-8885</t>
  </si>
  <si>
    <t>被相続人：お父様（今月にご逝去）
相続人：お母様、相談者含むお子様4名の計5名様
相続財産：ご自宅の土地、建物の持分
お困りごと：平日に休みが無い為専門家に手続きを依頼しようか検討している
資料が無いと無料相談できないのか？とのお問い合わせでしたので、無くても対応はできるが具体的な数字のお伝えができない部分があるかもしれないと回答。固定資産税の納税通知書は捨ててしまったそうで、今年度の分が届いてから改めて相談したいということで終話しました。</t>
  </si>
  <si>
    <t>16：50</t>
  </si>
  <si>
    <t>くぬぎ　たつや様</t>
  </si>
  <si>
    <t>070-4564-9552</t>
  </si>
  <si>
    <t>※たつや様かたつき様か曖昧です、すみません。→功刀達也(くぬぎたつや)様
相談者電話番号：070-4564-9552
相談者：くぬぎ　たつや様　遺言者の長男
【相談内容】
お母様の遺言書作成のご相談
当日は来ることが出来ず、ご長男様のみ来所されます。</t>
  </si>
  <si>
    <t>父の相続の時に姉と揉めて調停になったので、母に遺言を書いてほしいとの希望あり。
母の資産は目黒の自宅マンション(持分約2分の1)と預貯金約150万円。
契約者は母となることを説明。公正証書遺言の料金を提示しています。
年齢は91歳でも買い物にも出かけているので、公証役場へ出向くのは可能。</t>
  </si>
  <si>
    <t>きむら　なおみ様</t>
  </si>
  <si>
    <t>090-1595-7888</t>
  </si>
  <si>
    <t>【相談者】きむらなおみ様
【TEL】090-1595-7888
【遺言者】きむらなおみ様（お母様）
【相続財産】
自宅マンション（娘二人と3名で共有名義）、預貯金
【相談内容】
公的な遺言書を作成したい。
また、マンションにはお母様名義で借入金があり、娘名義に変えると贈与税がかかってしまう。
そのため、遺言書で税金対策などをしたいから教えてほしいとの事。
不動産は売買価格で4,800万円から5,800万円とのこと。
よろしくお願いいたします。</t>
  </si>
  <si>
    <t>遺言</t>
  </si>
  <si>
    <t>なかじま　やすこ</t>
  </si>
  <si>
    <t>東京都世田谷区</t>
  </si>
  <si>
    <t>090-8748-4708</t>
  </si>
  <si>
    <t>【相談者】なかじま　やすこ様
【TEL】09-8748-4708
【相談内容】
生前対策。夫名義の自宅マンションを自分名義にする話が過去からあった。
婚姻後20年たったら何かしらの控除があるときいたので
税制的なメリット、どのタイミングで名義変更した方がいいのか
依頼となったら費用感、期間を相談したい。
・マンション概要：世田谷区に所在　最寄り駅は尾山台。平米数は60㎡弱　家族で居住している
※尾山台ならそれなりの高級住宅街です・・
面談は横浜でも渋谷でも可でしたが、
渋谷は移転準備中で・・を申し伝えたところ横浜がいいとなりました)
お姉さまと一緒に相談したい、3/9～の週希望。
お姉さまと日程確認して連絡いただける</t>
  </si>
  <si>
    <t>"相談者からの連絡待ち
(日程調整)"</t>
  </si>
  <si>
    <t>かい　のぶゆき様</t>
  </si>
  <si>
    <t>090-7737-3226</t>
  </si>
  <si>
    <t>遺言者：母
推定相続人：長男の子2名、次男、三男（CL)、長女
相続財産：不動産、預金
長女は生活保護を受けていて、母から今まで2000万円ほど援助をしてもらっている。
次男は母を騙し？土地を安く買った。(法人名義で購入）また、300万円くらい残高があった母名義の口座の通帳を引き出し、不動産所得税として使った。(実際の所得税は150万くらい）
不動産はCL？に残すかなという予定、預金はまだ未定。
遺留分のことも考えてどうするかも相談したい。
日程調整してまたご連絡いただけます。</t>
  </si>
  <si>
    <t>やまだ　こずえ様</t>
  </si>
  <si>
    <t>東京都稲城市</t>
  </si>
  <si>
    <t xml:space="preserve"> 
相談者：山田　こずえ様　
遺言者：山田　進様　(すすむ)　相談者の夫
住所：東京都稲城市
相談者TEL　090-6174-6847
遺言書の作成の相談。
(困りごと)
①夫の体調が芳しくない状況(現在退院しているが、緩和ケアに入る様子)
②ご子息が3名いらっしゃるが、真ん中の子(次男)がまったく連絡が取れなくて困っている。
　大きな財産があるわけではないが、万が一の時のためにしっかりと遺言書を残したい。
他事務所に相談したところ、遺言書は早くても4月以降になってしまう＆危急時遺言は難しいと言われてしまった。
(お伝えしたこと)
①遺言書については公正証書遺言にする形、公証役場の混雑次第に左右される要素が大きいので、4月以降になることは十分にあり得る。
②危急時遺言の対応は可能である。
公正証書遺言を作成準備中の方の容態が急変して、危急時遺言をされた方もいらっしゃるので
(R8-Y02A055の事例を念頭に)
まず一度相談にお越しくださいとお伝えし、横浜本店での面談アポイントを取りました。
※渋谷でなくてOkとの事※
(その他伺った事情)
・次男様は自身の離婚後、相談者夫婦と連絡が取れなくなった様子
　(携帯電話番号も変えられた)
・財産状況は預貯金、株、こども保険の3種
　不動産は無し　※相談者夫婦はご子息名義の家に居住(居候と仰せでした)
・ご相談は夫とお二人でお見えになられます。
・少し相談日が先になったのは、夫の通院の都合と、ご夫婦で旅行に行きたい(最後の旅行というニュアンス)という事情からです。
・お車でお越しになられるとの事で、提携駐車場の用意がないことはお伝え済みです。</t>
  </si>
  <si>
    <t>息子（二男）が行方知れずとなってしまっており、万が一の際に相続手続が進まなくなることを懸念して遺言作成の相談に来所。
同日ご本人（進様）についても同席。当初は危急時遺言の作成についての相談であったが、本人は間違いなく遺言能力もあり、自筆証書遺言を作成できる状態であったことから、公正証書遺言の作成とそれまでのつなぎとして自筆証書遺言の作成をご提案。
一度検討のうえ、返答となる。</t>
  </si>
  <si>
    <t>わたなべ　かの様</t>
  </si>
  <si>
    <t>被相続人：わたなべ様の旦那様の叔母様
相続人：関係が複雑なため、鹿児島市より届いた相関図をお持ちいただけるとのこと。
生前、叔母様は鹿児島市から被ばく者保険金を受け取っていた。ご逝去された後も保険金が支払いがされ続けていたため、そのお金を回収する協力願いの書類がわたなべ様の旦那様宛に届いたそうです。書類が届いてからは1ヶ月ほど経っているとのこと。
相続放棄するべきなのかも含めてご相談されたいそうです。
当日は、鹿児島市から届いた通知書をお持ちいただけます。
旦那様とお二人でご来所予定です。</t>
  </si>
  <si>
    <t>相続放棄で受任</t>
  </si>
  <si>
    <t>★2026年 3月</t>
  </si>
  <si>
    <t>「」</t>
  </si>
  <si>
    <r>
      <rPr>
        <sz val="11"/>
        <color rgb="FF000000"/>
        <rFont val="Meiryo UI"/>
        <family val="3"/>
        <charset val="128"/>
      </rPr>
      <t>お名前
（</t>
    </r>
    <r>
      <rPr>
        <b/>
        <sz val="10"/>
        <color rgb="FF000000"/>
        <rFont val="Meiryo UI"/>
        <family val="3"/>
        <charset val="128"/>
      </rPr>
      <t>ひらがな</t>
    </r>
    <r>
      <rPr>
        <sz val="10"/>
        <color rgb="FF000000"/>
        <rFont val="Meiryo UI"/>
        <family val="3"/>
        <charset val="128"/>
      </rPr>
      <t>記入）</t>
    </r>
  </si>
  <si>
    <t>こばやし　えいこ様</t>
  </si>
  <si>
    <t>045-902-2687</t>
  </si>
  <si>
    <t>★遺言書作成に関するご相談
遺言者：こばやし様
相続人：お姉様
お困りごと：お姉様との関係は良好だが、その子供である甥との関係がよくなく、万が一にもそこに相続権が渡るのが嫌で遺言を書いておきたいとのこと。
公正証書ではなく自筆で検討されているようで、それでも相談に乗っていただけるのか？と聞かれた為、文案の作成という形でお手伝いが可能である旨及びそこで費用が発生する旨お伝えしております。
045-902-2687</t>
  </si>
  <si>
    <t>事前のヒアリング通りでお姉様の子供（甥）に結果的にも財産が渡らないように遺言を作成したいとのこと。</t>
  </si>
  <si>
    <t>15：20</t>
  </si>
  <si>
    <t>きょう　こくりょう様</t>
  </si>
  <si>
    <t>080-9642-5440</t>
  </si>
  <si>
    <t>きょう様は相談者である「ちん　ほうりー」様のご友人であり、当事者ではありません。
きょう様は日本に帰化されていますが、ちん様は帰化されておらず、また日本が不自由だそうで、きょう様が代理としてご相談のお電話をくださりました。
当日はちん様ときょう様がお二人で来所され、きょう様が通訳してくださいます。
被相続人：旦那様（日本国籍、令和8年2月2日にご逝去）
相続人：ちん様、娘様（日本国籍、14歳）
相続財産：ご自宅とマンション4部屋、預金200万円、株式100万円
お困りごと：旦那様の相続手続きを別の司法書士に依頼したそうですが、日本語が不自由なちん様が、あまり内容を理解されないままに契約をしてしまったとのこと。その後、手続費用がトータルで100万円掛かると言われ、そんなにするものなのか？と不安を抱かれたようで、ちん様がきょう様に他に頼めるところが無いか探して欲しいとお願いされたことで、セカンドオピニオン的にお電話くださったようです。
あまりあからさまにその司法書士に仕事を奪ったと思われるのはよくないと思われるので、あくまでも参考程度でお見積りを出しますとお伝えしております。
当日は納税通知書をお持ちいただける予定です。
080-9642-5440</t>
  </si>
  <si>
    <t>相続手続一式、特別代理人選任申立手続費用として、報酬482,900円と経費約20万円程度かかる旨ご説明しました。
一旦ご検討いただき、お客様からご連絡をいただけることになりました。</t>
  </si>
  <si>
    <t>北又　光崇様
（きたまた　みつたか）</t>
  </si>
  <si>
    <t>遺言者：義理の叔母様（北又様のお母様の弟様の奥様）
相続財産：ほぼ不動産のみ
お困りごと：叔母様には相続人がおらず、北又様と北又様の弟様に財産を相続させたいご意向とのこと。その為遺言書の作成を希望されているようです。自筆と公正証書のどちらがいいのかの部分からお悩みでしたが、検認の手間を考慮すると公正証書で作った方が良いかも・・・とのお気持ちに傾いていました。ただ叔母様のご体調も心配な為、急ぎで作成されたいようです。
叔母様は現在上野の病院に入院中の為、作成は出張になるそうです。
作成に当たっては戸籍や住民票、本人の印鑑証明等必要書類がある旨を伝えております。
初回面談は北又様のみでのご対応で差し支えない旨伝えましたが、一度北又様及び弟様とご相談の上、改めてお電話下さることになりました。
北又様は東京在住の為、面談の際は渋谷支店をご希望です。</t>
  </si>
  <si>
    <t>すずき　すみこ様</t>
  </si>
  <si>
    <t>090-9676-8728</t>
  </si>
  <si>
    <t>遺言者：すずき　すみこ様
2,3年前に公正証書遺言を作成したが、内容を再度検討して作り直したいと考えている。
公正証書遺言を修正するのと、自筆証書遺言を作成し直すのとどちらが良いか悩まれているようです。
相談者は秦野市に住んでおり、足が悪く面談に足を運ぶことが難しいとのこと。
お電話相談にするのか出張するのか確認でき次第折り返すとお伝えし終話しております。
→できればZOOMで。無理だと言われたら📞相談OKとのこと。（新井さん確認済み）
3/2　14：40　着信のみ（菅家）</t>
  </si>
  <si>
    <t>電話相談</t>
  </si>
  <si>
    <t>当日お電話をしたところ、昨日救急車で運ばれたため、本日はお話しできる体調ではないとのお話でございました。
また、ご都合の良いタイミングでご調整いただけます。</t>
  </si>
  <si>
    <t>こやま　ひろゆき</t>
  </si>
  <si>
    <t>090-4603-3938</t>
  </si>
  <si>
    <t>私は父親の代襲相続人です。３０年前に伯父から使用貸借していた土地を相続しました。伯父の兄弟３人と私を含めた代襲相続４名で遺産分割協議書を作成しましたが、当時は私が知識がなく、他の相続人の主導で私が住んでいる土地を相続する内容になっていましたが、正式な測量をしないまま不正確な図面と地番のみで協議書を作成し調停が終わりました。その後地元の司法書士に依頼しましたが、約2年～3年とかなり時間がたって下請けの測量士から登記できないとギブアップされました。その後、多忙のため先延ばしにしてしまい現在に至っています。以上、よろしくお願いします。
【個別のご要望】
複雑な相続に強い担当者を希望する
【WEB面談の希望】
【お名前】
小山　祥之
【フリガナ】
コヤマ　ヒロユキ
【連絡先メールアドレス】
hiroyuki.koyama87@outlook.jp
【連絡先電話番号】
09046033938
【ご住所情報】
郵便番号：2450013
 神奈川県 横浜市泉区中田東３－５－１２
【連絡先FAX番号】
090-4603-3938
【個人情報の取り扱いについて】
個人情報の取扱いについて「同意する」</t>
  </si>
  <si>
    <t>おがわ　たけお　様</t>
  </si>
  <si>
    <t>0466-50-6293</t>
  </si>
  <si>
    <t>※折り返しいただける予定です。
折り返しありましたら日程調整（3/28　嶋津さんでNI仮抑え中）をお願いいたします。
→折り返しご連絡があり、3/28確定いたしました。
その他
【お問い合わせの詳細】
『相談内容』
・子供を後見人とした任意後見人制度を、高齢の母(川崎市在住)に適用したいので、それに付随する契約の手続きについて相談したい。
・家族信託の必要があれば、詳しい担当の方からのお話も伺いたい。  『相談先、希望日時』
・できれば横浜か藤沢ですが、本事案に詳しい担当の方の所属する事務所に伺います。
・遠にいる妹の都合上、第一希望:3月28日(土)、第二希望:3月27日(金)いずれか、午前中早めの時間帯(9時半〜)で日程調整していただけるとありがたいです。
【お名前】
小川　武雄
【フリガナ】
オガワ　タケオ
【連絡先メールアドレス】
ogawat2021@outlook.jp
【連絡先電話番号】
0466-50-6293
【ご住所情報】
郵便番号：
 神奈川県 藤沢市
【個人情報の取り扱いについて】
個人情報の取扱いについて「同意する」
3/12（木）10時馬場さんでクレアで面談予定でしたが、今朝電話がありキャンセル　栗田</t>
  </si>
  <si>
    <t>ご家族の状況、財産の内容などを確認したところ、何か対策を立てなければならない状況ではないことが判明した。
今後、お困りごとが生じた場合はご相談くださいとお伝えし、終話した。</t>
  </si>
  <si>
    <t>えのもと　よしはる</t>
  </si>
  <si>
    <t>080-9867-9988</t>
  </si>
  <si>
    <t>電話番号：080-9867-9988
相談者：えのもと　よしはる様
被相続人：母
相続人：子２名
相続財産：自宅不動産（横浜市港北区）、預金、株式、国債
手続きの一連の流れや必要書類について</t>
  </si>
  <si>
    <t>相続手続きサポートで受任</t>
  </si>
  <si>
    <t>あなむら　とよあき様</t>
  </si>
  <si>
    <t>090-9841-9869</t>
  </si>
  <si>
    <t>相談者：あなむら　とよあき様
相談内容
お母様の生前対策のご相談
相談者の母が、忘れっぽい（銀行の暗証番号を覚えていないなど）軽度の認知症の症状が出始めている（診断等はされていない）。
お母様の財産について、生前贈与または家族信託を検討されているとのこと。
無料相談について、お日にちをご確認後改めてお電話いただくこととなりました。
※面談は横浜をご希望です。
→3/4ご連絡いただき日程確定しました（久田）</t>
  </si>
  <si>
    <t>お母様の認知症は子供の名前を忘れるくらい進行している。
当初の相談とは異なり、継父との離婚をした際の財産分与の話や預金の無断引き出しに対する法的措置のっ話でございました。
アパートの隣地における境界トラブルもあり、弁護士を紹介できる旨ご案内し、終了</t>
  </si>
  <si>
    <t>きむら　ふみあき様</t>
  </si>
  <si>
    <t>070-3830-3859</t>
  </si>
  <si>
    <t>相談者：きむら　ふみあき様（要介護5　基本寝たきりとのことですが、お話しする限り意識ははっきりしていました。）
ご本人の遺言書作成のご相談
相談者は独り身で国にお金を持っていかれるのは嫌だということで、遺言書の作成を検討中。（最近はユニセフに5千万寄付したと。）
日程を調整し、今週中に再度ご連絡をいただけるとのこと。
もし面談を組む際には、馬場さんとかが良いかもしれません。
※ご来所される場合には車いすとのことです。
3/3　きむら様から再度TELあり。
内縁の妻（お手伝いさん？）のような方がいらっしゃるのでその方に遺そうかと検討しているそう。
それは可能なのかと聞かれた為、遺贈という形で可能である旨を伝えました。
きむら様としてはその方にも同行いただきたいようで、都合を確認して再度ご連絡くださります。
財産内容は証券等、価額6億円程とのこと。（安井）</t>
  </si>
  <si>
    <t>19：40</t>
  </si>
  <si>
    <t>かわにし　かつよ様</t>
  </si>
  <si>
    <t>大阪</t>
  </si>
  <si>
    <t>070-8339-2975</t>
  </si>
  <si>
    <t>被相続人：叔母様
相続人：計5名様（かわにし様、甥御様及び姪御様）
叔母様の配偶者様→ご逝去
お子様→いない
叔母様のご両親→ご逝去
叔母様のご兄弟（お姉様、お弟様①、お弟様②）→ご逝去
代襲相続で、お姉様のお子様→「かわにし様」のみ
お弟様①のお子様→「1名」
お弟様②のお子様→「3名」
令和3年に戸籍取り寄せオンラインのご依頼いただいていたお客様です。
（泉さんご担当？故おかもとえつお様（叔母様の配偶者様）のご相続でご利用）
今回も戸籍の取得のみご依頼をご希望されております。
税申告が必要なようで、その他の必要書類はご自身で取得又は税理士にご依頼されるそうです。
現在大阪にお住まいであるため、お電話でのご相談をご希望されております。
また、第二事業部の電話番号をお伝えいたしましたので、第二事業部の番号からお電話をお願いします。
なお、令和3年時点と同じ料金でご案内できない可能性がある旨は伝えてあります。
電話番号：070-8339-2975</t>
  </si>
  <si>
    <t>戸籍取り寄せサポート、法定相続情報証明取得代行を依頼したいが、親族と見積もりを見てからお願いしたい。
場合によっては相続税に強い税理士のご紹介もできる旨お伝えいたしました。</t>
  </si>
  <si>
    <t>山内　仁様
やまのうち　ひとし</t>
  </si>
  <si>
    <t>090-5600-0550</t>
  </si>
  <si>
    <t>相談者：山内　仁（やまのうち　ひとし）様
連絡先：090-5600-0550
※2022年9月にお父様の相続でオーシャンにご依頼いただいております。（担当は伊藤さんと浅野さん）
相談内容
お母様（やまのうち　みつこ様）の遺言書作成のご相談。
以前の父の相続の際、兄と中々連絡が取れず手続きにとても時間がかかった。
母の相続の際に再度時間をかけてやり取りをするのが、すこし懸念点としてあるため、遺言書作成をするのがいいのではと考えているようです。
【お母様の財産】
・不動産　伊豆の方にある土地（山の中にあり、売るに売れないとのこと）
・金融資産　4行（銀行3行、証券会社口座1行）
・株式あり
・生命保険　受取人は相談者と弟の2名</t>
  </si>
  <si>
    <t>加藤</t>
  </si>
  <si>
    <t>公正証書遺言作成をご提案
遺言者はお母様であるが、お母さまには何も伝えていない、4月に会う予定があるので、その際ご案内をしていただき、必要があれば弊社まで連絡をくださる。
お母様は高崎市の老人ホームにおり、ご契約はお母様本人とさせて頂く必要あり、ZOOMでのご面談をご提案いたしました。※場合によってはご来所頂けるようです。
4月末までにご連絡頂ける予定。
4/24　依頼したい。お母様との意思確認が必要であるが、zoom対応などは不安なので、仁様のご自宅（横浜市都筑区）にお母様を呼ぶ形で対応するとのこと。自宅であれば、出張でも可と伝えてあります。
やはり遺留分相当額1/6をお兄様に銀行口座で残し、それを相続させる。受け取らなければ放置。
さらにお父様の代償金もまだ受け取っておらず、こちらもそこに追加し、きちんと遺言書に記載をして対応する。
→最悪、執行者対応も検討する。※これは電話では伝えていない。</t>
  </si>
  <si>
    <t>9：40</t>
  </si>
  <si>
    <t>齊藤　かおる
さいとう　かおる</t>
  </si>
  <si>
    <t>080-6643-5261</t>
  </si>
  <si>
    <t>相談者：齊藤　かおる（さいとう　かおる）様
連絡先：080-6643-5261
被相続人：お父様　令和7年9月26日ご逝去
相談内容
昨年亡くなったお父様の相続について、妹（吉岡　あかね様）が相続人が生前に相談者へ渡していた生前贈与に対して、弁護士を立てて訴訟を起こしたとのこと。
生前贈与については不当とは認められず解決したが、まだ残っている被相続人の預貯金について折半するかどうかの判断を求められており困っているようです。
次回4月頃に最後の調停があるようで、そこまでに一度相談をしたいと。
また被相続人名義の不動産については遺産分割協議書を作成し妹からも署名捺印をもらったが、今になって遺産分割協議書の取り消しを求めてきていると仰せでした。
※相談者は別件で離婚調停の最中であるとのこと。
パートナーの弁護士との無料相談活用を提案したところ、是非お願いしたいとのことでしたのでオーセンスにお繋ぎいたします。</t>
  </si>
  <si>
    <t>オーセンスへ</t>
  </si>
  <si>
    <t>いのうえ　みほ様</t>
  </si>
  <si>
    <t>090-8500-4430</t>
  </si>
  <si>
    <t>【相談者】いのうえみほ様
【TEL】090-8500-4430
【被相続人】弟様（R8.1.20頃）
【内容】
弟様がR8.1.20頃に亡くなっていたが発見が一か月後だった
警察によると心不全により亡くなったとの事
お母様は意思能力はなく、お父様はすでに亡くなっているため現在はお電話口様がやり取りをしている。
お電話口様は相続放棄を希望しているが、特殊清掃や遺品整理など不動産管理会社から言われていてどうすればよいのかわからない。
知ったのはR8.2.25に亡くなったのを知ったので、心がついていけてなく電話の際も泣きながら話せるところをお話ししていただきました。
心優しい方なので、心情で管理会社には迷惑かけたくないが今後の手続きとかもあるので教えてほしいとの事でした。
よろしくお願いいたします。</t>
  </si>
  <si>
    <t>被相続人：弟様
相続人：お母様
遺産内容は不明だが、負債はそう多くないようなので、相続する方向とのこと。
遺品の中に三井住友銀行のキャッシュカードがあったものの、いくらあるのかわからないとのことだったので、残高証明書の取得をおすすめしました。
ご自身で対応なさるとのこと。</t>
  </si>
  <si>
    <t>10：10</t>
  </si>
  <si>
    <t>なかむら　ひろみ様</t>
  </si>
  <si>
    <t>東京都大田区</t>
  </si>
  <si>
    <t>090-8035-9538</t>
  </si>
  <si>
    <t xml:space="preserve">遺言書検認申し立てのお手続きの流れについて知りたいそうです。
ご自身で遺言書の検認をしようと試みたが、難しくて分からなかったそうで、ご相談されたいそうです。
既に戸籍は取得中とのこでした。
具体的な書類の記載方法等については、無料相談の範囲外である旨は伝えてあります。
090-8035-9538
3/5　横浜での面談希望、日程調整次第折り返しご連絡くださるそうなので、ご対応お願いします。（久田）
3/5　16：00　再度受電(上村対応)➡下記事情伺い、面談アポイント取得しました。
・亡くなられたのは内縁の夫(20年連れ添った)
・死亡日はR7.9.22
・R7 10月に司法書士に依頼をしたが、まったく手続きが進んでいなかった。
　検認申立てすらしていなかった様子、戸籍を取ったが期限切れで取り直しとなってしまったと報告をうけ、さすがにそれはないだろうと思い、ご自身で対応するということになった。
　(焦っていると先に仰せで、相続税の期限などですか？と呼び水の質問を投げたところ、上記事情をお話しされる)
・不動産有り。地方の山、宅地、故人自宅。
・税申告要否不明。
・遺言書の検認の申立書の書き方を聞きたいと冒頭仰せでしたが、上記事情があったため、登記なども今後関わってくる可能性もありますし、何より別の専門家からしっかりと案内を受けた方が良いのでは？とお伝えしアポイントを取りました。
※故人とは内縁という間柄で若干センシティブなものと、依頼した司法書士に放置されてた事情があったため、ｸﾚｰﾑ防止の観点から法定相続人になりうる親族関係までの聴取は控えました。
</t>
  </si>
  <si>
    <t>15：00.</t>
  </si>
  <si>
    <t>検認についてのご相談。依頼していた司法書士伝手に戸籍は揃っているようなお話しであった。被相続人の財産は鹿児島県の広大な土地だが価値はあまりないとのこと。（資料は一切なし）検認は一旦、自分でしてみてダメなら改めてお声をかけて下さるとのこと。また、本件とは別でご自宅の売却も思案されている模様。</t>
  </si>
  <si>
    <t>おおむら　きょうこ様</t>
  </si>
  <si>
    <t>090-4940-3320</t>
  </si>
  <si>
    <t>遺言者：おおむら様の親
自筆の遺言書を作成したく、ご相談されたいそうです。
内容のチェックは無料相談ではできないことはお伝えしております。
3/5　3/6（金）18時開始希望　日程調整中（久田）</t>
  </si>
  <si>
    <t>お父様の遺言書作成についての相談。自筆で作成を予定していましたが、リスクを説明して公正証書で検討とのこととなりました。ご連絡をいただく予定です。</t>
  </si>
  <si>
    <t>関　孝壽様
せき　こうじゅ様</t>
  </si>
  <si>
    <t>090-7805-7458</t>
  </si>
  <si>
    <t>【相談者】せき　こうじゅ様（関　孝壽様）被相続人の子　五男
【TEL】090-7805-7458
【被相続人】父（2002年ご逝去）
【相続人】後妻（フィリピン人）、二男、五男（相談者）、長女、長男の妻(長男は2026年1月ご逝去)
【財産】茨城県日立市　146坪の宅地
【内容】面識のない、海外在住の外国人の相続人について、生存していると思われる方についてご相談希望。
父が 2002年に死亡。父の相続手続きは 未了のまま現在まで行われていない。
2026年1月に長男が死亡したことで、父の相続が未了であることに気付いた。
父の相続が終わる前に、長男が亡くなっている。
父母には子どもが6人いる。
長男：2026年1月死亡（妻あり・子なし）
二男：存命
三男：幼少期に死亡
四男：幼少期に死亡
五男：相談者（存命）
長女：存命
母は既に死亡している。
後妻のフィリピン人は、父がフィリピンに行って式を挙げ、帰国した。お子様方は面識なし。後妻が入国しているかについても不明。調査できるのかについてご案内いただきたいとの事です。父には フィリピン人の後妻がいる。
父がフィリピンで結婚式を挙げて帰国したと聞いているが、子どもたちは後妻と面識がない。日本へ入国しているか不明。現在生存しているかも不明。
このため、後妻の所在や生死の調査が可能か知りたい。
ご自身で相続関係説明図を作られたとの事。
当日は、・父の除籍謄本・相談人の現戸・土地の登記簿(宅地のみ)・自作の相関図・法定割合や預貯金を箇条書きしたメモ3枚をご持参いただけます。
また、数次相続が発生しているので、そこについてもご不安に思われている。父の相続が完了すれば、兄の相続については日本人のみなので問題なさそうと考えられている。
市民無料相談にて、一度司法書士にご相談済。</t>
  </si>
  <si>
    <t>(月)</t>
  </si>
  <si>
    <t>筆野</t>
  </si>
  <si>
    <t>居所不明フィリピン人の捜索と無料相談6件目</t>
  </si>
  <si>
    <t>野村　慎太郎様
（のむら　しんたろう）</t>
  </si>
  <si>
    <t>090-9957-3779</t>
  </si>
  <si>
    <t>2019年5月に山田先生と時川さんで遺言書作成を担当したお客様です。（R1-Y0540）
作成当時と財産状況が異なってきているそうで、遺言内容の変更を検討されているとのことでした。
山田先生の予定が合わずでしたので、山田先生にも確認いただき、別の方での対応となる旨ご了承いただいています。
090-9957-3779</t>
  </si>
  <si>
    <t>MSを売却した。戸建てかった。あと株を売った。修正でもいいし、今の遺言でも手続きは可能と伝え持ち帰り</t>
  </si>
  <si>
    <t>0：44</t>
  </si>
  <si>
    <t>たけむら　かずひこ　様</t>
  </si>
  <si>
    <t>090-3549-9669</t>
  </si>
  <si>
    <t>【お問い合わせの内容】
相続放棄について
 相談者：竹村和彦様
財産：預貯金、株、土地（家）
相続人：妻、息子二人、前妻の子供（娘）
相談内容：前妻との間に子供がいるので、自分が亡くなった後スムーズに手続き出来るように遺言書を残しておきたいと思い、どのように作成するのが良いのか相談したい。
【連絡先メールアドレス】
zzzohirunelove@gmail.com
【ご住所情報】
郵便番号：223-0052
神奈川県 藤沢市片瀬海岸</t>
  </si>
  <si>
    <t>登坂</t>
  </si>
  <si>
    <t>公正証書作成を受任</t>
  </si>
  <si>
    <t>16：57</t>
  </si>
  <si>
    <t>ほしの　はるか様</t>
  </si>
  <si>
    <t>那覇</t>
  </si>
  <si>
    <t>080-9854-0372</t>
  </si>
  <si>
    <t>【相談者】ほしのはるか様
【TEL】080-9854-0372
【被相続人】お父様（R7.11.7亡）
【相談内容】
現在、限定承認を考えており、R8.5.6まで期間伸長済み
お母様とは離婚しており一人娘のはるか様
お住まいは那覇とのことでしたので、電話相談がしたいとの事で日程調整させていただきました。</t>
  </si>
  <si>
    <t>遺産内容
不動産：新潟県長岡市の自宅、田畑（不動産査定評価額約2,000万円相当）
負債：約5,000万円（債権者３社）
不動産（農地）を手放したくないので、限定承認を検討なさっているとのこと。
費用がいくらくらいになるか知りたいとのことだったので、お見積書をメールにてご案内し、ご検討いただくことになりました。
　　　　　</t>
  </si>
  <si>
    <t>15：45</t>
  </si>
  <si>
    <t>はやしざき　みさこ様</t>
  </si>
  <si>
    <t>080-9081-4382</t>
  </si>
  <si>
    <t>【相談者】はやしざき　みさこ様（林崎美佐子様）
【TEL】080-9081-4382
【相談内容】
むつみ遺言を考えている。（公正証書）
財産は預金とマンションが合計5000万円以下
お互いは再婚同士でそれぞれに息子がいる
柏に住んでいるためZOOMでやり取りをしたいとのこと
宮田のメールアドレスに一度メールをいただき、そのメールに返信する形でZOOMのURLを送るような感じです。
3/10　その後、メールへの返信が無かったため宮川にて状況確認の為架電→着信のみ。
折TELあり次第、横浜ドット相続のメールアドレスへご連絡いただけるようご案内をお願いいたします。</t>
  </si>
  <si>
    <t>ZOOM相談</t>
  </si>
  <si>
    <t>夫婦で住んでいるマンションと預金等についての相続。
お互い連れ子がいるなかでの再婚であり、お互いが亡くなった際に、子ども達に不公平が無く、なおかつ相続の際のやりとりが極力少なくなるような遺言を残したい。自宅マンションから追い出されることなく、なおかつお互いの財産（共有財産が多い）がそれぞれの子にバランスよくいくように、各々が先に亡くなった場合と、後に亡くなった場合の予備的文言が入るように書く。</t>
  </si>
  <si>
    <t>はせがわ　やすお様</t>
  </si>
  <si>
    <t>045-541-7697</t>
  </si>
  <si>
    <t>はせがわ様は在日タイ人である相談者をボランティアで助けている方だそうです。
相談者の日本語能力は乏しいようで、当日ははせがわ様、通訳の方、相談者の3名で来所予定です。
被相続人：やまなかくにひろ様（相談者の夫、日本国籍）※令和7年5月ご逝去
相続人：相談者、養子（相談者の連れ子とのこと、平成21年に養子縁組）
相続財産：ご自宅不動産、預金
お困りごと：相続手続きについてお聞きになりたいとのこと。
相談者は日本で住民登録をしているようですが、印鑑登録はしていないようです。
養子の方はタイ国籍ながら戸籍にも記載されているようですが、そこの詳細は不明。
当日に戸籍謄本や不動産登記簿、お通帳をお持ちいただけるとのことです。
045-541-7697</t>
  </si>
  <si>
    <t xml:space="preserve">タイ人の配偶者は日本語があまり得意ではなく、サポートのはせがわ様と通訳の友人と共にご来所されました。
手続きの流れや必要書類をご案内しましたが、相続人であるタイ人の奥様が手続きするのを億劫に感じており、なおかつ相続人の一人である息子様もタイ人であり、現在兵役に行っており、どこまで書類を取得できるかは不明。お見積りをお渡しし、検討となりました。
</t>
  </si>
  <si>
    <t>09：05</t>
  </si>
  <si>
    <t>みなみ　ゆき</t>
  </si>
  <si>
    <t>080-1188-3036</t>
  </si>
  <si>
    <t>相談者：みなみ　ゆき　様
相談者連絡先　080-1188-3036
被相続人：相談者父
　　　　　R8.8.31死亡
相続人：4名　相談者母(被相続人配偶者)　相談者姉　相談者弟　相談者
相続財産：
自宅不動産　横浜市都筑区
母が居住しており、そのまま母が相続する予定であるが、相続登記未了。
固定資産税の納付書あり。権利証も自宅にある(相談時の持参はお願いしてません)
預貯金あり、凍結済みで分割の方針も相続人間で4等分で分けることを基本としているが、
相続人の中で印鑑登録に時間がかかった方がいたため、現状解約できていない。
恐らく相続税対象にならないとの事。
相談内容
相続登記が未了なので、登記手続きを相談したい。
また将来的に母の相続も発生すると思うのでそこも相談したい。
※今回の父の相続で母の相続に影響を及ぼすものがあるのなら聞きたいという事情です。
3/10　面談キャンセルのお申し出有り。お知り合いの専用家に頼まれるそうです。（久田）</t>
  </si>
  <si>
    <t>18：55</t>
  </si>
  <si>
    <t>みうら　まゆみ</t>
  </si>
  <si>
    <t>藤沢市</t>
  </si>
  <si>
    <t>080-5506-0867</t>
  </si>
  <si>
    <t xml:space="preserve"> 相談者：みうら　まゆみ様
相談者TEL080-5506-0867
相談者住所：藤沢市
実父の後妻の生前対策(遺言)の相談。
(相談内容)
入院をしている父の後妻から相談者に対して、養子縁組の要請を受けている。
後妻は相談者に財産を移したい意向があり、養子縁組することで法定相続人としての立場で受けた方が良いのか、それとも遺言書による受遺者として受けた方が良いのか相談したい。
(家族状況など)
・実父、後妻は北海道札幌市在住。この2名の間では子はいない。
・後妻は兄弟が多く、このままだと法定相続人が実父と後妻兄弟になってしまうようで
　そこを後妻は懸念している模様。
・相談者は父の前妻との間の子であり、他に弟さまがいる。
・相談者弟様は全然連絡がつかず、所在も不明。
　よって後妻から相談者のように養子縁組のオファーが来ているかも不明。
・相談者実母(父の前妻)は2015年に死去。
　実母死亡時の相続の際、相談者は相続放棄をされた。　
・なお実母も再婚しており、後の夫との間に養子を取ったとの事。</t>
  </si>
  <si>
    <t>父の後妻の養子になる場合と父の後妻から遺贈を受ける場合のメリット、デメリットについてご説明しました。
また、相談者の弟に相続に関わってもらいたくないとのことで、今後どのような対応ができるかについてもご説明しました。
相談者は単身なので、ご自身の相続生前対策も検討したいとのことだったので、関連するパンフレットをお渡しし、終話しました。</t>
  </si>
  <si>
    <t>10：45</t>
  </si>
  <si>
    <t>　　なかざわ　さとし様</t>
  </si>
  <si>
    <t>080-5090-0518</t>
  </si>
  <si>
    <r>
      <rPr>
        <sz val="11"/>
        <color rgb="FFFF0000"/>
        <rFont val="Arial"/>
        <family val="2"/>
      </rPr>
      <t>※（コンサルより）「相続遺言相談センター」経由ではなく、「相続手続き相談プラザ」経由の問い合わせです。「全国の専門家にお繋ぎできます」を謳っているサイトなので、登記は全国どこからであってもできる旨（横浜でも千葉でも変わらない旨）丁寧にお伝えいただくようにお願いします。</t>
    </r>
    <r>
      <rPr>
        <sz val="11"/>
        <color rgb="FF000000"/>
        <rFont val="Arial"/>
        <family val="2"/>
      </rPr>
      <t xml:space="preserve">
■被相続人様：相談者のお父様(６年前にご逝去)
■相続人様：４名様(お母様、サトシ様、妹様２名)
■ご遺産内容：ご自宅の土地と建物(１６分の４がお父様の持分)
■ご相談内容
・６年前にご逝去されたお父様の不動産の名義変更について
　どのような手続きをすれば良いのかわからないので、登記に関して全般相談したい。
・妹２人に対しては代償金でお支払いをしたい意向。
※該当不動産は、サトシ様の持分が１６分の９，お母様が１６分の３お持ちのようです。
■ご住所
千葉県千葉市緑区おゆみ野中央８－２６－２</t>
    </r>
  </si>
  <si>
    <t>相続登記で依頼</t>
  </si>
  <si>
    <t>12：47</t>
  </si>
  <si>
    <t>あまの　たけし様</t>
  </si>
  <si>
    <t>090-4168-4084</t>
  </si>
  <si>
    <t>【相談者】あまのたけし様
【TEL】090-4168-4084
【被相続人】お父様（亡R8.1.25)
【相談者】たけし様、お姉さま　計2名
【相続財産】不明
【相談内容】
お父様とは10歳のころに母親と離婚してからは連絡は取っていたがお母様のもとについていたため状況はよくわからなかった。
音楽の先生をやっていて音楽教室をしていたがいまは別の人が引き継いでやっているとの事。
生前に曲を出していた為、著作権もあるが売れているかはわからない。
内縁の妻からは何も教えてくれず銀行がどこにあるのか、借金があるのかどうかもわからない。
自分で調べて放棄するか相続するかを決めなくてはならないが費用とかどれくらいかかるのか教えてほしいとの事。
施設に入る時に藤沢の不動産は引き払ったとの事でした。
よろしくお願いいたします。</t>
  </si>
  <si>
    <t>内縁の妻が財産を開示してくれない。
内縁の奥様曰く、債務もあるようで相続放棄も検討されているとのこと。
弊社としては、相続放棄の期間伸長及び財産調査をご提案した。7</t>
  </si>
  <si>
    <t>ざいつ　てるみ様</t>
  </si>
  <si>
    <t>090-6464-3186</t>
  </si>
  <si>
    <t>被相続人：母方のお祖父さま
相続人：ざいつ様、お姉さま
お困りごと：3年前にお母様がご逝去され、その際の相続手続きはもう既に完了しているが、お母様の実家である熊本に親族でもあまり認知されていなかった不動産があったことが分かり、それを叔母様からのメールでお知りになったとのこと。
これまでは別のご親戚が固定資産税の支払い等をしていたようですが、その方も亡くなってしまい、またその方のお子様方も既に放棄しているようで、これから相続手続きを行うのも面倒なので放棄をしたいとのご意向です。
不動産の資料はお持ちでないそうです。
090-6464-3186</t>
  </si>
  <si>
    <t>母の相続放棄をするか、祖父の相続放棄をするか
祖父の最後の住所の連絡来る</t>
  </si>
  <si>
    <t>さとう様</t>
  </si>
  <si>
    <t>090-6486-8516</t>
  </si>
  <si>
    <t>遺言者：お母様（要介護1）
推定相続人：さとう様含めたお子様3名様
相続財産：ご自宅のマンション、預金、猫2匹
お母様のご意向として、介護や猫の世話もあるので、ご自宅はさとう様に相続させたい。
そもそも遺言書を作成した方がいいのか、作成する場合にはどのようにすればよいのか相談したいとのことでした。
以前に一度、メモ書き程度ではありますが自筆遺言を作られたそうで、当日はそれをお持ちいただけます。
090-6486-9516</t>
  </si>
  <si>
    <t>相談者の母の遺言書作成についてご面談しました。
お母様のご希望としては、不動産は同居している長女＝相談者に、
金融資産は推定相続人である子３名で等分に、
とのこと。
上記金融資産の３等分があれば、遺留分侵害額請求のカバーにも十分なり得ることを一緒に確認しました。
お母様の判断能力のご状況及び遺言書作成のご意思を確認するため、
3月25日14時にお母様との再面談を予定しております。
3/25戻り受注となりました</t>
  </si>
  <si>
    <t>わだ様</t>
  </si>
  <si>
    <t>045-954-0723</t>
  </si>
  <si>
    <t>遺言者：お母様
推定相続人：わだ様含めたお子様
お困りごと：現在お父様の相続手続き中（信託銀行で作った公正証書遺言が有）だそうですが、きょうだいとの話がなかなかまとまらないそう。お母様はお元気ですが、今後またこのように揉めてしまうことがないように、お母様の遺言書の作成を検討されているようです。
お母様は現在施設におられるようで、作成に当たっては出張を希望です。
また判断能力が大丈夫か否かについて、もしかしたらちょっと認知が入ってしまっているかもと仰っていました。
一旦ご相談をされたいとのことでしたので、わだ様のみで来所いただくことでアポを取っております。
045-954-0723</t>
  </si>
  <si>
    <t>信託銀行作成の父名義の遺言あるも、相続人の一人が異議を述べているので、遺言執行者である信託銀行が動いてくれない。⇒弁護士に相談済
母の遺言については、施設入所でアルツハイマー型認知症発症。⇒作成難しいかもしれないと回答。医師の診断書や長谷川式のテストなどが必要と説明。</t>
  </si>
  <si>
    <t>17：17</t>
  </si>
  <si>
    <t>ふくおか　あきこ様</t>
  </si>
  <si>
    <t>090-9296-3929</t>
  </si>
  <si>
    <t>【相談者】ふくおかあきこ様
【TEL】090-9296-3929
【被相続人】お父様（亡R7.10.20）
【相続人】お母様、子ども2名（上の方があきこ様）　計3名
【相続財産】
不動産：自宅
預貯金：約7,000万円
有価証券：なし
その他財産：なし
【遺言書】なし
【相続税】あり
【相談内容】
相続のお手続きについてわからない。
相続税申告もあと5か月くらいで半分となった。
当日はこの資料が何なのかわからないのがあるかもなので資料等をお持ちいただけるそうです。
よろしくお願いいたします。</t>
  </si>
  <si>
    <t>ほぼすべての資料をご自身でそろえており、協議書をご自身でお作りになるご予定の方で、オーシャンでの受注はなく、税理士紹介のみを承った。現在五十嵐さんに選定依頼を出しており、見積もりを取得後、オーシャン藤沢支店でお引合せするところまでサポート予定です。</t>
  </si>
  <si>
    <t>清家　香様
（せいけ　かおり）</t>
  </si>
  <si>
    <t>045-349-4765</t>
  </si>
  <si>
    <t>平成29年に亮太郎さんにて株式会社サクセスという会社の設立をお手伝いしたお客様です。
今回はご自身の遺言書作成についてご相談されたいとのこと。
遺言者：清家様
推定相続人：旦那様、お子様2名の計3名様
相続財産：不動産や金融資産ほか、清家様が代取となっている(株)サクセス関連のローン等
お困りごと：今後の為に遺言書を作成された方がいいと税理士に進められたそうで、OCでの作成を検討されています。銀行と取引している各借り入れについてもご遺言書に記載したいそうですが、今後その金利を固定に変えるタイミングについても詳しくご相談されたいとのご希望をお伺いしております。
司法書士の専門分野ではない部分の為、亮太郎さんが全てご相談対応できるかはその内容による旨お伝えしております。
当日は、旦那様とご一緒に来所いただきます。
045-349-4765</t>
  </si>
  <si>
    <t>山﨑（亮）</t>
  </si>
  <si>
    <t>相続税対策。遺言と相続税の試算、生命保険を提案した。</t>
  </si>
  <si>
    <t>ほしの　ひろし様</t>
  </si>
  <si>
    <t>070-4175-7534</t>
  </si>
  <si>
    <t>まだご逝去されていないほしの様の奥様のお父様について、将来発生する相続に関して相続放棄の手続きを検討されているとのことです。
推定相続人：ほしの様の奥様と弟様　計2名
親族間で揉め事があるようで、ご逝去された際には相続放棄をされたいご意向とのことでした。
相続放棄の手続きの流れや必要書類についてお知りになりたいとのご相談です。</t>
  </si>
  <si>
    <t>以下疑問点について回答申し上げた。また、相続放棄の際の報酬について説明して終了した。
・相談者の奥様のお父様に関して、現在ご存命であるが、亡くなった際に相続放棄を希望している。2022年に贈与をもらったが、相続放棄は可能か。
・「相続を知った日」とは具体的にどのような場面が当てはまるのか。
・相談者の奥様のお母様も、今後ご逝去された際に相続放棄をしたい。疎遠になっていると、どのように「死亡」の事実を知ればよいか。どのような機関から、連絡が来ることになるのか。
・相談者の奥様のお父様に成年後見人の申し立てがなされている。後見人の候補は社会福祉協議会となっているが、今後奥様が後見人となる可能性はないか。
・今後、親族と関わりをなくすことは可能か。</t>
  </si>
  <si>
    <t>奈良</t>
  </si>
  <si>
    <t>090-8365-4193</t>
  </si>
  <si>
    <t>おばが亡くなって兄弟が27～28人いるが、その中の妹家族が拒否している。
代表者的な長男が行政書士や弁護士に相談をして進めているが、なかなか進まない様子
なにか他の方法がないかということで問い合わせあり、基本的には近くの行政書士・司法書士・弁護士などにお願いして手続きを進めるのが、
一般的とお伝えし、長男ともう一度確認してみますとのことで終話</t>
  </si>
  <si>
    <t>地域の専門家をご紹介しましょうか</t>
  </si>
  <si>
    <t>はせがわ</t>
  </si>
  <si>
    <t>090-8450-1542</t>
  </si>
  <si>
    <t>兄弟の代理で不受理届申出をされたいそうです。（養子縁組、婚姻）
代理人のため、公証役場での書類を作成する必要があるため一度ご相談されたいそうです。
弊所が相続専門の事務所であるため、お力になれない可能性がある旨もお伝えいたしましたが、無料相談をご希望されております。
3/16　日程調整中（横浜希望）折り返しご連絡いただけます。</t>
  </si>
  <si>
    <t>さかもと　ゆかこ様</t>
  </si>
  <si>
    <t>090-9155-1705</t>
  </si>
  <si>
    <t>【お問い合わせの詳細】
両親が住んでいる土地が、父と叔父の共有名義になっています。叔父からは贈与で良いとの内諾を得ていますが、税理士からは、遺言に残してもらう方法が良いとアドバイスされました。叔父からは、文章を作ることも依頼されています。　　面談は、ＷＥＢでも直接でもどちらでも良いです。両親の土地は、藤沢市鵠沼松が岡です。よろしくお願い致します。
【WEB面談の希望】
WEB面談を希望する
【お名前】
坂本　由加子
【フリガナ】
サカモト　ユカコ
【連絡先メールアドレス】
rxr05317@nifty.com
【連絡先電話番号】
09091551705
【ご住所情報】
郵便番号：251-0038
 神奈川県 藤沢市鵠沼松が岡3-10-22-205
3/16　フリーにお電話いただいたのでそのまま面談予約とりました。
当日はさかもと様と旦那様の2名でいらっしゃる予定です。（安井）</t>
  </si>
  <si>
    <t>叔父様の遺言書作成について、ない場合の可能性や、作成された場合のどこまで検討されるかをご案内。目黒区にお住いの叔父様と次回ご面談するところまでお約束して終話。</t>
  </si>
  <si>
    <t>むとう　ゆみこ様</t>
  </si>
  <si>
    <t>045-776-3071</t>
  </si>
  <si>
    <t>H26年に弊所に遺言書作成のご依頼をいただいていた方のお子様です。
遺言書：増岡太郎（ますおかたろう）様、増岡和代（ますおかかずよ）様
太郎様はH27年にご逝去されており、弊所にて相続手続きをしております。
2月に和代様がご逝去されたため、執行者がOCなのではと思いご連絡をくださったそうです。
無料相談をご案内いたしましたが、今時点では必要ないそうです。</t>
  </si>
  <si>
    <t>のしろや　なおき様</t>
  </si>
  <si>
    <t>渋谷</t>
  </si>
  <si>
    <t>090-5544-1409</t>
  </si>
  <si>
    <t xml:space="preserve"> ■ご連絡先：090-5544-1409
■ご相談者様：ノシロヤ　ナオキ様
■相続人：おそらく２名様(お母様とナオキ様)
■ご相談内容：土地国庫帰属制度について
＜詳細＞
青森に登記上「畑」になっている土地が３００坪ほどある。
現地を見に行ったところ、木が茂っており、とてもではないが売却できそうもない。
今まで土地の存在を知らなかったが、先日青森の農業委員会から
「農地として利用しているか？」といった確認書が届き発覚した。
課税はされていないようなので、納税通知書等はなく、
土地国庫を利用できるか、どのようにしたら良いかを相談したいとの事。
当日は、データにて資料を持参いただけるとの事でした。</t>
  </si>
  <si>
    <t>青森の土地の国庫帰属を希望
国庫帰属制度は相当ハードルが高いことを説明。
①地元不動産業者に売却可否相談②地方自治体へ寄付の可否相談③国庫帰属検討の順で進めた方がよいと提案。
業者に依頼するようであれば、青森の土地家屋調査士にしないと交通費だけで相当な金額になってしまうことも説明した。</t>
  </si>
  <si>
    <t>さいとう　かなえ</t>
  </si>
  <si>
    <t>080-1032-3941</t>
  </si>
  <si>
    <t>【相談者】さいとうかなえ様
【TEL】080-1032-3941
【被相続人】旦那様（亡R8.2.11)
【相続人】配偶者（かなえ様）、ご長男様、ご長女様、次女様　計4名
【相続財産】
不動産：＠藤沢、＠静岡　計2か所
金融資産：5～6,000万
有価証券：500万
【遺言書】なし
【相続税】あり
【相談内容】
過去客様で以前は時川さんが対応していた。
今回もまたお願いしようと考えているので連絡した。
登記が2管轄のことや相続税について少し不安を感じていました。
仕事等の関係上日程調整はまたお電話いただけるとの事です。</t>
  </si>
  <si>
    <t>無料相談にお越しください
3/18　13：08かなえ様より折返しあり。候補日お伺い3/23月13：00希望。調整中　折返し井澤よりお電話する予定→3/1813：32かなえ様に架電。左記通りに予約完了。（井澤）</t>
  </si>
  <si>
    <t>時川さんの過去客の方。旦那様のご相続について、相続税サポート必須を確認し、お手続きや必要書類をご案内。
遺産承継ver,と申告サポートver.をご案内し、ご家族様でご検討されるとのこと。</t>
  </si>
  <si>
    <t>13：05</t>
  </si>
  <si>
    <t>090-7015-4989</t>
  </si>
  <si>
    <t>被相続人　お兄様
相続人　兄妹数名
お電話口は相続放棄の手続き中。生前兄が起こしたボヤ騒ぎで押収されたライターを受け取ってほしいと警察から連絡が来た。１００円ライターだが受け取ったら相続放棄は認められなくなるのではないかと不安を感じていたようです。
受け取っても特に問題は無いと思うとお伝えし終話しております。</t>
  </si>
  <si>
    <t>津</t>
  </si>
  <si>
    <t>080-1629-0221</t>
  </si>
  <si>
    <t>親の遺言書についての問い合わせ
以前作成した遺言書（自筆か公正証書かは不明）ではなく、新しく自筆の遺言書を書こうと思っている。その書き方について教えてほしいとのこと。
三重県のお客様の為、地域の先生との無料相談をご案内しましたが、先生の事務所との距離的な問題で一旦いいですとお断りいただきました。</t>
  </si>
  <si>
    <t>おがわ　はるき様</t>
  </si>
  <si>
    <t>090-9082-2630</t>
  </si>
  <si>
    <t>委託者：お父様、お母様
受託者：おがわ様
信託財産：不動産、預貯金等の金融資産
信託を検討されており、既にお父様とお母様の同意は得られているとのこと。
手続きの流れ等をお知りになりたいそうです。
またお父様は入院されているそうで、意思確認に当たっては出張が必要になると思われます。
090-9082-2630</t>
  </si>
  <si>
    <t>相談者様のご両親の生前対策の相談。不動産及び預貯金の信託と遺言書作成。他２社に話を聞いていて１社はその場で費用出してくれなかったので、見積を待っている状況とのこと。今月中に連絡いただけるとのこと。</t>
  </si>
  <si>
    <t>松山</t>
  </si>
  <si>
    <t>025-043-3911</t>
  </si>
  <si>
    <t>40年前に親が離婚して疎遠状態だった父が12年前に亡くなっていることを昨年9月におじから聞いた。
自宅不動産はそのまま残っているが、いらないため相続放棄したい。
負債としては固定資産税の支払いが10年以上は未払い
不動産会社にも相談済みでフルリフォームで賃貸とかはできそう。
放棄できるのかということやどうすればいいかというご相談でした。
近くの専門家も当たってみるとのことでした。</t>
  </si>
  <si>
    <t>オンライン</t>
  </si>
  <si>
    <t>16：25</t>
  </si>
  <si>
    <t>こすだ　まこと様</t>
  </si>
  <si>
    <t>【相談者】こすだまこと様
【TEL】070-4076-5015
【相談内容】
公正証書遺言を作りたい。
作成者様はまこと様。相手は奥様
再婚で奥様の連れ子が3名、まこと様の前妻の子が2名いるとの事。
※ヒアリング薄めなので正確じゃないかもです。。。
遺言書に記載する内容は不動産がメインで複数お持ちとの事。
よろしくお願いいたします。</t>
  </si>
  <si>
    <t>再婚同士のご主人の遺言作成依頼。現在の奥様にすべての内容にて受注。</t>
  </si>
  <si>
    <t>10：40</t>
  </si>
  <si>
    <t>やまだ　ときみ様</t>
  </si>
  <si>
    <t>090-8592-7277</t>
  </si>
  <si>
    <t>【相談者】山田　時三（やまだ　ときみ）様（86歳）
【連絡先】090-8592-7277
【推定相続人】
妻、子5名（内2名は前妻との子、その他養女含む後妻との子3名）
【財産】
不動産　マンションや自宅など複数あり　約3000万円
金融資産　約2000万円
株式　約2000万円
生命保険　約2900万円
【相談内容】
相談者の遺言書作成のご相談
相談者は会社経営をしており（今は息子に代替わりしたと）税理士がついていて遺言書作成について相談をしているが2年ほど動いてくれないので、OCに連絡をくださいました。</t>
  </si>
  <si>
    <t>とりあえず話を聞きにきた様子。
税理士がついているので、基本そちらにお願いする予定。</t>
  </si>
  <si>
    <t>すずき様</t>
  </si>
  <si>
    <t>090-8133-0785</t>
  </si>
  <si>
    <t>【相談者】すずき様（男性）
【連絡先】090-8133-0785
【相談内容】
お母様の生前対策のご相談。推定相続人である兄と絶縁状態にあるため、対策として公正証書遺言の作成を検討しているとのこと。
無料相談を提案したところ是非活用したいとのことで、お母様と日程を調整し改めてご連絡いただくこととなりました。</t>
  </si>
  <si>
    <t>石津　洋一様
いしづ　よういち様</t>
  </si>
  <si>
    <t>090-4955-6180</t>
  </si>
  <si>
    <t>【相談者】石津　洋一（いしづ　よういち）様
【連絡先】090-4955-6180
【被相続人】弟（令和8年3月17日ごろご逝去）
【相続人】母
【相談内容】
相続放棄のご相談。
被相続人は借金があり、自殺されたようです。
借金の調査と相続放棄（母と洋一様2名分）をしたいとのこと。
昨年9月に別件で相続放棄を鵜飼さんがご対応されております。管理は以前同様小泉さんが良いかもしれません。</t>
  </si>
  <si>
    <t>相続放棄と親族の相続登記を受任</t>
  </si>
  <si>
    <t>こんの　ひろみ様</t>
  </si>
  <si>
    <t>090-7818-2017</t>
  </si>
  <si>
    <t>当事者：お母様
被相続人：お母様のいとこの方
お困りごと：1月8日に亡くなり、3月9日付でお母様宛に南相馬市からの遺骨の引き取りや相続の意思の有無についての届出書が来ていたとのこと。お母様は現在脳梗塞で入院中で、上記郵便が転送されて3月19日にこんの様の元に届いたそうです。
関係性も遠く、ほとんど知らない人の為、相続放棄をされたいとのこと。
ただお母様は字が書けない状態で、また判断もどうかというところだそうです。
こんの様としてはお手続きをしたいというお気持ちが強く、とりあえず無料相談をとなりました。
090-7818-2017
3/29　お電話があり、ご面談キャンセルになりました。（久田）</t>
  </si>
  <si>
    <t>11：45</t>
  </si>
  <si>
    <t>080-4669-8310</t>
  </si>
  <si>
    <t>国庫帰属についてのご相談
料金や実際に可能かというお問い合わせでした。</t>
  </si>
  <si>
    <t>090-5191-0150</t>
  </si>
  <si>
    <t>相続手続き一式
急に亡くなってしまって、手続きをどう進めていくかというご相談
被相続人：父
相続人：母、長男（相談者）
相続財産：車、不動産、預金、死亡退職金や確定拠出年金等、NISA
母に相談の上、改めるとのこと</t>
  </si>
  <si>
    <t>こいけ　みな</t>
  </si>
  <si>
    <t>090-1219-5020</t>
  </si>
  <si>
    <t>R4-Y09128　小池　敕夫様、小池　正子様　むつみ遺言
過去客　奥田／小林
被相続人：父
相続人：母、子三名
相続財産：不動産、預金（６行）
不動産→母
預金→子３名に1000万、残りを母
という内容の遺言　
終了データが容量が大きくて添付できませんでした。
依頼者→終了案件→R４年案件→R4-Y09128　小池　敕夫様、小池　正子様
とOCファイルで検索すると出できます。</t>
  </si>
  <si>
    <t>鎌田</t>
  </si>
  <si>
    <t>税申告あり遺産承継を受注</t>
  </si>
  <si>
    <t>近藤</t>
  </si>
  <si>
    <t>045-381-3472</t>
  </si>
  <si>
    <t>【相談者】男性
【連絡先】045-381-3472
【相談内容】
父と母の家族信託や任意後見について話を聞きたい。
現在は要介護2の状況で、意思判断はできる状態だが、今後の生前のうちのことが心配。
相談者の姉と面談を検討するとのこと</t>
  </si>
  <si>
    <t>おおこし　ひさし様</t>
  </si>
  <si>
    <t>070-5588-6556</t>
  </si>
  <si>
    <t>【相談者】おおこし　ひさし様
【連絡先】070-5588-6556／045-381-3472
【内容】家族信託もしくは任意後見契約を検討している。両親が認知症になった時が心配なので、父が持っている不動産を売却して面倒を見てくれる施設へ入れたいと姉と相談している。
家族信託と任意後見のメリットデメリットと違いを聞きたい。
3/23　10：00電話でキャンセルとのこと。</t>
  </si>
  <si>
    <t>えばと様</t>
  </si>
  <si>
    <t>070-5070-4770</t>
  </si>
  <si>
    <t>被相続人：叔父様（R8.2.27ご逝去）
相続人：えばと様、その他14名程いるかも？
ご祖父様（約30年前にご逝去）名義の不動産に叔父様が居住されており、固定資産税の納付がなされていなかったため、叔父様のご逝去後に役所より納付の請求がなされているとのことです。
ご相談者様は相続放棄をご希望されており、不動産についても放棄されたいご意向でいらっしゃいます。
状況によっては放棄が認められない可能性がある旨はご案内済みです。
3/24　12：30　一度法務局にて不動産の名義を確認してからご面談されたいそうです。（久田）</t>
  </si>
  <si>
    <t>わたなべ　みえ様
※個人情報は破棄するよう言われましたが、記録の為残しております。
個人情報に敏感な方なので、もし再度連絡があった際にはくれぐれもご注意ください！！！！</t>
  </si>
  <si>
    <t>080-3390-4177</t>
  </si>
  <si>
    <r>
      <rPr>
        <sz val="11"/>
        <color rgb="FF000000"/>
        <rFont val="Arial"/>
        <family val="2"/>
      </rPr>
      <t xml:space="preserve">被相続人　お父様
相続人　妻、子3名　計4名
2年ほど前に妹が中心となり、想像手続きを行った。当時は財産がいくらあって誰がどのくらい相続するのか知らされないまま、書類（遺産分割協議書ではなかったとのこと）に署名捺印を求められて応じた。
最近になって実際自分が相続した割合が少ない可能性に気づき、弁護士に相談することを検討しているとのこと。
事務所での無料相談をご提案したところ、電話相談をご希望。弁護士との電話相談は基本対応ができない旨お伝えしたところ「じゃあいいです。今話した情報は破棄してください」と言われました。
</t>
    </r>
    <r>
      <rPr>
        <b/>
        <sz val="11"/>
        <color rgb="FFFF0000"/>
        <rFont val="Arial"/>
        <family val="2"/>
      </rPr>
      <t>フリーダイヤルの記録として残しておりますが、次お電話があった際にはこの受電内容を話さないよう注意してください。</t>
    </r>
  </si>
  <si>
    <t>ありなみ　えみこ</t>
  </si>
  <si>
    <t>横浜市磯子区</t>
  </si>
  <si>
    <t>080-5045-6192</t>
  </si>
  <si>
    <t>被相続人：旦那様
相続人：4名　相談者　子3名
相続開始日：R7.11.9
財産：
不動産　
①借地上の建物　30坪　上大岡に所在　
　※土地の持ち主は一般の大家(親族等ではない)、被相続人が仕事で使っていたとの事
②被相続人の両親から相続受けた不動産　土地建物　約67坪　金沢八景に所在
　他人に貸しているとの事
金融
預貯金　株式有　※詳細についてはお電話ではお伝えしたくないと仰せ
特に揉めているわけではないが、相続手続きや金融機関の手続が進んでいなくて困っているとの事
依頼も検討している(見積提示してほしいと仰せ)</t>
  </si>
  <si>
    <t>税申告有</t>
  </si>
  <si>
    <t>税理士紹介　すでに他税理士見積り有(71万）
司法・行政・税理士全体の料金で比較検討したい。
面談調整中</t>
  </si>
  <si>
    <t>なかの　じゅんこ</t>
  </si>
  <si>
    <t>090-1206-9179</t>
  </si>
  <si>
    <t>生前対策のご相談
母名義の不動産について、お母様から今のうちに名義変更をしときなさいと言われお問い合わせをいただきました。
お母様は現在入院中で、相談者様含め、相続の手続きや生前対策について全く分からないとの事。
推定相続人は長女、次女（相談者)の二人。
不動産の生前贈与になってしまいますので税金が発生してしまうこともわからないご様子でした。
簡単に税金が発生してしまう旨を伝え、お客様に合った生前対策のご案内をという流れでアポイントを取りました。
遺言書等の生前対策にお話をもっていくこともできるかと思います。
090-1206-9179</t>
  </si>
  <si>
    <t>3/25 16:00
当初予定の4/1PMが藤田
休み取得のため、相談者
様にご連絡の上、4/2AM
に変更の旨ご承知いただ
きました。</t>
  </si>
  <si>
    <t>相談者の母が所有の不動産を相談者に名義変更したいとのご希望がありご面談となりましたが、
お母様のご状況及び生前に行った場合と相続手続きの中で行った場合の費用感などをお伝えし、
相談者からお母様に相談してみる、となりました。相談者様の思いとしては、相続手続で整理
すればいいかなとお考えのようです。</t>
  </si>
  <si>
    <t>12：40</t>
  </si>
  <si>
    <t>みずぐち　あきこ様</t>
  </si>
  <si>
    <t>080-3938-7329</t>
  </si>
  <si>
    <t>相談者：水口晃子様（ミズグチアキコ）
母は90歳だがしっかりしており、私が身の回りの世話をしている。
妹が強引に法定後見を申し立てようとしており、阻止したい。
母の意思を公的な書類（公正証書）として残したい。  急いでおりますご対応可能か伺いたいです
【連絡先メールアドレス】
tsubura17@gmail.com
【連絡先電話番号】
08039387329
【ご住所情報】
郵便番号：2530055　神奈川県茅ヶ崎市中海岸
【個人情報の取り扱いについて】
個人情報の取扱いについて「同意する」
3/26　日程のご連絡を差し上げた所、既に別の事務所へ依頼済との事でした。（宮川）</t>
  </si>
  <si>
    <t>090-3690-2754</t>
  </si>
  <si>
    <t>ご相談者様のご兄弟がご結婚をされていないため、ご相談者様のお子様にご兄弟のお墓の管理や、相続権が渡らないようにされたいそうです。</t>
  </si>
  <si>
    <t>井澤</t>
  </si>
  <si>
    <t>飛込</t>
  </si>
  <si>
    <t>たかはしあきお様</t>
  </si>
  <si>
    <t>090-7729-5156</t>
  </si>
  <si>
    <t>3/26　10：30頃　藤沢支店に飛込にて予約
高橋昭夫様（たかはしあきお）様
連絡先：090-7729-5156
相談内容：自身の遺言書作成について
ご自身でよく勉強されており、とりあえず書類や財産整理をしつつ、作成までしているとの事。
だが、やっぱり専門家の意見や遺言書作成についての基礎を聞いた方が良いかなと思い、ご来所されました。
文章の具体的なチェックとなると、専門家の判断次第では、別途チェック料金がかかる可能性がある旨、お話はしました。
よろしくお願いいたします。</t>
  </si>
  <si>
    <t>ご自身の遺言書作成についてご相談。
自筆の意志は固いが、文言など文案のみOCでの作成をご案内し、ご検討されるとのこと。</t>
  </si>
  <si>
    <t>あさか　みほ様</t>
  </si>
  <si>
    <t>090-7948-6738</t>
  </si>
  <si>
    <t>【相談者】あさみみほ様
【TEL】090-7948-6738
【遺言者】お父様
【相談内容】危急時遺言
昨年12月に末期がんで余命3～6カ月と宣告
先月に脳梗塞を起こして現在リハビリ中
状況としては寝たきりで言葉を発しずらい状況
しかし、意思能力はあり、ホワイトボードに字を書くとかは可能との事
当日は契約をする場合の為、お認印をご持参していただきます</t>
  </si>
  <si>
    <t>契約になった場合
宮田？</t>
  </si>
  <si>
    <t>自筆証書遺言又は危急時＆公正証書遺言作成をセットで提案しています。
公正証書が最短4日でできること話をし、週明けに資料集めたうえでまたご連絡いただける。</t>
  </si>
  <si>
    <t>あおき　りょうた様</t>
  </si>
  <si>
    <t>080-6816-7188</t>
  </si>
  <si>
    <t xml:space="preserve">入力された内容は、以下の通りです。
============================
【お問い合わせの内容】
その他
【お問い合わせの詳細】
１．相続
　　自身が配偶者、入院費用等を自分で支払い。
　　遺産は１００万程度＋車（自身支払い）
　　相続人は、自分、子供、子供、親、親  ２．傷病手当申請
　　亡くなった人の２０２５年４月～２０２６年１１月２６日までの傷病手当申請したい
　　一度申し込んだが、１０４条で不備となった  ３．ＰＭＤＡ
　　副作用申請（２０２５年８月ぐらいまで）は申請済み、審査中
　　それ以降＋死亡関連の手続きをしたい  自身がシングルファザーであり、それぞれ作業していたが限界が来た。
基本的に丸投げして終わらせたい。
【個別のご要望】
【WEB面談の希望】
WEB面談を希望する
【お名前】
青木　亮太
【フリガナ】
アオキ　リョウタ
【連絡先メールアドレス】
ryota2279@gmail.com
【連絡先電話番号】
08068167188
【ご住所情報】
郵便番号：1890001
 東京都 東村山市秋津町４－１０－７９
【連絡先FAX番号】
【個人情報の取り扱いについて】
個人情報の取扱いについて「同意する」
</t>
  </si>
  <si>
    <t>Zoom
→キャンセル（4/10）</t>
  </si>
  <si>
    <t>4/11　15時の面談予定でしたが、キャンセルの連絡あり（4/10　馬場）</t>
  </si>
  <si>
    <t>すぎもと　としなが様</t>
  </si>
  <si>
    <t>横濱</t>
  </si>
  <si>
    <t>080-2550-9863</t>
  </si>
  <si>
    <t>【被相続人】弟様　R8.2.1ご逝去
【相続人】すぎもと　としなが様　兄
【ご連絡先】080-2550-9863
【不動産】横浜市旭区鶴ヶ峰　マンション1室
【金融資産】4行　約1000万円ほど
【株式】なし
弟様のご逝去に関するご相続の相談。
不動産については固定資産評価額など把握していないようでした。
なお2024年にとしなが様の奥様のご家族の相続、他の相続でもオーシャンに依頼をされていた方です。
2024年の担当は山田先生と石井さんだったのですが、ご希望のお日にちで山田先生が空いていなかったため、嶋津さんに割り振りました。
よろしくお願いいたします。</t>
  </si>
  <si>
    <t>遺産承継のご依頼をいただきました。</t>
  </si>
  <si>
    <t>男性　</t>
  </si>
  <si>
    <t>080-3301-3225</t>
  </si>
  <si>
    <t>現在相続は発生してない。
母が不動産を持っており、自宅(広い、管理大変)、畑など所有しているが
正直それらは自分で管理できないし、相続税も払えないので放棄したい。
自分にも息子がいるが、息子は息子で自分の不動産があるので不要であるから
自分の代で放棄したい。
相続放棄は3か月と聞いたが葬儀とか他の事と同時進行なら手続き間に合わないと思う。何かできることはないか？
➡(たぶん3か月を結果が出るまでの期間と勘違いしているので)
・一般的には申立てが3か月、相続関係によるがお亡くなりなられてから相談されて手続き間に合った方は多くいる。(ここは納得)
・不動産の管理が大変＆相続税を気にされているなら、生前対策としての不動産の処分でお手伝いすることも検討できる(売却という言葉は避けました)
　ぜひ無料相談に来てほしいとお伝えも一旦検討したいと仰せ。
なお母が97歳と高齢で、認知症で施設に入っているとの事。
他に相談したら後見人が必要かもと案内受けているが、後見人だと家族の意向を組んでくれない人がおおいと聞いたので就ける気があまり起きない。
(被後見人の利益のためなのである意味当然ですが突っ込んでません)</t>
  </si>
  <si>
    <t>13：27</t>
  </si>
  <si>
    <t>たばた　ふみお様</t>
  </si>
  <si>
    <t>武蔵野三鷹</t>
  </si>
  <si>
    <t>042-492-2402</t>
  </si>
  <si>
    <t>過去客様（山田先生・安井さん）
【相談者】たばたふみお（田畑文生）様
【TEL】042-492-2402
【被相続人】お母様（R8.3.9亡）
【相続人】たばた様1名
【相続財産】
不動産：なし
預貯金：約400万
有価証券：なし
車等その他財産：なし
【遺言書】OCで作成したと思う
【生命保険】受取人：たばた様
【相談内容】
二年前くらいにお父様の相続でお世話になった。
今回はお母様がご逝去されたので相談したい。
また、生命保険金はあるが生命保険証書がないが大丈夫なのか気になっていました。
よろしくお願いいたします。</t>
  </si>
  <si>
    <t>今野</t>
  </si>
  <si>
    <t>ころすえ　りか様</t>
  </si>
  <si>
    <t>070-5559-2194</t>
  </si>
  <si>
    <t>お母様が公正証書遺言作成を考えている。不動産あり
一度OCの入り口まで来てくださったことがあり、窓口のところで少しだけ話を聞いたことがあったそうです。
お母様足が少々わるくご自宅まで出張面談希望
【住所】251-0038　神奈川県藤沢市鵠沼松が岡4-10-34
【電話番号】070-5559-2194
【遺言作成者】ころすえ　みつこ様</t>
  </si>
  <si>
    <t>出張面談希望</t>
  </si>
  <si>
    <t>お母様（光子様）の公正証書遺言の作成。相続人はお子様がお二人。数年前にご主人様がご逝去の際に少し兄弟間で不信感を抱くことがあった模様。お母様ご自身を交えてお話をさせていただき、お母様の意思としての内容を確認。その内容にて公正証書遺言作成のご依頼をいただいた。</t>
  </si>
  <si>
    <t>11：01</t>
  </si>
  <si>
    <t>やまもと　けいこ様</t>
  </si>
  <si>
    <t>070-4545-7890</t>
  </si>
  <si>
    <t>【相談者】やまもとけいこ様
【TEL】070-4545-7890
【内容】
既に遺産分割協議書等作成済みで相続手続きは終わっている
ただ、相続した土地の税金や芝刈り等嫌なので手放したい
土地は平地で家無し＠栃木県日光市
お姉さまと共有持分
不動産担当と面談になります。
3/31　留守TEL（宮川架電）
もし折り返しが来ましたら、以下①or⓶のご対応をいただけますと幸いです。
対応フロー①平野さん在社時→平野さんへ電話をまわす
対応フロー⓶平野さん不在時→下記連絡先及び、担当者をお伝えし、ここからご連絡差し上げる旨お伝え
■お伝えする連絡先：045-755-7077
■担当者：平野さん</t>
  </si>
  <si>
    <t>さとう　みちこ様</t>
  </si>
  <si>
    <t>090-6042-5436</t>
  </si>
  <si>
    <t>【相談者】さとうみちこ様＠羽田（最寄駅：穴守稲荷駅）
【TEL】090-6042-5436
【家族構成】
配偶者：二年前にご逝去
みちこ様：80歳。せっかちな性格で話したがり屋。
ご長男様：結婚しているが子どもなし。みちこ様と二世帯で同居している。
ご長女様：現在は千葉で一人暮らし。
二女様：結婚して子ども2人。分筆済みのみちこ様の土地に家を建てて住んでいる。（多分隣）
【財産】
土地、預貯金（未ヒアリングですが預貯金は結構お持ちらしいです。相続の際は相続税あり）
【内容】
相談者が遺言書を書きたいとの事。
内容として土地と不動産。
みちこ様の土地に二女家族と長男家族が住んでいて長男家族の家にみちこ様が住んでいる。
建物はどちらも子ども名義。
遺言書は土地をどうしたらいいかで迷っていて、長男にした場合は子どもがいないので後継ぎが心配。
二女にすれば子どもがいるので後継ぎがあるので心配じゃないが、住んでいるのは長男で長男に渡したいから・・・と、どうすればよいか迷っていました。
また、名義預金等作っているとの事でしたが、すべて子どもには共有しているのでしっているとのことでした。</t>
  </si>
  <si>
    <t>遺言書作成希望であるが、不動産の評価が大きく、さらに相続人が受け取った後の相続についても心配されていた。
不動産を直系の孫に渡したい場合は、自分と相続人が遺言書を記載する必要があるとお伝えし、それか、税金の特例を使用しないで直接孫がいる家計の方に相続させる方法をご提案した。
また、少し難しい方法であるが、受益者連続型信託を行うことで、ご希望をかなえられることをお伝えし、終話。</t>
  </si>
  <si>
    <t>まつゆき　たつや様</t>
  </si>
  <si>
    <t>090-3436-7806</t>
  </si>
  <si>
    <t>【相談者】まつゆきたつや様
【TEL】090-3436-7806
【被相続人】お父様（R8.3.26亡）
【相続人】まつゆきたつや様1名
【相続財産】
不動産：なし
預貯金：約200万
車等：なし
負債：カードローン有（完済したと思う）
【内容】
限定承認をしようと思うとのこと。
お母様と弟様は既にご逝去されており相続人は1名とのこと。
カードローンについては確認して完済したと思うが、お父様は生前自分で事業を営んでいた為、借り入れがある。
お母様から借り入れがあることを聞いて知ったが、いくら借り入れていたのか既に完済しているのかわからないとのこと。
そのため、多額の債務が発覚して返済できない状況になりたくないので限定承認を希望するとの事でした。
よろしくお願いいたします。</t>
  </si>
  <si>
    <t>限定承認で受任。債権者はいないが後日何かあると嫌なのでということでした。</t>
  </si>
  <si>
    <t>たなか　のりあき様</t>
  </si>
  <si>
    <t>090-4921-8195</t>
  </si>
  <si>
    <t>被相続人：弟様（R8.3.25ご逝去）
相続人：お子様2名のみ
相続財産：ご自宅の土地と建物、預金
お困りごと：相続人であるお子様が2名とも障害がおありで施設に入られている為、手続きをどのように進めたらよいのか分からないとのこと。身体障がいではなく意思の疎通ができないような障がいだそうで、今後の後見人のことについても相談されたいそうです。
相続税申告はおそらく不要と仰っていました。
090-4921-8195</t>
  </si>
  <si>
    <t>弟様のご相続に際し、相続人であるお子様２名がいずれも後見を必要とするご状況のため、今後の手続きの流れを知りたくご相談されました。全体を整理し、相続税申告は不要であること、成年後見（相談者は恒例、かつ、遠方在住の為、士業のお願いしたいとのこと）の流れをご案内し、ＯＣでの費用感もお伝え済。内容が分からない過ぎて不安だったが、話が聞けて安心した、とお言葉をいただきましたが、もともと被相続人と相続人がお住まいの地域(佐世保）の支援センターでも話を聞くことになっているそうで、四十九日がてら行かれるそうなので、色々聞いてみてください、とお伝えして終話しました。</t>
  </si>
  <si>
    <t>★2026年 4月</t>
  </si>
  <si>
    <r>
      <rPr>
        <sz val="11"/>
        <color rgb="FF000000"/>
        <rFont val="Meiryo UI"/>
        <family val="3"/>
        <charset val="128"/>
      </rPr>
      <t>お名前
（</t>
    </r>
    <r>
      <rPr>
        <b/>
        <sz val="10"/>
        <color rgb="FF000000"/>
        <rFont val="Meiryo UI"/>
        <family val="3"/>
        <charset val="128"/>
      </rPr>
      <t>ひらがな</t>
    </r>
    <r>
      <rPr>
        <sz val="10"/>
        <color rgb="FF000000"/>
        <rFont val="Meiryo UI"/>
        <family val="3"/>
        <charset val="128"/>
      </rPr>
      <t>記入）</t>
    </r>
  </si>
  <si>
    <t>11：00
11：01
11：55</t>
  </si>
  <si>
    <t>入社式の為、折り返ししたお客様</t>
  </si>
  <si>
    <t>090-2107-2174</t>
  </si>
  <si>
    <t>不明</t>
  </si>
  <si>
    <t>留守電に折り返しの旨伝え済</t>
  </si>
  <si>
    <t>11：01
11：02</t>
  </si>
  <si>
    <t>090-1741-4761</t>
  </si>
  <si>
    <t>着信のみ</t>
  </si>
  <si>
    <t>10：46</t>
  </si>
  <si>
    <t>10：31</t>
  </si>
  <si>
    <t>090-5229-3139</t>
  </si>
  <si>
    <t>15：01</t>
  </si>
  <si>
    <t>たきざわ　けんいち様</t>
  </si>
  <si>
    <t>045-546-1237</t>
  </si>
  <si>
    <r>
      <rPr>
        <sz val="11"/>
        <color rgb="FF000000"/>
        <rFont val="Arial"/>
        <family val="2"/>
      </rPr>
      <t>【相談者】たきざわけんいち様
【TEL】045-546-1237
【被相続人】お姉さま
【相談内容】
お姉さまが亡くなり、子どももいなく、ご両親も既に亡くなっているため兄弟相続になってしまった。
兄弟は5人いて既にお姉さまが亡くなっているので残り3名が相続人になるとのこと。
戸籍謄本等については、直接行ったりして請求していて鎌倉や埼玉に行って既にへとへと。
戸籍謄本は妹様が持っているため</t>
    </r>
    <r>
      <rPr>
        <sz val="11"/>
        <color rgb="FFFF0000"/>
        <rFont val="Arial"/>
        <family val="2"/>
      </rPr>
      <t>妹と相談して日程調整中。</t>
    </r>
    <r>
      <rPr>
        <sz val="11"/>
        <color rgb="FF000000"/>
        <rFont val="Arial"/>
        <family val="2"/>
      </rPr>
      <t xml:space="preserve">
分割方針は妹は姉と80年住んでいた為、預金等についても妹に渡す方針。
遺産分割の方針の決め方や銀行で戸籍について突っ込まれたので直接見て教えてほしいとの事。
お母様は義母であり、初めの夫は戦死してしまい、昔の習わしで弟様と再婚したが離婚し、現夫と再婚したとの事。
また、兄弟の3名は養子縁組であり、そこについても戸籍を見ないとよくわからない。
戸籍は全て集めたとの事でしたので当日は戸籍を色々とみると思います。
よろしくお願いいたします。
</t>
    </r>
    <r>
      <rPr>
        <sz val="15"/>
        <color rgb="FFFF0000"/>
        <rFont val="Arial"/>
        <family val="2"/>
      </rPr>
      <t>※面談場所はクレア希望です。</t>
    </r>
  </si>
  <si>
    <t>無料相談にお越しください。</t>
  </si>
  <si>
    <t>18：23</t>
  </si>
  <si>
    <t>なりた　てる様</t>
  </si>
  <si>
    <t>080-5011-5354</t>
  </si>
  <si>
    <t>【相談者】なりたてる様（87歳）
【TEL】080-5011-5354
【被相続人】旦那様（8年ほど前にご逝去）
【相続財産】土地（＠会津若松市）（200平米）
【内容】
8年ほど前に亡くなった旦那様の相続財産に土地があり、場所は会津若松市
元々は旦那様のお父様の持っていた土地との事でした。
相続は住んでいるとのことでしたが、もし、なりた様が亡くなってしまうと相続人が甥姪になり、北海道に住んでいるのに迷惑が掛かってしまうため国庫帰属制度をしたいとのことでした。
ただ、更地ではあるが市街化調整区域であること、年齢もあり一度も見に行ったことはないので境界線の有無等も分からないとの事でした。
また、なりた様は耳が遠く、ゆっくり話さないと聞こえないとの事でしたので、フリーダイヤル中もカタツムリのようなスローペースでした。
そのため、当日は旦那様の妹夫婦が同席してくださるそうです。
少し特徴的で面倒かと思いますがよろしくお願いいたします。</t>
  </si>
  <si>
    <t>間瀬さん</t>
  </si>
  <si>
    <t>成田渓様。福島県の土地を国庫帰属制度を利用して手放したいご相談。相続土地国庫帰属制度の利用のフローをお話しする中で、ハードルの高さを感じておられたので民間事業者（スッキリ不動産）のお話を差し上げて、そちらで進める可能性が高い状態。既に相続登記の済んでいる状態なので、当該権利証等のコピーを渡邉宛に送って下さる予定。その後にお見積りして面談の流れを予定。</t>
  </si>
  <si>
    <t>9：55</t>
  </si>
  <si>
    <t>とのしろ　あいこ様</t>
  </si>
  <si>
    <t>090-5792-4069</t>
  </si>
  <si>
    <r>
      <rPr>
        <sz val="11"/>
        <color rgb="FF000000"/>
        <rFont val="Arial"/>
        <family val="2"/>
      </rPr>
      <t>【相談者】とのしろあいこ様
【TEL】090-5792-4069
【被相続人】お父様（R8.3.8ご逝去）
【相続人】お嬢様2名（あいこ様は二女様）（お母様は3年前にご逝去）
【相続財産】不明
【遺言書】あり
【相談内容】
先月亡くなったお父様の相続の件。
遺言書が見つかったがお姉さまが持っていて内容は見せてもらっていない。
ただ、内容は口頭で確認は取れたがそれが本当かは不明（内容はお姉さまが全て貰う内容との事）
4/17に相続放棄の申述書を書かされてしまうので速く調査したい。
お姉さまは急いで書かせようとしに来ている。
メール等わからず基本はご主人様が行ってくれている。
ご主人様は仕事から帰ってくるのは大体19時頃。
あいこ様のメールは（</t>
    </r>
    <r>
      <rPr>
        <b/>
        <sz val="13"/>
        <color rgb="FF000000"/>
        <rFont val="Arial"/>
        <family val="2"/>
      </rPr>
      <t>tonoshiro.aiko.demio@gmail.com</t>
    </r>
    <r>
      <rPr>
        <sz val="11"/>
        <color rgb="FF000000"/>
        <rFont val="Arial"/>
        <family val="2"/>
      </rPr>
      <t>)
あいこ様はせかせかと早口で自分の話をするタイプです。
飲み込まれそうになりますが、よろしくお願いいたします。
4/4　お電話があり、キャンセルになりました。（久田）
4/4    お電話でのご面談を再度ご希望いただきました。第一からお電話する旨お伝え済です(宮川)</t>
    </r>
  </si>
  <si>
    <t>無料zoom相談にお越しください。</t>
  </si>
  <si>
    <t xml:space="preserve">相談者は従前から、被相続人及び姉に対し、相続放棄をするつもりだと言っていた。
姉は相談者に対し、相続放棄をする見返りとして、謝礼金を払うと言っていた。
相談者の姉は、被相続人の生前、面倒をみてきており、姉がすべての財産を受け取ることに異存はないので、相続放棄してもいいと思っているが、本当に謝礼金を支払ってくれるかどうか不安とのこと。
被相続人は公正証書遺言書を作成しているとのことなので、相談者が相続放棄をしなくても問題ない旨伝えた。
</t>
  </si>
  <si>
    <t>こばやしつねや様</t>
  </si>
  <si>
    <t>080-6755-4312</t>
  </si>
  <si>
    <t>お電話口のお客様は相続人ではなく窓口の方。
去年の2月に小林様の奥様の前夫との子が亡くなった（立川市市会議員だったそうです。）。被相続人は離婚時に前夫の方についていき再婚相手と養子縁組を組んでいた。
亡くなった後に連絡があり、小林様の奥様は放棄の手続きをした。その時に他に息子もいることは家裁に伝えたが、放棄は個人個人でやるものだからとその時は手続きをしなかったが、
今年にはいり被相続人の兄弟、姪甥にあたる法定相続人たちに手紙が届き相続放棄の手続きを取りたい。
対象者は被相続人の兄弟と甥姪併せて5名。見積額概算でお伝え済。
4/4宮田受電　本日（4/4）予約したいとの事で空きがあることを伝えたところ15時に行きますとなり終話されました。</t>
  </si>
  <si>
    <t>無料相談にお越しください。
HPの問い合わせ窓口（メール）にて回答しますとのこと。
4/4無料相談にお越しください</t>
  </si>
  <si>
    <t>小林様は相続人でなく、相続人の方は本日いらっしゃらなかった。
手続きと費用面をご案内し、相続人に伝えるとのこと。
費用は全部小林様が負担するらしい。</t>
  </si>
  <si>
    <t>17：57</t>
  </si>
  <si>
    <t>ふじの　ふくお様</t>
  </si>
  <si>
    <t>090-3479-4446</t>
  </si>
  <si>
    <t>【相談者・遺言者】ふじのふくお様
【TEL】090-3479-4446
【相続人】配偶者様、ご子息乃至お嬢様3名　計4名
【相続財産】
預貯金：億越え
生命保険：受取人配偶者様、1,000万円
【内容】
生前対策
もし亡くなった際にどのような分け方をすれば税金が一番安くなるのか等お聞きしたいとの事でした。
遺言書についての記載も聞きたいし、頼むとしたらここで書いてもらえるのかなど気になっているとの事でした。
既に不動産は配偶者名義です。
生前対策についてよろしくお願いいたします。"</t>
  </si>
  <si>
    <t>ひろせ　せつこ様</t>
  </si>
  <si>
    <t>070-4420-7505</t>
  </si>
  <si>
    <t>遺言者：ひろせ様、旦那様
旦那様が病院で病気の診断されて、子どもがいないので生前対策を考えていたが、旦那様が対応してくれない。
なんとか自筆で書いてはもらったが、全てひろせ様にご相続させる内容のため、遺留分侵害（お母様がご健在）がある。
自筆遺言の内容チェックをしてほしいそうです。チェックについては費用が発生することをお伝えしたころ、発生してもよいからチェックしてほしいとのことです。
ひろせ様ご自身も遺言書の作成をご検討されております。
070-4420-7505</t>
  </si>
  <si>
    <t>遺言についてのアドバイス。遺言者本人不在のもと面談したことに加え、無料相談ではないのかと支払いを渋る様子を見せた為、簡単なアドバイスのみをして面談終了となりました。
遺言者は硬膜下血腫により認知症のような症状が出ていたことやアルコール中毒に近い状態であったことからも、遺言の有効性について後々問題となる可能性は高い。（面談の際に、診断書は早期に取るべきであることは説明。）
肝心の遺言については最低限の要件は満たしているが、字がかなりヨレヨレな状態であり、検認の際にほかの相続人から追及がはいる可能性についても説明した。</t>
  </si>
  <si>
    <t>12：00</t>
  </si>
  <si>
    <t>根本</t>
  </si>
  <si>
    <t>ホウジョウアヤコ様</t>
  </si>
  <si>
    <t>045-295-7858</t>
  </si>
  <si>
    <t>※H28年の過去客様　
ご相談者様：ホウジョウアヤコ様
家族関係：相談者様、従兄弟（知的障がい者を患っている）
本人の状況： 従兄弟に知的障がいがあり、実姉夫婦が介護を担っていたが、姉が死亡。姉の配偶者も認知症。現在、親族である相談者が介護の窓口となっているが、疎遠であったことに加え、自身の仕事等で対応がむずかしくなっている。成年後見人の選任を検討しているが、相談者自身が後見人を引き受けることはできない。この場合の対応方法を相談したい。</t>
  </si>
  <si>
    <t>4/7　13：00開始　はリスケになりました。4/6根本</t>
  </si>
  <si>
    <t>成年後見制度の説明
親族と検討の上改めて連絡するとのこと</t>
  </si>
  <si>
    <t>090-3042-9750</t>
  </si>
  <si>
    <t>遺言書作成の問い合わせ
13年前に公正証書遺言を作成したが、再作成または修正を検討しているとのこと。
お客様は病気で外に出られないと。公証人が出張で対応することも可能であるとお伝え。
公正証書で作るか自筆で作るかは検討しており、弁護士がいるのでそちらに相談してみるとのことです。</t>
  </si>
  <si>
    <t>じんの　ちえ様</t>
  </si>
  <si>
    <t>090-1424-0507</t>
  </si>
  <si>
    <t>被相続人：旦那様のお父様（R8.1.8ご逝去）
相続人：旦那様含めたお子様3名様のみ
相続財産：じんの様夫妻が住む自宅の土地（建物は旦那様名義）、預金はほぼ無し
お困りごと：相続財産がほとんど土地のみの為、他のごきょうだいとの遺産分割をどのようにしたらよいかご相談したいとのこと。
当日は旦那様と2名でいらっしゃる予定です。
090-1424-0507</t>
  </si>
  <si>
    <t>遺産分割協議で兄弟間でのすれ違いがあり、どのように話をしたらよいか困っている。
相続財産が不動産だけなので、お金での分配を検討しているが、寄与分などを主張したい長男側と、次男で見解が割れている。
寄与分のご案内や今後の話の進め方、相続手続きの流れをお伝えし、協議書作成と登記のご提案をいたしました。
代償分割をする上での査定をもらっています。</t>
  </si>
  <si>
    <t>たかはた様</t>
  </si>
  <si>
    <t>080-1004-6532</t>
  </si>
  <si>
    <t>被相続人：お母様
相続人：たかはた様と妹様の2名
相続財産：たかはた様のご自宅の土地のみ（たかはた様、妹様と共有名義）
お困りごと：財産がその土地のみのため遺産分割をどのようにすればよいのか、またその土地について、今後の処分はどのようにすればよいのかお聞きになりたいそうです。
当日はたかはた様と妹様が2名でいらっしゃいます。
不動産の資料をお持ちいただける予定です。
080-1004-6532</t>
  </si>
  <si>
    <t>お母様ご逝去、所有資産は自宅建物のみ（自宅土地は相談者と相談者妹の名義）。相談者夫婦（子あり）は母と同居していた。妹は別居（独身）。分割方針は未定。妹が今後収入が少なくなった時に、住んでいない土地を兄夫婦が使っているから、家賃を取ったりできるかとの相談あり。確定申告が必要となることを説明すると、「確定申告はしたくない」。兄から妹へ110万円の贈与を利用していくことになりそう。</t>
  </si>
  <si>
    <t>すずき　あきみ様</t>
  </si>
  <si>
    <t>090-2935-4188</t>
  </si>
  <si>
    <t>相談者電話番号：090-2935-4188
訪問先住所：藤沢支店
故人：お母様　3年前にご逝去
相談者：鈴木　秋美（すずき　あきみ）様
相続人：子3名
※既にご逝去されている被相続人の子が2名（どちらも前夫との子）おり、その妻と子は現在家庭裁判所にて相続放棄の手続き中（弁護士に依頼）
【財産内容】
・不動産：あり　ご自宅土地建物
・金融資産：あり　150万円ほど
【相談内容】
相続手続についてのご相談
相続人はいずれも子だが、内1名は前夫との子。
前夫との子とは一切連絡を取ったことはなく面識もないが、生活保護を受けており、更生施設？に入っていたという話を聞いたことがあるとのこと。
関わったことのない相続人がおり、やり取り等に不安を感じているとのことで無料相談のアポイントとなりました。
まずはお手紙の提案等からお願いいたします。</t>
  </si>
  <si>
    <t>依頼者の母（土地100％、建物1/2）と義理の兄（建物1/2）が共有で持っていた不動産についての換価分割。
母が令和5年、義理の兄が令和8年に亡くなったが、義理の兄の配偶者と息子は相続放棄の予定で、義理の姪とは連絡が取れないので、お手紙を送付のうえ今後どうするか決定。
もう一名義理の兄がいるが、こちらも連絡がつかない。障害を持っており、「希望更正センター」というところに入所しており、
恐らく後見人がいると推測される。戸籍をたどり、後見登記を発行して連絡をとることとなることが予想される。</t>
  </si>
  <si>
    <t>はしもと　こうじ様</t>
  </si>
  <si>
    <t>090-3878-4390</t>
  </si>
  <si>
    <t>相談者：はしもとこうじ様
認知症の母名義の銀行口座について相談したい。
銀行から本人確認を求める書類が届いているており、母が認知症で本人確認ができない状態であるため、ご相談されたいそうです。
090-3878-4390</t>
  </si>
  <si>
    <t>完全に認知症のお母様の財産管理、預金の引き出し等に関するご相談でした。
推定相続人が橋本様しかいらっしゃらないため、お母様のために使用する目的での引き出し等は問題ない旨のご案内を行いました。
銀行が2行あり、１行が枯渇しそうとのことで、もう１行の預金をどうにか活用できないかとのお話でした。
引き出し等はあまりしたくないというご意向でしたので、①引き落とし口座の変更②成年後見制度の利用をご提案しましたが、成年後見については正直やりたくないとのお話でしたので、引き落とし口座の変更を対応してみるとのお話でした。
後はご自身が将来的におひとり身になるため、身元保証についても資料をお渡しして終話しております。</t>
  </si>
  <si>
    <t>たかはし様（女性）</t>
  </si>
  <si>
    <t>090-8892-9493</t>
  </si>
  <si>
    <t>遺言者：たかはし様の娘
推定相続人：配偶者、お子様3名　計4名様
財産：預貯金のみ
当日は、たかはし様と娘様のお二人でご来所されます。</t>
  </si>
  <si>
    <t>いしい　りな様</t>
  </si>
  <si>
    <t>080-1160-4825</t>
  </si>
  <si>
    <t>相談者電話番号：080-1160-4825
面談：ZOOM対応
相談者：いしい　りな様
相談内容：お父様の遺言書作成のご相談
推定相続人：子2名
【財産内容】
・不動産：あり　ご自宅土地建物
・金融資産：あり　
相談者のお父様が危篤ではないものの、トイレに立つだけで発作が起こってしまうなど、いつどうなるか分からないとのこと。
危急時遺言、自筆証書、公正証書いずれで対応すべきか判断ができず、相談をご希望です。</t>
  </si>
  <si>
    <t>ZOOM</t>
  </si>
  <si>
    <t>遺言者は住民票は千葉だが小岩にいらっしゃる。推定相続人は長女と次女（石井様）。千葉市の戸建と預金550万円程。不動産については長女と次女に生前贈与中。預金について石井様にすべて相続させるという自筆遺言を作成済み。それだけでは不安なので危急時遺言の作成を考えた。それはあまり意味合いが薄いことを伝え、公正証書を間に合うように作ることを提案。自分でやってみる方針。</t>
  </si>
  <si>
    <t>あらせ　しげき様</t>
  </si>
  <si>
    <t>090-5315-7578</t>
  </si>
  <si>
    <t xml:space="preserve">相談者：あらきしげき様
被相続人：あらき様のお父様
相続人：あらき様、あらき様の弟様、あらき様のお兄様のお子様3名　計5名様
財産：不動産（戸建て）のみ
お兄様のお子様3名様は、相続放棄予定です。
令和2年に、故あらせのぶゆき様（兄）の相続手続きを、配偶者であるあらきけいこ様よりご依頼をいただいており、山田先生がご担当されております。
けいこ様よりご紹介いただき、ご連絡くださったそうです。
終了処理＜R2-Y0965荒瀬景子様
4/9（木）ご面談希望で、現在お時間をご確認いただいております。
お時間確定次第、ご連絡いただける予定です。
</t>
  </si>
  <si>
    <t>11：20</t>
  </si>
  <si>
    <t>兵庫</t>
  </si>
  <si>
    <t xml:space="preserve">主人が2年前に亡くなっている。昨日、突然借金の請求通知が来たので相続放棄をしたい。平成16年の借金のため、時効ではないのか。と問い合わせがありました。
</t>
  </si>
  <si>
    <t>いとう　あさこ様</t>
  </si>
  <si>
    <t>杉並区</t>
  </si>
  <si>
    <t>障害のある娘のために、将来的に家族信託を活用して生活資金の確保および実際の使用を確実にしておきたいと考えています。どのような方法が有効か教えていただきたいと思います。
【メールアドレス】
mhasa.rryygg@gmail.com
【郵便番号】
168-0081
【ご住所】
杉並区宮前4-24-7
【電話番号】
090-4071-8563</t>
  </si>
  <si>
    <t>相談者の長女は重度障害があるため、病により早期退職をした相談者の夫の相続生前対策、相談者の生前対策を検討しているとのこと。
取り急ぎ、相談者の夫及び相談者の遺言作成と、相談者の夫のご逝去後、家族信託などを基本とした対策をした方がいい旨伝えた。
家族信託、遺言書作成の費用についてもご案内した。</t>
  </si>
  <si>
    <t>とみおか　ひろし　様</t>
  </si>
  <si>
    <t>080-2346-0538</t>
  </si>
  <si>
    <t>2019年に山﨑さん／川井さんでご担当されていたお客様です。
この度、ひろし様の義兄様のご容体が芳しくなく、急ぎの遺言書作成の相談がしたいとのことで、お問い合わせいただきました。
ひろし様は直近は仕事やお住まいの関係で面談が難しいとのことで、まずは打ち合わせということで、zoom面談でアポイントになりました。
↓
約1時間後に再度お電話いただき、この間に件の義兄様が亡くなられたとのことです。義兄様の相続手続きについては、整理がついたら相談したので、また連絡しますとのことです。</t>
  </si>
  <si>
    <t>オーシャン
会社設立
オンライン</t>
  </si>
  <si>
    <t>080-8901-1678</t>
  </si>
  <si>
    <t>会社設立</t>
  </si>
  <si>
    <t>会社設立登記に関しまして、なるべく早く相談がしたいとのこと。
会社名、目的は決まっているが、定款をゼロベースからの作成及び登記までお願いしたい。
明日もしくは明後日でご対応いただきたいとのことでしたが、ご案内が難しく最短日程をお伝えしたところ、ご希望に添えず終話しました。</t>
  </si>
  <si>
    <t>きたべ　ゆたか様</t>
  </si>
  <si>
    <t>080-6816-7732</t>
  </si>
  <si>
    <t>【相談者】きたべゆたか様（＠横浜市港北区）
【TEL】080-6816-7732
【相続人】13名
【相続財産】不明
【内容】
浜松市の一度も会ったことが無い方の相続
手紙がR8.4.1に来てどうすればよいかわからずフリーに電話したとの事でした。
これから遺産分割協議をするから電話番号等教えてほしい内容の手紙との事でしたが、これで負債等引き継ぐことになったら困るから相続放棄したいとのことでした。
被相続人については関係性が遠く電話で説明するのは難しいとの事でしたので、当日ヒアリングお願いいたします。</t>
  </si>
  <si>
    <t>横浜支店</t>
  </si>
  <si>
    <t>被相続人は母方の叔父で、連絡してきたのは甥。
被相続人の財産内容は全く不明であるが、相談者は相続そのものに関わり合いたくないため、放棄を強くご希望。
６月８日に申述の期限が到来するため、早期のお手続きをおすすめし、その場で受任しました。
また、相談予約時の宮田さんの案内がとても分かりやすかったと、お褒めの言葉を頂戴いたしました。</t>
  </si>
  <si>
    <t>とても急がれているご様子でした。
お客様の状況としては、被相続人の放棄の期限を既に延長しており、今月末が期限とのこと。現在は放棄又は限定承認を検討している。
限定承認を依頼する場合の料金はいくらか気にされており、限定承認は非常に煩雑な手続きで、料金はお電話ではお伝え出来ない旨をお伝えし、無料相談を提案したところ、本日、明日でのzoom面談を希望されましたが、今すぐに確認、調整が難しいことをお伝えしたところ、確認します、と言い残し終話になりました。</t>
  </si>
  <si>
    <t>14：27</t>
  </si>
  <si>
    <t>いまむら　のぶお様</t>
  </si>
  <si>
    <t>080-5444-9389</t>
  </si>
  <si>
    <t>【相談者】いまむらのぶお様
【TEL】080-5444-9389
【被相続人】甥御様
【相続人】兄弟である相談者　1名
【相続財産】
不動産：土地、建物
金融資産：約1,500万
有価証券：なし
その他：金塊1.5㎏（約4,000万）
【遺言書】なし
【相続税】あり
【内容】
他社に相談していて見積等受けている状況。
相見積をしたい状況。（他社は70万超くらい）
相続の手続きの説明や税申告についての説明等一式お願いいたします。</t>
  </si>
  <si>
    <t>被相続人の遺産総額は約1億円。
オーシャンの手続き費用として報酬520,300円（税込）と実費の他、税理士の先生にお支払いいただく相続税申告費用が必要になる旨お伝えした。
他の事務所（税理士）の手数料は70万円ほどとのことだったので、受注に至りませんでした。</t>
  </si>
  <si>
    <t>つかだ　みわこ様</t>
  </si>
  <si>
    <t>045-731-4797</t>
  </si>
  <si>
    <t>【相談者】つかだみわこ様
【TEL】045-731-4797
【内容】
6年前に一度杉原先生にお世話になったことがあり、とても信頼しているので、今回も頼みたいとの事でした。
内容としては抵当権抹消になります。
当日は、抵当権抹消について銀行から届いた書類や念のため印鑑等お持ちいただけるとの事でした。
恐れ入りますが、よろしくお願いいたします。</t>
  </si>
  <si>
    <t>杉原</t>
  </si>
  <si>
    <t>山内
山﨑</t>
  </si>
  <si>
    <t>ご主人である塚田高広様のご依頼の形で抵当権抹消登記の手続きを受任。
その他のニーズは無し。</t>
  </si>
  <si>
    <t>ただ　かおるこ様</t>
  </si>
  <si>
    <t>080-1265-9691</t>
  </si>
  <si>
    <t>相談者電話番号：080-1265-9691
相談者：ただ　かおるこ様
推定相続人：妻、子2名　
【財産内容】
・不動産：あり　ご自宅土地建物（藤沢市）
・金融資産：あり
・株式：未確認
【相談内容】
公正証書遺言作成のご相談。
作成を検討しているのは、相談者夫（ただ　まさひろ様）。
今回不動産についての遺言書を作成したいとのことで、金融資産についてはあまり考えていないと仰せでした。
不動産については息子2名に相続させる内容で遺言書を作成したいご意向。
まさひろ様は足が悪いため、当日はかおるこ様お1人でご来所予定でございます。</t>
  </si>
  <si>
    <t>ご主人様の遺言書作成を検討。
ご本人いらっしゃらなかったので、持ち帰り検討となりました。</t>
  </si>
  <si>
    <t>札幌</t>
  </si>
  <si>
    <t>090-1383-4457</t>
  </si>
  <si>
    <t>自分が会社に就職する際の保証人を探していてお電話いただきました。
就職時の保証人は対応不可能な旨お伝えし、終話いたしました。</t>
  </si>
  <si>
    <t>すずき　りえ様</t>
  </si>
  <si>
    <t>090-2429-4267</t>
  </si>
  <si>
    <t>被相続人：叔母様（R8.1.31）
相続人：すずき様、すずき様ご兄弟、すずき様の叔父様？　計3名？
財産：不動産（戸建て）、預金1行（100万円以下）、株なし
遺言書あり（すずき様、すずき様ご兄弟にご相続される内容）
恐らく、税申告がある可能性が高いとのことです。
090-2429-4267</t>
  </si>
  <si>
    <t>世話をしていた伯母様ご逝去、相続人は鈴木様姉妹と伯父の子2名。全財産を鈴木様姉妹に相続させるとの公正証書遺言あり（現物は持参せず、聞き取りのみ）。遺言執行者も鈴木様姉妹が指定されているとのこと。手続き方法がわからず、不動産のある小金井市の不動産会社に相談に行ったら、提携している士業の見積書を出してくれた。その金額が適正なものかわからなかったため、自分でネット検索してこの無料相談を申し込んだとのこと。こちらでも聞き取りの範囲で見積書を提示すると、ほぼ似たような金額となった。ご自身で手続することもできるが、相当の時間と知識が必要となることを説明。妹と相談してみるとのこと。</t>
  </si>
  <si>
    <t>14：15</t>
  </si>
  <si>
    <t>ささき　みか様</t>
  </si>
  <si>
    <t>080-5409-7936</t>
  </si>
  <si>
    <t>被相続人：ささき様の母（2月頃にご逝去）
相続人：ささき様のみ
両親が離婚後、母とは疎遠になっていたが、4月10日に母の後見人から連絡がきた。
後見人曰く、祖父名義の不動産を母の兄弟5人で分けて相続することになっていたが、母が名義変更しないまま亡くなったため、ささき様に相続してほしいとのこと。
母の兄弟は2人しか残っておらず、母含め他3人は亡くなっている。
母方の親戚とは全く関わりがないため、祖父の不動産を数字相続するとしても、他の相続人に連絡するのは避けたい。
そもそも相続するかも悩んでいる（不動産は山奥？だそうです）
当日は、後見人から送付された書類（財産目録等）をご持参いただけます。
080-5409-7936</t>
  </si>
  <si>
    <t>相談者の母の補助者を担当していた司法書士からの資料を確認し、相続した場合・相続放棄した場合についてご案内。結果、メリットデメリット勘案し、相続するとお決めになりました。預金だけ、戸籍も自分で集められるとのことで、オーシャンのお手伝いは不要とのことでした。</t>
  </si>
  <si>
    <t>たはら　まりこ　様</t>
  </si>
  <si>
    <t>0466-50-1864</t>
  </si>
  <si>
    <t>まりこ様のご両親はご健在だが、お父様は植物状態、お母様は認知症の状況。まりこ様は弟が2人おり、3人で介護を回していたが、負担割合や金銭面の関係で段々関係がギクシャクしてきてしまった。そんな中でできることはないか、ということでお問い合わせいただきました。
ヒアリングを続けると、お父様は既に弟様に財産を全て相続させる内容の公正証書遺言を作成済み（かも）、弟様が後見人をつけることを反対しているなど、様々な問題点があり、弁護士を入れるほどの紛争状況でもないことから、現時点でオーシャンでお手伝いできることはないと判断し、ご相続発生後に、相続手続きや遺留分請求で戸籍収集・財産調査・不動産査定・弁護士紹介などお手伝いできることをお伝えしたところ、ではその時はぜひまた相談させてください、と仰っていただき、終話いたしました。</t>
  </si>
  <si>
    <t>くまざき　あきよし様</t>
  </si>
  <si>
    <t>080-9193-2511</t>
  </si>
  <si>
    <t>ご自身の不動産を娘様に、生前贈与されたいそうです。
特に税金の対策などをご検討されているわけではなく、ご自身がお元気なうちに生前対策をされたいとお考えでいらっしゃり、遺言書の作成もご検討されているそうです。
当日は、娘様とご一緒にご来所されます。</t>
  </si>
  <si>
    <t>市川</t>
  </si>
  <si>
    <t>お父様から長女へのぞうよの相談。
いろいろ話していく中で、税金がかかってしまうので、公正証書遺言をご提案しました。
お客様のお気持ちとしては、ご依頼頂けるご様子ですが、一度持ち帰りになりました。</t>
  </si>
  <si>
    <t>10：01</t>
  </si>
  <si>
    <t>遺言者：たかはし様
推定相続人：お子様2名様
ご自身もお子様も忘れやすいところがあるため、遺言書を残しておきたい。
2名様のお子様のうち、1名はご病気で財産はいらないそうで、もう一人の娘様に全て相続されたいそうです。</t>
  </si>
  <si>
    <t>遺言書作成のご提案。検討してご連絡いただきます。</t>
  </si>
  <si>
    <t>たかつなひろし様</t>
  </si>
  <si>
    <t>090-5337-3600</t>
  </si>
  <si>
    <t xml:space="preserve">被相続人：父（R8.4.8ご逝去）
相続人：母、たかつな様
財産内容：不動産　戸建て自宅（横浜市）
　　　　　　　　　戸建て、田畑（新潟県）
　　　　　預金　2600万円
相談内容：相続手続きについて
</t>
  </si>
  <si>
    <t>相続税申告あり。
相続人は2人。
2週間検討して連絡いただけます。</t>
  </si>
  <si>
    <t>ひうら　ともこ様</t>
  </si>
  <si>
    <t>080-3342-2284</t>
  </si>
  <si>
    <t xml:space="preserve"> 被相続人：お父様（R8.3.11ご逝去）
相続人：配偶者、長女、次女（障がいのある方）
相談者：ご長女
相続財産：横浜市鶴見区の土地・建物（約6000万円）
　　　　　預金（200-300万）、生命保険
内容：相続の手続き（不動産の名義変更）後に、親戚への売却を検討されています。
　　　相続人に障害のある方がいるため、その場合の手続きについても相談したいとのこと。
相談者：ヒウラトモコ様
電話番号：080-3342-2284
</t>
  </si>
  <si>
    <t>父の相続につきまして。
相続登記で受任。※財産は1000万円未満でした。</t>
  </si>
  <si>
    <t>14：10</t>
  </si>
  <si>
    <t>とくなが　ゆきお様</t>
  </si>
  <si>
    <t>名古屋</t>
  </si>
  <si>
    <t>090-1825-3559</t>
  </si>
  <si>
    <t>【相談者】とくながゆきお様
【TEL】090-1825-3559
【被相続人】長男
【内容】
一問一答みたいな感じで終話しました。
ZOOM等紹介しましたが、スマホの操作とかが苦手なので、気になったことがあったらフォームに入力して質問等したいとの事でした。
4/13　メールへご質問事項あり、返信いたしました。（小泉）</t>
  </si>
  <si>
    <t>ひだか　ゆきこ様</t>
  </si>
  <si>
    <t>0467-53-2607</t>
  </si>
  <si>
    <t>遺言者：ひだか様の義理のお母様（ひだか様の実父の後妻）
財産：自宅の借地権（2分の1）と預金
お困りごと：お母様とひだか様は養子縁組をしていない為、お母様の財産を全てひだか様にとの遺言を作成されたいとのこと。お母様は現在吉祥寺にお住まいで88歳と高齢、また病気がちであり施設に入ることを検討されているようですが費用の捻出でお困りといったようなお話もされていました。借地権については、元々の貸主は普通に地主さんだったそうですが、時代が変わり今は国（国税）になっており、毎月国税にお支払いになっているようです。
財産内容が複雑な為、どのように遺言書にまとめたらよいのか分からないとのことでした。
借地権は元々ひだか様の実父が単独で所有していたようですが、実父が亡くなった際に、遺産分割協議書に基づいてお母様2分の1、ひだか様とお姉様4分の1ずつで分割されたそうです。
当日はその協議書をお持ちいただける予定です。
0467-53-2607</t>
  </si>
  <si>
    <t>亡き父の後妻（相談者と養子縁組なし）の遺言書のご相談でしたが、主目的がご自身とご自身の娘夫婦との二世帯住宅同居であり、そのために遺言書を書いて欲しいというような内容でしたため、まずは後妻様のお気持ちが無いと何も叶わないこと、現状のままお話をされると拗れて一切の解決ができないままになるかの精があることをお伝えし、今回は後妻様のご意向が現状ないとのことだったので、シート等も渡さず、状況整理とご説明だけして終話いたしました。</t>
  </si>
  <si>
    <t>17：52</t>
  </si>
  <si>
    <t>あない　ゆうせい様</t>
  </si>
  <si>
    <t>080-2732-2861</t>
  </si>
  <si>
    <t>【相談者】あないゆうせい様
【TEL】080-2732-2861
【内容】生前贈与について
税理士の部分になりましたので、税理士でアポ取りました。</t>
  </si>
  <si>
    <t>おおくら　ひさえ様</t>
  </si>
  <si>
    <t>080-6534-1563</t>
  </si>
  <si>
    <t>遺言者：お父様（余命宣告をされているそう）
推定相続人：おおくら様、弟様の2名
財産：預金のみ
お困りごと：財産をおおくら様と弟様に2分の1ずつ相続させる内容で、遺言書を作成されたいとのご相談です。
お父様は現在施設にいるそうですが、元々は弟様とお父様名義で建てた二世帯住宅で暮らしていたそうです。現在は色々あって、お父様の面倒は大倉様がみているそうですが、おおくら様がご存じない間に、そのご自宅の名義が贈与により弟様に変更されていたとのこと。その為財産は預金のみになってしまっているそうですが、施設の費用もあるので預金はどんどん目減りしているようです。
お父様もそのことは認識しており、残った預金については大倉様に相続をとお考えのようですが、それだと弟様と揉めてしまう可能性があるため、いざこざが起きないように2分の1ずつ相続させることを検討していると仰っていました。
当日は、おおくら様とその旦那様の2名でご来所予定です。
080-6534-1563</t>
  </si>
  <si>
    <t>お父様の余命が長くはなさそうな状況。不動産会社にお勤めの弟様との間でのご不安あってのご相談。
相談者が知らない間に不動産の名義が変更されていたり、相続財産になると思われる預金のコントロールは弟様がされていたりと、思いのままにされているという認識があり、それをどうにかできないか？といった内容。お話を伺うに弟様とお話をするのが最も効果的かつ唯一の手段という結論に達し、話してみるとのこと。ちなみにお母様は認知症との事で協議になると後見人の可能性が大きい状態とのことであった。</t>
  </si>
  <si>
    <t>つまかた様</t>
  </si>
  <si>
    <t>090-6156-7141</t>
  </si>
  <si>
    <t>家族信託についての相談
特に受託者を複数人にして委託者と契約することは可能なのかという相談
メリットとデメリットをお伝えしたところ一旦検討しますと終話しました</t>
  </si>
  <si>
    <t>鳥山博之様</t>
  </si>
  <si>
    <t>愛知</t>
  </si>
  <si>
    <t>090-9188-4252</t>
  </si>
  <si>
    <t>・調停不成立後の手続き（訴訟等）の相談
被相続人：義理の父
相続人：お子様×３名、養子（博之様はお子様の内の１人とご結婚、のちに離婚されている）
財産：一戸建て土地建物（名古屋市、津島市）、預貯金１０００万、株（もしかしたらあるかも）
お困りごと：鳥山様はお子様の内の一人とご結婚後、離婚されている。離婚を受け、義理の父との養子縁組を解消する手続き中に、
義理の父が死亡。調停を進めていたが、結果不成立となり、訴訟を検討中。代理人を立てたいとのご要望。
弁護士案件のため、オーセンス様をご紹介し、今後オーセンス様が対応していただきます。</t>
  </si>
  <si>
    <t>オーセンスさんをご紹介</t>
  </si>
  <si>
    <t>09：15</t>
  </si>
  <si>
    <t>女性(お名前伺えず)</t>
  </si>
  <si>
    <t>京都</t>
  </si>
  <si>
    <t>090-9614-2059</t>
  </si>
  <si>
    <t>既に司法書士に遺言作成で依頼されている方。
事情が変わったので過去に作った公正証書遺言を破棄したい。
ネットで調べたら無理と書いてあった。
また現在の事情を基に新たに公正証書遺言を作れるのか聞きたいと仰せ
(依頼した司法書士に聞けないと仰せ)
公正証書遺言が存在するからと言って新たに遺言書を作ることが禁止されているわけではない。
(新しい遺言書にその旨書けば良いだけだがお伝えせず)前後で抵触する内容については、後の遺言書の内容になることが一般的とお伝え。
遺言書作成でもお手伝いできるのでと誘導しましたが、司法書士にそのままお願いするとして終話。</t>
  </si>
  <si>
    <t>11：10</t>
  </si>
  <si>
    <t>田中れ</t>
  </si>
  <si>
    <t>いずみね　みのり(男性)</t>
  </si>
  <si>
    <t>090-2646-4062</t>
  </si>
  <si>
    <t>【相談者】いずみね　みのり様(男性)
【電話番号】090-2646-4062
【被相続人】父。母はすでにご逝去されている
【相続人】本人、姉の2名
【財産】銀行2行（各銀行1000万以上）、不動産一軒家→査定して売却予定とのこと
生命保険2つあり
【内容】WEBを見て、ご連絡いただきました。お姉様を納得させるために、お見積りを知りたいとのことでした。財産の内容やどこまで依頼するかによって変動するので、専門家が面談をして見積までご案内いたしますと無料面談をご案内しましたが、更に聞かれたため、10万から50万円くらい幅がありますと回答。
メールで内容を送れば教えてもらえるのかと言われたため、栗田さんに確認して金額について回答。預金が2000万円を超えていて、不動産については価格が不明確。見積もりについて、見積もりは財産額の枠があり、2000万円未満だと14万9千円程、次が4000万未満の枠となりますので、19万9千円ですが、あくまでも概算なので確定した金額は面談にてご案内しますとお伝えいたしました。
この後、市役所に行く予定があるため、メールもしくは電話でご連絡をいただけるとのことです。
よろしくお願いいたします。</t>
  </si>
  <si>
    <t>たけだ　よしと様</t>
  </si>
  <si>
    <t>茅ヶ崎</t>
  </si>
  <si>
    <t xml:space="preserve">090-9661-1132
</t>
  </si>
  <si>
    <t>①
被相続人：父（R7.8.18にご逝去）
相続人：母、長男（相談者）、長女
相続財産：不動産（海老名市100坪）、預金100万円以下
税務署から税申告についての書類が届いたので、専門家の人に税申告がないかみてもらいたいとのこと。（当時は預金は100万円以下だったこともありないだろうと思っていたが税務署から書類が届いて不安に）
名義変更はまだ、預金の解約は済んでいるそうです。登記についてもわからないとの仰せでございます。
②
母が相続した土地（山林）について手放したい
山林を共有名義で持っている。（母と母の兄妹の配偶者と３人で共有）
国庫帰属？なのか母に固有財産ないなら母死亡時に放棄？
4/25（土）藤田さん担当　→　5/2（土）新井さん担当へ変更
※変更事由：25日中での対応が困難であったため。馬場さん承認※</t>
  </si>
  <si>
    <t>13：57</t>
  </si>
  <si>
    <t>女性の方</t>
  </si>
  <si>
    <t>札幌市</t>
  </si>
  <si>
    <t>090-7514-5858</t>
  </si>
  <si>
    <t xml:space="preserve">被相続人：相談者弟　R8.3.18に死亡
相続人：相談者母
相続放棄を検討。
但し預貯金がいくらかあるようなので限定承認も検討している。
すぐ相談したい。
→札幌のため紹介先確認してからの折り返しになるとお伝えしたところ
　横浜の事務所と知らずにかけてしまったと仰せ、近隣で探すとの事で終話。
※放棄の期限、財産調査の必要性はお伝え済み
</t>
  </si>
  <si>
    <t>14：02</t>
  </si>
  <si>
    <t>いけだ　まさみ様</t>
  </si>
  <si>
    <t>080-5080-7974</t>
  </si>
  <si>
    <t>当日の流れ
10：00～11：30くらいまで　相続についての面談
11：30～12：00くらいまで　不動産について
【相談者】いけだまさみ様
【TEL】080-5080-7974
【被相続人】叔母様
【相続人】叔母様の兄のご子息様、叔母様の弟のお嬢様（相談者）、叔母様の妹　計3名
【相続財産】
資料はあるがわからないから当日見せますとの事。
【相談内容】
①既に叔母様の相続については士業に依頼しているらしいが何が何だかわからない。
税金がかかるのかもどうかわからないので教えてほしいとの事。
②叔母様の弟とその配偶者の生前対策について。
今後についてどのようにするのがベストなのかわからない。
③不動産について
生前対策について今後施設に入居するかそのまま住むのかわからないので念の為査定取りました。
施設に入居する予定はないが、今後のライフプラン等不動産目線でおすすめしていただきたいです。
すこし内容等複雑化と思いますが、何卒宜しくお願い致します。
4/19　都合が合わなくなってしまったのでキャンセルになりました。お客様から再度ご連絡いただき日程調整を行う予定です。（宮田）</t>
  </si>
  <si>
    <t>16：32</t>
  </si>
  <si>
    <t>090-5330-4462</t>
  </si>
  <si>
    <t>【相談者】女性
【TEL】090-5330-4462
【相続人】子3名
【被相続人】お父様
【相続財産】
不動産：マンション（お父様と相談者で1/2づつ）
金融資産：2～300万
【内容】
一昨日亡くなったお父様の相続手続き
面倒とか全て見ていたから貰って良いと言われているが貰って良いのか
お手続きの難しさや期限があることを説明し、葬儀後に一度以前お世話になった司法書士に相談してみることに。
見積をもらった状態で再度お電話させていただくかもとお話しいただきました。
お名前は出したくないとの事でしたので何かあった際は「宮田」までとお伝えしました。</t>
  </si>
  <si>
    <t>10：28</t>
  </si>
  <si>
    <t>えぞえ　まさる様</t>
  </si>
  <si>
    <t>090-9299-0620</t>
  </si>
  <si>
    <t>【相談者】えぞえまさる様（＠瀬谷）
【TEL】090-9299-0620
【被相続人】ご子息様（＠大和市）
【相続人】ご両親のお二方　計2名
【相続財産】
不動産：土地建物（＠さいたま市南区　貸家）
預貯金：300万円ほど
【相談内容】
不動産の名義変更について知りたい。
抵当権抹消書類も届いているのでそちらも同時にお願いしたい。
他の所に聞いたところ大体費用は12万くらいかなとおっしゃっておりました。
急に50万とかは払えないけれどそれくらいなら頼もうかと思っているとの事でした。
とてもやさしくわからないとこをわからないとはっきり伝えてくれる方です。
当日は不動産書類を全て持ってきてくれるとの事でした。
面談の程よろしくお願いいたします。</t>
  </si>
  <si>
    <t>4/27キャンセルのご連絡あり。</t>
  </si>
  <si>
    <t>たなか　あきら様</t>
  </si>
  <si>
    <t>090-6482-6072</t>
  </si>
  <si>
    <t>【相談者】たなかあきら様
【TEL】090-6482-6072
【相談内容】
死後事務委任契約について費用等お聞きしたいそうです。
将来的には頼もうと思っているとのこと。
内容等確認して週明け月曜日に折り返しいただきます。</t>
  </si>
  <si>
    <t>12：45</t>
  </si>
  <si>
    <t>ささき　みつお様</t>
  </si>
  <si>
    <t>046-852-1232</t>
  </si>
  <si>
    <t>【相続人】ささきみつお様　男性
【電話番号】046-852-1232
【相談内容】電話口の方には、両親・配偶者が既に亡くなっており子どもがいない。兄弟は弟と妹がいる。自分の父が認知した子どもがいるが亡くなっている。認知した子どもの子どもは、将来自分が死んだときに相続人にあたるのかというご質問。→相続人にあたる旨お伝え。また、遺言書に書けば渡さなくてもいいのかと質問があったため、遺留分についてお伝えして終話。</t>
  </si>
  <si>
    <t>こじま　ひろし様</t>
  </si>
  <si>
    <t>080-5363-2022</t>
  </si>
  <si>
    <t>被相続人：お母様（R8.3.31にご逝去されたことを知ったとのこと）
相続人：こじま様含むお子様3名の計4名様
お困りごと：こじま様ご自身と弟様の2名が相続放棄手続きの依頼を検討されているそうで、費用及び手続きの進め方についてお聞きになりたいそうです。戸籍の収集等からお願いされたいとのこと。
ご逝去されたことを知ったきっかけは警察からの電話及び離婚されたお父様からのお電話だそうです。
尚、もう一人のお子様であるお姉様はご自身で既に進めていらっしゃるとのことでした。
080-5363-2022</t>
  </si>
  <si>
    <t>警察から連絡を受けた令和８年３月３１日を相続開始日として、ひろし様と弟のひさし様の相続放棄をご提案。即受注となり、その場で大様の現在戸籍をお預かりしました。１っヵ月程徒過しているので、オーシャンにて早めに戸籍収集していく旨ご案内済み。</t>
  </si>
  <si>
    <t>19：00</t>
  </si>
  <si>
    <t>ありかわ　まゆみ様</t>
  </si>
  <si>
    <t>090-1538-8448</t>
  </si>
  <si>
    <t>相談者電話番号：090-1538-8448
故人：叔父様
相談者：ありかわ　まゆみ様
相続人：姉（相談者母）、甥1名　計2名
※故人は以前結婚していたが、既に離婚。実子はおらず、前妻の連れ子がいた。その連れ子と養子縁組をしていたかどうかは不明とのこと。
【相談内容】
叔父様の相続について、相談者母の相続放棄のご相談。
相談者母は認知症で、判断能力や意思確認はできない状況。
成年後見人を立てれば相続放棄ができる可能性があることをお伝えしたところ、無料相談のアポイントとなりました。
※R3.3.9に別件で一度オーシャンに相談したことがあるとのことです。</t>
  </si>
  <si>
    <t>板橋区から母宛に住民税の相続人指定に関する通知が来ていたことから、おそらく叔父には子供がいない。母の判断能力は無し。成年後見人申立と相続放棄についてご案内。</t>
  </si>
  <si>
    <t>きくちばら　なつえ　様</t>
  </si>
  <si>
    <t>090-9303-4934</t>
  </si>
  <si>
    <t>遺言者：きくちばらなつえ様、りょういち様（ご主人）
推定相続人：配偶者様、ご子息様　計2名
りょういち様は、現在相模原市の施設にお住まい（要介護2）で、認知症と診断されているが、意思判断能力はある。
H26年にりょういち様のお父様、H27年になつえ様のお父様のご相続のお手続きを、美菜子先生と岡田さんにてご担当者されたお客様です。
推定相続人であるご子息様は障害者（B1）のため、相続手続きができるか不安で対策したいそうです。（成年後見を立てた方が良いか等）
まずは、なつえ様お一人でクレアまで無料相談にご来所いただき、ご契約いただける運びとなりましたら、りょういち様の施設までお伺いさせていただくとご案内いたしました。
お名前・漢字表記
菊地原松江（きくちばらなつえ）様、菊地原亮一（きくちばらりょういち）様
亮一様のお父様：菊地原孝（きくちばらたかし）様　H26年に相続手続き
松江様のお父様：坂間行雄様　依頼者：坂間三枝子（さかまみえこ）様　H27に相続手続き
終了処理ファイルに入っています。
日程候補日：28火曜13:00、30木曜日15:00以降</t>
  </si>
  <si>
    <t>黒田（美）</t>
  </si>
  <si>
    <t>むつみ遺言でのご相談でした。配偶者様は施設にいらっしゃるので、５月８日に施設にてご面談の上、改めて今後のご案内をします。</t>
  </si>
  <si>
    <t>くまがい　ともこ様</t>
  </si>
  <si>
    <t>090-914-7022</t>
  </si>
  <si>
    <t>【相談者】くまがいともこ様
【TEL】090-914-7022
【被相続人】お父様（R8.3.9亡）
【相続人】配偶者、子ども2名（お兄様とともこ様）計3名
【相続財産】
不動産：土地建物（評価額：約2,200万）
預貯金：数十万
その他：バイク、車
【相談内容】
仕事等あるので相続手続きを行う時間が無い
契約する意向があるとの事でしたので、書類やお認印をお持ちいただく予定です。
宜しくお願い致します。</t>
  </si>
  <si>
    <t>12：58</t>
  </si>
  <si>
    <t>かみお　はるよし様</t>
  </si>
  <si>
    <t>045-971-0603</t>
  </si>
  <si>
    <t>【相談者】かみおはるよし様
【TEL】045-971-0603
【相談内容】遺言書等作成
老夫婦で子どもが3名いる状況
遺言書はどのようにしたらよいか等色々相談したいとの事でした。
面談日は改めて調整して連絡いただく予定です。
もしお電話かかってきましたら横浜で調整お願いいたします。</t>
  </si>
  <si>
    <t>15：19</t>
  </si>
  <si>
    <t>みやざき　てるこ様</t>
  </si>
  <si>
    <t>080-3399-7503</t>
  </si>
  <si>
    <t>生前贈与をご検討されているとのことで、ご相談ありました。
ご家族関係：父、母、長女、次女、三女（ミヤザキ様）
財産：不動産：土地（泉区　８０坪）、建物（マンション）、株式
生前贈与の方針：父→ミヤザキ様へ上記財産を贈与する。
備考：ミヤザキ様が障がい者手帳２級をお持ちで、生前贈与の非課税枠の利用をご検討されています。
なお、生前贈与含め、生前対策につきましてご案内する旨、お伝えしています。
相談者様電話番号：080-3399-7503</t>
  </si>
  <si>
    <t>平田</t>
  </si>
  <si>
    <t>お父様から輝子様に生前贈与を行いたいという旨のご相談です。
逗子市に父名義のご自宅と土地、泉区に輝子様のご自宅と父名義のアパートと土地あり。
不動産だけで総額5,843万円。基礎控除は5,400万円。相続税申告の必要あり。
お父様は９０歳とご高齢のため、遺言書作成は現時点では検討されていないとのことでした。
生前贈与における障害者の贈与税控除が使えず、贈与税が1800万円ほどかかることが分かったため、遺言であれば相続税が９００万円ほどに抑えられるとご案内。
最終的に、提携先の税理士との引き合わせ面談をご提案した。
A３シートを渡せていない。</t>
  </si>
  <si>
    <t>くさかり　としこ様</t>
  </si>
  <si>
    <t>090-5227-7869</t>
  </si>
  <si>
    <t>★お電話くださったのはとしこ様の旦那様です。当日はお二人でいらっしゃいます。
被相続人：お父様（45年程前にご逝去）
相続人：前々妻とのお子様1名、前妻とのお子様であるとしこ様、ご逝去時の奥様とのお子様1名の計3名様
相続財産：北洋銀行の株式9,000株
お困りごと：株式の名義だけお父様のままで残ってしまっており、相続手続きをしないと名義は変えられないと言われたそう。前々妻とのお子様が所在不明になってしまっており、過去に司法書士に頼んで手紙を出すなりしたそうですが返信を貰えておらず、お手続きが進まずお困りとのことです。
他の司法書士事務所にも聞いてみたそうですが、弁護士でしか対応できないと言われたと仰っていました。
090-5227-7869</t>
  </si>
  <si>
    <t>伊東</t>
  </si>
  <si>
    <t>45年前にご逝去されたお父様の相続財産（株式）の処分に関するご相談です。
異母兄弟と連絡不通のため、手続きが大変になることが見込まれます。現時点では「相続財産調査」および「株式の売却手続き」のみを希望されています。名義不明の不動産の名義変更や売却などの手続きについては一旦保留となりました。
異母兄弟への連絡があるため即決には至りませんでしたが、受任の見込みは高いと考えられます。</t>
  </si>
  <si>
    <t>知人
紹介</t>
  </si>
  <si>
    <t>おだぎり　あずさ様</t>
  </si>
  <si>
    <t>080-2186-9108</t>
  </si>
  <si>
    <t>被相続人：お母様（2024年にご逝去）
相続人：おだぎり様、弟様の2名のみ
相続財産：ご自宅不動産のみ
お困りごと：不動産の名義変更のみできていないままで時間が経ってしまったそうです。おだぎり様と弟様で2分の1ずつの名義に変更したいそうで、そのお手続きについてお聞きになりたいそうです。
ご友人から紹介いただいたとのことでお電話くださりました。
当日は納税通知書をお持ちいただけます。
080-2186-9108</t>
  </si>
  <si>
    <t>提箸</t>
  </si>
  <si>
    <t>相続登記で受注。遺産分割協議書を作成せず法定相続分で登記する</t>
  </si>
  <si>
    <t>おおもり様（女性）</t>
  </si>
  <si>
    <t>090-5336-6444</t>
  </si>
  <si>
    <t>数十年連絡を取っていなかった姉から急に手紙が届き、自分はもうすぐ死にそうで生前に財産とかの整理をしたいので、同封の紙に署名と実印での捺印を求められた。何の書類なのかは隠されており内容が分からないまま対応してしまったと。姉は司法書士に依頼をしているとのことで、一度司法書士へ何についての書類なのか問い合わせたが答えてもらえず、不審に感じていると伝えると名誉棄損、営業妨害で訴えるぞと脅された。
弁護士との相談をご提案したところ、障害で歩けないため電話でのご相談を希望しており、調べたときに出てきた障碍者のための弁護士事務所に相談してみますとのことで終話しております。</t>
  </si>
  <si>
    <t>13：45</t>
  </si>
  <si>
    <t>かとう　まゆみ様</t>
  </si>
  <si>
    <t>090-4108-5454</t>
  </si>
  <si>
    <t>相談者電話番号：090-4108-5454
故人：前夫
相談者：かとう　まゆみ様
相続人：子2名（いずれも未成年）
【財産内容】
・不動産：なし
・金融資産：あるが詳細不明
・株式：楽天証券に口座を持っているとのこと　詳細不明
・その他：車、メルカリの中に残金あり
【相談内容】
前夫の相続に関するご相談。
相続人は子2名で、いずれも未成年。
特別代理人の申し立てについて不安を感じているとのことで、無料相談のアポイントとなりました。
また被相続人名義の車について、故人母が姪に譲りたいと主張しており対応に困っている。
その他にも、相談者の知らないところで故人母が銀行に連絡をしたり残高を引き出そうとしている形跡があるとのこと。
分割方針は法定相続分を検討しているようです。</t>
  </si>
  <si>
    <t>神戸</t>
  </si>
  <si>
    <t>090-7886-3151</t>
  </si>
  <si>
    <t>先月ご逝去されたお母様の相続手続きについてのご相談。
相続人はご相談者様と弟様の２名様で、ご遺産は預金のみ。
誤ってまとまった金額を引出しをしてしまい、ATMでは引出しが行えなくなってしまったので、
これを機に預金の解約を行うので、ご相談いただいたとの事。
残っている金額もそこまで多くないので、ご自身で進める方針との事でした。
大まかな預金解約の流れをお伝えし、終話しております。</t>
  </si>
  <si>
    <t>090-6925-1671</t>
  </si>
  <si>
    <t>不動産の生前贈与についての問い合わせ
相談者名義の不動産を配偶者に生前贈与したいとのこと。
事務所での無料相談をご案内差し上げたところ、場所が遠いとのことでお断りいただきました。</t>
  </si>
  <si>
    <t>14：21</t>
  </si>
  <si>
    <t>９０代の祖父に代わり、手続きを行っている。兄妹が多い相続。
分譲書（相続と仰っていたので、おそらく遺産分割協議書？）に署名はしたが、捺印した覚えのない分譲書の控えが届き、勝手に不動産を受け取らない内容で手続きが進んでしまっているとの事。
オーセンス様のフリーダイヤルをお伝えし、終話しております。</t>
  </si>
  <si>
    <t>カドサヤカ様</t>
  </si>
  <si>
    <t>090-7727-8026</t>
  </si>
  <si>
    <t>※危急時遺言のお客様です※
相談者：カドサヤカ様（遺言者の義理の娘）
相談者電話番号：090-7727-8026
遺言者：義理の父
推定相続人：義理の母、お子様×2名
遺言書記載の財産：横須賀市の土地建物（80坪）、預貯金約4000万円
遺言の方針（推定）：義理の父から母へ相続させる。お子様お二人へ1000万ずつ相続させる。
備考：今回、TELくれたのは遺言者の義理の娘。お父様のご意向は、揉め事のないようにしたいとのこと。遺言者は、入院中で4/24時点で様態が悪化し、医者から「呼べる親戚は呼んでほしい」と宣告された。遺言者は、自分の名前ぐらいなら書けるとのこと。
遺言書作成場所：癌研有明病院
〒135-8550 東京都江東区有明３丁目８−３１
なお、当日は、到着次第、お電話で連絡してほしいとのこと。入口に相談者様がご案内してくださります。</t>
  </si>
  <si>
    <t>危急時遺言作成のご案内</t>
  </si>
  <si>
    <t>4/27　お客様よりキャンセル連絡あり
（当初予定4/28　13：00）</t>
  </si>
  <si>
    <t>お客様よりキャンセル</t>
  </si>
  <si>
    <t>14：53</t>
  </si>
  <si>
    <t>カリタ　レイナ　様</t>
  </si>
  <si>
    <t>080-4426-4210</t>
  </si>
  <si>
    <t>委託者：母　
受託者：子
相続関係としては相談者から見て父、母、相談者の姉
母の財産について生前に管理できる仕組みをとの事。
ご自身で調べられて信託がいいのではと現状はなっている。
お母様の財産として不動産（実家の土地建物）と預貯金あり
財産管理や贈与についても検討</t>
  </si>
  <si>
    <t>080-2375-2676</t>
  </si>
  <si>
    <t>遺言書作成の相談
自筆の遺言書でもいいが、相続人ひとりだけで自宅は息子に渡すでいいが、寄付も考えているので、ちゃんと医師が反映される方法をとりたいとのことでした
自筆の遺言書よりも公正証書を作成し、遺言執行者を付けたほうがいい旨お伝え。
遺言書の内容も変更や新しい日付のものを作成することができる旨もお伝え
面談や概算の費用もご案内したが、
一旦考えてみるということで終話</t>
  </si>
  <si>
    <t>090-4389-6401</t>
  </si>
  <si>
    <t>遺言書を作成したが、亡くなったときにどこに持っていけばよいのかという相談
自筆の遺言書を作成されたら、遺言書の検認が必要になるので、相続開始日以降に家庭裁判所へ申し立てが必要という旨お伝え
戸籍はいまから遺言書に同封したほうがよいのか聞かれたので、亡くなった日以降のものが必要とお伝え</t>
  </si>
  <si>
    <t>15：16</t>
  </si>
  <si>
    <t>たなか　けいこ様</t>
  </si>
  <si>
    <t>080-5651-9060</t>
  </si>
  <si>
    <t>HPを見て電話くださいました。
鵜飼さん／井澤さんの過去客　（父の相続手続き　2021年１０月ごろ）
被相続人：母（R8.4.16　ご逝去）
相続人：たなか様と弟様
財産内容：不動産　戸建自宅（母とたなか様の共有名義
　　　　　預金　3行
　　　　　株式　野村證券
　　　　　生命保険　たなか様と弟様それぞれに500万円ずつ
相談内容：預金と株式と生命保険を併せると9000万円はあるとのこと
　　　　　相続手続きをお願いしたいとのことでした。</t>
  </si>
  <si>
    <t>当初4/7 13時に面談予定いただいていたものを、藤田の都合によりお客様にご調整いただきました。</t>
  </si>
  <si>
    <t>あらいとしひろ様</t>
  </si>
  <si>
    <t>045-491-9591</t>
  </si>
  <si>
    <t xml:space="preserve">遺言書：母（川崎在住）
受遺者：あらい様
財産内容：不動産　自宅戸建て（母とあらい様共有）
　　　　　預金
相談内容：亡くなった父の公正証書遺言書があるからその財産は母に相続されたので、
母の財産内容はほぼ父からの財産らしいです
当日は父の公正証書遺言書をお持ちいただけます。
</t>
  </si>
  <si>
    <t>お母様の遺言作成の相談。
公正証書を作成したいらしく、日程きまりましたらご連絡をくださいます。</t>
  </si>
  <si>
    <t>090-3045-3758</t>
  </si>
  <si>
    <t>お子様（性別は聞けず）への遺言書の作成を検討しているとの事。
事務所の場所をお問い合わせいただき、所在地（３か所）をおつたえさせていただきました。
ご家族と相談の上、必要があればご連絡いただけるとの事でした。
→資産預金7億、金1キロ×10
またお姉様と相談して電話くださる（齋藤）
ご自宅は相模原市→出張も案内しております</t>
  </si>
  <si>
    <t>神奈川北央医療生活協同　大和支部　コマツ様</t>
  </si>
  <si>
    <t>090-8490-1242</t>
  </si>
  <si>
    <t xml:space="preserve">受電時間：14：50
連絡先：090-8490-1242
お名前：神奈川北央医療生活協同組合　大和支部　こまつ様
内容：家族信託についての講演会などをやってもらうことは可能か聞きたいとのこと。
他の団体とオーシャンで検討しているとのことです。
確認出来次第、ご連絡する旨お伝えしております。
→福元さんに引き継ぎました。
</t>
  </si>
  <si>
    <t>10：50</t>
  </si>
  <si>
    <t>相続登記に関する問い合わせ。
登記以外の手続きを依頼した税理士紹介の司法書士に登記の見積もりを出してもらったが、少し高いように感じたと。
書類とかは全て揃っているのでその分値引きすることはできるのかとご質問いただき、他の士業が対応できるかは存じ上げないが、弊所ではお客様にお手配いただいた資料分値引き対応しておりますとご案内。税理士からの紹介ということもあり断りづらく、一度打診してみるとのこと。何かあればご連絡くださいとお伝えし終話しております。</t>
  </si>
  <si>
    <t>わだ　まりこ</t>
  </si>
  <si>
    <t>090-7406-5927</t>
  </si>
  <si>
    <t xml:space="preserve">わだ様のお父様・お母様の生前対策のご相談との事。
詳細はお電話ではなく、ご面談時に直接資料等を持参の上お伝しますとの事でした。
渡部宛に折り返しくるかもです。
→折り返し有り、ご案内いただいたお時間でアポになりましたので追記お願いします。（宮川）
</t>
  </si>
  <si>
    <t>相続時精算課税制度を利用しての不動産の贈与をご検討、贈与する気持ちは固く、
税理士引き合わせするご意向承っております。</t>
  </si>
  <si>
    <t>いしい　みわ様</t>
  </si>
  <si>
    <t>相模原</t>
  </si>
  <si>
    <t>042-796-3529</t>
  </si>
  <si>
    <t>被相続人：いしい様のお母様
相続人：いしい様、弟様　計2名
遺言書有り。現在家庭裁判所にて検認中。
生前にお母様より遺言書の内容をおおまかに聞いており、お墓を管理することを条件に不動産はいしい様に、預貯金については細かく相続の仕方を指定しているそうです。
弟様は、不動産をいしい様がご相続されることに不満があるようで、知り合いの弁護士に相談しているかもしれないそうです。その場合、調停になる可能性もあるためご不安に感じていらっしゃいます。
遺言書を用いたご相続のお手続きの流れと、調停になった場合の対応ついて知りたいそうです。
042-796-3529</t>
  </si>
  <si>
    <t>藤澤</t>
  </si>
  <si>
    <t>090-7288-3667</t>
  </si>
  <si>
    <t>被相続人：さとう様のご両親（※）の養母（令和8年4月22日ご逝去）
相続人：叔母様のお子様→ご自身で相続放棄をされるご予定。
さとう様のご両親はすでに他界しているため、ご自身（さとう様）に代襲相続権が回ってくるのではないかとご心配されています。
さとう様のご両親が被相続人と養子縁組をしたのは平成11年であり、その際、すでにさとう様は既にご出生されていました。
養子縁組前に出生している子は代襲相続人にならない旨をご案内し、今回さとう様に相続権はないとお伝えいたしましたが、「もし借金などの請求がきたら」とご不安に思われており、一度専門家に直接相談したいとのご希望です。
090-7288-3667
※5/12（火）10時　山田先生→5/13（水）15時　嶋津さんに変更</t>
  </si>
  <si>
    <t>たにふじ　のりこ様</t>
  </si>
  <si>
    <t>090-1262-6788</t>
  </si>
  <si>
    <t>相談者　たにふじ　のりこ様（090-1262-6788）
遺言者（仮）　相談者の義弟
推定相続人　前妻との子2名　※離婚後は一切やり取りをしていないとのこと。
推定相続財産　預貯金700万円
遺言者（仮）義弟は末期の癌で入院している。
今後相続が発生した際に推定相続人である子へのアプローチなどが手間であるため、遺言書作成を検討しているとのこと。
無料相談を希望だが病気で外出することができないため、対面（新横浜の施設）又はZOOMでの対応になる。
できれば対面を希望とのことですので、一度確認して折り返すこととなっております。
※相談者と相談者夫も同席希望のため、5/9（土）10時半　馬場さんを仮押さえしてます。</t>
  </si>
  <si>
    <t>★2026年 5月</t>
  </si>
  <si>
    <r>
      <rPr>
        <sz val="11"/>
        <color rgb="FF000000"/>
        <rFont val="Meiryo UI"/>
        <family val="3"/>
        <charset val="128"/>
      </rPr>
      <t>お名前
（</t>
    </r>
    <r>
      <rPr>
        <b/>
        <sz val="10"/>
        <color rgb="FF000000"/>
        <rFont val="Meiryo UI"/>
        <family val="3"/>
        <charset val="128"/>
      </rPr>
      <t>ひらがな</t>
    </r>
    <r>
      <rPr>
        <sz val="10"/>
        <color rgb="FF000000"/>
        <rFont val="Meiryo UI"/>
        <family val="3"/>
        <charset val="128"/>
      </rPr>
      <t>記入）</t>
    </r>
  </si>
  <si>
    <t>　　　　　　　　　　　　　</t>
  </si>
  <si>
    <t>★2026年 6月</t>
  </si>
  <si>
    <r>
      <rPr>
        <sz val="11"/>
        <color rgb="FF000000"/>
        <rFont val="Meiryo UI"/>
        <family val="3"/>
        <charset val="128"/>
      </rPr>
      <t>お名前
（</t>
    </r>
    <r>
      <rPr>
        <b/>
        <sz val="10"/>
        <color rgb="FF000000"/>
        <rFont val="Meiryo UI"/>
        <family val="3"/>
        <charset val="128"/>
      </rPr>
      <t>ひらがな</t>
    </r>
    <r>
      <rPr>
        <sz val="10"/>
        <color rgb="FF000000"/>
        <rFont val="Meiryo UI"/>
        <family val="3"/>
        <charset val="128"/>
      </rPr>
      <t>記入）</t>
    </r>
  </si>
  <si>
    <t>★2026年 7月</t>
  </si>
  <si>
    <r>
      <rPr>
        <sz val="11"/>
        <color rgb="FF000000"/>
        <rFont val="Meiryo UI"/>
        <family val="3"/>
        <charset val="128"/>
      </rPr>
      <t>お名前
（</t>
    </r>
    <r>
      <rPr>
        <b/>
        <sz val="10"/>
        <color rgb="FF000000"/>
        <rFont val="Meiryo UI"/>
        <family val="3"/>
        <charset val="128"/>
      </rPr>
      <t>ひらがな</t>
    </r>
    <r>
      <rPr>
        <sz val="10"/>
        <color rgb="FF000000"/>
        <rFont val="Meiryo UI"/>
        <family val="3"/>
        <charset val="128"/>
      </rPr>
      <t>記入）</t>
    </r>
  </si>
  <si>
    <t>★2026年 8月</t>
  </si>
  <si>
    <r>
      <rPr>
        <sz val="11"/>
        <color rgb="FF000000"/>
        <rFont val="Meiryo UI"/>
        <family val="3"/>
        <charset val="128"/>
      </rPr>
      <t>お名前
（</t>
    </r>
    <r>
      <rPr>
        <b/>
        <sz val="10"/>
        <color rgb="FF000000"/>
        <rFont val="Meiryo UI"/>
        <family val="3"/>
        <charset val="128"/>
      </rPr>
      <t>ひらがな</t>
    </r>
    <r>
      <rPr>
        <sz val="10"/>
        <color rgb="FF000000"/>
        <rFont val="Meiryo UI"/>
        <family val="3"/>
        <charset val="128"/>
      </rPr>
      <t>記入）</t>
    </r>
  </si>
  <si>
    <t>★2026年 9月</t>
  </si>
  <si>
    <t>10月面談件数</t>
  </si>
  <si>
    <r>
      <rPr>
        <sz val="11"/>
        <color rgb="FF000000"/>
        <rFont val="Meiryo UI"/>
        <family val="3"/>
        <charset val="128"/>
      </rPr>
      <t>お名前
（</t>
    </r>
    <r>
      <rPr>
        <b/>
        <sz val="10"/>
        <color rgb="FF000000"/>
        <rFont val="Meiryo UI"/>
        <family val="3"/>
        <charset val="128"/>
      </rPr>
      <t>ひらがな</t>
    </r>
    <r>
      <rPr>
        <sz val="10"/>
        <color rgb="FF000000"/>
        <rFont val="Meiryo UI"/>
        <family val="3"/>
        <charset val="128"/>
      </rPr>
      <t>記入）</t>
    </r>
  </si>
  <si>
    <t>★2026年 10月</t>
  </si>
  <si>
    <r>
      <rPr>
        <sz val="11"/>
        <color rgb="FF000000"/>
        <rFont val="Arial"/>
        <family val="2"/>
      </rPr>
      <t>お名前
（</t>
    </r>
    <r>
      <rPr>
        <b/>
        <sz val="10"/>
        <color rgb="FF000000"/>
        <rFont val="Arial"/>
        <family val="2"/>
      </rPr>
      <t>ひらがな</t>
    </r>
    <r>
      <rPr>
        <sz val="10"/>
        <color rgb="FF000000"/>
        <rFont val="Arial"/>
        <family val="2"/>
      </rPr>
      <t>記入）</t>
    </r>
  </si>
  <si>
    <t>★2026年 11月</t>
  </si>
  <si>
    <r>
      <rPr>
        <sz val="11"/>
        <color rgb="FF000000"/>
        <rFont val="Meiryo UI"/>
        <family val="3"/>
        <charset val="128"/>
      </rPr>
      <t>お名前
（</t>
    </r>
    <r>
      <rPr>
        <b/>
        <sz val="10"/>
        <color rgb="FF000000"/>
        <rFont val="Meiryo UI"/>
        <family val="3"/>
        <charset val="128"/>
      </rPr>
      <t>ひらがな</t>
    </r>
    <r>
      <rPr>
        <sz val="10"/>
        <color rgb="FF000000"/>
        <rFont val="Meiryo UI"/>
        <family val="3"/>
        <charset val="128"/>
      </rPr>
      <t>記入）</t>
    </r>
  </si>
  <si>
    <t>★2026年 12月</t>
  </si>
  <si>
    <r>
      <rPr>
        <sz val="11"/>
        <color rgb="FF000000"/>
        <rFont val="Meiryo UI"/>
        <family val="3"/>
        <charset val="128"/>
      </rPr>
      <t>お名前
（</t>
    </r>
    <r>
      <rPr>
        <b/>
        <sz val="10"/>
        <color rgb="FF000000"/>
        <rFont val="Meiryo UI"/>
        <family val="3"/>
        <charset val="128"/>
      </rPr>
      <t>ひらがな</t>
    </r>
    <r>
      <rPr>
        <sz val="10"/>
        <color rgb="FF000000"/>
        <rFont val="Meiryo UI"/>
        <family val="3"/>
        <charset val="128"/>
      </rPr>
      <t>記入）</t>
    </r>
  </si>
  <si>
    <t>2026年</t>
  </si>
  <si>
    <t>お問合せ件数</t>
  </si>
  <si>
    <t>どこから</t>
  </si>
  <si>
    <r>
      <rPr>
        <sz val="11"/>
        <color rgb="FF000000"/>
        <rFont val="Meiryo"/>
        <family val="3"/>
        <charset val="128"/>
      </rPr>
      <t>お名前
（</t>
    </r>
    <r>
      <rPr>
        <b/>
        <sz val="10"/>
        <color rgb="FF000000"/>
        <rFont val="Arial"/>
        <family val="2"/>
      </rPr>
      <t>ひらがな</t>
    </r>
    <r>
      <rPr>
        <sz val="10"/>
        <color rgb="FF000000"/>
        <rFont val="Arial"/>
        <family val="2"/>
      </rPr>
      <t>記入）</t>
    </r>
  </si>
  <si>
    <t>紹介事務所</t>
  </si>
  <si>
    <t>備考</t>
  </si>
  <si>
    <t>110番</t>
  </si>
  <si>
    <t>くろさわ様</t>
  </si>
  <si>
    <t>070-3970-8589</t>
  </si>
  <si>
    <t xml:space="preserve">親族が他社の身元保証サービスを利用していて、先日亡くなり、くろさわ様はその相続人、という関係。身元保証の会社から日常支援で動いた分の費用の請求書の明細が送られれてきたが、その中の3日分が本人も親族も病院も要請していないのに訪問しているものだった。現在消費者センターにも相談しているが、この請求は不当ではないだろうか？一般的な意見が聞きたい。
</t>
  </si>
  <si>
    <t>「緊急対応以外、本人などから要請が無く身元保証人が稼働する事は通例考えにくいが、一度事情を確認する必要があるかもしれません。」と回答したところ、ご理解いただき終話いたしました。</t>
  </si>
  <si>
    <t>/</t>
  </si>
  <si>
    <r>
      <rPr>
        <sz val="11"/>
        <color rgb="FF000000"/>
        <rFont val="Meiryo"/>
        <family val="3"/>
        <charset val="128"/>
      </rPr>
      <t>お名前
（</t>
    </r>
    <r>
      <rPr>
        <b/>
        <sz val="10"/>
        <color rgb="FF000000"/>
        <rFont val="Arial"/>
        <family val="2"/>
      </rPr>
      <t>ひらがな</t>
    </r>
    <r>
      <rPr>
        <sz val="10"/>
        <color rgb="FF000000"/>
        <rFont val="Arial"/>
        <family val="2"/>
      </rPr>
      <t>記入）</t>
    </r>
  </si>
  <si>
    <r>
      <rPr>
        <sz val="11"/>
        <color rgb="FF000000"/>
        <rFont val="Meiryo"/>
        <family val="3"/>
        <charset val="128"/>
      </rPr>
      <t>お名前
（</t>
    </r>
    <r>
      <rPr>
        <b/>
        <sz val="10"/>
        <color rgb="FF000000"/>
        <rFont val="Arial"/>
        <family val="2"/>
      </rPr>
      <t>ひらがな</t>
    </r>
    <r>
      <rPr>
        <sz val="10"/>
        <color rgb="FF000000"/>
        <rFont val="Arial"/>
        <family val="2"/>
      </rPr>
      <t>記入）</t>
    </r>
  </si>
  <si>
    <t>老人クラブ（2/3金沢公会堂）</t>
  </si>
  <si>
    <t>山﨑健</t>
  </si>
  <si>
    <t xml:space="preserve">
荒井　敦子様
（あらいあつこ様）</t>
  </si>
  <si>
    <t>神奈川県横浜市金沢区長浜2-2-1</t>
  </si>
  <si>
    <t>090-4028-0466</t>
  </si>
  <si>
    <t>79歳。身元保証サービス利用を検討。
推定相続人：長男の子供１人
親族：長男の子供１人、姉1人、妹2人、姉の息子1人
【背景】
福島に一人息子の長男がいたが、去年３月に自殺。長男は奥様と婚姻後、婿入り状態になってから疎遠になってしまった。（逝去前に離婚）長男には子供一人いたが、長男の火葬にも来ず「自分は関係ない」といった態度なため、自分の財産はあげたくない。
アライ様には3人の姉妹がおり、母が12年前逝去した際に母の持っていたアパートや預金（2300万円程）の財産分与の話になった時、姉妹達が区役所の人を呼んでアライ様にいきなり認知症の検査をしようとしたことがあり、それ以来３人の姉妹とは絶縁絶縁状態で今後も関わりたくない。唯一姉の息子とは少し会話をしているが、医師をやっており、死後事務や身上監護は頼めないし、姉の息がかかっている可能性もあると思うと頼れない。
長男の子供やに自分の財産が行かないように、姉妹たちの世話にはならないように身元保証を検討したい。
【その他の附帯情報】
・長男は逝去前に長男の子供が受取人の生命保険をかけていたが、長男の子供が受け取ったかどうかを知りたい。
　→こちらについては代行でも難しいとお答え。
・長男の元妻は埼玉の方で「田中家」とおっしゃっていただので、恐らく苗字は「田中」
・母の土地のうちの自分の持分を分筆し、約５０坪にしてその上に自分で家を建てた。
・施設に入ることなく、自宅での生活を希望
・鎌倉彫の先生をやっている。自分の作品が死後どうなってしまうのか心配
・横浜霊園に父母が眠っている。ここがアライ様名義になっている。
・自分は墓に入らないで海洋散骨にして欲しい。
・寄付先を紹介して欲しい。</t>
  </si>
  <si>
    <t>個別無料相談へ誘導</t>
  </si>
  <si>
    <t>星野</t>
  </si>
  <si>
    <t>大塚</t>
  </si>
  <si>
    <t>春木　久枝様
（はるき　ひさえ様）</t>
  </si>
  <si>
    <t>横浜市金沢区富岡東</t>
  </si>
  <si>
    <t>045-771-2975</t>
  </si>
  <si>
    <t>身元保証サービス利用を検討。
ご本人：87才、独身、子なし、３ＬＤＫくらいの広さに一人暮らし
推定相続人：甥２名（埼玉）
その他親族：いとこ（同年代）
　　　　　　いとこの子４名（１名は新子安在住）
【背景】
・2025年４月に胃がん手術（胃の半分を切除した）
・甥とは、大人になってから会っておらず、頼れない。
・お墓については合祀墓に入る予定。
　（亡母のお墓は守りたい／亡父のお墓は守らない）
【その他の附帯情報】
・１部屋使うほど油絵があって処分したくない
・現在持ち家マンションの３階だけど、２階に引っ越したい。
　引っ越すためには３階を売却する予定
・身元保証人の必要性は感じているけど、今の環境も手放したくない。</t>
  </si>
  <si>
    <t>老人クラブ（2/4磯子公会堂）</t>
  </si>
  <si>
    <t>若林　久美子
（わかばやし　くみこ様）</t>
  </si>
  <si>
    <t>横浜市神奈川区大口通</t>
  </si>
  <si>
    <t>090-6654-3987</t>
  </si>
  <si>
    <t>身元保証サービス利用を検討。
ご本人：66才、子３名、父親より相続した不動産３棟あり、仕事あり
推定相続人：子３名（出生順：長女、長男、二女）
　　　　　　ご主人は他界している。
その他親族：母親（認知症、同居）
【背景】
・母が認知症のため、ケアマネさんから頻繁にお電話があって大変なことを理解している。
・自分が認知症になったとき子供たちは世話をしてくれないと思う。（子３人とも関係性悪）
　また、もし実際自分が認知症になったとき、３人のうち１人に負担をかけるわけにもいかない。
・子供たちからは、「施設に入って」「所有不動産は売却してお金に換えて」と言われている。
・判断能力があるうちから、他人に終身的にお願いいした方がいいと考え始めている。
【その他の附帯情報】
・費用については、セミナー時にご説明済。
・現在、母と子１人と３人で同居している。
・まずは、母の施設を探さなければならないと焦っている。
・自分も今の時点から、極稀に火を付けっぱなしにしているので、施設入居も視野に入れなければならないと思う。
・遺言を作るとしても、所有不動産は換価換金せず、１棟ずつ子に相続させようと考えている。
・10年以上前にオーシャンで自筆証書遺言を作成している。
　顧客番号：H28-Y0615／H28-ＹＩ0615</t>
  </si>
  <si>
    <t>個別無料相談へ誘導
６月頃まで多忙なので、夏ごろに予約を取ろうと思います、とのこと。</t>
  </si>
  <si>
    <t>老人クラブ（2/5崎陽軒本店）</t>
  </si>
  <si>
    <t>杉山　万里子様
（すぎやま　まりこ様）</t>
  </si>
  <si>
    <t>横浜市中区中尾台</t>
  </si>
  <si>
    <t>090-8115-3720</t>
  </si>
  <si>
    <t>個別無料相談へ参加したい
（アンケートに記載されていた）</t>
  </si>
  <si>
    <t>2/6　10:44／大塚コールは鳴るが「お掛けになった☎はお出になりません」
同日  13:15／大塚コールは鳴るが切電された</t>
  </si>
  <si>
    <t>受講合格済み</t>
  </si>
  <si>
    <t>受講申込あったもののキャンセル、振込無、不合格</t>
  </si>
  <si>
    <r>
      <rPr>
        <sz val="11"/>
        <color rgb="FF000000"/>
        <rFont val="Meiryo"/>
        <family val="3"/>
        <charset val="128"/>
      </rPr>
      <t>お名前
（</t>
    </r>
    <r>
      <rPr>
        <b/>
        <sz val="10"/>
        <color rgb="FF000000"/>
        <rFont val="Arial"/>
        <family val="2"/>
      </rPr>
      <t>ひらがな</t>
    </r>
    <r>
      <rPr>
        <sz val="10"/>
        <color rgb="FF000000"/>
        <rFont val="Arial"/>
        <family val="2"/>
      </rPr>
      <t>記入）</t>
    </r>
  </si>
  <si>
    <t>メールアドレス</t>
  </si>
  <si>
    <t>★2023年</t>
  </si>
  <si>
    <t>DK</t>
  </si>
  <si>
    <r>
      <rPr>
        <sz val="11"/>
        <color rgb="FF000000"/>
        <rFont val="Meiryo UI"/>
        <family val="3"/>
        <charset val="128"/>
      </rPr>
      <t>お名前
（</t>
    </r>
    <r>
      <rPr>
        <b/>
        <sz val="10"/>
        <color rgb="FF000000"/>
        <rFont val="Meiryo UI"/>
        <family val="3"/>
        <charset val="128"/>
      </rPr>
      <t>ひらがな</t>
    </r>
    <r>
      <rPr>
        <sz val="10"/>
        <color rgb="FF000000"/>
        <rFont val="Meiryo UI"/>
        <family val="3"/>
        <charset val="128"/>
      </rPr>
      <t>記入）</t>
    </r>
  </si>
  <si>
    <t>2023年</t>
  </si>
  <si>
    <t>相談件数</t>
  </si>
  <si>
    <r>
      <rPr>
        <sz val="11"/>
        <color rgb="FF000000"/>
        <rFont val="Meiryo"/>
        <family val="3"/>
        <charset val="128"/>
      </rPr>
      <t>お名前
（</t>
    </r>
    <r>
      <rPr>
        <b/>
        <sz val="10"/>
        <color rgb="FF000000"/>
        <rFont val="Arial"/>
        <family val="2"/>
      </rPr>
      <t>ひらがな</t>
    </r>
    <r>
      <rPr>
        <sz val="10"/>
        <color rgb="FF000000"/>
        <rFont val="Arial"/>
        <family val="2"/>
      </rPr>
      <t>記入）</t>
    </r>
  </si>
  <si>
    <t>2024年</t>
  </si>
  <si>
    <t>戸籍OL</t>
  </si>
  <si>
    <t>相続プラザ</t>
  </si>
  <si>
    <t>区別</t>
  </si>
  <si>
    <t>オーシャン</t>
  </si>
  <si>
    <t>パートナー</t>
  </si>
  <si>
    <r>
      <rPr>
        <sz val="11"/>
        <color rgb="FF000000"/>
        <rFont val="Meiryo"/>
        <family val="3"/>
        <charset val="128"/>
      </rPr>
      <t>お名前
（</t>
    </r>
    <r>
      <rPr>
        <b/>
        <sz val="10"/>
        <color rgb="FF000000"/>
        <rFont val="Arial"/>
        <family val="2"/>
      </rPr>
      <t>ひらがな</t>
    </r>
    <r>
      <rPr>
        <sz val="10"/>
        <color rgb="FF000000"/>
        <rFont val="Arial"/>
        <family val="2"/>
      </rPr>
      <t>記入）</t>
    </r>
  </si>
  <si>
    <t>2022年</t>
  </si>
  <si>
    <t>※受信事務所ベース</t>
  </si>
  <si>
    <t>紹介元</t>
  </si>
  <si>
    <r>
      <rPr>
        <sz val="11"/>
        <color rgb="FF000000"/>
        <rFont val="Meiryo"/>
        <family val="3"/>
        <charset val="128"/>
      </rPr>
      <t>お名前
（</t>
    </r>
    <r>
      <rPr>
        <b/>
        <sz val="10"/>
        <color rgb="FF000000"/>
        <rFont val="Arial"/>
        <family val="2"/>
      </rPr>
      <t>ひらがな</t>
    </r>
    <r>
      <rPr>
        <sz val="10"/>
        <color rgb="FF000000"/>
        <rFont val="Arial"/>
        <family val="2"/>
      </rPr>
      <t>記入）</t>
    </r>
  </si>
  <si>
    <t>※こちらのタブと月ごとの集計シートは連動しています。下記の表を変更すると、集計シートのプルダウン項目も変わりますのでご注意ください</t>
  </si>
  <si>
    <t>操作についてご不明な点等ございましたら、お気軽にご連絡ください。</t>
  </si>
  <si>
    <t>本店・支店</t>
  </si>
  <si>
    <t>面談結果ランク</t>
  </si>
  <si>
    <t>受注担当</t>
  </si>
  <si>
    <t>代表</t>
  </si>
  <si>
    <t>黒田み</t>
  </si>
  <si>
    <t>奥章</t>
  </si>
  <si>
    <t>※影響がでるセル</t>
  </si>
  <si>
    <t>① 3行目C～Hのセル</t>
  </si>
  <si>
    <t>② E列 「受信事務所」のプルダウン</t>
  </si>
  <si>
    <t>岡田</t>
  </si>
  <si>
    <t>時川</t>
  </si>
  <si>
    <t>戸籍取り寄せオンライン</t>
  </si>
  <si>
    <t>① O列 「面談場所」のプルダウン</t>
  </si>
  <si>
    <t>① T列 「面談結果」のプルダウン</t>
  </si>
  <si>
    <t>① L列 「相談の概要」のプルダウン</t>
  </si>
  <si>
    <t>藤田(早)</t>
  </si>
  <si>
    <t>① J列 「面談担当」のプルダウン</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</si>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</sst>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h&quot;:&quot;mm"/>
    <numFmt numFmtId="178" formatCode="m/d"/>
    <numFmt numFmtId="179" formatCode="m&quot;/&quot;d&quot;&quot;"/>
    <numFmt numFmtId="180" formatCode="m&quot;月&quot;"/>
    <numFmt numFmtId="181" formatCode="m&quot;/&quot;d"/>
  </numFmts>
  <fonts count="87">
    <font>
      <sz val="10"/>
      <color rgb="FF000000"/>
      <name val="Arial"/>
    </font>
    <font>
      <sz val="7"/>
      <name val="Arial"/>
      <family val="2"/>
    </font>
    <font>
      <sz val="10"/>
      <color rgb="FFD8D8D8"/>
      <name val="Meiryo UI"/>
      <family val="3"/>
      <charset val="128"/>
    </font>
    <font>
      <sz val="11"/>
      <color rgb="FF000000"/>
      <name val="Meiryo UI"/>
      <family val="3"/>
      <charset val="128"/>
    </font>
    <font>
      <sz val="10"/>
      <color rgb="FF000000"/>
      <name val="Meiryo UI"/>
      <family val="3"/>
      <charset val="128"/>
    </font>
    <font>
      <sz val="10"/>
      <color rgb="FFD8D8D8"/>
      <name val="Arial"/>
      <family val="2"/>
    </font>
    <font>
      <sz val="14"/>
      <color rgb="FF000000"/>
      <name val="Meiryo UI"/>
      <family val="3"/>
      <charset val="128"/>
    </font>
    <font>
      <sz val="11"/>
      <name val="Arial"/>
      <family val="2"/>
    </font>
    <font>
      <sz val="10"/>
      <name val="Arial"/>
      <family val="2"/>
    </font>
    <font>
      <sz val="12"/>
      <name val="Meiryo UI"/>
      <family val="3"/>
      <charset val="128"/>
    </font>
    <font>
      <sz val="11"/>
      <name val="Meiryo UI"/>
      <family val="3"/>
      <charset val="128"/>
    </font>
    <font>
      <sz val="11"/>
      <color rgb="FF000000"/>
      <name val="Arial"/>
      <family val="2"/>
    </font>
    <font>
      <sz val="12"/>
      <name val="Arial"/>
      <family val="2"/>
    </font>
    <font>
      <sz val="9"/>
      <color rgb="FF000000"/>
      <name val="Meiryo UI"/>
      <family val="3"/>
      <charset val="128"/>
    </font>
    <font>
      <sz val="10"/>
      <name val="Arial"/>
      <family val="2"/>
    </font>
    <font>
      <i/>
      <sz val="12"/>
      <name val="Meiryo UI"/>
      <family val="3"/>
      <charset val="128"/>
    </font>
    <font>
      <sz val="10"/>
      <color rgb="FFD8D8D8"/>
      <name val="Arial"/>
      <family val="2"/>
    </font>
    <font>
      <sz val="10"/>
      <color rgb="FFD8D8D8"/>
      <name val="Meiryo UI"/>
      <family val="3"/>
      <charset val="128"/>
    </font>
    <font>
      <sz val="12"/>
      <color rgb="FF000000"/>
      <name val="Meiryo UI"/>
      <family val="3"/>
      <charset val="128"/>
    </font>
    <font>
      <i/>
      <sz val="12"/>
      <color rgb="FF000000"/>
      <name val="Meiryo UI"/>
      <family val="3"/>
      <charset val="128"/>
    </font>
    <font>
      <sz val="10"/>
      <color rgb="FF000000"/>
      <name val="Arial"/>
      <family val="2"/>
    </font>
    <font>
      <sz val="10"/>
      <color rgb="FFEFEFEF"/>
      <name val="Arial"/>
      <family val="2"/>
    </font>
    <font>
      <sz val="10"/>
      <color rgb="FFD9D9D9"/>
      <name val="Arial"/>
      <family val="2"/>
    </font>
    <font>
      <b/>
      <sz val="10"/>
      <name val="Arial"/>
      <family val="2"/>
    </font>
    <font>
      <sz val="8"/>
      <name val="Arial"/>
      <family val="2"/>
    </font>
    <font>
      <sz val="9"/>
      <name val="Arial"/>
      <family val="2"/>
    </font>
    <font>
      <sz val="16"/>
      <color rgb="FF000000"/>
      <name val="Meiryo UI"/>
      <family val="3"/>
      <charset val="128"/>
    </font>
    <font>
      <sz val="14"/>
      <color rgb="FF000000"/>
      <name val="Arial"/>
      <family val="2"/>
    </font>
    <font>
      <sz val="10"/>
      <name val="Arial"/>
      <family val="2"/>
    </font>
    <font>
      <sz val="11"/>
      <color rgb="FFE7E6E6"/>
      <name val="Meiryo UI"/>
      <family val="3"/>
      <charset val="128"/>
    </font>
    <font>
      <sz val="10"/>
      <color rgb="FFF3F3F3"/>
      <name val="Arial"/>
      <family val="2"/>
    </font>
    <font>
      <sz val="10"/>
      <name val="Meiryo UI"/>
      <family val="3"/>
      <charset val="128"/>
    </font>
    <font>
      <b/>
      <sz val="12"/>
      <color rgb="FFFF0000"/>
      <name val="Meiryo UI"/>
      <family val="3"/>
      <charset val="128"/>
    </font>
    <font>
      <sz val="10"/>
      <color rgb="FFF3F3F3"/>
      <name val="Meiryo UI"/>
      <family val="3"/>
      <charset val="128"/>
    </font>
    <font>
      <b/>
      <sz val="11"/>
      <color rgb="FF000000"/>
      <name val="Meiryo UI"/>
      <family val="3"/>
      <charset val="128"/>
    </font>
    <font>
      <strike/>
      <sz val="10"/>
      <color rgb="FFEFEFEF"/>
      <name val="Arial"/>
      <family val="2"/>
    </font>
    <font>
      <sz val="10"/>
      <color rgb="FFEFEFEF"/>
      <name val="Arial"/>
      <family val="2"/>
    </font>
    <font>
      <strike/>
      <sz val="11"/>
      <color rgb="FF000000"/>
      <name val="Arial"/>
      <family val="2"/>
    </font>
    <font>
      <sz val="10"/>
      <color rgb="FF000000"/>
      <name val="MS PGothic"/>
    </font>
    <font>
      <i/>
      <sz val="11"/>
      <color rgb="FF000000"/>
      <name val="Meiryo UI"/>
      <family val="3"/>
      <charset val="128"/>
    </font>
    <font>
      <sz val="11"/>
      <color rgb="FF000000"/>
      <name val="Meiryo"/>
      <family val="3"/>
      <charset val="128"/>
    </font>
    <font>
      <strike/>
      <sz val="10"/>
      <color rgb="FF000000"/>
      <name val="Arial"/>
      <family val="2"/>
    </font>
    <font>
      <u/>
      <sz val="11"/>
      <color rgb="FF000000"/>
      <name val="Arial"/>
      <family val="2"/>
    </font>
    <font>
      <sz val="11"/>
      <name val="Meiryo"/>
      <family val="3"/>
      <charset val="128"/>
    </font>
    <font>
      <sz val="11"/>
      <name val="Arial"/>
      <family val="2"/>
    </font>
    <font>
      <b/>
      <sz val="11"/>
      <color rgb="FFFFFFFF"/>
      <name val="Arial"/>
      <family val="2"/>
    </font>
    <font>
      <strike/>
      <sz val="10"/>
      <color rgb="FFEFEFEF"/>
      <name val="Arial"/>
      <family val="2"/>
    </font>
    <font>
      <strike/>
      <sz val="11"/>
      <name val="Arial"/>
      <family val="2"/>
    </font>
    <font>
      <strike/>
      <sz val="11"/>
      <color rgb="FF000000"/>
      <name val="Meiryo UI"/>
      <family val="3"/>
      <charset val="128"/>
    </font>
    <font>
      <strike/>
      <sz val="10"/>
      <name val="Arial"/>
      <family val="2"/>
    </font>
    <font>
      <strike/>
      <sz val="11"/>
      <name val="Meiryo UI"/>
      <family val="3"/>
      <charset val="128"/>
    </font>
    <font>
      <sz val="10"/>
      <color rgb="FF000000"/>
      <name val="Meiryo"/>
      <family val="3"/>
      <charset val="128"/>
    </font>
    <font>
      <i/>
      <sz val="10"/>
      <color rgb="FF000000"/>
      <name val="Arial"/>
      <family val="2"/>
    </font>
    <font>
      <sz val="9"/>
      <color rgb="FF000000"/>
      <name val="Arial"/>
      <family val="2"/>
    </font>
    <font>
      <sz val="12"/>
      <color rgb="FF000000"/>
      <name val="Arial"/>
      <family val="2"/>
    </font>
    <font>
      <sz val="13"/>
      <color rgb="FF000000"/>
      <name val="Arial"/>
      <family val="2"/>
    </font>
    <font>
      <sz val="11"/>
      <color rgb="FFFFFFFF"/>
      <name val="Arial"/>
      <family val="2"/>
    </font>
    <font>
      <b/>
      <sz val="14"/>
      <color rgb="FF000000"/>
      <name val="Arial"/>
      <family val="2"/>
    </font>
    <font>
      <sz val="11"/>
      <color rgb="FFFF0000"/>
      <name val="Arial"/>
      <family val="2"/>
    </font>
    <font>
      <sz val="12"/>
      <name val="&quot;ＭＳ Ｐゴシック&quot;"/>
      <family val="3"/>
      <charset val="128"/>
    </font>
    <font>
      <strike/>
      <sz val="10"/>
      <color rgb="FF000000"/>
      <name val="Meiryo UI"/>
      <family val="3"/>
      <charset val="128"/>
    </font>
    <font>
      <strike/>
      <sz val="16"/>
      <color rgb="FF000000"/>
      <name val="Meiryo UI"/>
      <family val="3"/>
      <charset val="128"/>
    </font>
    <font>
      <strike/>
      <sz val="11"/>
      <color rgb="FFE7E6E6"/>
      <name val="Meiryo UI"/>
      <family val="3"/>
      <charset val="128"/>
    </font>
    <font>
      <strike/>
      <sz val="10"/>
      <name val="Arial"/>
      <family val="2"/>
    </font>
    <font>
      <strike/>
      <sz val="10"/>
      <name val="Meiryo UI"/>
      <family val="3"/>
      <charset val="128"/>
    </font>
    <font>
      <strike/>
      <sz val="10"/>
      <color rgb="FFF3F3F3"/>
      <name val="Meiryo UI"/>
      <family val="3"/>
      <charset val="128"/>
    </font>
    <font>
      <b/>
      <sz val="11"/>
      <color rgb="FF000000"/>
      <name val="Meiryo"/>
      <family val="3"/>
      <charset val="128"/>
    </font>
    <font>
      <sz val="11"/>
      <name val="游ゴシック"/>
      <family val="3"/>
      <charset val="128"/>
    </font>
    <font>
      <sz val="10"/>
      <color rgb="FF000000"/>
      <name val="Meiryo"/>
      <family val="3"/>
      <charset val="128"/>
    </font>
    <font>
      <strike/>
      <sz val="11"/>
      <color rgb="FF000000"/>
      <name val="Meiryo"/>
      <family val="3"/>
      <charset val="128"/>
    </font>
    <font>
      <sz val="10"/>
      <name val="Meiryo"/>
      <family val="3"/>
      <charset val="128"/>
    </font>
    <font>
      <sz val="12"/>
      <name val="Arial"/>
      <family val="2"/>
    </font>
    <font>
      <sz val="11"/>
      <name val="&quot;ＭＳ Ｐゴシック&quot;"/>
      <family val="3"/>
      <charset val="128"/>
    </font>
    <font>
      <sz val="16"/>
      <color rgb="FF000000"/>
      <name val="Arial"/>
      <family val="2"/>
    </font>
    <font>
      <sz val="11"/>
      <color rgb="FFFF0000"/>
      <name val="Meiryo"/>
      <family val="3"/>
      <charset val="128"/>
    </font>
    <font>
      <sz val="10"/>
      <color rgb="FFFF0000"/>
      <name val="Arial"/>
      <family val="2"/>
    </font>
    <font>
      <sz val="12"/>
      <color rgb="FF000000"/>
      <name val="メイリオ"/>
      <family val="3"/>
      <charset val="128"/>
    </font>
    <font>
      <sz val="11"/>
      <color rgb="FFFF0000"/>
      <name val="Meiryo UI"/>
      <family val="3"/>
      <charset val="128"/>
    </font>
    <font>
      <b/>
      <sz val="11"/>
      <color rgb="FF000000"/>
      <name val="Arial"/>
      <family val="2"/>
    </font>
    <font>
      <b/>
      <sz val="10"/>
      <color rgb="FF000000"/>
      <name val="Meiryo UI"/>
      <family val="3"/>
      <charset val="128"/>
    </font>
    <font>
      <b/>
      <sz val="11"/>
      <color rgb="FFFF0000"/>
      <name val="Arial"/>
      <family val="2"/>
    </font>
    <font>
      <sz val="13"/>
      <color rgb="FFFF0000"/>
      <name val="Arial"/>
      <family val="2"/>
    </font>
    <font>
      <u/>
      <sz val="11"/>
      <color rgb="FF1155CC"/>
      <name val="Arial"/>
      <family val="2"/>
    </font>
    <font>
      <sz val="15"/>
      <color rgb="FFFF0000"/>
      <name val="Arial"/>
      <family val="2"/>
    </font>
    <font>
      <b/>
      <sz val="13"/>
      <color rgb="FF000000"/>
      <name val="Arial"/>
      <family val="2"/>
    </font>
    <font>
      <b/>
      <sz val="10"/>
      <color rgb="FF000000"/>
      <name val="Arial"/>
      <family val="2"/>
    </font>
    <font>
      <sz val="6"/>
      <name val="ＭＳ Ｐゴシック"/>
      <family val="3"/>
      <charset val="128"/>
    </font>
  </fonts>
  <fills count="24">
    <fill>
      <patternFill patternType="none"/>
    </fill>
    <fill>
      <patternFill patternType="gray125"/>
    </fill>
    <fill>
      <patternFill patternType="solid">
        <fgColor rgb="FFFFFFCC"/>
        <bgColor rgb="FFFFFFCC"/>
      </patternFill>
    </fill>
    <fill>
      <patternFill patternType="solid">
        <fgColor rgb="FFFFF2CC"/>
        <bgColor rgb="FFFFF2CC"/>
      </patternFill>
    </fill>
    <fill>
      <patternFill patternType="solid">
        <fgColor rgb="FFF7CAAC"/>
        <bgColor rgb="FFF7CAAC"/>
      </patternFill>
    </fill>
    <fill>
      <patternFill patternType="solid">
        <fgColor rgb="FF9CC2E5"/>
        <bgColor rgb="FF9CC2E5"/>
      </patternFill>
    </fill>
    <fill>
      <patternFill patternType="solid">
        <fgColor rgb="FFDEEAF6"/>
        <bgColor rgb="FFDEEAF6"/>
      </patternFill>
    </fill>
    <fill>
      <patternFill patternType="solid">
        <fgColor rgb="FFFFFFFF"/>
        <bgColor rgb="FFFFFFFF"/>
      </patternFill>
    </fill>
    <fill>
      <patternFill patternType="solid">
        <fgColor rgb="FFFBE4D5"/>
        <bgColor rgb="FFFBE4D5"/>
      </patternFill>
    </fill>
    <fill>
      <patternFill patternType="solid">
        <fgColor rgb="FFFFD965"/>
        <bgColor rgb="FFFFD965"/>
      </patternFill>
    </fill>
    <fill>
      <patternFill patternType="solid">
        <fgColor rgb="FFFEF2CB"/>
        <bgColor rgb="FFFEF2CB"/>
      </patternFill>
    </fill>
    <fill>
      <patternFill patternType="solid">
        <fgColor rgb="FFCFE2F3"/>
        <bgColor rgb="FFCFE2F3"/>
      </patternFill>
    </fill>
    <fill>
      <patternFill patternType="solid">
        <fgColor rgb="FFF4CCCC"/>
        <bgColor rgb="FFF4CCCC"/>
      </patternFill>
    </fill>
    <fill>
      <patternFill patternType="solid">
        <fgColor rgb="FFFFE599"/>
        <bgColor rgb="FFFFE599"/>
      </patternFill>
    </fill>
    <fill>
      <patternFill patternType="solid">
        <fgColor rgb="FFF2F2F2"/>
        <bgColor rgb="FFF2F2F2"/>
      </patternFill>
    </fill>
    <fill>
      <patternFill patternType="solid">
        <fgColor rgb="FFFFFF00"/>
        <bgColor rgb="FFFFFF00"/>
      </patternFill>
    </fill>
    <fill>
      <patternFill patternType="solid">
        <fgColor rgb="FF99FF66"/>
        <bgColor rgb="FF99FF66"/>
      </patternFill>
    </fill>
    <fill>
      <patternFill patternType="solid">
        <fgColor rgb="FFFF0000"/>
        <bgColor rgb="FFFF0000"/>
      </patternFill>
    </fill>
    <fill>
      <patternFill patternType="solid">
        <fgColor rgb="FFCCCCCC"/>
        <bgColor rgb="FFCCCCCC"/>
      </patternFill>
    </fill>
    <fill>
      <patternFill patternType="solid">
        <fgColor rgb="FFD9D9D9"/>
        <bgColor rgb="FFD9D9D9"/>
      </patternFill>
    </fill>
    <fill>
      <patternFill patternType="solid">
        <fgColor rgb="FFB7B7B7"/>
        <bgColor rgb="FFB7B7B7"/>
      </patternFill>
    </fill>
    <fill>
      <patternFill patternType="solid">
        <fgColor rgb="FFFF9900"/>
        <bgColor rgb="FFFF9900"/>
      </patternFill>
    </fill>
    <fill>
      <patternFill patternType="solid">
        <fgColor rgb="FF00FFFF"/>
        <bgColor rgb="FF00FFFF"/>
      </patternFill>
    </fill>
    <fill>
      <patternFill patternType="solid">
        <fgColor rgb="FFB0FF33"/>
        <bgColor rgb="FFB0FF33"/>
      </patternFill>
    </fill>
  </fills>
  <borders count="144">
    <border>
      <left/>
      <right/>
      <top/>
      <bottom/>
      <diagonal/>
    </border>
    <border>
      <left/>
      <right/>
      <top/>
      <bottom/>
      <diagonal/>
    </border>
    <border>
      <left style="medium">
        <color rgb="FFFF0000"/>
      </left>
      <right style="medium">
        <color rgb="FF000000"/>
      </right>
      <top style="medium">
        <color rgb="FFFF0000"/>
      </top>
      <bottom/>
      <diagonal/>
    </border>
    <border>
      <left style="medium">
        <color rgb="FF000000"/>
      </left>
      <right/>
      <top style="medium">
        <color rgb="FFFF0000"/>
      </top>
      <bottom style="thin">
        <color rgb="FF000000"/>
      </bottom>
      <diagonal/>
    </border>
    <border>
      <left/>
      <right style="thin">
        <color rgb="FF000000"/>
      </right>
      <top style="medium">
        <color rgb="FFFF0000"/>
      </top>
      <bottom style="thin">
        <color rgb="FF000000"/>
      </bottom>
      <diagonal/>
    </border>
    <border>
      <left style="thin">
        <color rgb="FF000000"/>
      </left>
      <right style="thin">
        <color rgb="FF000000"/>
      </right>
      <top style="medium">
        <color rgb="FFFF0000"/>
      </top>
      <bottom style="thin">
        <color rgb="FF000000"/>
      </bottom>
      <diagonal/>
    </border>
    <border>
      <left style="medium">
        <color rgb="FF000000"/>
      </left>
      <right style="medium">
        <color rgb="FFFF0000"/>
      </right>
      <top style="medium">
        <color rgb="FFFF0000"/>
      </top>
      <bottom style="thin">
        <color rgb="FF000000"/>
      </bottom>
      <diagonal/>
    </border>
    <border>
      <left style="medium">
        <color rgb="FFFF0000"/>
      </left>
      <right style="medium">
        <color rgb="FF000000"/>
      </right>
      <top/>
      <bottom/>
      <diagonal/>
    </border>
    <border>
      <left style="medium">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medium">
        <color rgb="FF000000"/>
      </left>
      <right style="medium">
        <color rgb="FFFF0000"/>
      </right>
      <top style="thin">
        <color rgb="FF000000"/>
      </top>
      <bottom style="double">
        <color rgb="FF000000"/>
      </bottom>
      <diagonal/>
    </border>
    <border>
      <left style="medium">
        <color rgb="FFFF0000"/>
      </left>
      <right style="medium">
        <color rgb="FF000000"/>
      </right>
      <top/>
      <bottom style="medium">
        <color rgb="FFFF0000"/>
      </bottom>
      <diagonal/>
    </border>
    <border>
      <left style="medium">
        <color rgb="FF000000"/>
      </left>
      <right/>
      <top style="thin">
        <color rgb="FF000000"/>
      </top>
      <bottom style="medium">
        <color rgb="FFFF0000"/>
      </bottom>
      <diagonal/>
    </border>
    <border>
      <left/>
      <right style="thin">
        <color rgb="FF000000"/>
      </right>
      <top style="thin">
        <color rgb="FF000000"/>
      </top>
      <bottom style="medium">
        <color rgb="FFFF0000"/>
      </bottom>
      <diagonal/>
    </border>
    <border>
      <left style="thin">
        <color rgb="FF000000"/>
      </left>
      <right style="thin">
        <color rgb="FF000000"/>
      </right>
      <top style="thin">
        <color rgb="FF000000"/>
      </top>
      <bottom style="medium">
        <color rgb="FFFF0000"/>
      </bottom>
      <diagonal/>
    </border>
    <border>
      <left style="medium">
        <color rgb="FF000000"/>
      </left>
      <right style="medium">
        <color rgb="FFFF0000"/>
      </right>
      <top style="thin">
        <color rgb="FF000000"/>
      </top>
      <bottom style="medium">
        <color rgb="FFFF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FF0000"/>
      </right>
      <top/>
      <bottom style="thin">
        <color rgb="FF000000"/>
      </bottom>
      <diagonal/>
    </border>
    <border>
      <left style="medium">
        <color rgb="FF000000"/>
      </left>
      <right style="medium">
        <color rgb="FF000000"/>
      </right>
      <top/>
      <bottom style="thin">
        <color rgb="FF000000"/>
      </bottom>
      <diagonal/>
    </border>
    <border>
      <left/>
      <right/>
      <top style="medium">
        <color rgb="FFFF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FF0000"/>
      </right>
      <top/>
      <bottom style="thin">
        <color rgb="FF000000"/>
      </bottom>
      <diagonal/>
    </border>
    <border>
      <left/>
      <right/>
      <top style="thin">
        <color rgb="FF000000"/>
      </top>
      <bottom style="double">
        <color rgb="FF000000"/>
      </bottom>
      <diagonal/>
    </border>
    <border>
      <left style="thin">
        <color rgb="FF000000"/>
      </left>
      <right style="thin">
        <color rgb="FF000000"/>
      </right>
      <top/>
      <bottom style="double">
        <color rgb="FF000000"/>
      </bottom>
      <diagonal/>
    </border>
    <border>
      <left style="medium">
        <color rgb="FF000000"/>
      </left>
      <right style="medium">
        <color rgb="FFFF0000"/>
      </right>
      <top/>
      <bottom style="double">
        <color rgb="FF000000"/>
      </bottom>
      <diagonal/>
    </border>
    <border>
      <left/>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medium">
        <color rgb="FFFF0000"/>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FF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medium">
        <color rgb="FFFF0000"/>
      </bottom>
      <diagonal/>
    </border>
    <border>
      <left/>
      <right style="thin">
        <color rgb="FF000000"/>
      </right>
      <top/>
      <bottom style="medium">
        <color rgb="FFFF0000"/>
      </bottom>
      <diagonal/>
    </border>
    <border>
      <left style="thin">
        <color rgb="FF000000"/>
      </left>
      <right style="thin">
        <color rgb="FF000000"/>
      </right>
      <top/>
      <bottom style="medium">
        <color rgb="FFFF0000"/>
      </bottom>
      <diagonal/>
    </border>
    <border>
      <left style="medium">
        <color rgb="FF000000"/>
      </left>
      <right style="medium">
        <color rgb="FFFF0000"/>
      </right>
      <top/>
      <bottom style="medium">
        <color rgb="FFFF0000"/>
      </bottom>
      <diagonal/>
    </border>
    <border>
      <left/>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double">
        <color rgb="FF000000"/>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double">
        <color rgb="FF000000"/>
      </bottom>
      <diagonal/>
    </border>
    <border>
      <left/>
      <right style="thin">
        <color rgb="FF000000"/>
      </right>
      <top/>
      <bottom style="double">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double">
        <color rgb="FF000000"/>
      </bottom>
      <diagonal/>
    </border>
    <border>
      <left style="medium">
        <color rgb="FF000000"/>
      </left>
      <right/>
      <top style="thin">
        <color rgb="FF000000"/>
      </top>
      <bottom style="double">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style="thin">
        <color rgb="FF000000"/>
      </left>
      <right/>
      <top/>
      <bottom/>
      <diagonal/>
    </border>
    <border>
      <left/>
      <right/>
      <top style="medium">
        <color rgb="FF000000"/>
      </top>
      <bottom/>
      <diagonal/>
    </border>
    <border>
      <left/>
      <right/>
      <top style="medium">
        <color rgb="FF000000"/>
      </top>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FF0000"/>
      </left>
      <right style="thin">
        <color rgb="FF000000"/>
      </right>
      <top style="medium">
        <color rgb="FFFF0000"/>
      </top>
      <bottom style="thin">
        <color rgb="FF000000"/>
      </bottom>
      <diagonal/>
    </border>
    <border>
      <left style="thin">
        <color rgb="FF000000"/>
      </left>
      <right style="medium">
        <color rgb="FFFF0000"/>
      </right>
      <top style="medium">
        <color rgb="FFFF0000"/>
      </top>
      <bottom style="thin">
        <color rgb="FF000000"/>
      </bottom>
      <diagonal/>
    </border>
    <border>
      <left style="medium">
        <color rgb="FFFF0000"/>
      </left>
      <right style="thin">
        <color rgb="FF000000"/>
      </right>
      <top style="thin">
        <color rgb="FF000000"/>
      </top>
      <bottom/>
      <diagonal/>
    </border>
    <border>
      <left style="thin">
        <color rgb="FF000000"/>
      </left>
      <right style="medium">
        <color rgb="FFFF0000"/>
      </right>
      <top style="thin">
        <color rgb="FF000000"/>
      </top>
      <bottom style="thin">
        <color rgb="FF000000"/>
      </bottom>
      <diagonal/>
    </border>
    <border>
      <left style="medium">
        <color rgb="FFFF0000"/>
      </left>
      <right style="thin">
        <color rgb="FF000000"/>
      </right>
      <top/>
      <bottom style="medium">
        <color rgb="FFFF0000"/>
      </bottom>
      <diagonal/>
    </border>
    <border>
      <left style="thin">
        <color rgb="FF000000"/>
      </left>
      <right style="medium">
        <color rgb="FFFF0000"/>
      </right>
      <top style="thin">
        <color rgb="FF000000"/>
      </top>
      <bottom style="medium">
        <color rgb="FFFF0000"/>
      </bottom>
      <diagonal/>
    </border>
    <border>
      <left style="thin">
        <color rgb="FF000000"/>
      </left>
      <right style="thin">
        <color rgb="FF000000"/>
      </right>
      <top style="double">
        <color rgb="FF000000"/>
      </top>
      <bottom/>
      <diagonal/>
    </border>
    <border>
      <left style="thin">
        <color rgb="FF000000"/>
      </left>
      <right style="thin">
        <color rgb="FF000000"/>
      </right>
      <top/>
      <bottom/>
      <diagonal/>
    </border>
    <border>
      <left style="thin">
        <color rgb="FF000000"/>
      </left>
      <right/>
      <top style="medium">
        <color rgb="FFFF0000"/>
      </top>
      <bottom style="thin">
        <color rgb="FF000000"/>
      </bottom>
      <diagonal/>
    </border>
    <border>
      <left style="thin">
        <color rgb="FF000000"/>
      </left>
      <right/>
      <top style="thin">
        <color rgb="FF000000"/>
      </top>
      <bottom style="medium">
        <color rgb="FFFF0000"/>
      </bottom>
      <diagonal/>
    </border>
    <border>
      <left style="thin">
        <color rgb="FFFF0000"/>
      </left>
      <right style="thin">
        <color rgb="FFFF0000"/>
      </right>
      <top style="thin">
        <color rgb="FFFF0000"/>
      </top>
      <bottom/>
      <diagonal/>
    </border>
    <border>
      <left style="thin">
        <color rgb="FFFF0000"/>
      </left>
      <right style="thin">
        <color rgb="FFFF0000"/>
      </right>
      <top style="thin">
        <color rgb="FFFF0000"/>
      </top>
      <bottom style="thin">
        <color rgb="FFFF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bottom/>
      <diagonal/>
    </border>
    <border>
      <left/>
      <right/>
      <top/>
      <bottom/>
      <diagonal/>
    </border>
    <border>
      <left/>
      <right style="medium">
        <color rgb="FF000000"/>
      </right>
      <top/>
      <bottom/>
      <diagonal/>
    </border>
    <border>
      <left style="thin">
        <color rgb="FFCCCCCC"/>
      </left>
      <right style="thin">
        <color rgb="FFCCCCCC"/>
      </right>
      <top style="thin">
        <color rgb="FFCCCCCC"/>
      </top>
      <bottom style="thin">
        <color rgb="FFCCCCCC"/>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right/>
      <top/>
      <bottom/>
      <diagonal/>
    </border>
    <border>
      <left/>
      <right style="medium">
        <color rgb="FF000000"/>
      </right>
      <top/>
      <bottom/>
      <diagonal/>
    </border>
    <border>
      <left/>
      <right style="medium">
        <color rgb="FF000000"/>
      </right>
      <top style="thin">
        <color rgb="FF000000"/>
      </top>
      <bottom style="thin">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843">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3" fillId="2" borderId="1" xfId="0" applyFont="1" applyFill="1" applyBorder="1" applyAlignment="1">
      <alignment horizontal="center" vertical="center" wrapText="1"/>
    </xf>
    <xf numFmtId="49" fontId="2" fillId="0" borderId="0" xfId="0" applyNumberFormat="1" applyFont="1" applyAlignment="1">
      <alignment wrapText="1"/>
    </xf>
    <xf numFmtId="0" fontId="9" fillId="3" borderId="5" xfId="0" applyFont="1" applyFill="1" applyBorder="1" applyAlignment="1">
      <alignment horizontal="center" vertical="center" wrapText="1"/>
    </xf>
    <xf numFmtId="0" fontId="9" fillId="4" borderId="6" xfId="0" applyFont="1" applyFill="1" applyBorder="1" applyAlignment="1">
      <alignment horizontal="center" wrapText="1"/>
    </xf>
    <xf numFmtId="0" fontId="9" fillId="3" borderId="10" xfId="0" applyFont="1" applyFill="1" applyBorder="1" applyAlignment="1">
      <alignment horizontal="center" vertical="center" wrapText="1"/>
    </xf>
    <xf numFmtId="0" fontId="9" fillId="4" borderId="11" xfId="0" applyFont="1" applyFill="1" applyBorder="1" applyAlignment="1">
      <alignment horizontal="center" wrapText="1"/>
    </xf>
    <xf numFmtId="176" fontId="9" fillId="3" borderId="15" xfId="0" applyNumberFormat="1" applyFont="1" applyFill="1" applyBorder="1" applyAlignment="1">
      <alignment horizontal="center" vertical="center" wrapText="1"/>
    </xf>
    <xf numFmtId="176" fontId="9" fillId="4" borderId="16" xfId="0" applyNumberFormat="1" applyFont="1" applyFill="1" applyBorder="1" applyAlignment="1">
      <alignment horizontal="center" wrapText="1"/>
    </xf>
    <xf numFmtId="0" fontId="11" fillId="0" borderId="0" xfId="0" applyFont="1" applyAlignment="1">
      <alignment wrapText="1"/>
    </xf>
    <xf numFmtId="0" fontId="9" fillId="3" borderId="20" xfId="0" applyFont="1" applyFill="1" applyBorder="1" applyAlignment="1">
      <alignment horizontal="center" vertical="center" wrapText="1"/>
    </xf>
    <xf numFmtId="0" fontId="9" fillId="4" borderId="21" xfId="0" applyFont="1" applyFill="1" applyBorder="1" applyAlignment="1">
      <alignment horizontal="center" wrapText="1"/>
    </xf>
    <xf numFmtId="0" fontId="9" fillId="4" borderId="23" xfId="0" applyFont="1" applyFill="1" applyBorder="1" applyAlignment="1">
      <alignment horizontal="center" wrapText="1"/>
    </xf>
    <xf numFmtId="176" fontId="9" fillId="3" borderId="27" xfId="0" applyNumberFormat="1" applyFont="1" applyFill="1" applyBorder="1" applyAlignment="1">
      <alignment horizontal="center" vertical="center" wrapText="1"/>
    </xf>
    <xf numFmtId="176" fontId="9" fillId="4" borderId="28" xfId="0" applyNumberFormat="1" applyFont="1" applyFill="1" applyBorder="1" applyAlignment="1">
      <alignment horizontal="center" wrapText="1"/>
    </xf>
    <xf numFmtId="176" fontId="9" fillId="4" borderId="31" xfId="0" applyNumberFormat="1" applyFont="1" applyFill="1" applyBorder="1" applyAlignment="1">
      <alignment horizontal="center" wrapText="1"/>
    </xf>
    <xf numFmtId="49" fontId="5" fillId="0" borderId="0" xfId="0" applyNumberFormat="1" applyFont="1" applyAlignment="1">
      <alignment wrapText="1"/>
    </xf>
    <xf numFmtId="176" fontId="9" fillId="3" borderId="5" xfId="0" applyNumberFormat="1" applyFont="1" applyFill="1" applyBorder="1" applyAlignment="1">
      <alignment horizontal="center" vertical="center" wrapText="1"/>
    </xf>
    <xf numFmtId="0" fontId="9" fillId="3" borderId="34" xfId="0" applyFont="1" applyFill="1" applyBorder="1" applyAlignment="1">
      <alignment horizontal="center" vertical="center" wrapText="1"/>
    </xf>
    <xf numFmtId="176" fontId="9" fillId="3" borderId="34" xfId="0" applyNumberFormat="1" applyFont="1" applyFill="1" applyBorder="1" applyAlignment="1">
      <alignment horizontal="center" vertical="center" wrapText="1"/>
    </xf>
    <xf numFmtId="0" fontId="12" fillId="3" borderId="34" xfId="0" applyFont="1" applyFill="1" applyBorder="1" applyAlignment="1">
      <alignment horizontal="center" vertical="center" wrapText="1"/>
    </xf>
    <xf numFmtId="0" fontId="9" fillId="4" borderId="35" xfId="0" applyFont="1" applyFill="1" applyBorder="1" applyAlignment="1">
      <alignment horizontal="center" wrapText="1"/>
    </xf>
    <xf numFmtId="176" fontId="9" fillId="3" borderId="10" xfId="0" applyNumberFormat="1" applyFont="1" applyFill="1" applyBorder="1" applyAlignment="1">
      <alignment horizontal="center" vertical="center" wrapText="1"/>
    </xf>
    <xf numFmtId="176" fontId="9" fillId="3" borderId="20" xfId="0" applyNumberFormat="1" applyFont="1" applyFill="1" applyBorder="1" applyAlignment="1">
      <alignment horizontal="center" vertical="center" wrapText="1"/>
    </xf>
    <xf numFmtId="0" fontId="9" fillId="4" borderId="36" xfId="0" applyFont="1" applyFill="1" applyBorder="1" applyAlignment="1">
      <alignment horizontal="center" wrapText="1"/>
    </xf>
    <xf numFmtId="0" fontId="14" fillId="0" borderId="0" xfId="0" applyFont="1" applyAlignment="1">
      <alignment wrapText="1"/>
    </xf>
    <xf numFmtId="0" fontId="3" fillId="2" borderId="1" xfId="0" applyFont="1" applyFill="1" applyBorder="1" applyAlignment="1">
      <alignment horizontal="center" wrapText="1"/>
    </xf>
    <xf numFmtId="49" fontId="14" fillId="0" borderId="0" xfId="0" applyNumberFormat="1" applyFont="1" applyAlignment="1">
      <alignment wrapText="1"/>
    </xf>
    <xf numFmtId="176" fontId="9" fillId="0" borderId="5" xfId="0" applyNumberFormat="1" applyFont="1" applyBorder="1" applyAlignment="1">
      <alignment horizontal="center" wrapText="1"/>
    </xf>
    <xf numFmtId="0" fontId="9" fillId="0" borderId="5" xfId="0" applyFont="1" applyBorder="1" applyAlignment="1">
      <alignment horizontal="center" wrapText="1"/>
    </xf>
    <xf numFmtId="176" fontId="9" fillId="0" borderId="6" xfId="0" applyNumberFormat="1" applyFont="1" applyBorder="1" applyAlignment="1">
      <alignment horizontal="center" wrapText="1"/>
    </xf>
    <xf numFmtId="0" fontId="9" fillId="0" borderId="39" xfId="0" applyFont="1" applyBorder="1" applyAlignment="1">
      <alignment horizontal="center" wrapText="1"/>
    </xf>
    <xf numFmtId="176" fontId="9" fillId="0" borderId="39" xfId="0" applyNumberFormat="1" applyFont="1" applyBorder="1" applyAlignment="1">
      <alignment horizontal="center" wrapText="1"/>
    </xf>
    <xf numFmtId="0" fontId="9" fillId="0" borderId="40" xfId="0" applyFont="1" applyBorder="1" applyAlignment="1">
      <alignment horizontal="center" wrapText="1"/>
    </xf>
    <xf numFmtId="176" fontId="15" fillId="5" borderId="42" xfId="0" applyNumberFormat="1" applyFont="1" applyFill="1" applyBorder="1" applyAlignment="1">
      <alignment horizontal="center" wrapText="1"/>
    </xf>
    <xf numFmtId="176" fontId="15" fillId="5" borderId="43" xfId="0" applyNumberFormat="1" applyFont="1" applyFill="1" applyBorder="1" applyAlignment="1">
      <alignment horizontal="center" wrapText="1"/>
    </xf>
    <xf numFmtId="0" fontId="9" fillId="0" borderId="46" xfId="0" applyFont="1" applyBorder="1" applyAlignment="1">
      <alignment horizontal="center" wrapText="1"/>
    </xf>
    <xf numFmtId="176" fontId="9" fillId="0" borderId="46" xfId="0" applyNumberFormat="1" applyFont="1" applyBorder="1" applyAlignment="1">
      <alignment horizontal="center" wrapText="1"/>
    </xf>
    <xf numFmtId="0" fontId="9" fillId="0" borderId="47" xfId="0" applyFont="1" applyBorder="1" applyAlignment="1">
      <alignment horizontal="center" wrapText="1"/>
    </xf>
    <xf numFmtId="176" fontId="15" fillId="6" borderId="48" xfId="0" applyNumberFormat="1" applyFont="1" applyFill="1" applyBorder="1" applyAlignment="1">
      <alignment horizontal="center" wrapText="1"/>
    </xf>
    <xf numFmtId="176" fontId="15" fillId="6" borderId="49" xfId="0" applyNumberFormat="1" applyFont="1" applyFill="1" applyBorder="1" applyAlignment="1">
      <alignment horizontal="center" wrapText="1"/>
    </xf>
    <xf numFmtId="176" fontId="15" fillId="6" borderId="54" xfId="0" applyNumberFormat="1" applyFont="1" applyFill="1" applyBorder="1" applyAlignment="1">
      <alignment horizontal="center" wrapText="1"/>
    </xf>
    <xf numFmtId="176" fontId="15" fillId="6" borderId="55" xfId="0" applyNumberFormat="1" applyFont="1" applyFill="1" applyBorder="1" applyAlignment="1">
      <alignment horizontal="center" wrapText="1"/>
    </xf>
    <xf numFmtId="0" fontId="16" fillId="0" borderId="0" xfId="0" applyFont="1" applyAlignment="1">
      <alignment wrapText="1"/>
    </xf>
    <xf numFmtId="49" fontId="16" fillId="0" borderId="0" xfId="0" applyNumberFormat="1" applyFont="1" applyAlignment="1">
      <alignment wrapText="1"/>
    </xf>
    <xf numFmtId="176" fontId="9" fillId="0" borderId="20" xfId="0" applyNumberFormat="1" applyFont="1" applyBorder="1" applyAlignment="1">
      <alignment horizontal="center" wrapText="1"/>
    </xf>
    <xf numFmtId="0" fontId="9" fillId="0" borderId="20" xfId="0" applyFont="1" applyBorder="1" applyAlignment="1">
      <alignment horizontal="center" wrapText="1"/>
    </xf>
    <xf numFmtId="0" fontId="14" fillId="0" borderId="20" xfId="0" applyFont="1" applyBorder="1" applyAlignment="1">
      <alignment wrapText="1"/>
    </xf>
    <xf numFmtId="176" fontId="14" fillId="0" borderId="20" xfId="0" applyNumberFormat="1" applyFont="1" applyBorder="1" applyAlignment="1">
      <alignment wrapText="1"/>
    </xf>
    <xf numFmtId="176" fontId="9" fillId="0" borderId="21" xfId="0" applyNumberFormat="1" applyFont="1" applyBorder="1" applyAlignment="1">
      <alignment horizontal="center" wrapText="1"/>
    </xf>
    <xf numFmtId="49" fontId="17" fillId="0" borderId="0" xfId="0" applyNumberFormat="1" applyFont="1" applyAlignment="1">
      <alignment wrapText="1"/>
    </xf>
    <xf numFmtId="0" fontId="14" fillId="0" borderId="39" xfId="0" applyFont="1" applyBorder="1" applyAlignment="1">
      <alignment wrapText="1"/>
    </xf>
    <xf numFmtId="0" fontId="9" fillId="0" borderId="57" xfId="0" applyFont="1" applyBorder="1" applyAlignment="1">
      <alignment horizontal="center" wrapText="1"/>
    </xf>
    <xf numFmtId="176" fontId="15" fillId="5" borderId="58" xfId="0" applyNumberFormat="1" applyFont="1" applyFill="1" applyBorder="1" applyAlignment="1">
      <alignment horizontal="center" wrapText="1"/>
    </xf>
    <xf numFmtId="0" fontId="9" fillId="0" borderId="22" xfId="0" applyFont="1" applyBorder="1" applyAlignment="1">
      <alignment horizontal="center" wrapText="1"/>
    </xf>
    <xf numFmtId="176" fontId="15" fillId="6" borderId="59" xfId="0" applyNumberFormat="1" applyFont="1" applyFill="1" applyBorder="1" applyAlignment="1">
      <alignment horizontal="center" wrapText="1"/>
    </xf>
    <xf numFmtId="176" fontId="15" fillId="6" borderId="61" xfId="0" applyNumberFormat="1" applyFont="1" applyFill="1" applyBorder="1" applyAlignment="1">
      <alignment horizontal="center" wrapText="1"/>
    </xf>
    <xf numFmtId="176" fontId="15" fillId="6" borderId="31" xfId="0" applyNumberFormat="1" applyFont="1" applyFill="1" applyBorder="1" applyAlignment="1">
      <alignment horizontal="center" wrapText="1"/>
    </xf>
    <xf numFmtId="0" fontId="9" fillId="0" borderId="19" xfId="0" applyFont="1" applyBorder="1" applyAlignment="1">
      <alignment horizontal="center" wrapText="1"/>
    </xf>
    <xf numFmtId="176" fontId="9" fillId="0" borderId="19" xfId="0" applyNumberFormat="1" applyFont="1" applyBorder="1" applyAlignment="1">
      <alignment horizontal="center" wrapText="1"/>
    </xf>
    <xf numFmtId="0" fontId="14" fillId="0" borderId="19" xfId="0" applyFont="1" applyBorder="1" applyAlignment="1">
      <alignment wrapText="1"/>
    </xf>
    <xf numFmtId="176" fontId="14" fillId="0" borderId="19" xfId="0" applyNumberFormat="1" applyFont="1" applyBorder="1" applyAlignment="1">
      <alignment wrapText="1"/>
    </xf>
    <xf numFmtId="176" fontId="9" fillId="0" borderId="62" xfId="0" applyNumberFormat="1" applyFont="1" applyBorder="1" applyAlignment="1">
      <alignment horizontal="center" wrapText="1"/>
    </xf>
    <xf numFmtId="0" fontId="9" fillId="0" borderId="62" xfId="0" applyFont="1" applyBorder="1" applyAlignment="1">
      <alignment horizontal="center" wrapText="1"/>
    </xf>
    <xf numFmtId="0" fontId="14" fillId="0" borderId="62" xfId="0" applyFont="1" applyBorder="1" applyAlignment="1">
      <alignment wrapText="1"/>
    </xf>
    <xf numFmtId="176" fontId="15" fillId="5" borderId="63" xfId="0" applyNumberFormat="1" applyFont="1" applyFill="1" applyBorder="1" applyAlignment="1">
      <alignment horizontal="center" wrapText="1"/>
    </xf>
    <xf numFmtId="176" fontId="15" fillId="5" borderId="64" xfId="0" applyNumberFormat="1" applyFont="1" applyFill="1" applyBorder="1" applyAlignment="1">
      <alignment horizontal="center" wrapText="1"/>
    </xf>
    <xf numFmtId="176" fontId="15" fillId="6" borderId="39" xfId="0" applyNumberFormat="1" applyFont="1" applyFill="1" applyBorder="1" applyAlignment="1">
      <alignment horizontal="center" wrapText="1"/>
    </xf>
    <xf numFmtId="176" fontId="15" fillId="6" borderId="62" xfId="0" applyNumberFormat="1" applyFont="1" applyFill="1" applyBorder="1" applyAlignment="1">
      <alignment horizontal="center" wrapText="1"/>
    </xf>
    <xf numFmtId="176" fontId="15" fillId="6" borderId="65" xfId="0" applyNumberFormat="1" applyFont="1" applyFill="1" applyBorder="1" applyAlignment="1">
      <alignment horizontal="center" wrapText="1"/>
    </xf>
    <xf numFmtId="176" fontId="15" fillId="6" borderId="66" xfId="0" applyNumberFormat="1" applyFont="1" applyFill="1" applyBorder="1" applyAlignment="1">
      <alignment horizontal="center" wrapText="1"/>
    </xf>
    <xf numFmtId="177" fontId="14" fillId="0" borderId="19" xfId="0" applyNumberFormat="1" applyFont="1" applyBorder="1" applyAlignment="1">
      <alignment wrapText="1"/>
    </xf>
    <xf numFmtId="177" fontId="14" fillId="0" borderId="62" xfId="0" applyNumberFormat="1" applyFont="1" applyBorder="1" applyAlignment="1">
      <alignment wrapText="1"/>
    </xf>
    <xf numFmtId="176" fontId="9" fillId="0" borderId="67" xfId="0" applyNumberFormat="1" applyFont="1" applyBorder="1" applyAlignment="1">
      <alignment horizontal="center" wrapText="1"/>
    </xf>
    <xf numFmtId="176" fontId="18" fillId="0" borderId="20" xfId="0" applyNumberFormat="1" applyFont="1" applyBorder="1" applyAlignment="1">
      <alignment horizontal="center" wrapText="1"/>
    </xf>
    <xf numFmtId="0" fontId="18" fillId="7" borderId="19" xfId="0" applyFont="1" applyFill="1" applyBorder="1" applyAlignment="1">
      <alignment horizontal="center" wrapText="1"/>
    </xf>
    <xf numFmtId="176" fontId="18" fillId="7" borderId="19" xfId="0" applyNumberFormat="1" applyFont="1" applyFill="1" applyBorder="1" applyAlignment="1">
      <alignment horizontal="center" wrapText="1"/>
    </xf>
    <xf numFmtId="0" fontId="14" fillId="7" borderId="19" xfId="0" applyFont="1" applyFill="1" applyBorder="1" applyAlignment="1">
      <alignment wrapText="1"/>
    </xf>
    <xf numFmtId="176" fontId="14" fillId="7" borderId="19" xfId="0" applyNumberFormat="1" applyFont="1" applyFill="1" applyBorder="1" applyAlignment="1">
      <alignment wrapText="1"/>
    </xf>
    <xf numFmtId="0" fontId="18" fillId="0" borderId="39" xfId="0" applyFont="1" applyBorder="1" applyAlignment="1">
      <alignment horizontal="center" wrapText="1"/>
    </xf>
    <xf numFmtId="176" fontId="18" fillId="7" borderId="62" xfId="0" applyNumberFormat="1" applyFont="1" applyFill="1" applyBorder="1" applyAlignment="1">
      <alignment horizontal="center" wrapText="1"/>
    </xf>
    <xf numFmtId="0" fontId="18" fillId="7" borderId="62" xfId="0" applyFont="1" applyFill="1" applyBorder="1" applyAlignment="1">
      <alignment horizontal="center" wrapText="1"/>
    </xf>
    <xf numFmtId="0" fontId="14" fillId="7" borderId="62" xfId="0" applyFont="1" applyFill="1" applyBorder="1" applyAlignment="1">
      <alignment wrapText="1"/>
    </xf>
    <xf numFmtId="176" fontId="19" fillId="5" borderId="63" xfId="0" applyNumberFormat="1" applyFont="1" applyFill="1" applyBorder="1" applyAlignment="1">
      <alignment horizontal="center" wrapText="1"/>
    </xf>
    <xf numFmtId="176" fontId="19" fillId="5" borderId="64" xfId="0" applyNumberFormat="1" applyFont="1" applyFill="1" applyBorder="1" applyAlignment="1">
      <alignment horizontal="center" wrapText="1"/>
    </xf>
    <xf numFmtId="176" fontId="19" fillId="6" borderId="39" xfId="0" applyNumberFormat="1" applyFont="1" applyFill="1" applyBorder="1" applyAlignment="1">
      <alignment horizontal="center" wrapText="1"/>
    </xf>
    <xf numFmtId="176" fontId="19" fillId="6" borderId="62" xfId="0" applyNumberFormat="1" applyFont="1" applyFill="1" applyBorder="1" applyAlignment="1">
      <alignment horizontal="center" wrapText="1"/>
    </xf>
    <xf numFmtId="176" fontId="19" fillId="6" borderId="65" xfId="0" applyNumberFormat="1" applyFont="1" applyFill="1" applyBorder="1" applyAlignment="1">
      <alignment horizontal="center" wrapText="1"/>
    </xf>
    <xf numFmtId="176" fontId="19" fillId="6" borderId="66" xfId="0" applyNumberFormat="1" applyFont="1" applyFill="1" applyBorder="1" applyAlignment="1">
      <alignment horizontal="center" wrapText="1"/>
    </xf>
    <xf numFmtId="0" fontId="20" fillId="0" borderId="0" xfId="0" applyFont="1" applyAlignment="1">
      <alignment wrapText="1"/>
    </xf>
    <xf numFmtId="0" fontId="3" fillId="8" borderId="1" xfId="0" applyFont="1" applyFill="1" applyBorder="1" applyAlignment="1">
      <alignment horizontal="center" wrapText="1"/>
    </xf>
    <xf numFmtId="177" fontId="9" fillId="0" borderId="5" xfId="0" applyNumberFormat="1" applyFont="1" applyBorder="1" applyAlignment="1">
      <alignment horizontal="center" wrapText="1"/>
    </xf>
    <xf numFmtId="177" fontId="9" fillId="0" borderId="39" xfId="0" applyNumberFormat="1" applyFont="1" applyBorder="1" applyAlignment="1">
      <alignment horizontal="center" wrapText="1"/>
    </xf>
    <xf numFmtId="176" fontId="15" fillId="9" borderId="42" xfId="0" applyNumberFormat="1" applyFont="1" applyFill="1" applyBorder="1" applyAlignment="1">
      <alignment horizontal="center" wrapText="1"/>
    </xf>
    <xf numFmtId="176" fontId="15" fillId="9" borderId="43" xfId="0" applyNumberFormat="1" applyFont="1" applyFill="1" applyBorder="1" applyAlignment="1">
      <alignment horizontal="center" wrapText="1"/>
    </xf>
    <xf numFmtId="176" fontId="15" fillId="10" borderId="48" xfId="0" applyNumberFormat="1" applyFont="1" applyFill="1" applyBorder="1" applyAlignment="1">
      <alignment horizontal="center" wrapText="1"/>
    </xf>
    <xf numFmtId="176" fontId="15" fillId="10" borderId="49" xfId="0" applyNumberFormat="1" applyFont="1" applyFill="1" applyBorder="1" applyAlignment="1">
      <alignment horizontal="center" wrapText="1"/>
    </xf>
    <xf numFmtId="176" fontId="15" fillId="10" borderId="54" xfId="0" applyNumberFormat="1" applyFont="1" applyFill="1" applyBorder="1" applyAlignment="1">
      <alignment horizontal="center" wrapText="1"/>
    </xf>
    <xf numFmtId="176" fontId="15" fillId="10" borderId="55" xfId="0" applyNumberFormat="1" applyFont="1" applyFill="1" applyBorder="1" applyAlignment="1">
      <alignment horizontal="center" wrapText="1"/>
    </xf>
    <xf numFmtId="177" fontId="14" fillId="0" borderId="20" xfId="0" applyNumberFormat="1" applyFont="1" applyBorder="1" applyAlignment="1">
      <alignment wrapText="1"/>
    </xf>
    <xf numFmtId="177" fontId="14" fillId="0" borderId="39" xfId="0" applyNumberFormat="1" applyFont="1" applyBorder="1" applyAlignment="1">
      <alignment wrapText="1"/>
    </xf>
    <xf numFmtId="176" fontId="15" fillId="9" borderId="58" xfId="0" applyNumberFormat="1" applyFont="1" applyFill="1" applyBorder="1" applyAlignment="1">
      <alignment horizontal="center" wrapText="1"/>
    </xf>
    <xf numFmtId="176" fontId="15" fillId="10" borderId="59" xfId="0" applyNumberFormat="1" applyFont="1" applyFill="1" applyBorder="1" applyAlignment="1">
      <alignment horizontal="center" wrapText="1"/>
    </xf>
    <xf numFmtId="176" fontId="15" fillId="10" borderId="61" xfId="0" applyNumberFormat="1" applyFont="1" applyFill="1" applyBorder="1" applyAlignment="1">
      <alignment horizontal="center" wrapText="1"/>
    </xf>
    <xf numFmtId="176" fontId="15" fillId="10" borderId="31" xfId="0" applyNumberFormat="1" applyFont="1" applyFill="1" applyBorder="1" applyAlignment="1">
      <alignment horizontal="center" wrapText="1"/>
    </xf>
    <xf numFmtId="176" fontId="15" fillId="9" borderId="63" xfId="0" applyNumberFormat="1" applyFont="1" applyFill="1" applyBorder="1" applyAlignment="1">
      <alignment horizontal="center" wrapText="1"/>
    </xf>
    <xf numFmtId="176" fontId="15" fillId="10" borderId="39" xfId="0" applyNumberFormat="1" applyFont="1" applyFill="1" applyBorder="1" applyAlignment="1">
      <alignment horizontal="center" wrapText="1"/>
    </xf>
    <xf numFmtId="176" fontId="15" fillId="10" borderId="65" xfId="0" applyNumberFormat="1" applyFont="1" applyFill="1" applyBorder="1" applyAlignment="1">
      <alignment horizontal="center" wrapText="1"/>
    </xf>
    <xf numFmtId="3" fontId="14" fillId="0" borderId="0" xfId="0" applyNumberFormat="1" applyFont="1" applyAlignment="1">
      <alignment wrapText="1"/>
    </xf>
    <xf numFmtId="3" fontId="21" fillId="0" borderId="0" xfId="0" applyNumberFormat="1" applyFont="1" applyAlignment="1">
      <alignment wrapText="1"/>
    </xf>
    <xf numFmtId="0" fontId="22" fillId="0" borderId="0" xfId="0" applyFont="1" applyAlignment="1">
      <alignment wrapText="1"/>
    </xf>
    <xf numFmtId="0" fontId="23" fillId="11" borderId="68" xfId="0" applyFont="1" applyFill="1" applyBorder="1" applyAlignment="1">
      <alignment wrapText="1"/>
    </xf>
    <xf numFmtId="178" fontId="14" fillId="11" borderId="69" xfId="0" applyNumberFormat="1" applyFont="1" applyFill="1" applyBorder="1" applyAlignment="1">
      <alignment horizontal="right" wrapText="1"/>
    </xf>
    <xf numFmtId="178" fontId="14" fillId="0" borderId="0" xfId="0" applyNumberFormat="1" applyFont="1" applyAlignment="1">
      <alignment wrapText="1"/>
    </xf>
    <xf numFmtId="0" fontId="14" fillId="0" borderId="46" xfId="0" applyFont="1" applyBorder="1" applyAlignment="1">
      <alignment wrapText="1"/>
    </xf>
    <xf numFmtId="0" fontId="24" fillId="0" borderId="0" xfId="0" applyFont="1" applyAlignment="1">
      <alignment horizontal="right" wrapText="1"/>
    </xf>
    <xf numFmtId="2" fontId="14" fillId="0" borderId="46" xfId="0" applyNumberFormat="1" applyFont="1" applyBorder="1" applyAlignment="1">
      <alignment wrapText="1"/>
    </xf>
    <xf numFmtId="0" fontId="14" fillId="0" borderId="39" xfId="0" applyFont="1" applyBorder="1" applyAlignment="1">
      <alignment horizontal="right" wrapText="1"/>
    </xf>
    <xf numFmtId="0" fontId="14" fillId="0" borderId="70" xfId="0" applyFont="1" applyBorder="1" applyAlignment="1">
      <alignment horizontal="right" wrapText="1"/>
    </xf>
    <xf numFmtId="2" fontId="14" fillId="0" borderId="39" xfId="0" applyNumberFormat="1" applyFont="1" applyBorder="1" applyAlignment="1">
      <alignment horizontal="right" wrapText="1"/>
    </xf>
    <xf numFmtId="179" fontId="14" fillId="0" borderId="0" xfId="0" applyNumberFormat="1" applyFont="1" applyAlignment="1">
      <alignment wrapText="1"/>
    </xf>
    <xf numFmtId="178" fontId="14" fillId="11" borderId="69" xfId="0" applyNumberFormat="1" applyFont="1" applyFill="1" applyBorder="1" applyAlignment="1">
      <alignment wrapText="1"/>
    </xf>
    <xf numFmtId="0" fontId="14" fillId="0" borderId="70" xfId="0" applyFont="1" applyBorder="1" applyAlignment="1">
      <alignment wrapText="1"/>
    </xf>
    <xf numFmtId="0" fontId="14" fillId="0" borderId="0" xfId="0" applyFont="1" applyAlignment="1">
      <alignment horizontal="right" wrapText="1"/>
    </xf>
    <xf numFmtId="0" fontId="14" fillId="11" borderId="68" xfId="0" applyFont="1" applyFill="1" applyBorder="1"/>
    <xf numFmtId="0" fontId="23" fillId="11" borderId="68" xfId="0" applyFont="1" applyFill="1" applyBorder="1"/>
    <xf numFmtId="0" fontId="14" fillId="11" borderId="71" xfId="0" applyFont="1" applyFill="1" applyBorder="1"/>
    <xf numFmtId="0" fontId="14" fillId="11" borderId="72" xfId="0" applyFont="1" applyFill="1" applyBorder="1" applyAlignment="1">
      <alignment wrapText="1"/>
    </xf>
    <xf numFmtId="0" fontId="14" fillId="0" borderId="0" xfId="0" applyFont="1"/>
    <xf numFmtId="180" fontId="14" fillId="12" borderId="71" xfId="0" applyNumberFormat="1" applyFont="1" applyFill="1" applyBorder="1" applyAlignment="1">
      <alignment horizontal="right"/>
    </xf>
    <xf numFmtId="180" fontId="14" fillId="12" borderId="72" xfId="0" applyNumberFormat="1" applyFont="1" applyFill="1" applyBorder="1"/>
    <xf numFmtId="0" fontId="14" fillId="12" borderId="72" xfId="0" applyFont="1" applyFill="1" applyBorder="1"/>
    <xf numFmtId="0" fontId="25" fillId="12" borderId="71" xfId="0" applyFont="1" applyFill="1" applyBorder="1"/>
    <xf numFmtId="0" fontId="14" fillId="12" borderId="72" xfId="0" applyFont="1" applyFill="1" applyBorder="1" applyAlignment="1">
      <alignment wrapText="1"/>
    </xf>
    <xf numFmtId="0" fontId="25" fillId="12" borderId="69" xfId="0" applyFont="1" applyFill="1" applyBorder="1"/>
    <xf numFmtId="0" fontId="14" fillId="12" borderId="69" xfId="0" applyFont="1" applyFill="1" applyBorder="1" applyAlignment="1">
      <alignment wrapText="1"/>
    </xf>
    <xf numFmtId="0" fontId="14" fillId="12" borderId="71" xfId="0" applyFont="1" applyFill="1" applyBorder="1"/>
    <xf numFmtId="0" fontId="25" fillId="0" borderId="0" xfId="0" applyFont="1"/>
    <xf numFmtId="0" fontId="14" fillId="0" borderId="0" xfId="0" applyFont="1" applyAlignment="1">
      <alignment horizontal="center" wrapText="1"/>
    </xf>
    <xf numFmtId="0" fontId="14" fillId="12" borderId="0" xfId="0" applyFont="1" applyFill="1" applyAlignment="1">
      <alignment horizontal="center" wrapText="1"/>
    </xf>
    <xf numFmtId="178" fontId="14" fillId="0" borderId="0" xfId="0" applyNumberFormat="1" applyFont="1" applyAlignment="1">
      <alignment horizontal="right" wrapText="1"/>
    </xf>
    <xf numFmtId="0" fontId="14" fillId="13" borderId="0" xfId="0" applyFont="1" applyFill="1" applyAlignment="1">
      <alignment horizontal="center" wrapText="1"/>
    </xf>
    <xf numFmtId="0" fontId="0" fillId="0" borderId="0" xfId="0"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26" fillId="0" borderId="0" xfId="0" applyFont="1" applyAlignment="1">
      <alignment vertical="center" wrapText="1"/>
    </xf>
    <xf numFmtId="0" fontId="8" fillId="0" borderId="0" xfId="0" applyFont="1" applyAlignment="1">
      <alignment vertical="center" wrapText="1"/>
    </xf>
    <xf numFmtId="0" fontId="3" fillId="0" borderId="77" xfId="0" applyFont="1" applyBorder="1" applyAlignment="1">
      <alignment vertical="center" wrapText="1"/>
    </xf>
    <xf numFmtId="0" fontId="3" fillId="2" borderId="78" xfId="0" applyFont="1" applyFill="1" applyBorder="1" applyAlignment="1">
      <alignment horizontal="center" vertical="center" wrapText="1"/>
    </xf>
    <xf numFmtId="0" fontId="29" fillId="0" borderId="0" xfId="0" applyFont="1" applyAlignment="1">
      <alignment vertical="center"/>
    </xf>
    <xf numFmtId="0" fontId="3" fillId="0" borderId="80" xfId="0" applyFont="1" applyBorder="1" applyAlignment="1">
      <alignment vertical="center" wrapText="1"/>
    </xf>
    <xf numFmtId="0" fontId="11" fillId="0" borderId="0" xfId="0" applyFont="1" applyAlignment="1">
      <alignment vertical="center" wrapText="1"/>
    </xf>
    <xf numFmtId="0" fontId="3" fillId="2" borderId="81" xfId="0" applyFont="1" applyFill="1" applyBorder="1" applyAlignment="1">
      <alignment horizontal="center" vertical="center" wrapText="1"/>
    </xf>
    <xf numFmtId="0" fontId="10" fillId="2" borderId="82" xfId="0" applyFont="1" applyFill="1" applyBorder="1" applyAlignment="1">
      <alignment vertical="center" wrapText="1"/>
    </xf>
    <xf numFmtId="0" fontId="9" fillId="3" borderId="83" xfId="0" applyFont="1" applyFill="1" applyBorder="1" applyAlignment="1">
      <alignment horizontal="center" vertical="center" wrapText="1"/>
    </xf>
    <xf numFmtId="0" fontId="30" fillId="0" borderId="0" xfId="0" applyFont="1" applyAlignment="1">
      <alignment vertical="center" wrapText="1"/>
    </xf>
    <xf numFmtId="0" fontId="11" fillId="0" borderId="0" xfId="0" applyFont="1" applyAlignment="1">
      <alignment horizontal="left" vertical="center"/>
    </xf>
    <xf numFmtId="0" fontId="10" fillId="0" borderId="0" xfId="0" applyFont="1" applyAlignment="1">
      <alignment vertical="center" wrapText="1"/>
    </xf>
    <xf numFmtId="0" fontId="9" fillId="3" borderId="48" xfId="0" applyFont="1" applyFill="1" applyBorder="1" applyAlignment="1">
      <alignment horizontal="center" vertical="center" wrapText="1"/>
    </xf>
    <xf numFmtId="0" fontId="9" fillId="0" borderId="48" xfId="0" applyFont="1" applyBorder="1" applyAlignment="1">
      <alignment horizontal="center" vertical="center" wrapText="1"/>
    </xf>
    <xf numFmtId="0" fontId="9" fillId="0" borderId="83" xfId="0" applyFont="1" applyBorder="1" applyAlignment="1">
      <alignment horizontal="center" vertical="center" wrapText="1"/>
    </xf>
    <xf numFmtId="0" fontId="10" fillId="2" borderId="84" xfId="0" applyFont="1" applyFill="1" applyBorder="1" applyAlignment="1">
      <alignment vertical="center" wrapText="1"/>
    </xf>
    <xf numFmtId="0" fontId="9" fillId="3" borderId="85" xfId="0" applyFont="1" applyFill="1" applyBorder="1" applyAlignment="1">
      <alignment horizontal="center" vertical="center" wrapText="1"/>
    </xf>
    <xf numFmtId="0" fontId="31" fillId="0" borderId="0" xfId="0" applyFont="1" applyAlignment="1">
      <alignment vertical="center" wrapText="1"/>
    </xf>
    <xf numFmtId="0" fontId="9" fillId="0" borderId="10" xfId="0" applyFont="1" applyBorder="1" applyAlignment="1">
      <alignment horizontal="center" vertical="center" wrapText="1"/>
    </xf>
    <xf numFmtId="0" fontId="9" fillId="0" borderId="86" xfId="0" applyFont="1" applyBorder="1" applyAlignment="1">
      <alignment horizontal="center" vertical="center" wrapText="1"/>
    </xf>
    <xf numFmtId="0" fontId="10" fillId="2" borderId="87" xfId="0" applyFont="1" applyFill="1" applyBorder="1" applyAlignment="1">
      <alignment vertical="center" wrapText="1"/>
    </xf>
    <xf numFmtId="0" fontId="9" fillId="3" borderId="86" xfId="0" applyFont="1" applyFill="1" applyBorder="1" applyAlignment="1">
      <alignment horizontal="center" vertical="center" wrapText="1"/>
    </xf>
    <xf numFmtId="176" fontId="32" fillId="3" borderId="27" xfId="0" applyNumberFormat="1" applyFont="1" applyFill="1" applyBorder="1" applyAlignment="1">
      <alignment horizontal="center" vertical="center" wrapText="1"/>
    </xf>
    <xf numFmtId="176" fontId="9" fillId="0" borderId="27" xfId="0" applyNumberFormat="1" applyFont="1" applyBorder="1" applyAlignment="1">
      <alignment horizontal="center" vertical="center" wrapText="1"/>
    </xf>
    <xf numFmtId="176" fontId="9" fillId="0" borderId="88" xfId="0" applyNumberFormat="1" applyFont="1" applyBorder="1" applyAlignment="1">
      <alignment horizontal="center" vertical="center" wrapText="1"/>
    </xf>
    <xf numFmtId="0" fontId="10" fillId="2" borderId="89" xfId="0" applyFont="1" applyFill="1" applyBorder="1" applyAlignment="1">
      <alignment vertical="center" wrapText="1"/>
    </xf>
    <xf numFmtId="176" fontId="32" fillId="3" borderId="90" xfId="0" applyNumberFormat="1" applyFont="1" applyFill="1" applyBorder="1" applyAlignment="1">
      <alignment horizontal="center" vertical="center" wrapText="1"/>
    </xf>
    <xf numFmtId="0" fontId="33" fillId="0" borderId="0" xfId="0" applyFont="1" applyAlignment="1">
      <alignment vertical="center" wrapText="1"/>
    </xf>
    <xf numFmtId="0" fontId="3" fillId="16" borderId="48" xfId="0" applyFont="1" applyFill="1" applyBorder="1" applyAlignment="1">
      <alignment horizontal="center" vertical="center" wrapText="1"/>
    </xf>
    <xf numFmtId="0" fontId="18" fillId="16" borderId="48" xfId="0" applyFont="1" applyFill="1" applyBorder="1" applyAlignment="1">
      <alignment horizontal="center" vertical="center" wrapText="1"/>
    </xf>
    <xf numFmtId="0" fontId="34" fillId="16" borderId="48" xfId="0" applyFont="1" applyFill="1" applyBorder="1" applyAlignment="1">
      <alignment horizontal="center" vertical="center" wrapText="1"/>
    </xf>
    <xf numFmtId="0" fontId="21" fillId="0" borderId="93" xfId="0" applyFont="1" applyBorder="1" applyAlignment="1">
      <alignment horizontal="center" vertical="center"/>
    </xf>
    <xf numFmtId="0" fontId="11" fillId="7" borderId="48" xfId="0" applyFont="1" applyFill="1" applyBorder="1" applyAlignment="1">
      <alignment horizontal="center" vertical="center" wrapText="1"/>
    </xf>
    <xf numFmtId="181" fontId="11" fillId="7" borderId="33" xfId="0" applyNumberFormat="1" applyFont="1" applyFill="1" applyBorder="1" applyAlignment="1">
      <alignment horizontal="center" vertical="center" wrapText="1"/>
    </xf>
    <xf numFmtId="0" fontId="11" fillId="7" borderId="33" xfId="0" applyFont="1" applyFill="1" applyBorder="1" applyAlignment="1">
      <alignment horizontal="center" vertical="center" wrapText="1"/>
    </xf>
    <xf numFmtId="0" fontId="11" fillId="7" borderId="33" xfId="0" applyFont="1" applyFill="1" applyBorder="1" applyAlignment="1">
      <alignment vertical="center" wrapText="1"/>
    </xf>
    <xf numFmtId="0" fontId="11" fillId="7" borderId="33" xfId="0" applyFont="1" applyFill="1" applyBorder="1" applyAlignment="1">
      <alignment horizontal="left" vertical="center" wrapText="1"/>
    </xf>
    <xf numFmtId="0" fontId="14" fillId="7" borderId="33" xfId="0" applyFont="1" applyFill="1" applyBorder="1" applyAlignment="1">
      <alignment vertical="center" wrapText="1"/>
    </xf>
    <xf numFmtId="0" fontId="14" fillId="7" borderId="48" xfId="0" applyFont="1" applyFill="1" applyBorder="1" applyAlignment="1">
      <alignment vertical="center" wrapText="1"/>
    </xf>
    <xf numFmtId="0" fontId="14" fillId="0" borderId="0" xfId="0" applyFont="1" applyAlignment="1">
      <alignment vertical="center" wrapText="1"/>
    </xf>
    <xf numFmtId="0" fontId="14" fillId="0" borderId="0" xfId="0" applyFont="1" applyAlignment="1">
      <alignment horizontal="right" vertical="center" wrapText="1"/>
    </xf>
    <xf numFmtId="0" fontId="11" fillId="7" borderId="39" xfId="0" applyFont="1" applyFill="1" applyBorder="1" applyAlignment="1">
      <alignment horizontal="center" vertical="center" wrapText="1"/>
    </xf>
    <xf numFmtId="0" fontId="11" fillId="7" borderId="62" xfId="0" applyFont="1" applyFill="1" applyBorder="1" applyAlignment="1">
      <alignment horizontal="center" vertical="center" wrapText="1"/>
    </xf>
    <xf numFmtId="0" fontId="11" fillId="7" borderId="62" xfId="0" applyFont="1" applyFill="1" applyBorder="1" applyAlignment="1">
      <alignment vertical="center" wrapText="1"/>
    </xf>
    <xf numFmtId="0" fontId="14" fillId="7" borderId="62" xfId="0" applyFont="1" applyFill="1" applyBorder="1" applyAlignment="1">
      <alignment vertical="center" wrapText="1"/>
    </xf>
    <xf numFmtId="181" fontId="11" fillId="7" borderId="62" xfId="0" applyNumberFormat="1" applyFont="1" applyFill="1" applyBorder="1" applyAlignment="1">
      <alignment horizontal="center" vertical="center" wrapText="1"/>
    </xf>
    <xf numFmtId="0" fontId="21" fillId="0" borderId="0" xfId="0" applyFont="1" applyAlignment="1">
      <alignment horizontal="center" vertical="center"/>
    </xf>
    <xf numFmtId="181" fontId="11" fillId="7" borderId="48" xfId="0" applyNumberFormat="1" applyFont="1" applyFill="1" applyBorder="1" applyAlignment="1">
      <alignment horizontal="center" vertical="center" wrapText="1"/>
    </xf>
    <xf numFmtId="20" fontId="11" fillId="7" borderId="48" xfId="0" applyNumberFormat="1" applyFont="1" applyFill="1" applyBorder="1" applyAlignment="1">
      <alignment horizontal="center" vertical="center" wrapText="1"/>
    </xf>
    <xf numFmtId="0" fontId="7" fillId="7" borderId="91" xfId="0" applyFont="1" applyFill="1" applyBorder="1" applyAlignment="1">
      <alignment horizontal="center" vertical="center" wrapText="1"/>
    </xf>
    <xf numFmtId="0" fontId="11" fillId="7" borderId="48" xfId="0" applyFont="1" applyFill="1" applyBorder="1" applyAlignment="1">
      <alignment vertical="center" wrapText="1"/>
    </xf>
    <xf numFmtId="0" fontId="14" fillId="0" borderId="95" xfId="0" applyFont="1" applyBorder="1" applyAlignment="1">
      <alignment vertical="center" wrapText="1"/>
    </xf>
    <xf numFmtId="178" fontId="11" fillId="7" borderId="62" xfId="0" applyNumberFormat="1" applyFont="1" applyFill="1" applyBorder="1" applyAlignment="1">
      <alignment horizontal="center" vertical="center" wrapText="1"/>
    </xf>
    <xf numFmtId="0" fontId="35" fillId="0" borderId="93" xfId="0" applyFont="1" applyBorder="1" applyAlignment="1">
      <alignment horizontal="center" vertical="center"/>
    </xf>
    <xf numFmtId="0" fontId="14" fillId="0" borderId="48" xfId="0" applyFont="1" applyBorder="1" applyAlignment="1">
      <alignment vertical="center" wrapText="1"/>
    </xf>
    <xf numFmtId="20" fontId="11" fillId="7" borderId="62" xfId="0" applyNumberFormat="1" applyFont="1" applyFill="1" applyBorder="1" applyAlignment="1">
      <alignment horizontal="center" vertical="center" wrapText="1"/>
    </xf>
    <xf numFmtId="0" fontId="11" fillId="0" borderId="48" xfId="0" applyFont="1" applyBorder="1" applyAlignment="1">
      <alignment vertical="center" wrapText="1"/>
    </xf>
    <xf numFmtId="0" fontId="7" fillId="7" borderId="48" xfId="0" applyFont="1" applyFill="1" applyBorder="1" applyAlignment="1">
      <alignment horizontal="left" vertical="center" wrapText="1"/>
    </xf>
    <xf numFmtId="0" fontId="21" fillId="0" borderId="62" xfId="0" applyFont="1" applyBorder="1" applyAlignment="1">
      <alignment horizontal="center" vertical="center"/>
    </xf>
    <xf numFmtId="0" fontId="11" fillId="7" borderId="62" xfId="0" applyFont="1" applyFill="1" applyBorder="1" applyAlignment="1">
      <alignment horizontal="left" vertical="center" wrapText="1"/>
    </xf>
    <xf numFmtId="0" fontId="14" fillId="0" borderId="62" xfId="0" applyFont="1" applyBorder="1" applyAlignment="1">
      <alignment vertical="center" wrapText="1"/>
    </xf>
    <xf numFmtId="0" fontId="11" fillId="0" borderId="62" xfId="0" applyFont="1" applyBorder="1" applyAlignment="1">
      <alignment horizontal="center" vertical="center" wrapText="1"/>
    </xf>
    <xf numFmtId="0" fontId="11" fillId="7" borderId="62" xfId="0" applyFont="1" applyFill="1" applyBorder="1" applyAlignment="1">
      <alignment vertical="center"/>
    </xf>
    <xf numFmtId="0" fontId="36" fillId="0" borderId="0" xfId="0" applyFont="1" applyAlignment="1">
      <alignment horizontal="center" vertical="center"/>
    </xf>
    <xf numFmtId="0" fontId="11" fillId="7" borderId="48" xfId="0" applyFont="1" applyFill="1" applyBorder="1" applyAlignment="1">
      <alignment horizontal="left" vertical="center" wrapText="1"/>
    </xf>
    <xf numFmtId="0" fontId="7" fillId="0" borderId="48" xfId="0" applyFont="1" applyBorder="1" applyAlignment="1">
      <alignment horizontal="left" vertical="center" wrapText="1"/>
    </xf>
    <xf numFmtId="0" fontId="3" fillId="7" borderId="48" xfId="0" applyFont="1" applyFill="1" applyBorder="1" applyAlignment="1">
      <alignment horizontal="center" vertical="center" wrapText="1"/>
    </xf>
    <xf numFmtId="178" fontId="11" fillId="7" borderId="48" xfId="0" applyNumberFormat="1" applyFont="1" applyFill="1" applyBorder="1" applyAlignment="1">
      <alignment horizontal="center" vertical="center" wrapText="1"/>
    </xf>
    <xf numFmtId="0" fontId="11" fillId="0" borderId="48" xfId="0" applyFont="1" applyBorder="1" applyAlignment="1">
      <alignment horizontal="center" vertical="center" wrapText="1"/>
    </xf>
    <xf numFmtId="0" fontId="7" fillId="7" borderId="48" xfId="0" applyFont="1" applyFill="1" applyBorder="1" applyAlignment="1">
      <alignment vertical="center" wrapText="1"/>
    </xf>
    <xf numFmtId="0" fontId="14" fillId="0" borderId="93" xfId="0" applyFont="1" applyBorder="1" applyAlignment="1">
      <alignment vertical="center" wrapText="1"/>
    </xf>
    <xf numFmtId="178" fontId="11" fillId="7" borderId="33" xfId="0" applyNumberFormat="1" applyFont="1" applyFill="1" applyBorder="1" applyAlignment="1">
      <alignment horizontal="center" vertical="center" wrapText="1"/>
    </xf>
    <xf numFmtId="0" fontId="14" fillId="7" borderId="33" xfId="0" applyFont="1" applyFill="1" applyBorder="1" applyAlignment="1">
      <alignment horizontal="center" vertical="center" wrapText="1"/>
    </xf>
    <xf numFmtId="181" fontId="37" fillId="7" borderId="48" xfId="0" applyNumberFormat="1" applyFont="1" applyFill="1" applyBorder="1" applyAlignment="1">
      <alignment horizontal="center" vertical="center" wrapText="1"/>
    </xf>
    <xf numFmtId="0" fontId="37" fillId="7" borderId="48" xfId="0" applyFont="1" applyFill="1" applyBorder="1" applyAlignment="1">
      <alignment horizontal="center" vertical="center" wrapText="1"/>
    </xf>
    <xf numFmtId="178" fontId="8" fillId="0" borderId="48" xfId="0" applyNumberFormat="1" applyFont="1" applyBorder="1" applyAlignment="1">
      <alignment horizontal="center" vertical="center" wrapText="1"/>
    </xf>
    <xf numFmtId="0" fontId="8" fillId="0" borderId="48" xfId="0" applyFont="1" applyBorder="1" applyAlignment="1">
      <alignment horizontal="center" vertical="center" wrapText="1"/>
    </xf>
    <xf numFmtId="0" fontId="8" fillId="0" borderId="48" xfId="0" applyFont="1" applyBorder="1" applyAlignment="1">
      <alignment vertical="center" wrapText="1"/>
    </xf>
    <xf numFmtId="0" fontId="8" fillId="7" borderId="48" xfId="0" applyFont="1" applyFill="1" applyBorder="1" applyAlignment="1">
      <alignment vertical="center" wrapText="1"/>
    </xf>
    <xf numFmtId="0" fontId="25" fillId="7" borderId="48" xfId="0" applyFont="1" applyFill="1" applyBorder="1" applyAlignment="1">
      <alignment horizontal="left" vertical="center" wrapText="1"/>
    </xf>
    <xf numFmtId="0" fontId="36" fillId="7" borderId="0" xfId="0" applyFont="1" applyFill="1" applyAlignment="1">
      <alignment horizontal="center" vertical="center"/>
    </xf>
    <xf numFmtId="0" fontId="0" fillId="7" borderId="0" xfId="0" applyFill="1" applyAlignment="1">
      <alignment vertical="center" wrapText="1"/>
    </xf>
    <xf numFmtId="0" fontId="11" fillId="0" borderId="33" xfId="0" applyFont="1" applyBorder="1" applyAlignment="1">
      <alignment horizontal="center" vertical="center"/>
    </xf>
    <xf numFmtId="0" fontId="7" fillId="7" borderId="48" xfId="0" applyFont="1" applyFill="1" applyBorder="1" applyAlignment="1">
      <alignment horizontal="center" vertical="center" wrapText="1"/>
    </xf>
    <xf numFmtId="0" fontId="3" fillId="7" borderId="48" xfId="0" applyFont="1" applyFill="1" applyBorder="1" applyAlignment="1">
      <alignment horizontal="left" vertical="center" wrapText="1"/>
    </xf>
    <xf numFmtId="0" fontId="10" fillId="7" borderId="48" xfId="0" applyFont="1" applyFill="1" applyBorder="1" applyAlignment="1">
      <alignment vertical="center" wrapText="1"/>
    </xf>
    <xf numFmtId="181" fontId="3" fillId="7" borderId="48" xfId="0" applyNumberFormat="1" applyFont="1" applyFill="1" applyBorder="1" applyAlignment="1">
      <alignment horizontal="center" vertical="center" wrapText="1"/>
    </xf>
    <xf numFmtId="0" fontId="11" fillId="7" borderId="0" xfId="0" applyFont="1" applyFill="1" applyAlignment="1">
      <alignment horizontal="center" vertical="center" wrapText="1"/>
    </xf>
    <xf numFmtId="181" fontId="4" fillId="0" borderId="0" xfId="0" applyNumberFormat="1" applyFont="1" applyAlignment="1">
      <alignment vertical="center" wrapText="1"/>
    </xf>
    <xf numFmtId="177" fontId="4" fillId="0" borderId="0" xfId="0" applyNumberFormat="1" applyFont="1" applyAlignment="1">
      <alignment vertical="center" wrapText="1"/>
    </xf>
    <xf numFmtId="0" fontId="3" fillId="0" borderId="96" xfId="0" applyFont="1" applyBorder="1" applyAlignment="1">
      <alignment vertical="center" wrapText="1"/>
    </xf>
    <xf numFmtId="0" fontId="3" fillId="2" borderId="97" xfId="0" applyFont="1" applyFill="1" applyBorder="1" applyAlignment="1">
      <alignment horizontal="center" vertical="center" wrapText="1"/>
    </xf>
    <xf numFmtId="0" fontId="11" fillId="2" borderId="97" xfId="0" applyFont="1" applyFill="1" applyBorder="1" applyAlignment="1">
      <alignment horizontal="center" vertical="center" wrapText="1"/>
    </xf>
    <xf numFmtId="0" fontId="9" fillId="3" borderId="100" xfId="0" applyFont="1" applyFill="1" applyBorder="1" applyAlignment="1">
      <alignment horizontal="center" vertical="center" wrapText="1"/>
    </xf>
    <xf numFmtId="0" fontId="9" fillId="0" borderId="68" xfId="0" applyFont="1" applyBorder="1" applyAlignment="1">
      <alignment horizontal="center" vertical="center" wrapText="1"/>
    </xf>
    <xf numFmtId="0" fontId="9" fillId="0" borderId="101" xfId="0" applyFont="1" applyBorder="1" applyAlignment="1">
      <alignment horizontal="center" vertical="center" wrapText="1"/>
    </xf>
    <xf numFmtId="176" fontId="32" fillId="3" borderId="61" xfId="0" applyNumberFormat="1" applyFont="1" applyFill="1" applyBorder="1" applyAlignment="1">
      <alignment horizontal="center" vertical="center" wrapText="1"/>
    </xf>
    <xf numFmtId="176" fontId="9" fillId="0" borderId="65" xfId="0" applyNumberFormat="1" applyFont="1" applyBorder="1" applyAlignment="1">
      <alignment horizontal="center" vertical="center" wrapText="1"/>
    </xf>
    <xf numFmtId="176" fontId="9" fillId="0" borderId="102" xfId="0" applyNumberFormat="1" applyFont="1" applyBorder="1" applyAlignment="1">
      <alignment horizontal="center" vertical="center" wrapText="1"/>
    </xf>
    <xf numFmtId="0" fontId="38" fillId="0" borderId="0" xfId="0" applyFont="1" applyAlignment="1">
      <alignment vertical="center"/>
    </xf>
    <xf numFmtId="0" fontId="10" fillId="0" borderId="0" xfId="0" applyFont="1" applyAlignment="1">
      <alignment horizontal="center" vertical="center" wrapText="1"/>
    </xf>
    <xf numFmtId="0" fontId="31" fillId="0" borderId="0" xfId="0" applyFont="1" applyAlignment="1">
      <alignment horizontal="center" vertical="center" wrapText="1"/>
    </xf>
    <xf numFmtId="0" fontId="3" fillId="2" borderId="68" xfId="0" applyFont="1" applyFill="1" applyBorder="1" applyAlignment="1">
      <alignment horizontal="center" vertical="center"/>
    </xf>
    <xf numFmtId="0" fontId="3" fillId="2" borderId="103" xfId="0" applyFont="1" applyFill="1" applyBorder="1" applyAlignment="1">
      <alignment horizontal="center" vertical="center"/>
    </xf>
    <xf numFmtId="0" fontId="3" fillId="2" borderId="104" xfId="0" applyFont="1" applyFill="1" applyBorder="1" applyAlignment="1">
      <alignment horizontal="center" vertical="center"/>
    </xf>
    <xf numFmtId="0" fontId="3" fillId="0" borderId="5" xfId="0" applyFont="1" applyBorder="1" applyAlignment="1">
      <alignment horizontal="center" vertical="center" wrapText="1"/>
    </xf>
    <xf numFmtId="0" fontId="3" fillId="0" borderId="105"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107" xfId="0" applyFont="1" applyBorder="1" applyAlignment="1">
      <alignment horizontal="center" vertical="center" wrapText="1"/>
    </xf>
    <xf numFmtId="176" fontId="39" fillId="5" borderId="15" xfId="0" applyNumberFormat="1" applyFont="1" applyFill="1" applyBorder="1" applyAlignment="1">
      <alignment horizontal="center" vertical="center" wrapText="1"/>
    </xf>
    <xf numFmtId="176" fontId="39" fillId="5" borderId="109" xfId="0" applyNumberFormat="1" applyFont="1" applyFill="1" applyBorder="1" applyAlignment="1">
      <alignment horizontal="center" vertical="center" wrapText="1"/>
    </xf>
    <xf numFmtId="0" fontId="3" fillId="0" borderId="39" xfId="0" applyFont="1" applyBorder="1" applyAlignment="1">
      <alignment horizontal="center" vertical="center" wrapText="1"/>
    </xf>
    <xf numFmtId="176" fontId="39" fillId="6" borderId="10" xfId="0" applyNumberFormat="1" applyFont="1" applyFill="1" applyBorder="1" applyAlignment="1">
      <alignment horizontal="center" vertical="center" wrapText="1"/>
    </xf>
    <xf numFmtId="176" fontId="39" fillId="6" borderId="48" xfId="0" applyNumberFormat="1" applyFont="1" applyFill="1" applyBorder="1" applyAlignment="1">
      <alignment horizontal="center" vertical="center" wrapText="1"/>
    </xf>
    <xf numFmtId="177" fontId="3" fillId="0" borderId="0" xfId="0" applyNumberFormat="1" applyFont="1" applyAlignment="1">
      <alignment vertical="center" wrapText="1"/>
    </xf>
    <xf numFmtId="0" fontId="11" fillId="2" borderId="68" xfId="0" applyFont="1" applyFill="1" applyBorder="1" applyAlignment="1">
      <alignment horizontal="center" vertical="center"/>
    </xf>
    <xf numFmtId="0" fontId="3" fillId="0" borderId="112" xfId="0" applyFont="1" applyBorder="1" applyAlignment="1">
      <alignment horizontal="center" vertical="center" wrapText="1"/>
    </xf>
    <xf numFmtId="0" fontId="3" fillId="0" borderId="91" xfId="0" applyFont="1" applyBorder="1" applyAlignment="1">
      <alignment horizontal="center" vertical="center" wrapText="1"/>
    </xf>
    <xf numFmtId="176" fontId="39" fillId="5" borderId="113" xfId="0" applyNumberFormat="1" applyFont="1" applyFill="1" applyBorder="1" applyAlignment="1">
      <alignment horizontal="center" vertical="center" wrapText="1"/>
    </xf>
    <xf numFmtId="0" fontId="4" fillId="8" borderId="114" xfId="0" applyFont="1" applyFill="1" applyBorder="1" applyAlignment="1">
      <alignment horizontal="center" vertical="center"/>
    </xf>
    <xf numFmtId="0" fontId="3" fillId="8" borderId="104" xfId="0" applyFont="1" applyFill="1" applyBorder="1" applyAlignment="1">
      <alignment horizontal="center" vertical="center"/>
    </xf>
    <xf numFmtId="176" fontId="39" fillId="9" borderId="15" xfId="0" applyNumberFormat="1" applyFont="1" applyFill="1" applyBorder="1" applyAlignment="1">
      <alignment horizontal="center" vertical="center" wrapText="1"/>
    </xf>
    <xf numFmtId="176" fontId="39" fillId="9" borderId="109" xfId="0" applyNumberFormat="1" applyFont="1" applyFill="1" applyBorder="1" applyAlignment="1">
      <alignment horizontal="center" vertical="center" wrapText="1"/>
    </xf>
    <xf numFmtId="176" fontId="39" fillId="10" borderId="10" xfId="0" applyNumberFormat="1" applyFont="1" applyFill="1" applyBorder="1" applyAlignment="1">
      <alignment horizontal="center" vertical="center" wrapText="1"/>
    </xf>
    <xf numFmtId="0" fontId="3" fillId="0" borderId="4" xfId="0" applyFont="1" applyBorder="1" applyAlignment="1">
      <alignment horizontal="center" vertical="center" wrapText="1"/>
    </xf>
    <xf numFmtId="176" fontId="39" fillId="10" borderId="48" xfId="0" applyNumberFormat="1" applyFont="1" applyFill="1" applyBorder="1" applyAlignment="1">
      <alignment horizontal="center" vertical="center" wrapText="1"/>
    </xf>
    <xf numFmtId="0" fontId="4" fillId="8" borderId="115" xfId="0" applyFont="1" applyFill="1" applyBorder="1" applyAlignment="1">
      <alignment horizontal="center" vertical="center"/>
    </xf>
    <xf numFmtId="0" fontId="4" fillId="8" borderId="115" xfId="0" applyFont="1" applyFill="1" applyBorder="1" applyAlignment="1">
      <alignment horizontal="center" vertical="center" wrapText="1"/>
    </xf>
    <xf numFmtId="0" fontId="26" fillId="0" borderId="0" xfId="0" applyFont="1" applyAlignment="1">
      <alignment wrapText="1"/>
    </xf>
    <xf numFmtId="0" fontId="3" fillId="0" borderId="77" xfId="0" applyFont="1" applyBorder="1" applyAlignment="1">
      <alignment wrapText="1"/>
    </xf>
    <xf numFmtId="0" fontId="3" fillId="2" borderId="78" xfId="0" applyFont="1" applyFill="1" applyBorder="1" applyAlignment="1">
      <alignment horizontal="center" wrapText="1"/>
    </xf>
    <xf numFmtId="0" fontId="29" fillId="0" borderId="0" xfId="0" applyFont="1"/>
    <xf numFmtId="0" fontId="3" fillId="0" borderId="80" xfId="0" applyFont="1" applyBorder="1" applyAlignment="1">
      <alignment wrapText="1"/>
    </xf>
    <xf numFmtId="0" fontId="3" fillId="2" borderId="81" xfId="0" applyFont="1" applyFill="1" applyBorder="1" applyAlignment="1">
      <alignment horizontal="center" wrapText="1"/>
    </xf>
    <xf numFmtId="0" fontId="30" fillId="0" borderId="0" xfId="0" applyFont="1" applyAlignment="1">
      <alignment wrapText="1"/>
    </xf>
    <xf numFmtId="0" fontId="11" fillId="0" borderId="0" xfId="0" applyFont="1" applyAlignment="1">
      <alignment horizontal="left"/>
    </xf>
    <xf numFmtId="0" fontId="33" fillId="0" borderId="0" xfId="0" applyFont="1" applyAlignment="1">
      <alignment wrapText="1"/>
    </xf>
    <xf numFmtId="181" fontId="14" fillId="7" borderId="48" xfId="0" applyNumberFormat="1" applyFont="1" applyFill="1" applyBorder="1" applyAlignment="1">
      <alignment horizontal="center" vertical="center" wrapText="1"/>
    </xf>
    <xf numFmtId="0" fontId="14" fillId="7" borderId="48" xfId="0" applyFont="1" applyFill="1" applyBorder="1" applyAlignment="1">
      <alignment horizontal="center" vertical="center" wrapText="1"/>
    </xf>
    <xf numFmtId="0" fontId="14" fillId="0" borderId="0" xfId="0" applyFont="1" applyAlignment="1">
      <alignment horizontal="center" vertical="center" wrapText="1"/>
    </xf>
    <xf numFmtId="0" fontId="11" fillId="7" borderId="1" xfId="0" applyFont="1" applyFill="1" applyBorder="1" applyAlignment="1">
      <alignment horizontal="center" vertical="center" wrapText="1"/>
    </xf>
    <xf numFmtId="0" fontId="11" fillId="0" borderId="48" xfId="0" applyFont="1" applyBorder="1" applyAlignment="1">
      <alignment horizontal="left" vertical="center" wrapText="1"/>
    </xf>
    <xf numFmtId="0" fontId="40" fillId="7" borderId="0" xfId="0" applyFont="1" applyFill="1" applyAlignment="1">
      <alignment vertical="center" wrapText="1"/>
    </xf>
    <xf numFmtId="0" fontId="41" fillId="0" borderId="0" xfId="0" applyFont="1" applyAlignment="1">
      <alignment wrapText="1"/>
    </xf>
    <xf numFmtId="0" fontId="0" fillId="7" borderId="48" xfId="0" applyFill="1" applyBorder="1" applyAlignment="1">
      <alignment horizontal="center" vertical="center" wrapText="1"/>
    </xf>
    <xf numFmtId="0" fontId="42" fillId="7" borderId="48" xfId="0" applyFont="1" applyFill="1" applyBorder="1" applyAlignment="1">
      <alignment horizontal="left" vertical="center" wrapText="1"/>
    </xf>
    <xf numFmtId="0" fontId="14" fillId="7" borderId="95" xfId="0" applyFont="1" applyFill="1" applyBorder="1" applyAlignment="1">
      <alignment vertical="center" wrapText="1"/>
    </xf>
    <xf numFmtId="0" fontId="14" fillId="7" borderId="0" xfId="0" applyFont="1" applyFill="1" applyAlignment="1">
      <alignment vertical="center" wrapText="1"/>
    </xf>
    <xf numFmtId="0" fontId="0" fillId="7" borderId="0" xfId="0" applyFill="1" applyAlignment="1">
      <alignment wrapText="1"/>
    </xf>
    <xf numFmtId="0" fontId="11" fillId="15" borderId="48" xfId="0" applyFont="1" applyFill="1" applyBorder="1" applyAlignment="1">
      <alignment horizontal="center" vertical="center" wrapText="1"/>
    </xf>
    <xf numFmtId="20" fontId="37" fillId="7" borderId="48" xfId="0" applyNumberFormat="1" applyFont="1" applyFill="1" applyBorder="1" applyAlignment="1">
      <alignment horizontal="center" vertical="center" wrapText="1"/>
    </xf>
    <xf numFmtId="0" fontId="41" fillId="7" borderId="48" xfId="0" applyFont="1" applyFill="1" applyBorder="1" applyAlignment="1">
      <alignment horizontal="center" vertical="center" wrapText="1"/>
    </xf>
    <xf numFmtId="181" fontId="4" fillId="0" borderId="0" xfId="0" applyNumberFormat="1" applyFont="1" applyAlignment="1">
      <alignment wrapText="1"/>
    </xf>
    <xf numFmtId="177" fontId="4" fillId="0" borderId="0" xfId="0" applyNumberFormat="1" applyFont="1" applyAlignment="1">
      <alignment wrapText="1"/>
    </xf>
    <xf numFmtId="0" fontId="3" fillId="0" borderId="96" xfId="0" applyFont="1" applyBorder="1" applyAlignment="1">
      <alignment wrapText="1"/>
    </xf>
    <xf numFmtId="0" fontId="3" fillId="2" borderId="97" xfId="0" applyFont="1" applyFill="1" applyBorder="1" applyAlignment="1">
      <alignment horizontal="center" wrapText="1"/>
    </xf>
    <xf numFmtId="0" fontId="11" fillId="2" borderId="97" xfId="0" applyFont="1" applyFill="1" applyBorder="1" applyAlignment="1">
      <alignment horizontal="center" wrapText="1"/>
    </xf>
    <xf numFmtId="0" fontId="38" fillId="0" borderId="0" xfId="0" applyFont="1"/>
    <xf numFmtId="0" fontId="3" fillId="2" borderId="68" xfId="0" applyFont="1" applyFill="1" applyBorder="1" applyAlignment="1">
      <alignment horizontal="center"/>
    </xf>
    <xf numFmtId="0" fontId="3" fillId="2" borderId="103" xfId="0" applyFont="1" applyFill="1" applyBorder="1" applyAlignment="1">
      <alignment horizontal="center"/>
    </xf>
    <xf numFmtId="0" fontId="3" fillId="0" borderId="48" xfId="0" applyFont="1" applyBorder="1" applyAlignment="1">
      <alignment horizontal="center" wrapText="1"/>
    </xf>
    <xf numFmtId="0" fontId="3" fillId="0" borderId="107" xfId="0" applyFont="1" applyBorder="1" applyAlignment="1">
      <alignment horizontal="center" wrapText="1"/>
    </xf>
    <xf numFmtId="176" fontId="39" fillId="5" borderId="15" xfId="0" applyNumberFormat="1" applyFont="1" applyFill="1" applyBorder="1" applyAlignment="1">
      <alignment horizontal="center" wrapText="1"/>
    </xf>
    <xf numFmtId="176" fontId="39" fillId="5" borderId="109" xfId="0" applyNumberFormat="1" applyFont="1" applyFill="1" applyBorder="1" applyAlignment="1">
      <alignment horizontal="center" wrapText="1"/>
    </xf>
    <xf numFmtId="0" fontId="3" fillId="0" borderId="39" xfId="0" applyFont="1" applyBorder="1" applyAlignment="1">
      <alignment horizontal="center" wrapText="1"/>
    </xf>
    <xf numFmtId="176" fontId="39" fillId="6" borderId="10" xfId="0" applyNumberFormat="1" applyFont="1" applyFill="1" applyBorder="1" applyAlignment="1">
      <alignment horizontal="center" wrapText="1"/>
    </xf>
    <xf numFmtId="176" fontId="39" fillId="6" borderId="48" xfId="0" applyNumberFormat="1" applyFont="1" applyFill="1" applyBorder="1" applyAlignment="1">
      <alignment horizontal="center" wrapText="1"/>
    </xf>
    <xf numFmtId="177" fontId="3" fillId="0" borderId="0" xfId="0" applyNumberFormat="1" applyFont="1" applyAlignment="1">
      <alignment wrapText="1"/>
    </xf>
    <xf numFmtId="0" fontId="11" fillId="2" borderId="68" xfId="0" applyFont="1" applyFill="1" applyBorder="1" applyAlignment="1">
      <alignment horizontal="center"/>
    </xf>
    <xf numFmtId="0" fontId="3" fillId="0" borderId="91" xfId="0" applyFont="1" applyBorder="1" applyAlignment="1">
      <alignment horizontal="center" wrapText="1"/>
    </xf>
    <xf numFmtId="176" fontId="39" fillId="5" borderId="113" xfId="0" applyNumberFormat="1" applyFont="1" applyFill="1" applyBorder="1" applyAlignment="1">
      <alignment horizontal="center" wrapText="1"/>
    </xf>
    <xf numFmtId="176" fontId="39" fillId="9" borderId="15" xfId="0" applyNumberFormat="1" applyFont="1" applyFill="1" applyBorder="1" applyAlignment="1">
      <alignment horizontal="center" wrapText="1"/>
    </xf>
    <xf numFmtId="176" fontId="39" fillId="9" borderId="109" xfId="0" applyNumberFormat="1" applyFont="1" applyFill="1" applyBorder="1" applyAlignment="1">
      <alignment horizontal="center" wrapText="1"/>
    </xf>
    <xf numFmtId="176" fontId="39" fillId="10" borderId="10" xfId="0" applyNumberFormat="1" applyFont="1" applyFill="1" applyBorder="1" applyAlignment="1">
      <alignment horizontal="center" wrapText="1"/>
    </xf>
    <xf numFmtId="0" fontId="3" fillId="0" borderId="5" xfId="0" applyFont="1" applyBorder="1" applyAlignment="1">
      <alignment horizontal="center" wrapText="1"/>
    </xf>
    <xf numFmtId="0" fontId="3" fillId="0" borderId="4" xfId="0" applyFont="1" applyBorder="1" applyAlignment="1">
      <alignment horizontal="center" wrapText="1"/>
    </xf>
    <xf numFmtId="176" fontId="39" fillId="10" borderId="48" xfId="0" applyNumberFormat="1" applyFont="1" applyFill="1" applyBorder="1" applyAlignment="1">
      <alignment horizontal="center" wrapText="1"/>
    </xf>
    <xf numFmtId="0" fontId="36" fillId="0" borderId="0" xfId="0" applyFont="1" applyAlignment="1">
      <alignment horizontal="center"/>
    </xf>
    <xf numFmtId="0" fontId="14" fillId="0" borderId="95" xfId="0" applyFont="1" applyBorder="1" applyAlignment="1">
      <alignment wrapText="1"/>
    </xf>
    <xf numFmtId="0" fontId="14" fillId="7" borderId="33" xfId="0" applyFont="1" applyFill="1" applyBorder="1" applyAlignment="1">
      <alignment horizontal="left" vertical="center" wrapText="1"/>
    </xf>
    <xf numFmtId="20" fontId="11" fillId="7" borderId="33" xfId="0" applyNumberFormat="1" applyFont="1" applyFill="1" applyBorder="1" applyAlignment="1">
      <alignment horizontal="center" vertical="center" wrapText="1"/>
    </xf>
    <xf numFmtId="0" fontId="7" fillId="7" borderId="33" xfId="0" applyFont="1" applyFill="1" applyBorder="1" applyAlignment="1">
      <alignment vertical="center" wrapText="1"/>
    </xf>
    <xf numFmtId="0" fontId="43" fillId="7" borderId="48" xfId="0" applyFont="1" applyFill="1" applyBorder="1" applyAlignment="1">
      <alignment horizontal="left" vertical="center" wrapText="1"/>
    </xf>
    <xf numFmtId="0" fontId="36" fillId="7" borderId="0" xfId="0" applyFont="1" applyFill="1" applyAlignment="1">
      <alignment horizontal="center"/>
    </xf>
    <xf numFmtId="0" fontId="14" fillId="7" borderId="95" xfId="0" applyFont="1" applyFill="1" applyBorder="1" applyAlignment="1">
      <alignment wrapText="1"/>
    </xf>
    <xf numFmtId="0" fontId="14" fillId="7" borderId="0" xfId="0" applyFont="1" applyFill="1" applyAlignment="1">
      <alignment wrapText="1"/>
    </xf>
    <xf numFmtId="0" fontId="7" fillId="0" borderId="48" xfId="0" applyFont="1" applyBorder="1" applyAlignment="1">
      <alignment horizontal="center" vertical="center" wrapText="1"/>
    </xf>
    <xf numFmtId="178" fontId="7" fillId="7" borderId="48" xfId="0" applyNumberFormat="1" applyFont="1" applyFill="1" applyBorder="1" applyAlignment="1">
      <alignment vertical="center" wrapText="1"/>
    </xf>
    <xf numFmtId="0" fontId="46" fillId="0" borderId="0" xfId="0" applyFont="1" applyAlignment="1">
      <alignment horizontal="center"/>
    </xf>
    <xf numFmtId="0" fontId="37" fillId="7" borderId="48" xfId="0" applyFont="1" applyFill="1" applyBorder="1" applyAlignment="1">
      <alignment horizontal="left" vertical="center" wrapText="1"/>
    </xf>
    <xf numFmtId="0" fontId="37" fillId="7" borderId="62" xfId="0" applyFont="1" applyFill="1" applyBorder="1" applyAlignment="1">
      <alignment horizontal="center" vertical="center" wrapText="1"/>
    </xf>
    <xf numFmtId="0" fontId="48" fillId="7" borderId="48" xfId="0" applyFont="1" applyFill="1" applyBorder="1" applyAlignment="1">
      <alignment horizontal="center" vertical="center" wrapText="1"/>
    </xf>
    <xf numFmtId="0" fontId="49" fillId="0" borderId="95" xfId="0" applyFont="1" applyBorder="1" applyAlignment="1">
      <alignment wrapText="1"/>
    </xf>
    <xf numFmtId="0" fontId="49" fillId="0" borderId="0" xfId="0" applyFont="1" applyAlignment="1">
      <alignment wrapText="1"/>
    </xf>
    <xf numFmtId="0" fontId="11" fillId="7" borderId="48" xfId="0" applyFont="1" applyFill="1" applyBorder="1" applyAlignment="1">
      <alignment horizontal="left" vertical="top" wrapText="1"/>
    </xf>
    <xf numFmtId="0" fontId="10" fillId="7" borderId="48" xfId="0" applyFont="1" applyFill="1" applyBorder="1" applyAlignment="1">
      <alignment horizontal="left" vertical="center" wrapText="1"/>
    </xf>
    <xf numFmtId="0" fontId="8" fillId="7" borderId="0" xfId="0" applyFont="1" applyFill="1" applyAlignment="1">
      <alignment wrapText="1"/>
    </xf>
    <xf numFmtId="0" fontId="50" fillId="7" borderId="48" xfId="0" applyFont="1" applyFill="1" applyBorder="1" applyAlignment="1">
      <alignment vertical="center" wrapText="1"/>
    </xf>
    <xf numFmtId="0" fontId="40" fillId="7" borderId="116" xfId="0" applyFont="1" applyFill="1" applyBorder="1" applyAlignment="1">
      <alignment wrapText="1"/>
    </xf>
    <xf numFmtId="0" fontId="40" fillId="7" borderId="48" xfId="0" applyFont="1" applyFill="1" applyBorder="1" applyAlignment="1">
      <alignment horizontal="left" vertical="center" wrapText="1"/>
    </xf>
    <xf numFmtId="0" fontId="10" fillId="7" borderId="117" xfId="0" applyFont="1" applyFill="1" applyBorder="1" applyAlignment="1">
      <alignment horizontal="center" vertical="center" wrapText="1"/>
    </xf>
    <xf numFmtId="178" fontId="0" fillId="15" borderId="0" xfId="0" applyNumberFormat="1" applyFill="1" applyAlignment="1">
      <alignment horizontal="left" wrapText="1"/>
    </xf>
    <xf numFmtId="0" fontId="20" fillId="7" borderId="33" xfId="0" applyFont="1" applyFill="1" applyBorder="1" applyAlignment="1">
      <alignment wrapText="1"/>
    </xf>
    <xf numFmtId="0" fontId="20" fillId="7" borderId="33" xfId="0" applyFont="1" applyFill="1" applyBorder="1" applyAlignment="1">
      <alignment vertical="center" wrapText="1"/>
    </xf>
    <xf numFmtId="0" fontId="11" fillId="7" borderId="0" xfId="0" applyFont="1" applyFill="1" applyAlignment="1">
      <alignment wrapText="1"/>
    </xf>
    <xf numFmtId="0" fontId="41" fillId="7" borderId="0" xfId="0" applyFont="1" applyFill="1" applyAlignment="1">
      <alignment wrapText="1"/>
    </xf>
    <xf numFmtId="0" fontId="51" fillId="7" borderId="0" xfId="0" applyFont="1" applyFill="1" applyAlignment="1">
      <alignment wrapText="1"/>
    </xf>
    <xf numFmtId="0" fontId="52" fillId="0" borderId="0" xfId="0" applyFont="1" applyAlignment="1">
      <alignment wrapText="1"/>
    </xf>
    <xf numFmtId="0" fontId="11" fillId="16" borderId="48" xfId="0" applyFont="1" applyFill="1" applyBorder="1" applyAlignment="1">
      <alignment horizontal="center" vertical="center" wrapText="1"/>
    </xf>
    <xf numFmtId="0" fontId="0" fillId="7" borderId="48" xfId="0" applyFill="1" applyBorder="1" applyAlignment="1">
      <alignment vertical="center" wrapText="1"/>
    </xf>
    <xf numFmtId="0" fontId="53" fillId="7" borderId="48" xfId="0" applyFont="1" applyFill="1" applyBorder="1" applyAlignment="1">
      <alignment horizontal="center" vertical="center" wrapText="1"/>
    </xf>
    <xf numFmtId="0" fontId="11" fillId="7" borderId="91" xfId="0" applyFont="1" applyFill="1" applyBorder="1" applyAlignment="1">
      <alignment horizontal="center" vertical="center" wrapText="1"/>
    </xf>
    <xf numFmtId="0" fontId="11" fillId="7" borderId="0" xfId="0" applyFont="1" applyFill="1" applyAlignment="1">
      <alignment horizontal="left" wrapText="1"/>
    </xf>
    <xf numFmtId="0" fontId="54" fillId="16" borderId="48" xfId="0" applyFont="1" applyFill="1" applyBorder="1" applyAlignment="1">
      <alignment horizontal="center" vertical="center" wrapText="1"/>
    </xf>
    <xf numFmtId="0" fontId="14" fillId="7" borderId="33" xfId="0" applyFont="1" applyFill="1" applyBorder="1" applyAlignment="1">
      <alignment wrapText="1"/>
    </xf>
    <xf numFmtId="181" fontId="11" fillId="0" borderId="48" xfId="0" applyNumberFormat="1" applyFont="1" applyBorder="1" applyAlignment="1">
      <alignment horizontal="center" vertical="center" wrapText="1"/>
    </xf>
    <xf numFmtId="0" fontId="55" fillId="7" borderId="48" xfId="0" applyFont="1" applyFill="1" applyBorder="1" applyAlignment="1">
      <alignment horizontal="center" vertical="center" wrapText="1"/>
    </xf>
    <xf numFmtId="0" fontId="51" fillId="7" borderId="48" xfId="0" applyFont="1" applyFill="1" applyBorder="1" applyAlignment="1">
      <alignment wrapText="1"/>
    </xf>
    <xf numFmtId="0" fontId="51" fillId="7" borderId="0" xfId="0" applyFont="1" applyFill="1" applyAlignment="1">
      <alignment horizontal="center" vertical="center" wrapText="1"/>
    </xf>
    <xf numFmtId="0" fontId="51" fillId="7" borderId="48" xfId="0" applyFont="1" applyFill="1" applyBorder="1" applyAlignment="1">
      <alignment vertical="center" wrapText="1"/>
    </xf>
    <xf numFmtId="0" fontId="11" fillId="7" borderId="0" xfId="0" applyFont="1" applyFill="1" applyAlignment="1">
      <alignment horizontal="left" vertical="center" wrapText="1"/>
    </xf>
    <xf numFmtId="0" fontId="56" fillId="7" borderId="48" xfId="0" applyFont="1" applyFill="1" applyBorder="1" applyAlignment="1">
      <alignment horizontal="center" vertical="center" wrapText="1"/>
    </xf>
    <xf numFmtId="0" fontId="56" fillId="0" borderId="33" xfId="0" applyFont="1" applyBorder="1" applyAlignment="1">
      <alignment horizontal="center" vertical="center"/>
    </xf>
    <xf numFmtId="20" fontId="56" fillId="7" borderId="48" xfId="0" applyNumberFormat="1" applyFont="1" applyFill="1" applyBorder="1" applyAlignment="1">
      <alignment horizontal="center" vertical="center" wrapText="1"/>
    </xf>
    <xf numFmtId="0" fontId="44" fillId="0" borderId="118" xfId="0" applyFont="1" applyBorder="1" applyAlignment="1">
      <alignment horizontal="center" vertical="center" wrapText="1"/>
    </xf>
    <xf numFmtId="0" fontId="7" fillId="7" borderId="33" xfId="0" applyFont="1" applyFill="1" applyBorder="1" applyAlignment="1">
      <alignment horizontal="center" vertical="center" wrapText="1"/>
    </xf>
    <xf numFmtId="0" fontId="7" fillId="7" borderId="68" xfId="0" applyFont="1" applyFill="1" applyBorder="1" applyAlignment="1">
      <alignment horizontal="left" vertical="center" wrapText="1"/>
    </xf>
    <xf numFmtId="0" fontId="7" fillId="7" borderId="39" xfId="0" applyFont="1" applyFill="1" applyBorder="1" applyAlignment="1">
      <alignment horizontal="left" vertical="center" wrapText="1"/>
    </xf>
    <xf numFmtId="0" fontId="11" fillId="18" borderId="48" xfId="0" applyFont="1" applyFill="1" applyBorder="1" applyAlignment="1">
      <alignment horizontal="center" vertical="center" wrapText="1"/>
    </xf>
    <xf numFmtId="0" fontId="11" fillId="7" borderId="48" xfId="0" applyFont="1" applyFill="1" applyBorder="1" applyAlignment="1">
      <alignment wrapText="1"/>
    </xf>
    <xf numFmtId="0" fontId="3" fillId="2" borderId="0" xfId="0" applyFont="1" applyFill="1" applyAlignment="1">
      <alignment horizontal="center" wrapText="1"/>
    </xf>
    <xf numFmtId="0" fontId="11" fillId="2" borderId="0" xfId="0" applyFont="1" applyFill="1" applyAlignment="1">
      <alignment horizontal="center" wrapText="1"/>
    </xf>
    <xf numFmtId="0" fontId="11" fillId="2" borderId="119" xfId="0" applyFont="1" applyFill="1" applyBorder="1" applyAlignment="1">
      <alignment horizontal="center" wrapText="1"/>
    </xf>
    <xf numFmtId="0" fontId="8" fillId="0" borderId="0" xfId="0" applyFont="1" applyAlignment="1">
      <alignment wrapText="1"/>
    </xf>
    <xf numFmtId="0" fontId="3" fillId="2" borderId="0" xfId="0" applyFont="1" applyFill="1" applyAlignment="1">
      <alignment horizontal="center"/>
    </xf>
    <xf numFmtId="178" fontId="11" fillId="7" borderId="48" xfId="0" applyNumberFormat="1" applyFont="1" applyFill="1" applyBorder="1" applyAlignment="1">
      <alignment horizontal="left" vertical="center" wrapText="1"/>
    </xf>
    <xf numFmtId="0" fontId="51" fillId="7" borderId="0" xfId="0" applyFont="1" applyFill="1" applyAlignment="1">
      <alignment vertical="center" wrapText="1"/>
    </xf>
    <xf numFmtId="0" fontId="57" fillId="0" borderId="48" xfId="0" applyFont="1" applyBorder="1" applyAlignment="1">
      <alignment horizontal="center" vertical="center" wrapText="1"/>
    </xf>
    <xf numFmtId="0" fontId="11" fillId="7" borderId="0" xfId="0" applyFont="1" applyFill="1" applyAlignment="1">
      <alignment vertical="center" wrapText="1"/>
    </xf>
    <xf numFmtId="0" fontId="8" fillId="0" borderId="0" xfId="0" applyFont="1" applyAlignment="1">
      <alignment horizontal="center" vertical="center" wrapText="1"/>
    </xf>
    <xf numFmtId="0" fontId="58" fillId="7" borderId="48" xfId="0" applyFont="1" applyFill="1" applyBorder="1" applyAlignment="1">
      <alignment horizontal="center" vertical="center" wrapText="1"/>
    </xf>
    <xf numFmtId="0" fontId="59" fillId="0" borderId="0" xfId="0" applyFont="1" applyAlignment="1">
      <alignment horizontal="center" vertical="center" wrapText="1"/>
    </xf>
    <xf numFmtId="0" fontId="7" fillId="7" borderId="48" xfId="0" applyFont="1" applyFill="1" applyBorder="1" applyAlignment="1">
      <alignment horizontal="left" vertical="top" wrapText="1"/>
    </xf>
    <xf numFmtId="0" fontId="44" fillId="0" borderId="48" xfId="0" applyFont="1" applyBorder="1" applyAlignment="1">
      <alignment wrapText="1"/>
    </xf>
    <xf numFmtId="178" fontId="11" fillId="0" borderId="48" xfId="0" applyNumberFormat="1" applyFont="1" applyBorder="1" applyAlignment="1">
      <alignment horizontal="center" vertical="center" wrapText="1"/>
    </xf>
    <xf numFmtId="20" fontId="11" fillId="0" borderId="48" xfId="0" applyNumberFormat="1" applyFont="1" applyBorder="1" applyAlignment="1">
      <alignment horizontal="center" vertical="center" wrapText="1"/>
    </xf>
    <xf numFmtId="0" fontId="11" fillId="7" borderId="0" xfId="0" applyFont="1" applyFill="1" applyAlignment="1">
      <alignment horizontal="left" vertical="top" wrapText="1"/>
    </xf>
    <xf numFmtId="0" fontId="47" fillId="7" borderId="48" xfId="0" applyFont="1" applyFill="1" applyBorder="1" applyAlignment="1">
      <alignment horizontal="left" vertical="center" wrapText="1"/>
    </xf>
    <xf numFmtId="0" fontId="43" fillId="7" borderId="48" xfId="0" applyFont="1" applyFill="1" applyBorder="1" applyAlignment="1">
      <alignment wrapText="1"/>
    </xf>
    <xf numFmtId="0" fontId="7" fillId="0" borderId="48" xfId="0" applyFont="1" applyBorder="1" applyAlignment="1">
      <alignment horizontal="left" vertical="top" wrapText="1"/>
    </xf>
    <xf numFmtId="0" fontId="8" fillId="0" borderId="48" xfId="0" applyFont="1" applyBorder="1" applyAlignment="1">
      <alignment wrapText="1"/>
    </xf>
    <xf numFmtId="0" fontId="11" fillId="7" borderId="120" xfId="0" applyFont="1" applyFill="1" applyBorder="1" applyAlignment="1">
      <alignment horizontal="center" vertical="center" wrapText="1"/>
    </xf>
    <xf numFmtId="0" fontId="11" fillId="7" borderId="33" xfId="0" applyFont="1" applyFill="1" applyBorder="1" applyAlignment="1">
      <alignment horizontal="center" vertical="center"/>
    </xf>
    <xf numFmtId="0" fontId="7" fillId="0" borderId="48" xfId="0" applyFont="1" applyBorder="1" applyAlignment="1">
      <alignment vertical="center" wrapText="1"/>
    </xf>
    <xf numFmtId="46" fontId="11" fillId="7" borderId="48" xfId="0" applyNumberFormat="1" applyFont="1" applyFill="1" applyBorder="1" applyAlignment="1">
      <alignment horizontal="center" vertical="center" wrapText="1"/>
    </xf>
    <xf numFmtId="0" fontId="11" fillId="2" borderId="120" xfId="0" applyFont="1" applyFill="1" applyBorder="1" applyAlignment="1">
      <alignment horizontal="center" wrapText="1"/>
    </xf>
    <xf numFmtId="0" fontId="3" fillId="2" borderId="121" xfId="0" applyFont="1" applyFill="1" applyBorder="1" applyAlignment="1">
      <alignment horizontal="center" wrapText="1"/>
    </xf>
    <xf numFmtId="0" fontId="60" fillId="0" borderId="0" xfId="0" applyFont="1" applyAlignment="1">
      <alignment wrapText="1"/>
    </xf>
    <xf numFmtId="0" fontId="61" fillId="0" borderId="0" xfId="0" applyFont="1" applyAlignment="1">
      <alignment wrapText="1"/>
    </xf>
    <xf numFmtId="0" fontId="62" fillId="0" borderId="0" xfId="0" applyFont="1"/>
    <xf numFmtId="0" fontId="48" fillId="0" borderId="0" xfId="0" applyFont="1" applyAlignment="1">
      <alignment wrapText="1"/>
    </xf>
    <xf numFmtId="0" fontId="63" fillId="0" borderId="0" xfId="0" applyFont="1" applyAlignment="1">
      <alignment wrapText="1"/>
    </xf>
    <xf numFmtId="0" fontId="50" fillId="0" borderId="0" xfId="0" applyFont="1" applyAlignment="1">
      <alignment vertical="center" wrapText="1"/>
    </xf>
    <xf numFmtId="0" fontId="64" fillId="0" borderId="0" xfId="0" applyFont="1" applyAlignment="1">
      <alignment vertical="center" wrapText="1"/>
    </xf>
    <xf numFmtId="0" fontId="65" fillId="0" borderId="0" xfId="0" applyFont="1" applyAlignment="1">
      <alignment wrapText="1"/>
    </xf>
    <xf numFmtId="0" fontId="37" fillId="0" borderId="0" xfId="0" applyFont="1" applyAlignment="1">
      <alignment horizontal="left"/>
    </xf>
    <xf numFmtId="0" fontId="53" fillId="7" borderId="48" xfId="0" applyFont="1" applyFill="1" applyBorder="1" applyAlignment="1">
      <alignment horizontal="left" vertical="top" wrapText="1"/>
    </xf>
    <xf numFmtId="0" fontId="44" fillId="0" borderId="122" xfId="0" applyFont="1" applyBorder="1" applyAlignment="1">
      <alignment vertical="center" wrapText="1"/>
    </xf>
    <xf numFmtId="0" fontId="4" fillId="0" borderId="0" xfId="0" applyFont="1" applyAlignment="1">
      <alignment horizontal="center" vertical="center" wrapText="1"/>
    </xf>
    <xf numFmtId="0" fontId="26" fillId="0" borderId="0" xfId="0" applyFont="1" applyAlignment="1">
      <alignment horizontal="center" vertical="center" wrapText="1"/>
    </xf>
    <xf numFmtId="181" fontId="26" fillId="0" borderId="0" xfId="0" applyNumberFormat="1" applyFont="1" applyAlignment="1">
      <alignment vertical="center" wrapText="1"/>
    </xf>
    <xf numFmtId="177" fontId="26" fillId="0" borderId="0" xfId="0" applyNumberFormat="1" applyFont="1" applyAlignment="1">
      <alignment vertical="center" wrapText="1"/>
    </xf>
    <xf numFmtId="181" fontId="3" fillId="0" borderId="0" xfId="0" applyNumberFormat="1" applyFont="1" applyAlignment="1">
      <alignment wrapText="1"/>
    </xf>
    <xf numFmtId="0" fontId="3" fillId="0" borderId="0" xfId="0" applyFont="1" applyAlignment="1">
      <alignment horizontal="center" vertical="center" wrapText="1"/>
    </xf>
    <xf numFmtId="181" fontId="3" fillId="0" borderId="0" xfId="0" applyNumberFormat="1" applyFont="1" applyAlignment="1">
      <alignment vertical="center" wrapText="1"/>
    </xf>
    <xf numFmtId="0" fontId="40" fillId="16" borderId="48" xfId="0" applyFont="1" applyFill="1" applyBorder="1" applyAlignment="1">
      <alignment horizontal="center" vertical="center" wrapText="1"/>
    </xf>
    <xf numFmtId="181" fontId="40" fillId="16" borderId="48" xfId="0" applyNumberFormat="1" applyFont="1" applyFill="1" applyBorder="1" applyAlignment="1">
      <alignment horizontal="center" vertical="center" wrapText="1"/>
    </xf>
    <xf numFmtId="177" fontId="40" fillId="16" borderId="48" xfId="0" applyNumberFormat="1" applyFont="1" applyFill="1" applyBorder="1" applyAlignment="1">
      <alignment horizontal="center" vertical="center" wrapText="1"/>
    </xf>
    <xf numFmtId="0" fontId="66" fillId="16" borderId="48" xfId="0" applyFont="1" applyFill="1" applyBorder="1" applyAlignment="1">
      <alignment horizontal="center" vertical="center" wrapText="1"/>
    </xf>
    <xf numFmtId="0" fontId="40" fillId="0" borderId="0" xfId="0" applyFont="1" applyAlignment="1">
      <alignment wrapText="1"/>
    </xf>
    <xf numFmtId="0" fontId="40" fillId="7" borderId="48" xfId="0" applyFont="1" applyFill="1" applyBorder="1" applyAlignment="1">
      <alignment horizontal="center" vertical="center" wrapText="1"/>
    </xf>
    <xf numFmtId="181" fontId="40" fillId="7" borderId="33" xfId="0" applyNumberFormat="1" applyFont="1" applyFill="1" applyBorder="1" applyAlignment="1">
      <alignment horizontal="center" wrapText="1"/>
    </xf>
    <xf numFmtId="0" fontId="40" fillId="7" borderId="48" xfId="0" applyFont="1" applyFill="1" applyBorder="1" applyAlignment="1">
      <alignment horizontal="center" wrapText="1"/>
    </xf>
    <xf numFmtId="0" fontId="40" fillId="7" borderId="33" xfId="0" applyFont="1" applyFill="1" applyBorder="1" applyAlignment="1">
      <alignment horizontal="center" wrapText="1"/>
    </xf>
    <xf numFmtId="0" fontId="40" fillId="7" borderId="33" xfId="0" applyFont="1" applyFill="1" applyBorder="1" applyAlignment="1">
      <alignment wrapText="1"/>
    </xf>
    <xf numFmtId="0" fontId="14" fillId="7" borderId="123" xfId="0" applyFont="1" applyFill="1" applyBorder="1" applyAlignment="1">
      <alignment wrapText="1"/>
    </xf>
    <xf numFmtId="0" fontId="14" fillId="7" borderId="48" xfId="0" applyFont="1" applyFill="1" applyBorder="1" applyAlignment="1">
      <alignment wrapText="1"/>
    </xf>
    <xf numFmtId="181" fontId="40" fillId="7" borderId="48" xfId="0" applyNumberFormat="1" applyFont="1" applyFill="1" applyBorder="1" applyAlignment="1">
      <alignment horizontal="center" wrapText="1"/>
    </xf>
    <xf numFmtId="20" fontId="40" fillId="7" borderId="48" xfId="0" applyNumberFormat="1" applyFont="1" applyFill="1" applyBorder="1" applyAlignment="1">
      <alignment horizontal="center" wrapText="1"/>
    </xf>
    <xf numFmtId="0" fontId="40" fillId="7" borderId="48" xfId="0" applyFont="1" applyFill="1" applyBorder="1" applyAlignment="1">
      <alignment wrapText="1"/>
    </xf>
    <xf numFmtId="181" fontId="14" fillId="7" borderId="48" xfId="0" applyNumberFormat="1" applyFont="1" applyFill="1" applyBorder="1" applyAlignment="1">
      <alignment wrapText="1"/>
    </xf>
    <xf numFmtId="177" fontId="14" fillId="7" borderId="48" xfId="0" applyNumberFormat="1" applyFont="1" applyFill="1" applyBorder="1" applyAlignment="1">
      <alignment wrapText="1"/>
    </xf>
    <xf numFmtId="177" fontId="40" fillId="7" borderId="48" xfId="0" applyNumberFormat="1" applyFont="1" applyFill="1" applyBorder="1" applyAlignment="1">
      <alignment horizontal="center" wrapText="1"/>
    </xf>
    <xf numFmtId="181" fontId="40" fillId="7" borderId="48" xfId="0" applyNumberFormat="1" applyFont="1" applyFill="1" applyBorder="1" applyAlignment="1">
      <alignment horizontal="center" vertical="center" wrapText="1"/>
    </xf>
    <xf numFmtId="0" fontId="43" fillId="7" borderId="91" xfId="0" applyFont="1" applyFill="1" applyBorder="1" applyAlignment="1">
      <alignment horizontal="center" vertical="center" wrapText="1"/>
    </xf>
    <xf numFmtId="177" fontId="40" fillId="7" borderId="48" xfId="0" applyNumberFormat="1" applyFont="1" applyFill="1" applyBorder="1" applyAlignment="1">
      <alignment horizontal="center" vertical="center" wrapText="1"/>
    </xf>
    <xf numFmtId="0" fontId="43" fillId="7" borderId="48" xfId="0" applyFont="1" applyFill="1" applyBorder="1" applyAlignment="1">
      <alignment vertical="center" wrapText="1"/>
    </xf>
    <xf numFmtId="178" fontId="40" fillId="7" borderId="48" xfId="0" applyNumberFormat="1" applyFont="1" applyFill="1" applyBorder="1" applyAlignment="1">
      <alignment horizontal="center" vertical="center" wrapText="1"/>
    </xf>
    <xf numFmtId="0" fontId="40" fillId="7" borderId="33" xfId="0" applyFont="1" applyFill="1" applyBorder="1" applyAlignment="1">
      <alignment horizontal="center" vertical="center" wrapText="1"/>
    </xf>
    <xf numFmtId="0" fontId="40" fillId="7" borderId="33" xfId="0" applyFont="1" applyFill="1" applyBorder="1" applyAlignment="1">
      <alignment vertical="center" wrapText="1"/>
    </xf>
    <xf numFmtId="181" fontId="14" fillId="7" borderId="33" xfId="0" applyNumberFormat="1" applyFont="1" applyFill="1" applyBorder="1" applyAlignment="1">
      <alignment vertical="center" wrapText="1"/>
    </xf>
    <xf numFmtId="177" fontId="14" fillId="7" borderId="33" xfId="0" applyNumberFormat="1" applyFont="1" applyFill="1" applyBorder="1" applyAlignment="1">
      <alignment vertical="center" wrapText="1"/>
    </xf>
    <xf numFmtId="0" fontId="14" fillId="0" borderId="93" xfId="0" applyFont="1" applyBorder="1" applyAlignment="1">
      <alignment wrapText="1"/>
    </xf>
    <xf numFmtId="0" fontId="40" fillId="7" borderId="34" xfId="0" applyFont="1" applyFill="1" applyBorder="1" applyAlignment="1">
      <alignment horizontal="center" vertical="center" wrapText="1"/>
    </xf>
    <xf numFmtId="0" fontId="40" fillId="7" borderId="116" xfId="0" applyFont="1" applyFill="1" applyBorder="1" applyAlignment="1">
      <alignment horizontal="center" vertical="center" wrapText="1"/>
    </xf>
    <xf numFmtId="0" fontId="40" fillId="7" borderId="116" xfId="0" applyFont="1" applyFill="1" applyBorder="1" applyAlignment="1">
      <alignment vertical="center" wrapText="1"/>
    </xf>
    <xf numFmtId="0" fontId="40" fillId="7" borderId="123" xfId="0" applyFont="1" applyFill="1" applyBorder="1" applyAlignment="1">
      <alignment horizontal="center" vertical="center" wrapText="1"/>
    </xf>
    <xf numFmtId="181" fontId="40" fillId="7" borderId="34" xfId="0" applyNumberFormat="1" applyFont="1" applyFill="1" applyBorder="1" applyAlignment="1">
      <alignment horizontal="center" vertical="center" wrapText="1"/>
    </xf>
    <xf numFmtId="177" fontId="40" fillId="7" borderId="116" xfId="0" applyNumberFormat="1" applyFont="1" applyFill="1" applyBorder="1" applyAlignment="1">
      <alignment horizontal="center" vertical="center" wrapText="1"/>
    </xf>
    <xf numFmtId="0" fontId="43" fillId="7" borderId="116" xfId="0" applyFont="1" applyFill="1" applyBorder="1" applyAlignment="1">
      <alignment vertical="center" wrapText="1"/>
    </xf>
    <xf numFmtId="0" fontId="43" fillId="7" borderId="62" xfId="0" applyFont="1" applyFill="1" applyBorder="1" applyAlignment="1">
      <alignment vertical="center" wrapText="1"/>
    </xf>
    <xf numFmtId="0" fontId="40" fillId="7" borderId="123" xfId="0" applyFont="1" applyFill="1" applyBorder="1" applyAlignment="1">
      <alignment vertical="center" wrapText="1"/>
    </xf>
    <xf numFmtId="0" fontId="43" fillId="0" borderId="48" xfId="0" applyFont="1" applyBorder="1" applyAlignment="1">
      <alignment horizontal="center" vertical="center" wrapText="1"/>
    </xf>
    <xf numFmtId="0" fontId="40" fillId="7" borderId="51" xfId="0" applyFont="1" applyFill="1" applyBorder="1" applyAlignment="1">
      <alignment vertical="center" wrapText="1"/>
    </xf>
    <xf numFmtId="0" fontId="40" fillId="7" borderId="124" xfId="0" applyFont="1" applyFill="1" applyBorder="1" applyAlignment="1">
      <alignment horizontal="center" vertical="center" wrapText="1"/>
    </xf>
    <xf numFmtId="181" fontId="43" fillId="7" borderId="34" xfId="0" applyNumberFormat="1" applyFont="1" applyFill="1" applyBorder="1" applyAlignment="1">
      <alignment horizontal="center" vertical="center" wrapText="1"/>
    </xf>
    <xf numFmtId="0" fontId="67" fillId="0" borderId="48" xfId="0" applyFont="1" applyBorder="1" applyAlignment="1">
      <alignment horizontal="center" vertical="center" wrapText="1"/>
    </xf>
    <xf numFmtId="0" fontId="40" fillId="7" borderId="34" xfId="0" applyFont="1" applyFill="1" applyBorder="1" applyAlignment="1">
      <alignment vertical="top" wrapText="1"/>
    </xf>
    <xf numFmtId="0" fontId="40" fillId="7" borderId="116" xfId="0" applyFont="1" applyFill="1" applyBorder="1" applyAlignment="1">
      <alignment horizontal="left" vertical="center" wrapText="1"/>
    </xf>
    <xf numFmtId="0" fontId="40" fillId="7" borderId="62" xfId="0" applyFont="1" applyFill="1" applyBorder="1" applyAlignment="1">
      <alignment horizontal="center" vertical="center" wrapText="1"/>
    </xf>
    <xf numFmtId="0" fontId="40" fillId="7" borderId="124" xfId="0" applyFont="1" applyFill="1" applyBorder="1" applyAlignment="1">
      <alignment vertical="center" wrapText="1"/>
    </xf>
    <xf numFmtId="0" fontId="67" fillId="0" borderId="48" xfId="0" applyFont="1" applyBorder="1" applyAlignment="1">
      <alignment wrapText="1"/>
    </xf>
    <xf numFmtId="177" fontId="43" fillId="7" borderId="116" xfId="0" applyNumberFormat="1" applyFont="1" applyFill="1" applyBorder="1" applyAlignment="1">
      <alignment vertical="center" wrapText="1"/>
    </xf>
    <xf numFmtId="0" fontId="40" fillId="7" borderId="51" xfId="0" applyFont="1" applyFill="1" applyBorder="1" applyAlignment="1">
      <alignment horizontal="center" vertical="center" wrapText="1"/>
    </xf>
    <xf numFmtId="181" fontId="40" fillId="7" borderId="33" xfId="0" applyNumberFormat="1" applyFont="1" applyFill="1" applyBorder="1" applyAlignment="1">
      <alignment horizontal="center" vertical="center" wrapText="1"/>
    </xf>
    <xf numFmtId="0" fontId="40" fillId="7" borderId="0" xfId="0" applyFont="1" applyFill="1" applyAlignment="1">
      <alignment wrapText="1"/>
    </xf>
    <xf numFmtId="0" fontId="40" fillId="7" borderId="116" xfId="0" applyFont="1" applyFill="1" applyBorder="1" applyAlignment="1">
      <alignment vertical="top" wrapText="1"/>
    </xf>
    <xf numFmtId="0" fontId="43" fillId="7" borderId="62" xfId="0" applyFont="1" applyFill="1" applyBorder="1" applyAlignment="1">
      <alignment wrapText="1"/>
    </xf>
    <xf numFmtId="0" fontId="40" fillId="7" borderId="39" xfId="0" applyFont="1" applyFill="1" applyBorder="1" applyAlignment="1">
      <alignment horizontal="center" vertical="center" wrapText="1"/>
    </xf>
    <xf numFmtId="0" fontId="67" fillId="0" borderId="48" xfId="0" applyFont="1" applyBorder="1" applyAlignment="1">
      <alignment vertical="top" wrapText="1"/>
    </xf>
    <xf numFmtId="0" fontId="40" fillId="7" borderId="48" xfId="0" applyFont="1" applyFill="1" applyBorder="1" applyAlignment="1">
      <alignment vertical="center" wrapText="1"/>
    </xf>
    <xf numFmtId="178" fontId="40" fillId="0" borderId="48" xfId="0" applyNumberFormat="1" applyFont="1" applyBorder="1" applyAlignment="1">
      <alignment horizontal="center" vertical="center" wrapText="1"/>
    </xf>
    <xf numFmtId="0" fontId="40" fillId="0" borderId="48" xfId="0" applyFont="1" applyBorder="1" applyAlignment="1">
      <alignment horizontal="center" vertical="center" wrapText="1"/>
    </xf>
    <xf numFmtId="0" fontId="40" fillId="0" borderId="34" xfId="0" applyFont="1" applyBorder="1" applyAlignment="1">
      <alignment horizontal="center" vertical="center" wrapText="1"/>
    </xf>
    <xf numFmtId="0" fontId="40" fillId="0" borderId="116" xfId="0" applyFont="1" applyBorder="1" applyAlignment="1">
      <alignment horizontal="center" vertical="center" wrapText="1"/>
    </xf>
    <xf numFmtId="0" fontId="43" fillId="0" borderId="62" xfId="0" applyFont="1" applyBorder="1" applyAlignment="1">
      <alignment vertical="center" wrapText="1"/>
    </xf>
    <xf numFmtId="0" fontId="40" fillId="0" borderId="124" xfId="0" applyFont="1" applyBorder="1" applyAlignment="1">
      <alignment vertical="center" wrapText="1"/>
    </xf>
    <xf numFmtId="181" fontId="40" fillId="0" borderId="34" xfId="0" applyNumberFormat="1" applyFont="1" applyBorder="1" applyAlignment="1">
      <alignment horizontal="center" vertical="center" wrapText="1"/>
    </xf>
    <xf numFmtId="0" fontId="43" fillId="0" borderId="116" xfId="0" applyFont="1" applyBorder="1" applyAlignment="1">
      <alignment vertical="center" wrapText="1"/>
    </xf>
    <xf numFmtId="181" fontId="40" fillId="0" borderId="48" xfId="0" applyNumberFormat="1" applyFont="1" applyBorder="1" applyAlignment="1">
      <alignment horizontal="center" vertical="center" wrapText="1"/>
    </xf>
    <xf numFmtId="0" fontId="40" fillId="0" borderId="48" xfId="0" applyFont="1" applyBorder="1" applyAlignment="1">
      <alignment vertical="center" wrapText="1"/>
    </xf>
    <xf numFmtId="177" fontId="40" fillId="0" borderId="116" xfId="0" applyNumberFormat="1" applyFont="1" applyBorder="1" applyAlignment="1">
      <alignment horizontal="center" vertical="center" wrapText="1"/>
    </xf>
    <xf numFmtId="0" fontId="40" fillId="0" borderId="116" xfId="0" applyFont="1" applyBorder="1" applyAlignment="1">
      <alignment vertical="center" wrapText="1"/>
    </xf>
    <xf numFmtId="0" fontId="40" fillId="0" borderId="123" xfId="0" applyFont="1" applyBorder="1" applyAlignment="1">
      <alignment horizontal="center" vertical="center" wrapText="1"/>
    </xf>
    <xf numFmtId="0" fontId="43" fillId="0" borderId="48" xfId="0" applyFont="1" applyBorder="1" applyAlignment="1">
      <alignment vertical="center" wrapText="1"/>
    </xf>
    <xf numFmtId="0" fontId="40" fillId="0" borderId="33" xfId="0" applyFont="1" applyBorder="1" applyAlignment="1">
      <alignment horizontal="center" vertical="center" wrapText="1"/>
    </xf>
    <xf numFmtId="0" fontId="40" fillId="0" borderId="62" xfId="0" applyFont="1" applyBorder="1" applyAlignment="1">
      <alignment horizontal="center" vertical="center" wrapText="1"/>
    </xf>
    <xf numFmtId="0" fontId="40" fillId="0" borderId="62" xfId="0" applyFont="1" applyBorder="1" applyAlignment="1">
      <alignment vertical="center" wrapText="1"/>
    </xf>
    <xf numFmtId="181" fontId="43" fillId="0" borderId="34" xfId="0" applyNumberFormat="1" applyFont="1" applyBorder="1" applyAlignment="1">
      <alignment vertical="center" wrapText="1"/>
    </xf>
    <xf numFmtId="0" fontId="40" fillId="0" borderId="124" xfId="0" applyFont="1" applyBorder="1" applyAlignment="1">
      <alignment horizontal="center" vertical="center" wrapText="1"/>
    </xf>
    <xf numFmtId="0" fontId="68" fillId="0" borderId="48" xfId="0" applyFont="1" applyBorder="1" applyAlignment="1">
      <alignment horizontal="center" vertical="center" wrapText="1"/>
    </xf>
    <xf numFmtId="0" fontId="40" fillId="0" borderId="39" xfId="0" applyFont="1" applyBorder="1" applyAlignment="1">
      <alignment horizontal="center" vertical="center" wrapText="1"/>
    </xf>
    <xf numFmtId="0" fontId="43" fillId="0" borderId="116" xfId="0" applyFont="1" applyBorder="1" applyAlignment="1">
      <alignment horizontal="center" vertical="center" wrapText="1"/>
    </xf>
    <xf numFmtId="0" fontId="43" fillId="7" borderId="116" xfId="0" applyFont="1" applyFill="1" applyBorder="1" applyAlignment="1">
      <alignment horizontal="center" vertical="center" wrapText="1"/>
    </xf>
    <xf numFmtId="0" fontId="43" fillId="7" borderId="51"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40" fillId="0" borderId="0" xfId="0" applyFont="1" applyAlignment="1">
      <alignment vertical="center" wrapText="1"/>
    </xf>
    <xf numFmtId="0" fontId="67" fillId="7" borderId="0" xfId="0" applyFont="1" applyFill="1" applyAlignment="1">
      <alignment vertical="center" wrapText="1"/>
    </xf>
    <xf numFmtId="181" fontId="69" fillId="7" borderId="48" xfId="0" applyNumberFormat="1" applyFont="1" applyFill="1" applyBorder="1" applyAlignment="1">
      <alignment horizontal="center" vertical="center" wrapText="1"/>
    </xf>
    <xf numFmtId="0" fontId="69" fillId="7" borderId="48" xfId="0" applyFont="1" applyFill="1" applyBorder="1" applyAlignment="1">
      <alignment horizontal="center" vertical="center" wrapText="1"/>
    </xf>
    <xf numFmtId="0" fontId="67" fillId="7" borderId="0" xfId="0" applyFont="1" applyFill="1" applyAlignment="1">
      <alignment wrapText="1"/>
    </xf>
    <xf numFmtId="181" fontId="43" fillId="7" borderId="34" xfId="0" applyNumberFormat="1" applyFont="1" applyFill="1" applyBorder="1" applyAlignment="1">
      <alignment vertical="center" wrapText="1"/>
    </xf>
    <xf numFmtId="0" fontId="43" fillId="7" borderId="62" xfId="0" applyFont="1" applyFill="1" applyBorder="1" applyAlignment="1">
      <alignment horizontal="center" vertical="center" wrapText="1"/>
    </xf>
    <xf numFmtId="0" fontId="8" fillId="7" borderId="48" xfId="0" applyFont="1" applyFill="1" applyBorder="1" applyAlignment="1">
      <alignment horizontal="center" vertical="center" wrapText="1"/>
    </xf>
    <xf numFmtId="0" fontId="40" fillId="7" borderId="124" xfId="0" applyFont="1" applyFill="1" applyBorder="1" applyAlignment="1">
      <alignment wrapText="1"/>
    </xf>
    <xf numFmtId="0" fontId="67" fillId="0" borderId="0" xfId="0" applyFont="1" applyAlignment="1">
      <alignment wrapText="1"/>
    </xf>
    <xf numFmtId="0" fontId="67" fillId="0" borderId="48" xfId="0" applyFont="1" applyBorder="1" applyAlignment="1">
      <alignment horizontal="left" wrapText="1"/>
    </xf>
    <xf numFmtId="20" fontId="40" fillId="7" borderId="48" xfId="0" applyNumberFormat="1" applyFont="1" applyFill="1" applyBorder="1" applyAlignment="1">
      <alignment horizontal="center" vertical="center" wrapText="1"/>
    </xf>
    <xf numFmtId="0" fontId="43" fillId="7" borderId="33" xfId="0" applyFont="1" applyFill="1" applyBorder="1" applyAlignment="1">
      <alignment horizontal="center" vertical="center" wrapText="1"/>
    </xf>
    <xf numFmtId="0" fontId="40" fillId="7" borderId="39" xfId="0" applyFont="1" applyFill="1" applyBorder="1" applyAlignment="1">
      <alignment horizontal="center" wrapText="1"/>
    </xf>
    <xf numFmtId="0" fontId="40" fillId="7" borderId="116" xfId="0" applyFont="1" applyFill="1" applyBorder="1" applyAlignment="1">
      <alignment horizontal="center" wrapText="1"/>
    </xf>
    <xf numFmtId="0" fontId="40" fillId="7" borderId="33" xfId="0" applyFont="1" applyFill="1" applyBorder="1" applyAlignment="1">
      <alignment horizontal="left" vertical="center" wrapText="1"/>
    </xf>
    <xf numFmtId="0" fontId="68" fillId="7" borderId="48" xfId="0" applyFont="1" applyFill="1" applyBorder="1" applyAlignment="1">
      <alignment horizontal="center" vertical="center" wrapText="1"/>
    </xf>
    <xf numFmtId="0" fontId="67" fillId="0" borderId="0" xfId="0" applyFont="1" applyAlignment="1">
      <alignment vertical="center" wrapText="1"/>
    </xf>
    <xf numFmtId="0" fontId="70" fillId="7" borderId="0" xfId="0" applyFont="1" applyFill="1" applyAlignment="1">
      <alignment horizontal="center" vertical="center" wrapText="1"/>
    </xf>
    <xf numFmtId="178" fontId="8" fillId="0" borderId="93" xfId="0" applyNumberFormat="1" applyFont="1" applyBorder="1" applyAlignment="1">
      <alignment horizontal="center" wrapText="1"/>
    </xf>
    <xf numFmtId="0" fontId="43" fillId="7" borderId="48" xfId="0" applyFont="1" applyFill="1" applyBorder="1" applyAlignment="1">
      <alignment horizontal="center" vertical="center" wrapText="1"/>
    </xf>
    <xf numFmtId="0" fontId="43" fillId="0" borderId="0" xfId="0" applyFont="1" applyAlignment="1">
      <alignment horizontal="center" vertical="center" wrapText="1"/>
    </xf>
    <xf numFmtId="0" fontId="7" fillId="7" borderId="48" xfId="0" applyFont="1" applyFill="1" applyBorder="1" applyAlignment="1">
      <alignment horizontal="center" wrapText="1"/>
    </xf>
    <xf numFmtId="0" fontId="7" fillId="7" borderId="33" xfId="0" applyFont="1" applyFill="1" applyBorder="1" applyAlignment="1">
      <alignment horizontal="center" wrapText="1"/>
    </xf>
    <xf numFmtId="181" fontId="40" fillId="0" borderId="0" xfId="0" applyNumberFormat="1" applyFont="1" applyAlignment="1">
      <alignment wrapText="1"/>
    </xf>
    <xf numFmtId="177" fontId="40" fillId="0" borderId="0" xfId="0" applyNumberFormat="1" applyFont="1" applyAlignment="1">
      <alignment wrapText="1"/>
    </xf>
    <xf numFmtId="0" fontId="40" fillId="0" borderId="0" xfId="0" applyFont="1" applyAlignment="1">
      <alignment horizontal="center" vertical="center" wrapText="1"/>
    </xf>
    <xf numFmtId="181" fontId="40" fillId="0" borderId="0" xfId="0" applyNumberFormat="1" applyFont="1" applyAlignment="1">
      <alignment vertical="center" wrapText="1"/>
    </xf>
    <xf numFmtId="177" fontId="40" fillId="0" borderId="0" xfId="0" applyNumberFormat="1" applyFont="1" applyAlignment="1">
      <alignment vertical="center" wrapText="1"/>
    </xf>
    <xf numFmtId="181" fontId="40" fillId="0" borderId="48" xfId="0" applyNumberFormat="1" applyFont="1" applyBorder="1" applyAlignment="1">
      <alignment horizontal="center" wrapText="1"/>
    </xf>
    <xf numFmtId="0" fontId="40" fillId="0" borderId="48" xfId="0" applyFont="1" applyBorder="1" applyAlignment="1">
      <alignment horizontal="center" wrapText="1"/>
    </xf>
    <xf numFmtId="0" fontId="40" fillId="0" borderId="48" xfId="0" applyFont="1" applyBorder="1" applyAlignment="1">
      <alignment wrapText="1"/>
    </xf>
    <xf numFmtId="0" fontId="14" fillId="0" borderId="48" xfId="0" applyFont="1" applyBorder="1" applyAlignment="1">
      <alignment wrapText="1"/>
    </xf>
    <xf numFmtId="20" fontId="40" fillId="0" borderId="48" xfId="0" applyNumberFormat="1" applyFont="1" applyBorder="1" applyAlignment="1">
      <alignment horizontal="center" wrapText="1"/>
    </xf>
    <xf numFmtId="181" fontId="14" fillId="0" borderId="48" xfId="0" applyNumberFormat="1" applyFont="1" applyBorder="1" applyAlignment="1">
      <alignment wrapText="1"/>
    </xf>
    <xf numFmtId="177" fontId="14" fillId="0" borderId="48" xfId="0" applyNumberFormat="1" applyFont="1" applyBorder="1" applyAlignment="1">
      <alignment wrapText="1"/>
    </xf>
    <xf numFmtId="0" fontId="40" fillId="0" borderId="116" xfId="0" applyFont="1" applyBorder="1" applyAlignment="1">
      <alignment wrapText="1"/>
    </xf>
    <xf numFmtId="0" fontId="14" fillId="0" borderId="48" xfId="0" applyFont="1" applyBorder="1" applyAlignment="1">
      <alignment horizontal="center" vertical="center" wrapText="1"/>
    </xf>
    <xf numFmtId="0" fontId="40" fillId="0" borderId="116" xfId="0" applyFont="1" applyBorder="1" applyAlignment="1">
      <alignment horizontal="left" vertical="center" wrapText="1"/>
    </xf>
    <xf numFmtId="181" fontId="43" fillId="0" borderId="34" xfId="0" applyNumberFormat="1" applyFont="1" applyBorder="1" applyAlignment="1">
      <alignment horizontal="center" vertical="center" wrapText="1"/>
    </xf>
    <xf numFmtId="177" fontId="43" fillId="0" borderId="116" xfId="0" applyNumberFormat="1" applyFont="1" applyBorder="1" applyAlignment="1">
      <alignment vertical="center" wrapText="1"/>
    </xf>
    <xf numFmtId="0" fontId="40" fillId="0" borderId="51" xfId="0" applyFont="1" applyBorder="1" applyAlignment="1">
      <alignment wrapText="1"/>
    </xf>
    <xf numFmtId="0" fontId="40" fillId="0" borderId="48" xfId="0" applyFont="1" applyBorder="1" applyAlignment="1">
      <alignment horizontal="left" vertical="center" wrapText="1"/>
    </xf>
    <xf numFmtId="0" fontId="40" fillId="0" borderId="48" xfId="0" applyFont="1" applyBorder="1" applyAlignment="1">
      <alignment horizontal="left" vertical="top" wrapText="1"/>
    </xf>
    <xf numFmtId="0" fontId="14" fillId="0" borderId="33" xfId="0" applyFont="1" applyBorder="1" applyAlignment="1">
      <alignment vertical="center" wrapText="1"/>
    </xf>
    <xf numFmtId="181" fontId="14" fillId="0" borderId="33" xfId="0" applyNumberFormat="1" applyFont="1" applyBorder="1" applyAlignment="1">
      <alignment vertical="center" wrapText="1"/>
    </xf>
    <xf numFmtId="177" fontId="14" fillId="0" borderId="33" xfId="0" applyNumberFormat="1" applyFont="1" applyBorder="1" applyAlignment="1">
      <alignment vertical="center" wrapText="1"/>
    </xf>
    <xf numFmtId="0" fontId="40" fillId="0" borderId="51" xfId="0" applyFont="1" applyBorder="1" applyAlignment="1">
      <alignment horizontal="center" vertical="center" wrapText="1"/>
    </xf>
    <xf numFmtId="0" fontId="43" fillId="0" borderId="62" xfId="0" applyFont="1" applyBorder="1" applyAlignment="1">
      <alignment wrapText="1"/>
    </xf>
    <xf numFmtId="177" fontId="40" fillId="0" borderId="48" xfId="0" applyNumberFormat="1" applyFont="1" applyBorder="1" applyAlignment="1">
      <alignment horizontal="center" vertical="center" wrapText="1"/>
    </xf>
    <xf numFmtId="0" fontId="43" fillId="0" borderId="48" xfId="0" applyFont="1" applyBorder="1" applyAlignment="1">
      <alignment horizontal="left" vertical="center" wrapText="1"/>
    </xf>
    <xf numFmtId="0" fontId="8" fillId="0" borderId="33" xfId="0" applyFont="1" applyBorder="1" applyAlignment="1">
      <alignment horizontal="center" vertical="center" wrapText="1"/>
    </xf>
    <xf numFmtId="0" fontId="40" fillId="0" borderId="124" xfId="0" applyFont="1" applyBorder="1" applyAlignment="1">
      <alignment wrapText="1"/>
    </xf>
    <xf numFmtId="0" fontId="43" fillId="0" borderId="116" xfId="0" applyFont="1" applyBorder="1" applyAlignment="1">
      <alignment wrapText="1"/>
    </xf>
    <xf numFmtId="0" fontId="43" fillId="0" borderId="33" xfId="0" applyFont="1" applyBorder="1" applyAlignment="1">
      <alignment horizontal="center" vertical="center" wrapText="1"/>
    </xf>
    <xf numFmtId="0" fontId="43" fillId="0" borderId="62" xfId="0" applyFont="1" applyBorder="1" applyAlignment="1">
      <alignment horizontal="center" vertical="center" wrapText="1"/>
    </xf>
    <xf numFmtId="0" fontId="43" fillId="0" borderId="62" xfId="0" applyFont="1" applyBorder="1" applyAlignment="1">
      <alignment vertical="top" wrapText="1"/>
    </xf>
    <xf numFmtId="0" fontId="40" fillId="0" borderId="116" xfId="0" applyFont="1" applyBorder="1" applyAlignment="1">
      <alignment vertical="top" wrapText="1"/>
    </xf>
    <xf numFmtId="0" fontId="72" fillId="0" borderId="0" xfId="0" applyFont="1" applyAlignment="1">
      <alignment wrapText="1"/>
    </xf>
    <xf numFmtId="0" fontId="40" fillId="19" borderId="0" xfId="0" applyFont="1" applyFill="1" applyAlignment="1">
      <alignment wrapText="1"/>
    </xf>
    <xf numFmtId="181" fontId="40" fillId="0" borderId="48" xfId="0" applyNumberFormat="1" applyFont="1" applyBorder="1" applyAlignment="1">
      <alignment vertical="center" wrapText="1"/>
    </xf>
    <xf numFmtId="177" fontId="40" fillId="0" borderId="48" xfId="0" applyNumberFormat="1" applyFont="1" applyBorder="1" applyAlignment="1">
      <alignment vertical="center" wrapText="1"/>
    </xf>
    <xf numFmtId="0" fontId="40" fillId="0" borderId="130" xfId="0" applyFont="1" applyBorder="1" applyAlignment="1">
      <alignment wrapText="1"/>
    </xf>
    <xf numFmtId="0" fontId="40" fillId="7" borderId="131" xfId="0" applyFont="1" applyFill="1" applyBorder="1" applyAlignment="1">
      <alignment horizontal="center" vertical="center" wrapText="1"/>
    </xf>
    <xf numFmtId="181" fontId="40" fillId="0" borderId="131" xfId="0" applyNumberFormat="1" applyFont="1" applyBorder="1" applyAlignment="1">
      <alignment horizontal="center" vertical="center" wrapText="1"/>
    </xf>
    <xf numFmtId="0" fontId="40" fillId="0" borderId="131" xfId="0" applyFont="1" applyBorder="1" applyAlignment="1">
      <alignment horizontal="center" vertical="center" wrapText="1"/>
    </xf>
    <xf numFmtId="0" fontId="40" fillId="0" borderId="131" xfId="0" applyFont="1" applyBorder="1" applyAlignment="1">
      <alignment wrapText="1"/>
    </xf>
    <xf numFmtId="0" fontId="40" fillId="0" borderId="131" xfId="0" applyFont="1" applyBorder="1" applyAlignment="1">
      <alignment horizontal="left" vertical="center" wrapText="1"/>
    </xf>
    <xf numFmtId="0" fontId="40" fillId="0" borderId="131" xfId="0" applyFont="1" applyBorder="1" applyAlignment="1">
      <alignment vertical="center" wrapText="1"/>
    </xf>
    <xf numFmtId="181" fontId="40" fillId="0" borderId="131" xfId="0" applyNumberFormat="1" applyFont="1" applyBorder="1" applyAlignment="1">
      <alignment vertical="center" wrapText="1"/>
    </xf>
    <xf numFmtId="177" fontId="40" fillId="0" borderId="131" xfId="0" applyNumberFormat="1" applyFont="1" applyBorder="1" applyAlignment="1">
      <alignment vertical="center" wrapText="1"/>
    </xf>
    <xf numFmtId="181" fontId="40" fillId="0" borderId="39" xfId="0" applyNumberFormat="1" applyFont="1" applyBorder="1" applyAlignment="1">
      <alignment horizontal="center" vertical="center" wrapText="1"/>
    </xf>
    <xf numFmtId="0" fontId="40" fillId="0" borderId="39" xfId="0" applyFont="1" applyBorder="1" applyAlignment="1">
      <alignment wrapText="1"/>
    </xf>
    <xf numFmtId="0" fontId="40" fillId="0" borderId="39" xfId="0" applyFont="1" applyBorder="1" applyAlignment="1">
      <alignment horizontal="left" vertical="center" wrapText="1"/>
    </xf>
    <xf numFmtId="0" fontId="40" fillId="0" borderId="39" xfId="0" applyFont="1" applyBorder="1" applyAlignment="1">
      <alignment vertical="center" wrapText="1"/>
    </xf>
    <xf numFmtId="181" fontId="40" fillId="0" borderId="39" xfId="0" applyNumberFormat="1" applyFont="1" applyBorder="1" applyAlignment="1">
      <alignment vertical="center" wrapText="1"/>
    </xf>
    <xf numFmtId="177" fontId="40" fillId="0" borderId="39" xfId="0" applyNumberFormat="1" applyFont="1" applyBorder="1" applyAlignment="1">
      <alignment vertical="center" wrapText="1"/>
    </xf>
    <xf numFmtId="0" fontId="40" fillId="0" borderId="48" xfId="0" applyFont="1" applyBorder="1" applyAlignment="1">
      <alignment vertical="top" wrapText="1"/>
    </xf>
    <xf numFmtId="0" fontId="40" fillId="7" borderId="0" xfId="0" applyFont="1" applyFill="1" applyAlignment="1">
      <alignment horizontal="center" vertical="center" wrapText="1"/>
    </xf>
    <xf numFmtId="181" fontId="40" fillId="0" borderId="0" xfId="0" applyNumberFormat="1" applyFont="1" applyAlignment="1">
      <alignment horizontal="center" vertical="center" wrapText="1"/>
    </xf>
    <xf numFmtId="177" fontId="40" fillId="0" borderId="0" xfId="0" applyNumberFormat="1" applyFont="1" applyAlignment="1">
      <alignment horizontal="center" vertical="center" wrapText="1"/>
    </xf>
    <xf numFmtId="0" fontId="44" fillId="0" borderId="0" xfId="0" applyFont="1" applyAlignment="1">
      <alignment horizontal="center" vertical="center" wrapText="1"/>
    </xf>
    <xf numFmtId="0" fontId="40" fillId="7" borderId="51" xfId="0" applyFont="1" applyFill="1" applyBorder="1" applyAlignment="1">
      <alignment wrapText="1"/>
    </xf>
    <xf numFmtId="0" fontId="40" fillId="7" borderId="48" xfId="0" applyFont="1" applyFill="1" applyBorder="1" applyAlignment="1">
      <alignment horizontal="left" vertical="top" wrapText="1"/>
    </xf>
    <xf numFmtId="0" fontId="67" fillId="7" borderId="48" xfId="0" applyFont="1" applyFill="1" applyBorder="1" applyAlignment="1">
      <alignment horizontal="center" vertical="center" wrapText="1"/>
    </xf>
    <xf numFmtId="0" fontId="8" fillId="7" borderId="33" xfId="0" applyFont="1" applyFill="1" applyBorder="1" applyAlignment="1">
      <alignment horizontal="center" vertical="center" wrapText="1"/>
    </xf>
    <xf numFmtId="0" fontId="8" fillId="7" borderId="48" xfId="0" applyFont="1" applyFill="1" applyBorder="1" applyAlignment="1">
      <alignment wrapText="1"/>
    </xf>
    <xf numFmtId="0" fontId="43" fillId="7" borderId="116" xfId="0" applyFont="1" applyFill="1" applyBorder="1" applyAlignment="1">
      <alignment wrapText="1"/>
    </xf>
    <xf numFmtId="0" fontId="43" fillId="7" borderId="62" xfId="0" applyFont="1" applyFill="1" applyBorder="1" applyAlignment="1">
      <alignment vertical="top" wrapText="1"/>
    </xf>
    <xf numFmtId="0" fontId="43" fillId="7" borderId="92" xfId="0" applyFont="1" applyFill="1" applyBorder="1" applyAlignment="1">
      <alignment horizontal="center" vertical="center" wrapText="1"/>
    </xf>
    <xf numFmtId="0" fontId="73" fillId="20" borderId="0" xfId="0" applyFont="1" applyFill="1" applyAlignment="1">
      <alignment horizontal="center" vertical="center" wrapText="1"/>
    </xf>
    <xf numFmtId="0" fontId="58" fillId="0" borderId="0" xfId="0" applyFont="1" applyAlignment="1">
      <alignment horizontal="center" vertical="center" wrapText="1"/>
    </xf>
    <xf numFmtId="0" fontId="40" fillId="21" borderId="48" xfId="0" applyFont="1" applyFill="1" applyBorder="1" applyAlignment="1">
      <alignment horizontal="center" vertical="center" wrapText="1"/>
    </xf>
    <xf numFmtId="181" fontId="40" fillId="21" borderId="48" xfId="0" applyNumberFormat="1" applyFont="1" applyFill="1" applyBorder="1" applyAlignment="1">
      <alignment horizontal="center" vertical="center" wrapText="1"/>
    </xf>
    <xf numFmtId="177" fontId="40" fillId="21" borderId="48" xfId="0" applyNumberFormat="1" applyFont="1" applyFill="1" applyBorder="1" applyAlignment="1">
      <alignment horizontal="center" vertical="center" wrapText="1"/>
    </xf>
    <xf numFmtId="0" fontId="66" fillId="21" borderId="48" xfId="0" applyFont="1" applyFill="1" applyBorder="1" applyAlignment="1">
      <alignment horizontal="center" vertical="center" wrapText="1"/>
    </xf>
    <xf numFmtId="178" fontId="40" fillId="0" borderId="48" xfId="0" applyNumberFormat="1" applyFont="1" applyBorder="1" applyAlignment="1">
      <alignment horizontal="center" wrapText="1"/>
    </xf>
    <xf numFmtId="0" fontId="40" fillId="0" borderId="34" xfId="0" applyFont="1" applyBorder="1" applyAlignment="1">
      <alignment horizontal="center" wrapText="1"/>
    </xf>
    <xf numFmtId="49" fontId="40" fillId="0" borderId="33" xfId="0" applyNumberFormat="1" applyFont="1" applyBorder="1" applyAlignment="1">
      <alignment horizontal="center" wrapText="1"/>
    </xf>
    <xf numFmtId="0" fontId="40" fillId="0" borderId="33" xfId="0" applyFont="1" applyBorder="1" applyAlignment="1">
      <alignment horizontal="center" wrapText="1"/>
    </xf>
    <xf numFmtId="0" fontId="7" fillId="0" borderId="48" xfId="0" applyFont="1" applyBorder="1" applyAlignment="1">
      <alignment horizontal="center" wrapText="1"/>
    </xf>
    <xf numFmtId="0" fontId="40" fillId="0" borderId="33" xfId="0" applyFont="1" applyBorder="1" applyAlignment="1">
      <alignment wrapText="1"/>
    </xf>
    <xf numFmtId="177" fontId="40" fillId="0" borderId="33" xfId="0" applyNumberFormat="1" applyFont="1" applyBorder="1" applyAlignment="1">
      <alignment horizontal="center" vertical="center" wrapText="1"/>
    </xf>
    <xf numFmtId="0" fontId="40" fillId="0" borderId="33" xfId="0" applyFont="1" applyBorder="1" applyAlignment="1">
      <alignment vertical="center" wrapText="1"/>
    </xf>
    <xf numFmtId="0" fontId="74" fillId="0" borderId="0" xfId="0" applyFont="1" applyAlignment="1">
      <alignment wrapText="1"/>
    </xf>
    <xf numFmtId="0" fontId="74" fillId="0" borderId="48" xfId="0" applyFont="1" applyBorder="1" applyAlignment="1">
      <alignment horizontal="center" vertical="center" wrapText="1"/>
    </xf>
    <xf numFmtId="178" fontId="74" fillId="0" borderId="48" xfId="0" applyNumberFormat="1" applyFont="1" applyBorder="1" applyAlignment="1">
      <alignment horizontal="center" wrapText="1"/>
    </xf>
    <xf numFmtId="0" fontId="74" fillId="0" borderId="48" xfId="0" applyFont="1" applyBorder="1" applyAlignment="1">
      <alignment horizontal="center" wrapText="1"/>
    </xf>
    <xf numFmtId="0" fontId="74" fillId="0" borderId="33" xfId="0" applyFont="1" applyBorder="1" applyAlignment="1">
      <alignment horizontal="center" wrapText="1"/>
    </xf>
    <xf numFmtId="0" fontId="74" fillId="0" borderId="123" xfId="0" applyFont="1" applyBorder="1" applyAlignment="1">
      <alignment horizontal="center" wrapText="1"/>
    </xf>
    <xf numFmtId="0" fontId="74" fillId="0" borderId="33" xfId="0" applyFont="1" applyBorder="1" applyAlignment="1">
      <alignment wrapText="1"/>
    </xf>
    <xf numFmtId="0" fontId="74" fillId="0" borderId="123" xfId="0" applyFont="1" applyBorder="1" applyAlignment="1">
      <alignment wrapText="1"/>
    </xf>
    <xf numFmtId="181" fontId="74" fillId="0" borderId="48" xfId="0" applyNumberFormat="1" applyFont="1" applyBorder="1" applyAlignment="1">
      <alignment horizontal="center" wrapText="1"/>
    </xf>
    <xf numFmtId="0" fontId="74" fillId="0" borderId="123" xfId="0" applyFont="1" applyBorder="1" applyAlignment="1">
      <alignment horizontal="center" vertical="center" wrapText="1"/>
    </xf>
    <xf numFmtId="177" fontId="74" fillId="0" borderId="123" xfId="0" applyNumberFormat="1" applyFont="1" applyBorder="1" applyAlignment="1">
      <alignment horizontal="center" vertical="center" wrapText="1"/>
    </xf>
    <xf numFmtId="0" fontId="74" fillId="0" borderId="123" xfId="0" applyFont="1" applyBorder="1" applyAlignment="1">
      <alignment vertical="center" wrapText="1"/>
    </xf>
    <xf numFmtId="0" fontId="40" fillId="0" borderId="123" xfId="0" applyFont="1" applyBorder="1" applyAlignment="1">
      <alignment horizontal="center" wrapText="1"/>
    </xf>
    <xf numFmtId="0" fontId="40" fillId="0" borderId="123" xfId="0" applyFont="1" applyBorder="1" applyAlignment="1">
      <alignment wrapText="1"/>
    </xf>
    <xf numFmtId="181" fontId="14" fillId="0" borderId="33" xfId="0" applyNumberFormat="1" applyFont="1" applyBorder="1" applyAlignment="1">
      <alignment wrapText="1"/>
    </xf>
    <xf numFmtId="0" fontId="40" fillId="0" borderId="51" xfId="0" applyFont="1" applyBorder="1" applyAlignment="1">
      <alignment horizontal="center" wrapText="1"/>
    </xf>
    <xf numFmtId="0" fontId="40" fillId="0" borderId="116" xfId="0" applyFont="1" applyBorder="1" applyAlignment="1">
      <alignment horizontal="center" wrapText="1"/>
    </xf>
    <xf numFmtId="0" fontId="40" fillId="0" borderId="39" xfId="0" applyFont="1" applyBorder="1" applyAlignment="1">
      <alignment horizontal="center" wrapText="1"/>
    </xf>
    <xf numFmtId="0" fontId="43" fillId="0" borderId="116" xfId="0" applyFont="1" applyBorder="1" applyAlignment="1">
      <alignment horizontal="center" wrapText="1"/>
    </xf>
    <xf numFmtId="0" fontId="7" fillId="0" borderId="48" xfId="0" applyFont="1" applyBorder="1" applyAlignment="1">
      <alignment wrapText="1"/>
    </xf>
    <xf numFmtId="0" fontId="20" fillId="0" borderId="48" xfId="0" applyFont="1" applyBorder="1" applyAlignment="1">
      <alignment horizontal="center" wrapText="1"/>
    </xf>
    <xf numFmtId="0" fontId="40" fillId="0" borderId="124" xfId="0" applyFont="1" applyBorder="1" applyAlignment="1">
      <alignment horizontal="center" wrapText="1"/>
    </xf>
    <xf numFmtId="0" fontId="74" fillId="0" borderId="34" xfId="0" applyFont="1" applyBorder="1" applyAlignment="1">
      <alignment horizontal="center" wrapText="1"/>
    </xf>
    <xf numFmtId="0" fontId="74" fillId="0" borderId="116" xfId="0" applyFont="1" applyBorder="1" applyAlignment="1">
      <alignment horizontal="center" wrapText="1"/>
    </xf>
    <xf numFmtId="0" fontId="74" fillId="0" borderId="124" xfId="0" applyFont="1" applyBorder="1" applyAlignment="1">
      <alignment horizontal="center" wrapText="1"/>
    </xf>
    <xf numFmtId="181" fontId="75" fillId="0" borderId="48" xfId="0" applyNumberFormat="1" applyFont="1" applyBorder="1" applyAlignment="1">
      <alignment wrapText="1"/>
    </xf>
    <xf numFmtId="0" fontId="74" fillId="0" borderId="116" xfId="0" applyFont="1" applyBorder="1" applyAlignment="1">
      <alignment horizontal="center" vertical="center" wrapText="1"/>
    </xf>
    <xf numFmtId="177" fontId="74" fillId="0" borderId="116" xfId="0" applyNumberFormat="1" applyFont="1" applyBorder="1" applyAlignment="1">
      <alignment horizontal="center" vertical="center" wrapText="1"/>
    </xf>
    <xf numFmtId="0" fontId="74" fillId="0" borderId="116" xfId="0" applyFont="1" applyBorder="1" applyAlignment="1">
      <alignment vertical="center" wrapText="1"/>
    </xf>
    <xf numFmtId="0" fontId="43" fillId="0" borderId="62" xfId="0" applyFont="1" applyBorder="1" applyAlignment="1">
      <alignment horizontal="center" wrapText="1"/>
    </xf>
    <xf numFmtId="0" fontId="14" fillId="0" borderId="116" xfId="0" applyFont="1" applyBorder="1" applyAlignment="1">
      <alignment wrapText="1"/>
    </xf>
    <xf numFmtId="0" fontId="75" fillId="0" borderId="48" xfId="0" applyFont="1" applyBorder="1" applyAlignment="1">
      <alignment wrapText="1"/>
    </xf>
    <xf numFmtId="0" fontId="14" fillId="0" borderId="123" xfId="0" applyFont="1" applyBorder="1" applyAlignment="1">
      <alignment wrapText="1"/>
    </xf>
    <xf numFmtId="0" fontId="14" fillId="0" borderId="124" xfId="0" applyFont="1" applyBorder="1" applyAlignment="1">
      <alignment wrapText="1"/>
    </xf>
    <xf numFmtId="0" fontId="40" fillId="0" borderId="123" xfId="0" applyFont="1" applyBorder="1" applyAlignment="1">
      <alignment vertical="center" wrapText="1"/>
    </xf>
    <xf numFmtId="181" fontId="40" fillId="0" borderId="33" xfId="0" applyNumberFormat="1" applyFont="1" applyBorder="1" applyAlignment="1">
      <alignment horizontal="center" vertical="center" wrapText="1"/>
    </xf>
    <xf numFmtId="0" fontId="67" fillId="0" borderId="48" xfId="0" applyFont="1" applyBorder="1" applyAlignment="1">
      <alignment horizontal="center" wrapText="1"/>
    </xf>
    <xf numFmtId="0" fontId="67" fillId="0" borderId="62" xfId="0" applyFont="1" applyBorder="1" applyAlignment="1">
      <alignment horizontal="center" vertical="center" wrapText="1"/>
    </xf>
    <xf numFmtId="0" fontId="67" fillId="0" borderId="0" xfId="0" applyFont="1" applyAlignment="1">
      <alignment horizontal="center" vertical="center" wrapText="1"/>
    </xf>
    <xf numFmtId="181" fontId="69" fillId="0" borderId="48" xfId="0" applyNumberFormat="1" applyFont="1" applyBorder="1" applyAlignment="1">
      <alignment horizontal="center" vertical="center" wrapText="1"/>
    </xf>
    <xf numFmtId="0" fontId="69" fillId="0" borderId="48" xfId="0" applyFont="1" applyBorder="1" applyAlignment="1">
      <alignment horizontal="center" vertical="center" wrapText="1"/>
    </xf>
    <xf numFmtId="0" fontId="70" fillId="0" borderId="0" xfId="0" applyFont="1" applyAlignment="1">
      <alignment horizontal="center" vertical="center" wrapText="1"/>
    </xf>
    <xf numFmtId="178" fontId="0" fillId="0" borderId="0" xfId="0" applyNumberFormat="1" applyAlignment="1">
      <alignment wrapText="1"/>
    </xf>
    <xf numFmtId="0" fontId="11" fillId="7" borderId="33" xfId="0" applyFont="1" applyFill="1" applyBorder="1" applyAlignment="1">
      <alignment horizontal="center" wrapText="1"/>
    </xf>
    <xf numFmtId="20" fontId="11" fillId="0" borderId="33" xfId="0" applyNumberFormat="1" applyFont="1" applyBorder="1" applyAlignment="1">
      <alignment horizontal="center" vertical="center"/>
    </xf>
    <xf numFmtId="0" fontId="40" fillId="7" borderId="123" xfId="0" applyFont="1" applyFill="1" applyBorder="1" applyAlignment="1">
      <alignment wrapText="1"/>
    </xf>
    <xf numFmtId="181" fontId="43" fillId="7" borderId="48" xfId="0" applyNumberFormat="1" applyFont="1" applyFill="1" applyBorder="1" applyAlignment="1">
      <alignment horizontal="center" vertical="center" wrapText="1"/>
    </xf>
    <xf numFmtId="177" fontId="40" fillId="7" borderId="123" xfId="0" applyNumberFormat="1" applyFont="1" applyFill="1" applyBorder="1" applyAlignment="1">
      <alignment horizontal="center" vertical="center" wrapText="1"/>
    </xf>
    <xf numFmtId="177" fontId="40" fillId="7" borderId="33" xfId="0" applyNumberFormat="1" applyFont="1" applyFill="1" applyBorder="1" applyAlignment="1">
      <alignment horizontal="center" wrapText="1"/>
    </xf>
    <xf numFmtId="0" fontId="40" fillId="15" borderId="116" xfId="0" applyFont="1" applyFill="1" applyBorder="1" applyAlignment="1">
      <alignment horizontal="center" vertical="center" wrapText="1"/>
    </xf>
    <xf numFmtId="0" fontId="43" fillId="7" borderId="117" xfId="0" applyFont="1" applyFill="1" applyBorder="1" applyAlignment="1">
      <alignment horizontal="center" vertical="center" wrapText="1"/>
    </xf>
    <xf numFmtId="177" fontId="40" fillId="0" borderId="33" xfId="0" applyNumberFormat="1" applyFont="1" applyBorder="1" applyAlignment="1">
      <alignment horizontal="center" vertical="center"/>
    </xf>
    <xf numFmtId="0" fontId="32" fillId="3" borderId="61" xfId="0" applyFont="1" applyFill="1" applyBorder="1" applyAlignment="1">
      <alignment horizontal="center" vertical="center" wrapText="1"/>
    </xf>
    <xf numFmtId="0" fontId="9" fillId="0" borderId="65" xfId="0" applyFont="1" applyBorder="1" applyAlignment="1">
      <alignment horizontal="center" vertical="center" wrapText="1"/>
    </xf>
    <xf numFmtId="0" fontId="9" fillId="0" borderId="102" xfId="0" applyFont="1" applyBorder="1" applyAlignment="1">
      <alignment horizontal="center" vertical="center" wrapText="1"/>
    </xf>
    <xf numFmtId="0" fontId="40" fillId="22" borderId="48" xfId="0" applyFont="1" applyFill="1" applyBorder="1" applyAlignment="1">
      <alignment horizontal="center" vertical="center" wrapText="1"/>
    </xf>
    <xf numFmtId="0" fontId="40" fillId="15" borderId="48" xfId="0" applyFont="1" applyFill="1" applyBorder="1" applyAlignment="1">
      <alignment horizontal="center" vertical="center" wrapText="1"/>
    </xf>
    <xf numFmtId="20" fontId="40" fillId="7" borderId="33" xfId="0" applyNumberFormat="1" applyFont="1" applyFill="1" applyBorder="1" applyAlignment="1">
      <alignment horizontal="center" wrapText="1"/>
    </xf>
    <xf numFmtId="0" fontId="76" fillId="7" borderId="0" xfId="0" applyFont="1" applyFill="1" applyAlignment="1">
      <alignment horizontal="center" wrapText="1"/>
    </xf>
    <xf numFmtId="0" fontId="40" fillId="0" borderId="33" xfId="0" applyFont="1" applyBorder="1" applyAlignment="1">
      <alignment horizontal="center" vertical="center"/>
    </xf>
    <xf numFmtId="0" fontId="31" fillId="0" borderId="70" xfId="0" applyFont="1" applyBorder="1" applyAlignment="1">
      <alignment vertical="center" wrapText="1"/>
    </xf>
    <xf numFmtId="181" fontId="31" fillId="0" borderId="70" xfId="0" applyNumberFormat="1" applyFont="1" applyBorder="1" applyAlignment="1">
      <alignment vertical="center" wrapText="1"/>
    </xf>
    <xf numFmtId="0" fontId="10" fillId="0" borderId="70" xfId="0" applyFont="1" applyBorder="1" applyAlignment="1">
      <alignment vertical="center" wrapText="1"/>
    </xf>
    <xf numFmtId="0" fontId="10" fillId="0" borderId="70" xfId="0" applyFont="1" applyBorder="1" applyAlignment="1">
      <alignment horizontal="center" vertical="center" wrapText="1"/>
    </xf>
    <xf numFmtId="0" fontId="31" fillId="0" borderId="70" xfId="0" applyFont="1" applyBorder="1" applyAlignment="1">
      <alignment horizontal="center" vertical="center" wrapText="1"/>
    </xf>
    <xf numFmtId="20" fontId="40" fillId="7" borderId="123" xfId="0" applyNumberFormat="1" applyFont="1" applyFill="1" applyBorder="1" applyAlignment="1">
      <alignment horizontal="center" vertical="center" wrapText="1"/>
    </xf>
    <xf numFmtId="181" fontId="40" fillId="7" borderId="34" xfId="0" applyNumberFormat="1" applyFont="1" applyFill="1" applyBorder="1" applyAlignment="1">
      <alignment horizontal="center" wrapText="1"/>
    </xf>
    <xf numFmtId="20" fontId="40" fillId="7" borderId="116" xfId="0" applyNumberFormat="1" applyFont="1" applyFill="1" applyBorder="1" applyAlignment="1">
      <alignment horizontal="center" wrapText="1"/>
    </xf>
    <xf numFmtId="178" fontId="40" fillId="7" borderId="34" xfId="0" applyNumberFormat="1" applyFont="1" applyFill="1" applyBorder="1" applyAlignment="1">
      <alignment horizontal="center" wrapText="1"/>
    </xf>
    <xf numFmtId="181" fontId="43" fillId="7" borderId="34" xfId="0" applyNumberFormat="1" applyFont="1" applyFill="1" applyBorder="1" applyAlignment="1">
      <alignment horizontal="center" wrapText="1"/>
    </xf>
    <xf numFmtId="20" fontId="43" fillId="7" borderId="116" xfId="0" applyNumberFormat="1" applyFont="1" applyFill="1" applyBorder="1" applyAlignment="1">
      <alignment wrapText="1"/>
    </xf>
    <xf numFmtId="0" fontId="40" fillId="15" borderId="116" xfId="0" applyFont="1" applyFill="1" applyBorder="1" applyAlignment="1">
      <alignment horizontal="center" wrapText="1"/>
    </xf>
    <xf numFmtId="178" fontId="43" fillId="7" borderId="34" xfId="0" applyNumberFormat="1" applyFont="1" applyFill="1" applyBorder="1" applyAlignment="1">
      <alignment horizontal="center" wrapText="1"/>
    </xf>
    <xf numFmtId="20" fontId="40" fillId="7" borderId="116" xfId="0" applyNumberFormat="1" applyFont="1" applyFill="1" applyBorder="1" applyAlignment="1">
      <alignment horizontal="center" vertical="center" wrapText="1"/>
    </xf>
    <xf numFmtId="178" fontId="43" fillId="7" borderId="34" xfId="0" applyNumberFormat="1" applyFont="1" applyFill="1" applyBorder="1" applyAlignment="1">
      <alignment horizontal="center" vertical="center" wrapText="1"/>
    </xf>
    <xf numFmtId="0" fontId="40" fillId="23" borderId="116" xfId="0" applyFont="1" applyFill="1" applyBorder="1" applyAlignment="1">
      <alignment horizontal="center" vertical="center" wrapText="1"/>
    </xf>
    <xf numFmtId="0" fontId="43" fillId="7" borderId="34" xfId="0" applyFont="1" applyFill="1" applyBorder="1" applyAlignment="1">
      <alignment horizontal="center" vertical="center" wrapText="1"/>
    </xf>
    <xf numFmtId="181" fontId="0" fillId="0" borderId="0" xfId="0" applyNumberFormat="1" applyAlignment="1">
      <alignment wrapText="1"/>
    </xf>
    <xf numFmtId="181" fontId="3" fillId="0" borderId="96" xfId="0" applyNumberFormat="1" applyFont="1" applyBorder="1" applyAlignment="1">
      <alignment wrapText="1"/>
    </xf>
    <xf numFmtId="0" fontId="11" fillId="2" borderId="78" xfId="0" applyFont="1" applyFill="1" applyBorder="1" applyAlignment="1">
      <alignment horizontal="center" wrapText="1"/>
    </xf>
    <xf numFmtId="0" fontId="77" fillId="0" borderId="0" xfId="0" applyFont="1"/>
    <xf numFmtId="0" fontId="34" fillId="0" borderId="10" xfId="0" applyFont="1" applyBorder="1" applyAlignment="1">
      <alignment horizontal="center" vertical="center"/>
    </xf>
    <xf numFmtId="0" fontId="78" fillId="0" borderId="0" xfId="0" applyFont="1" applyAlignment="1">
      <alignment horizontal="center" vertical="center" wrapText="1"/>
    </xf>
    <xf numFmtId="0" fontId="3" fillId="2" borderId="34" xfId="0" applyFont="1" applyFill="1" applyBorder="1"/>
    <xf numFmtId="0" fontId="11" fillId="2" borderId="34" xfId="0" applyFont="1" applyFill="1" applyBorder="1"/>
    <xf numFmtId="0" fontId="3" fillId="2" borderId="48" xfId="0" applyFont="1" applyFill="1" applyBorder="1"/>
    <xf numFmtId="0" fontId="11" fillId="2" borderId="48" xfId="0" applyFont="1" applyFill="1" applyBorder="1"/>
    <xf numFmtId="0" fontId="3" fillId="0" borderId="0" xfId="0" applyFont="1"/>
    <xf numFmtId="0" fontId="11" fillId="2" borderId="33" xfId="0" applyFont="1" applyFill="1" applyBorder="1"/>
    <xf numFmtId="0" fontId="11" fillId="0" borderId="0" xfId="0" applyFont="1"/>
    <xf numFmtId="0" fontId="10" fillId="2" borderId="25" xfId="0" applyFont="1" applyFill="1" applyBorder="1" applyAlignment="1">
      <alignment horizontal="center" vertical="center" wrapText="1"/>
    </xf>
    <xf numFmtId="0" fontId="8" fillId="0" borderId="26" xfId="0" applyFont="1" applyBorder="1" applyAlignment="1">
      <alignment wrapText="1"/>
    </xf>
    <xf numFmtId="0" fontId="10" fillId="2" borderId="18" xfId="0" applyFont="1" applyFill="1" applyBorder="1" applyAlignment="1">
      <alignment horizontal="center" vertical="center" wrapText="1"/>
    </xf>
    <xf numFmtId="0" fontId="8" fillId="0" borderId="19" xfId="0" applyFont="1" applyBorder="1" applyAlignment="1">
      <alignment wrapText="1"/>
    </xf>
    <xf numFmtId="0" fontId="10" fillId="2" borderId="32" xfId="0" applyFont="1" applyFill="1" applyBorder="1" applyAlignment="1">
      <alignment horizontal="center" vertical="center" wrapText="1"/>
    </xf>
    <xf numFmtId="0" fontId="8" fillId="0" borderId="33" xfId="0" applyFont="1" applyBorder="1" applyAlignment="1">
      <alignment wrapText="1"/>
    </xf>
    <xf numFmtId="0" fontId="10" fillId="2" borderId="8" xfId="0" applyFont="1" applyFill="1" applyBorder="1" applyAlignment="1">
      <alignment horizontal="center" vertical="center" wrapText="1"/>
    </xf>
    <xf numFmtId="0" fontId="8" fillId="0" borderId="9" xfId="0" applyFont="1" applyBorder="1" applyAlignment="1">
      <alignment wrapText="1"/>
    </xf>
    <xf numFmtId="0" fontId="6" fillId="0" borderId="0" xfId="0" applyFont="1" applyAlignment="1">
      <alignment horizontal="center" vertical="center" wrapText="1"/>
    </xf>
    <xf numFmtId="0" fontId="0" fillId="0" borderId="0" xfId="0" applyAlignment="1">
      <alignment wrapText="1"/>
    </xf>
    <xf numFmtId="0" fontId="3" fillId="0" borderId="2" xfId="0" applyFont="1" applyBorder="1" applyAlignment="1">
      <alignment horizontal="center" vertical="center" textRotation="255" wrapText="1"/>
    </xf>
    <xf numFmtId="0" fontId="8" fillId="0" borderId="7" xfId="0" applyFont="1" applyBorder="1" applyAlignment="1">
      <alignment wrapText="1"/>
    </xf>
    <xf numFmtId="0" fontId="8" fillId="0" borderId="12" xfId="0" applyFont="1" applyBorder="1" applyAlignment="1">
      <alignment wrapText="1"/>
    </xf>
    <xf numFmtId="0" fontId="7" fillId="2" borderId="3" xfId="0" applyFont="1" applyFill="1" applyBorder="1" applyAlignment="1">
      <alignment horizontal="center" vertical="center" wrapText="1"/>
    </xf>
    <xf numFmtId="0" fontId="8" fillId="0" borderId="4" xfId="0" applyFont="1" applyBorder="1" applyAlignment="1">
      <alignment wrapText="1"/>
    </xf>
    <xf numFmtId="0" fontId="7" fillId="2" borderId="8"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8" fillId="0" borderId="14" xfId="0" applyFont="1" applyBorder="1" applyAlignment="1">
      <alignment wrapText="1"/>
    </xf>
    <xf numFmtId="0" fontId="3" fillId="0" borderId="17" xfId="0" applyFont="1" applyBorder="1" applyAlignment="1">
      <alignment horizontal="center" vertical="center" textRotation="255" wrapText="1"/>
    </xf>
    <xf numFmtId="0" fontId="8" fillId="0" borderId="22" xfId="0" applyFont="1" applyBorder="1" applyAlignment="1">
      <alignment wrapText="1"/>
    </xf>
    <xf numFmtId="0" fontId="8" fillId="0" borderId="24" xfId="0" applyFont="1" applyBorder="1" applyAlignment="1">
      <alignment wrapText="1"/>
    </xf>
    <xf numFmtId="0" fontId="7" fillId="2" borderId="18" xfId="0" applyFont="1" applyFill="1" applyBorder="1" applyAlignment="1">
      <alignment horizontal="center" vertical="center" wrapText="1"/>
    </xf>
    <xf numFmtId="0" fontId="4" fillId="0" borderId="17" xfId="0" applyFont="1" applyBorder="1" applyAlignment="1">
      <alignment horizontal="center" vertical="center" textRotation="255" wrapText="1"/>
    </xf>
    <xf numFmtId="0" fontId="13" fillId="0" borderId="17" xfId="0" applyFont="1" applyBorder="1" applyAlignment="1">
      <alignment horizontal="center" vertical="center" textRotation="255" wrapText="1"/>
    </xf>
    <xf numFmtId="0" fontId="10" fillId="2" borderId="29" xfId="0" applyFont="1" applyFill="1" applyBorder="1" applyAlignment="1">
      <alignment horizontal="center" vertical="center" wrapText="1"/>
    </xf>
    <xf numFmtId="0" fontId="8" fillId="0" borderId="30" xfId="0" applyFont="1" applyBorder="1" applyAlignment="1">
      <alignment wrapText="1"/>
    </xf>
    <xf numFmtId="0" fontId="10" fillId="2" borderId="3" xfId="0" applyFont="1" applyFill="1" applyBorder="1" applyAlignment="1">
      <alignment horizontal="center" vertical="center" wrapText="1"/>
    </xf>
    <xf numFmtId="0" fontId="10" fillId="2" borderId="56" xfId="0" applyFont="1" applyFill="1" applyBorder="1" applyAlignment="1">
      <alignment horizontal="center" wrapText="1"/>
    </xf>
    <xf numFmtId="0" fontId="10" fillId="2" borderId="38" xfId="0" applyFont="1" applyFill="1" applyBorder="1" applyAlignment="1">
      <alignment horizontal="center" wrapText="1"/>
    </xf>
    <xf numFmtId="0" fontId="10" fillId="2" borderId="41" xfId="0" applyFont="1" applyFill="1" applyBorder="1" applyAlignment="1">
      <alignment horizontal="center" wrapText="1"/>
    </xf>
    <xf numFmtId="0" fontId="10" fillId="2" borderId="44" xfId="0" applyFont="1" applyFill="1" applyBorder="1" applyAlignment="1">
      <alignment horizontal="center" wrapText="1"/>
    </xf>
    <xf numFmtId="0" fontId="8" fillId="0" borderId="45" xfId="0" applyFont="1" applyBorder="1" applyAlignment="1">
      <alignment wrapText="1"/>
    </xf>
    <xf numFmtId="0" fontId="10" fillId="2" borderId="50" xfId="0" applyFont="1" applyFill="1" applyBorder="1" applyAlignment="1">
      <alignment horizontal="center" wrapText="1"/>
    </xf>
    <xf numFmtId="0" fontId="8" fillId="0" borderId="51" xfId="0" applyFont="1" applyBorder="1" applyAlignment="1">
      <alignment wrapText="1"/>
    </xf>
    <xf numFmtId="0" fontId="10" fillId="2" borderId="60" xfId="0" applyFont="1" applyFill="1" applyBorder="1" applyAlignment="1">
      <alignment horizontal="center" wrapText="1"/>
    </xf>
    <xf numFmtId="0" fontId="3" fillId="0" borderId="2" xfId="0" applyFont="1" applyBorder="1" applyAlignment="1">
      <alignment horizontal="center" textRotation="255" wrapText="1"/>
    </xf>
    <xf numFmtId="0" fontId="3" fillId="0" borderId="17" xfId="0" applyFont="1" applyBorder="1" applyAlignment="1">
      <alignment horizontal="center" textRotation="255" wrapText="1"/>
    </xf>
    <xf numFmtId="0" fontId="11" fillId="0" borderId="17" xfId="0" applyFont="1" applyBorder="1" applyAlignment="1">
      <alignment horizontal="center" textRotation="255" wrapText="1"/>
    </xf>
    <xf numFmtId="0" fontId="10" fillId="2" borderId="52" xfId="0" applyFont="1" applyFill="1" applyBorder="1" applyAlignment="1">
      <alignment horizontal="center" wrapText="1"/>
    </xf>
    <xf numFmtId="0" fontId="8" fillId="0" borderId="53" xfId="0" applyFont="1" applyBorder="1" applyAlignment="1">
      <alignment wrapText="1"/>
    </xf>
    <xf numFmtId="0" fontId="6" fillId="0" borderId="0" xfId="0" applyFont="1" applyAlignment="1">
      <alignment horizontal="center" wrapText="1"/>
    </xf>
    <xf numFmtId="0" fontId="10" fillId="2" borderId="37" xfId="0" applyFont="1" applyFill="1" applyBorder="1" applyAlignment="1">
      <alignment horizontal="center" wrapText="1"/>
    </xf>
    <xf numFmtId="0" fontId="10" fillId="8" borderId="56" xfId="0" applyFont="1" applyFill="1" applyBorder="1" applyAlignment="1">
      <alignment horizontal="center" wrapText="1"/>
    </xf>
    <xf numFmtId="0" fontId="10" fillId="8" borderId="38" xfId="0" applyFont="1" applyFill="1" applyBorder="1" applyAlignment="1">
      <alignment horizontal="center" wrapText="1"/>
    </xf>
    <xf numFmtId="0" fontId="10" fillId="8" borderId="41" xfId="0" applyFont="1" applyFill="1" applyBorder="1" applyAlignment="1">
      <alignment horizontal="center" wrapText="1"/>
    </xf>
    <xf numFmtId="0" fontId="10" fillId="8" borderId="44" xfId="0" applyFont="1" applyFill="1" applyBorder="1" applyAlignment="1">
      <alignment horizontal="center" wrapText="1"/>
    </xf>
    <xf numFmtId="0" fontId="10" fillId="8" borderId="50" xfId="0" applyFont="1" applyFill="1" applyBorder="1" applyAlignment="1">
      <alignment horizontal="center" wrapText="1"/>
    </xf>
    <xf numFmtId="0" fontId="10" fillId="8" borderId="60" xfId="0" applyFont="1" applyFill="1" applyBorder="1" applyAlignment="1">
      <alignment horizontal="center" wrapText="1"/>
    </xf>
    <xf numFmtId="0" fontId="10" fillId="8" borderId="52" xfId="0" applyFont="1" applyFill="1" applyBorder="1" applyAlignment="1">
      <alignment horizontal="center" wrapText="1"/>
    </xf>
    <xf numFmtId="0" fontId="10" fillId="8" borderId="37" xfId="0" applyFont="1" applyFill="1" applyBorder="1" applyAlignment="1">
      <alignment horizontal="center" wrapText="1"/>
    </xf>
    <xf numFmtId="0" fontId="14" fillId="0" borderId="73" xfId="0" applyFont="1" applyBorder="1" applyAlignment="1">
      <alignment horizontal="center" wrapText="1"/>
    </xf>
    <xf numFmtId="0" fontId="8" fillId="0" borderId="62" xfId="0" applyFont="1" applyBorder="1" applyAlignment="1">
      <alignment wrapText="1"/>
    </xf>
    <xf numFmtId="2" fontId="14" fillId="0" borderId="73" xfId="0" applyNumberFormat="1" applyFont="1" applyBorder="1" applyAlignment="1">
      <alignment horizontal="center" wrapText="1"/>
    </xf>
    <xf numFmtId="0" fontId="25" fillId="0" borderId="0" xfId="0" applyFont="1"/>
    <xf numFmtId="2" fontId="14" fillId="0" borderId="70" xfId="0" applyNumberFormat="1" applyFont="1" applyBorder="1" applyAlignment="1">
      <alignment horizontal="center" wrapText="1"/>
    </xf>
    <xf numFmtId="0" fontId="8" fillId="0" borderId="70" xfId="0" applyFont="1" applyBorder="1" applyAlignment="1">
      <alignment wrapText="1"/>
    </xf>
    <xf numFmtId="0" fontId="27" fillId="14" borderId="74" xfId="0" applyFont="1" applyFill="1" applyBorder="1" applyAlignment="1">
      <alignment horizontal="center" vertical="center" wrapText="1"/>
    </xf>
    <xf numFmtId="0" fontId="8" fillId="0" borderId="75" xfId="0" applyFont="1" applyBorder="1" applyAlignment="1">
      <alignment wrapText="1"/>
    </xf>
    <xf numFmtId="0" fontId="8" fillId="0" borderId="76" xfId="0" applyFont="1" applyBorder="1" applyAlignment="1">
      <alignment wrapText="1"/>
    </xf>
    <xf numFmtId="0" fontId="28" fillId="15" borderId="44" xfId="0" applyFont="1" applyFill="1" applyBorder="1" applyAlignment="1">
      <alignment horizontal="center" vertical="center" wrapText="1"/>
    </xf>
    <xf numFmtId="0" fontId="8" fillId="0" borderId="79" xfId="0" applyFont="1" applyBorder="1" applyAlignment="1">
      <alignment wrapText="1"/>
    </xf>
    <xf numFmtId="0" fontId="3" fillId="16" borderId="91" xfId="0" applyFont="1" applyFill="1" applyBorder="1" applyAlignment="1">
      <alignment horizontal="center" vertical="center" wrapText="1"/>
    </xf>
    <xf numFmtId="0" fontId="8" fillId="0" borderId="92" xfId="0" applyFont="1" applyBorder="1" applyAlignment="1">
      <alignment wrapText="1"/>
    </xf>
    <xf numFmtId="0" fontId="7" fillId="7" borderId="92" xfId="0" applyFont="1" applyFill="1" applyBorder="1" applyAlignment="1">
      <alignment horizontal="center" vertical="center" wrapText="1"/>
    </xf>
    <xf numFmtId="0" fontId="7" fillId="7" borderId="91" xfId="0" applyFont="1" applyFill="1" applyBorder="1" applyAlignment="1">
      <alignment horizontal="center" vertical="center" wrapText="1"/>
    </xf>
    <xf numFmtId="0" fontId="8" fillId="0" borderId="94" xfId="0" applyFont="1" applyBorder="1" applyAlignment="1">
      <alignment wrapText="1"/>
    </xf>
    <xf numFmtId="0" fontId="7" fillId="7" borderId="70" xfId="0" applyFont="1" applyFill="1" applyBorder="1" applyAlignment="1">
      <alignment horizontal="center" vertical="center" wrapText="1"/>
    </xf>
    <xf numFmtId="0" fontId="8" fillId="0" borderId="91" xfId="0" applyFont="1" applyBorder="1" applyAlignment="1">
      <alignment horizontal="center" vertical="center" wrapText="1"/>
    </xf>
    <xf numFmtId="0" fontId="10" fillId="7" borderId="91" xfId="0" applyFont="1" applyFill="1" applyBorder="1" applyAlignment="1">
      <alignment horizontal="center" vertical="center" wrapText="1"/>
    </xf>
    <xf numFmtId="0" fontId="10" fillId="2" borderId="98" xfId="0" applyFont="1" applyFill="1" applyBorder="1" applyAlignment="1">
      <alignment horizontal="center" vertical="center" wrapText="1"/>
    </xf>
    <xf numFmtId="0" fontId="8" fillId="0" borderId="99" xfId="0" applyFont="1" applyBorder="1" applyAlignment="1">
      <alignment wrapText="1"/>
    </xf>
    <xf numFmtId="0" fontId="3" fillId="2" borderId="106" xfId="0" applyFont="1" applyFill="1" applyBorder="1" applyAlignment="1">
      <alignment horizontal="center" vertical="center"/>
    </xf>
    <xf numFmtId="0" fontId="8" fillId="0" borderId="108" xfId="0" applyFont="1" applyBorder="1" applyAlignment="1">
      <alignment wrapText="1"/>
    </xf>
    <xf numFmtId="0" fontId="3" fillId="2" borderId="46" xfId="0" applyFont="1" applyFill="1" applyBorder="1" applyAlignment="1">
      <alignment horizontal="center" vertical="center"/>
    </xf>
    <xf numFmtId="0" fontId="8" fillId="0" borderId="63" xfId="0" applyFont="1" applyBorder="1" applyAlignment="1">
      <alignment wrapText="1"/>
    </xf>
    <xf numFmtId="0" fontId="3" fillId="2" borderId="110" xfId="0" applyFont="1" applyFill="1" applyBorder="1" applyAlignment="1">
      <alignment horizontal="center" vertical="center"/>
    </xf>
    <xf numFmtId="0" fontId="4" fillId="2" borderId="110" xfId="0" applyFont="1" applyFill="1" applyBorder="1" applyAlignment="1">
      <alignment horizontal="center" vertical="center"/>
    </xf>
    <xf numFmtId="0" fontId="3" fillId="2" borderId="111" xfId="0" applyFont="1" applyFill="1" applyBorder="1" applyAlignment="1">
      <alignment horizontal="center" vertical="center"/>
    </xf>
    <xf numFmtId="0" fontId="8" fillId="0" borderId="39" xfId="0" applyFont="1" applyBorder="1" applyAlignment="1">
      <alignment wrapText="1"/>
    </xf>
    <xf numFmtId="0" fontId="3" fillId="8" borderId="106" xfId="0" applyFont="1" applyFill="1" applyBorder="1" applyAlignment="1">
      <alignment horizontal="center" vertical="center"/>
    </xf>
    <xf numFmtId="0" fontId="3" fillId="8" borderId="46" xfId="0" applyFont="1" applyFill="1" applyBorder="1" applyAlignment="1">
      <alignment horizontal="center" vertical="center"/>
    </xf>
    <xf numFmtId="0" fontId="3" fillId="8" borderId="110" xfId="0" applyFont="1" applyFill="1" applyBorder="1" applyAlignment="1">
      <alignment horizontal="center" vertical="center"/>
    </xf>
    <xf numFmtId="0" fontId="4" fillId="8" borderId="110" xfId="0" applyFont="1" applyFill="1" applyBorder="1" applyAlignment="1">
      <alignment horizontal="center" vertical="center"/>
    </xf>
    <xf numFmtId="0" fontId="3" fillId="8" borderId="111" xfId="0" applyFont="1" applyFill="1" applyBorder="1" applyAlignment="1">
      <alignment horizontal="center" vertical="center"/>
    </xf>
    <xf numFmtId="0" fontId="27" fillId="14" borderId="74" xfId="0" applyFont="1" applyFill="1" applyBorder="1" applyAlignment="1">
      <alignment horizontal="center" wrapText="1"/>
    </xf>
    <xf numFmtId="0" fontId="44" fillId="7" borderId="0" xfId="0" applyFont="1" applyFill="1" applyAlignment="1">
      <alignment horizontal="center" vertical="center" wrapText="1"/>
    </xf>
    <xf numFmtId="0" fontId="45" fillId="17" borderId="91" xfId="0" applyFont="1" applyFill="1" applyBorder="1" applyAlignment="1">
      <alignment horizontal="center" vertical="center" wrapText="1"/>
    </xf>
    <xf numFmtId="0" fontId="47" fillId="7" borderId="91" xfId="0" applyFont="1" applyFill="1" applyBorder="1" applyAlignment="1">
      <alignment horizontal="center" vertical="center" wrapText="1"/>
    </xf>
    <xf numFmtId="0" fontId="11" fillId="7" borderId="91" xfId="0" applyFont="1" applyFill="1" applyBorder="1" applyAlignment="1">
      <alignment horizontal="center" vertical="center" wrapText="1"/>
    </xf>
    <xf numFmtId="0" fontId="27" fillId="14" borderId="0" xfId="0" applyFont="1" applyFill="1" applyAlignment="1">
      <alignment horizontal="center" vertical="center" wrapText="1"/>
    </xf>
    <xf numFmtId="0" fontId="3" fillId="2" borderId="91" xfId="0" applyFont="1" applyFill="1" applyBorder="1" applyAlignment="1">
      <alignment horizontal="center" wrapText="1"/>
    </xf>
    <xf numFmtId="0" fontId="7" fillId="2" borderId="91" xfId="0" applyFont="1" applyFill="1" applyBorder="1" applyAlignment="1">
      <alignment horizontal="center" vertical="center" wrapText="1"/>
    </xf>
    <xf numFmtId="0" fontId="32" fillId="3" borderId="91" xfId="0" applyFont="1" applyFill="1" applyBorder="1" applyAlignment="1">
      <alignment horizontal="center" vertical="center" wrapText="1"/>
    </xf>
    <xf numFmtId="0" fontId="40" fillId="16" borderId="91" xfId="0" applyFont="1" applyFill="1" applyBorder="1" applyAlignment="1">
      <alignment horizontal="center" vertical="center" wrapText="1"/>
    </xf>
    <xf numFmtId="0" fontId="7" fillId="0" borderId="70" xfId="0" applyFont="1" applyBorder="1" applyAlignment="1">
      <alignment horizontal="center" wrapText="1"/>
    </xf>
    <xf numFmtId="0" fontId="43" fillId="7" borderId="91" xfId="0" applyFont="1" applyFill="1" applyBorder="1" applyAlignment="1">
      <alignment horizontal="center" wrapText="1"/>
    </xf>
    <xf numFmtId="0" fontId="43" fillId="7" borderId="91" xfId="0" applyFont="1" applyFill="1" applyBorder="1" applyAlignment="1">
      <alignment horizontal="center" vertical="center" wrapText="1"/>
    </xf>
    <xf numFmtId="0" fontId="67" fillId="7" borderId="70" xfId="0" applyFont="1" applyFill="1" applyBorder="1" applyAlignment="1">
      <alignment horizontal="center" vertical="center" wrapText="1"/>
    </xf>
    <xf numFmtId="0" fontId="8" fillId="0" borderId="125" xfId="0" applyFont="1" applyBorder="1" applyAlignment="1">
      <alignment wrapText="1"/>
    </xf>
    <xf numFmtId="0" fontId="67" fillId="0" borderId="70" xfId="0" applyFont="1" applyBorder="1" applyAlignment="1">
      <alignment horizontal="center" vertical="center" wrapText="1"/>
    </xf>
    <xf numFmtId="0" fontId="43" fillId="0" borderId="91" xfId="0" applyFont="1" applyBorder="1" applyAlignment="1">
      <alignment horizontal="center" vertical="center" wrapText="1"/>
    </xf>
    <xf numFmtId="0" fontId="40" fillId="0" borderId="91" xfId="0" applyFont="1" applyBorder="1" applyAlignment="1">
      <alignment horizontal="center" vertical="center" wrapText="1"/>
    </xf>
    <xf numFmtId="0" fontId="43" fillId="7" borderId="71" xfId="0" applyFont="1" applyFill="1" applyBorder="1" applyAlignment="1">
      <alignment horizontal="center" vertical="center" wrapText="1"/>
    </xf>
    <xf numFmtId="0" fontId="8" fillId="0" borderId="69" xfId="0" applyFont="1" applyBorder="1" applyAlignment="1">
      <alignment wrapText="1"/>
    </xf>
    <xf numFmtId="0" fontId="8" fillId="0" borderId="126" xfId="0" applyFont="1" applyBorder="1" applyAlignment="1">
      <alignment wrapText="1"/>
    </xf>
    <xf numFmtId="0" fontId="43" fillId="0" borderId="73" xfId="0" applyFont="1" applyBorder="1" applyAlignment="1">
      <alignment horizontal="center" vertical="center" wrapText="1"/>
    </xf>
    <xf numFmtId="0" fontId="40" fillId="7" borderId="91" xfId="0" applyFont="1" applyFill="1" applyBorder="1" applyAlignment="1">
      <alignment horizontal="center" vertical="center" wrapText="1"/>
    </xf>
    <xf numFmtId="0" fontId="71" fillId="0" borderId="70" xfId="0" applyFont="1" applyBorder="1" applyAlignment="1">
      <alignment horizontal="center" vertical="center" wrapText="1"/>
    </xf>
    <xf numFmtId="0" fontId="43" fillId="0" borderId="70" xfId="0" applyFont="1" applyBorder="1" applyAlignment="1">
      <alignment horizontal="center" vertical="center" wrapText="1"/>
    </xf>
    <xf numFmtId="0" fontId="43" fillId="0" borderId="91" xfId="0" applyFont="1" applyBorder="1" applyAlignment="1">
      <alignment horizontal="center" wrapText="1"/>
    </xf>
    <xf numFmtId="0" fontId="67" fillId="0" borderId="91" xfId="0" applyFont="1" applyBorder="1" applyAlignment="1">
      <alignment horizontal="center" wrapText="1"/>
    </xf>
    <xf numFmtId="0" fontId="8" fillId="0" borderId="0" xfId="0" applyFont="1" applyAlignment="1">
      <alignment horizontal="center" vertical="center" wrapText="1"/>
    </xf>
    <xf numFmtId="0" fontId="8" fillId="0" borderId="70" xfId="0" applyFont="1" applyBorder="1" applyAlignment="1">
      <alignment horizontal="center" wrapText="1"/>
    </xf>
    <xf numFmtId="0" fontId="43" fillId="0" borderId="92" xfId="0" applyFont="1" applyBorder="1" applyAlignment="1">
      <alignment horizontal="center" vertical="center" wrapText="1"/>
    </xf>
    <xf numFmtId="0" fontId="40" fillId="0" borderId="132" xfId="0" applyFont="1" applyBorder="1" applyAlignment="1">
      <alignment horizontal="center" vertical="center" wrapText="1"/>
    </xf>
    <xf numFmtId="0" fontId="8" fillId="0" borderId="133" xfId="0" applyFont="1" applyBorder="1" applyAlignment="1">
      <alignment wrapText="1"/>
    </xf>
    <xf numFmtId="0" fontId="8" fillId="0" borderId="134" xfId="0" applyFont="1" applyBorder="1" applyAlignment="1">
      <alignment wrapText="1"/>
    </xf>
    <xf numFmtId="0" fontId="40" fillId="0" borderId="73" xfId="0" applyFont="1" applyBorder="1" applyAlignment="1">
      <alignment horizontal="center" vertical="center" wrapText="1"/>
    </xf>
    <xf numFmtId="0" fontId="43" fillId="0" borderId="127" xfId="0" applyFont="1" applyBorder="1" applyAlignment="1">
      <alignment horizontal="center" vertical="center" wrapText="1"/>
    </xf>
    <xf numFmtId="0" fontId="8" fillId="0" borderId="128" xfId="0" applyFont="1" applyBorder="1" applyAlignment="1">
      <alignment wrapText="1"/>
    </xf>
    <xf numFmtId="0" fontId="8" fillId="0" borderId="129" xfId="0" applyFont="1" applyBorder="1" applyAlignment="1">
      <alignment wrapText="1"/>
    </xf>
    <xf numFmtId="0" fontId="43" fillId="7" borderId="92" xfId="0" applyFont="1" applyFill="1" applyBorder="1" applyAlignment="1">
      <alignment horizontal="center" vertical="center" wrapText="1"/>
    </xf>
    <xf numFmtId="0" fontId="43" fillId="7" borderId="127" xfId="0" applyFont="1" applyFill="1" applyBorder="1" applyAlignment="1">
      <alignment horizontal="center" vertical="center" wrapText="1"/>
    </xf>
    <xf numFmtId="0" fontId="40" fillId="21" borderId="91" xfId="0" applyFont="1" applyFill="1" applyBorder="1" applyAlignment="1">
      <alignment horizontal="center" vertical="center" wrapText="1"/>
    </xf>
    <xf numFmtId="0" fontId="74" fillId="0" borderId="91" xfId="0" applyFont="1" applyBorder="1" applyAlignment="1">
      <alignment horizontal="center" wrapText="1"/>
    </xf>
    <xf numFmtId="0" fontId="67" fillId="0" borderId="70" xfId="0" applyFont="1" applyBorder="1" applyAlignment="1">
      <alignment horizontal="center" wrapText="1"/>
    </xf>
    <xf numFmtId="0" fontId="67" fillId="0" borderId="0" xfId="0" applyFont="1" applyAlignment="1">
      <alignment horizontal="center" vertical="center" wrapText="1"/>
    </xf>
    <xf numFmtId="0" fontId="8" fillId="0" borderId="119" xfId="0" applyFont="1" applyBorder="1" applyAlignment="1">
      <alignment wrapText="1"/>
    </xf>
    <xf numFmtId="0" fontId="11" fillId="2" borderId="44" xfId="0" applyFont="1" applyFill="1" applyBorder="1" applyAlignment="1">
      <alignment horizontal="center" wrapText="1"/>
    </xf>
    <xf numFmtId="0" fontId="8" fillId="0" borderId="135" xfId="0" applyFont="1" applyBorder="1" applyAlignment="1">
      <alignment wrapText="1"/>
    </xf>
    <xf numFmtId="0" fontId="8" fillId="0" borderId="136" xfId="0" applyFont="1" applyBorder="1" applyAlignment="1">
      <alignment wrapText="1"/>
    </xf>
    <xf numFmtId="0" fontId="9" fillId="0" borderId="91" xfId="0" applyFont="1" applyBorder="1" applyAlignment="1">
      <alignment horizontal="center" vertical="center" wrapText="1"/>
    </xf>
    <xf numFmtId="0" fontId="8" fillId="0" borderId="137" xfId="0" applyFont="1" applyBorder="1" applyAlignment="1">
      <alignment wrapText="1"/>
    </xf>
    <xf numFmtId="0" fontId="9" fillId="0" borderId="138" xfId="0" applyFont="1" applyBorder="1" applyAlignment="1">
      <alignment horizontal="center" vertical="center" wrapText="1"/>
    </xf>
    <xf numFmtId="0" fontId="8" fillId="0" borderId="139" xfId="0" applyFont="1" applyBorder="1" applyAlignment="1">
      <alignment wrapText="1"/>
    </xf>
    <xf numFmtId="0" fontId="8" fillId="0" borderId="140" xfId="0" applyFont="1" applyBorder="1" applyAlignment="1">
      <alignment wrapText="1"/>
    </xf>
    <xf numFmtId="176" fontId="9" fillId="0" borderId="141" xfId="0" applyNumberFormat="1" applyFont="1" applyBorder="1" applyAlignment="1">
      <alignment horizontal="center" vertical="center" wrapText="1"/>
    </xf>
    <xf numFmtId="0" fontId="8" fillId="0" borderId="142" xfId="0" applyFont="1" applyBorder="1" applyAlignment="1">
      <alignment wrapText="1"/>
    </xf>
    <xf numFmtId="0" fontId="8" fillId="0" borderId="143" xfId="0" applyFont="1" applyBorder="1" applyAlignment="1">
      <alignment wrapText="1"/>
    </xf>
    <xf numFmtId="0" fontId="27" fillId="14" borderId="0" xfId="0" applyFont="1" applyFill="1" applyAlignment="1">
      <alignment horizontal="center" wrapText="1"/>
    </xf>
    <xf numFmtId="0" fontId="10" fillId="2" borderId="91" xfId="0" applyFont="1" applyFill="1" applyBorder="1" applyAlignment="1">
      <alignment horizontal="center" vertical="center" wrapText="1"/>
    </xf>
    <xf numFmtId="0" fontId="43" fillId="7" borderId="92" xfId="0" applyFont="1" applyFill="1" applyBorder="1" applyAlignment="1">
      <alignment horizontal="center" wrapText="1"/>
    </xf>
  </cellXfs>
  <cellStyles count="1">
    <cellStyle name="標準" xfId="0" builtinId="0"/>
  </cellStyles>
  <dxfs count="103">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CFF47"/>
          <bgColor rgb="FFFCFF47"/>
        </patternFill>
      </fill>
    </dxf>
    <dxf>
      <fill>
        <patternFill patternType="solid">
          <fgColor rgb="FFB0FF33"/>
          <bgColor rgb="FFB0FF33"/>
        </patternFill>
      </fill>
    </dxf>
    <dxf>
      <fill>
        <patternFill patternType="solid">
          <fgColor rgb="FFFCFF47"/>
          <bgColor rgb="FFFCFF47"/>
        </patternFill>
      </fill>
    </dxf>
    <dxf>
      <fill>
        <patternFill patternType="solid">
          <fgColor rgb="FFB0FF33"/>
          <bgColor rgb="FFB0FF3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CFF47"/>
          <bgColor rgb="FFFCFF47"/>
        </patternFill>
      </fill>
    </dxf>
    <dxf>
      <fill>
        <patternFill patternType="solid">
          <fgColor rgb="FFB0FF33"/>
          <bgColor rgb="FFB0FF33"/>
        </patternFill>
      </fill>
    </dxf>
    <dxf>
      <fill>
        <patternFill patternType="solid">
          <fgColor rgb="FFFCFF47"/>
          <bgColor rgb="FFFCFF47"/>
        </patternFill>
      </fill>
    </dxf>
    <dxf>
      <fill>
        <patternFill patternType="solid">
          <fgColor rgb="FFB0FF33"/>
          <bgColor rgb="FFB0FF33"/>
        </patternFill>
      </fill>
    </dxf>
    <dxf>
      <fill>
        <patternFill patternType="solid">
          <fgColor rgb="FFFCFF47"/>
          <bgColor rgb="FFFCFF47"/>
        </patternFill>
      </fill>
    </dxf>
    <dxf>
      <fill>
        <patternFill patternType="solid">
          <fgColor rgb="FFB0FF33"/>
          <bgColor rgb="FFB0FF3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CFF47"/>
          <bgColor rgb="FFFCFF47"/>
        </patternFill>
      </fill>
    </dxf>
    <dxf>
      <fill>
        <patternFill patternType="solid">
          <fgColor rgb="FFB0FF33"/>
          <bgColor rgb="FFB0FF33"/>
        </patternFill>
      </fill>
    </dxf>
    <dxf>
      <font>
        <color rgb="FFFF0000"/>
      </font>
      <fill>
        <patternFill patternType="solid">
          <fgColor rgb="FFFFFFCC"/>
          <bgColor rgb="FFFFFFCC"/>
        </patternFill>
      </fill>
    </dxf>
    <dxf>
      <fill>
        <patternFill patternType="solid">
          <fgColor rgb="FFFFFFFF"/>
          <bgColor rgb="FFFFFFFF"/>
        </patternFill>
      </fill>
    </dxf>
    <dxf>
      <fill>
        <patternFill patternType="solid">
          <fgColor rgb="FFFCFF47"/>
          <bgColor rgb="FFFCFF47"/>
        </patternFill>
      </fill>
    </dxf>
    <dxf>
      <fill>
        <patternFill patternType="solid">
          <fgColor rgb="FFB0FF33"/>
          <bgColor rgb="FFB0FF3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ont>
        <color rgb="FFFF0000"/>
      </font>
      <fill>
        <patternFill patternType="solid">
          <fgColor rgb="FFFFFFCC"/>
          <bgColor rgb="FFFFFFCC"/>
        </patternFill>
      </fill>
    </dxf>
    <dxf>
      <fill>
        <patternFill patternType="solid">
          <fgColor rgb="FFFFFFFF"/>
          <bgColor rgb="FFFFFFFF"/>
        </patternFill>
      </fill>
    </dxf>
    <dxf>
      <fill>
        <patternFill patternType="solid">
          <fgColor rgb="FFFCFF47"/>
          <bgColor rgb="FFFCFF47"/>
        </patternFill>
      </fill>
    </dxf>
    <dxf>
      <fill>
        <patternFill patternType="solid">
          <fgColor rgb="FFB0FF33"/>
          <bgColor rgb="FFB0FF33"/>
        </patternFill>
      </fill>
    </dxf>
    <dxf>
      <fill>
        <patternFill patternType="solid">
          <fgColor rgb="FFFCFF47"/>
          <bgColor rgb="FFFCFF47"/>
        </patternFill>
      </fill>
    </dxf>
    <dxf>
      <fill>
        <patternFill patternType="solid">
          <fgColor rgb="FFB0FF33"/>
          <bgColor rgb="FFB0FF33"/>
        </patternFill>
      </fill>
    </dxf>
    <dxf>
      <font>
        <color rgb="FFFF0000"/>
      </font>
      <fill>
        <patternFill patternType="solid">
          <fgColor rgb="FFFFFFCC"/>
          <bgColor rgb="FFFFFFCC"/>
        </patternFill>
      </fill>
    </dxf>
    <dxf>
      <fill>
        <patternFill patternType="solid">
          <fgColor rgb="FFFFFFFF"/>
          <bgColor rgb="FFFFFFFF"/>
        </patternFill>
      </fill>
    </dxf>
    <dxf>
      <fill>
        <patternFill patternType="solid">
          <fgColor rgb="FFFCFF47"/>
          <bgColor rgb="FFFCFF47"/>
        </patternFill>
      </fill>
    </dxf>
    <dxf>
      <fill>
        <patternFill patternType="solid">
          <fgColor rgb="FFB0FF33"/>
          <bgColor rgb="FFB0FF33"/>
        </patternFill>
      </fill>
    </dxf>
    <dxf>
      <font>
        <color rgb="FFFF0000"/>
      </font>
      <fill>
        <patternFill patternType="solid">
          <fgColor rgb="FFFFFFCC"/>
          <bgColor rgb="FFFFFFCC"/>
        </patternFill>
      </fill>
    </dxf>
    <dxf>
      <fill>
        <patternFill patternType="solid">
          <fgColor rgb="FFFCFF47"/>
          <bgColor rgb="FFFCFF47"/>
        </patternFill>
      </fill>
    </dxf>
    <dxf>
      <fill>
        <patternFill patternType="solid">
          <fgColor rgb="FFB0FF33"/>
          <bgColor rgb="FFB0FF33"/>
        </patternFill>
      </fill>
    </dxf>
    <dxf>
      <fill>
        <patternFill patternType="solid">
          <fgColor rgb="FFFCFF47"/>
          <bgColor rgb="FFFCFF47"/>
        </patternFill>
      </fill>
    </dxf>
    <dxf>
      <fill>
        <patternFill patternType="solid">
          <fgColor rgb="FFB0FF33"/>
          <bgColor rgb="FFB0FF33"/>
        </patternFill>
      </fill>
    </dxf>
    <dxf>
      <font>
        <color rgb="FFFF0000"/>
      </font>
      <fill>
        <patternFill patternType="solid">
          <fgColor rgb="FFFFFFCC"/>
          <bgColor rgb="FFFFFFCC"/>
        </patternFill>
      </fill>
    </dxf>
    <dxf>
      <fill>
        <patternFill patternType="solid">
          <fgColor rgb="FFFFFFFF"/>
          <bgColor rgb="FFFFFFFF"/>
        </patternFill>
      </fill>
    </dxf>
    <dxf>
      <fill>
        <patternFill patternType="solid">
          <fgColor rgb="FFFCFF47"/>
          <bgColor rgb="FFFCFF47"/>
        </patternFill>
      </fill>
    </dxf>
    <dxf>
      <fill>
        <patternFill patternType="solid">
          <fgColor rgb="FFB0FF33"/>
          <bgColor rgb="FFB0FF33"/>
        </patternFill>
      </fill>
    </dxf>
    <dxf>
      <font>
        <color rgb="FFFF0000"/>
      </font>
      <fill>
        <patternFill patternType="solid">
          <fgColor rgb="FFFFFFCC"/>
          <bgColor rgb="FFFFFFCC"/>
        </patternFill>
      </fill>
    </dxf>
    <dxf>
      <font>
        <color rgb="FFFF0000"/>
      </font>
      <fill>
        <patternFill patternType="solid">
          <fgColor rgb="FFFFFFCC"/>
          <bgColor rgb="FFFFFFCC"/>
        </patternFill>
      </fill>
    </dxf>
    <dxf>
      <fill>
        <patternFill patternType="solid">
          <fgColor rgb="FFFCFF47"/>
          <bgColor rgb="FFFCFF47"/>
        </patternFill>
      </fill>
    </dxf>
    <dxf>
      <fill>
        <patternFill patternType="solid">
          <fgColor rgb="FFB0FF33"/>
          <bgColor rgb="FFB0FF33"/>
        </patternFill>
      </fill>
    </dxf>
    <dxf>
      <fill>
        <patternFill patternType="solid">
          <fgColor rgb="FFFCFF47"/>
          <bgColor rgb="FFFCFF47"/>
        </patternFill>
      </fill>
    </dxf>
    <dxf>
      <fill>
        <patternFill patternType="solid">
          <fgColor rgb="FFB0FF33"/>
          <bgColor rgb="FFB0FF33"/>
        </patternFill>
      </fill>
    </dxf>
    <dxf>
      <font>
        <color rgb="FFFF0000"/>
      </font>
      <fill>
        <patternFill patternType="solid">
          <fgColor rgb="FFFFFFCC"/>
          <bgColor rgb="FFFFFFCC"/>
        </patternFill>
      </fill>
    </dxf>
    <dxf>
      <fill>
        <patternFill patternType="solid">
          <fgColor rgb="FFFFFFFF"/>
          <bgColor rgb="FFFFFFFF"/>
        </patternFill>
      </fill>
    </dxf>
    <dxf>
      <fill>
        <patternFill patternType="solid">
          <fgColor rgb="FFFCFF47"/>
          <bgColor rgb="FFFCFF47"/>
        </patternFill>
      </fill>
    </dxf>
    <dxf>
      <fill>
        <patternFill patternType="solid">
          <fgColor rgb="FFB0FF33"/>
          <bgColor rgb="FFB0FF33"/>
        </patternFill>
      </fill>
    </dxf>
    <dxf>
      <fill>
        <patternFill patternType="solid">
          <fgColor rgb="FFFCFF47"/>
          <bgColor rgb="FFFCFF47"/>
        </patternFill>
      </fill>
    </dxf>
    <dxf>
      <fill>
        <patternFill patternType="solid">
          <fgColor rgb="FFB0FF33"/>
          <bgColor rgb="FFB0FF33"/>
        </patternFill>
      </fill>
    </dxf>
    <dxf>
      <font>
        <color rgb="FFFF0000"/>
      </font>
      <fill>
        <patternFill patternType="solid">
          <fgColor rgb="FFFFFFCC"/>
          <bgColor rgb="FFFFFFCC"/>
        </patternFill>
      </fill>
    </dxf>
    <dxf>
      <fill>
        <patternFill patternType="solid">
          <fgColor rgb="FFFCFF47"/>
          <bgColor rgb="FFFCFF47"/>
        </patternFill>
      </fill>
    </dxf>
    <dxf>
      <fill>
        <patternFill patternType="solid">
          <fgColor rgb="FFB0FF33"/>
          <bgColor rgb="FFB0FF33"/>
        </patternFill>
      </fill>
    </dxf>
    <dxf>
      <font>
        <color rgb="FFFF0000"/>
      </font>
      <fill>
        <patternFill patternType="solid">
          <fgColor rgb="FFFFFFCC"/>
          <bgColor rgb="FFFFFFCC"/>
        </patternFill>
      </fill>
    </dxf>
    <dxf>
      <fill>
        <patternFill patternType="solid">
          <fgColor rgb="FFFCFF47"/>
          <bgColor rgb="FFFCFF47"/>
        </patternFill>
      </fill>
    </dxf>
    <dxf>
      <fill>
        <patternFill patternType="solid">
          <fgColor rgb="FFB0FF33"/>
          <bgColor rgb="FFB0FF33"/>
        </patternFill>
      </fill>
    </dxf>
    <dxf>
      <font>
        <b/>
      </font>
      <fill>
        <patternFill patternType="solid">
          <fgColor rgb="FFF4CCCC"/>
          <bgColor rgb="FFF4CCCC"/>
        </patternFill>
      </fill>
    </dxf>
    <dxf>
      <font>
        <color rgb="FFFF0000"/>
      </font>
      <fill>
        <patternFill patternType="solid">
          <fgColor rgb="FFFFFFCC"/>
          <bgColor rgb="FFFFFFCC"/>
        </patternFill>
      </fill>
    </dxf>
    <dxf>
      <font>
        <color rgb="FFFF0000"/>
      </font>
      <fill>
        <patternFill patternType="solid">
          <fgColor rgb="FFFFFFCC"/>
          <bgColor rgb="FFFFFFCC"/>
        </patternFill>
      </fill>
    </dxf>
    <dxf>
      <fill>
        <patternFill patternType="solid">
          <fgColor rgb="FFFFFFFF"/>
          <bgColor rgb="FFFFFFFF"/>
        </patternFill>
      </fill>
    </dxf>
    <dxf>
      <fill>
        <patternFill patternType="solid">
          <fgColor rgb="FFFCFF47"/>
          <bgColor rgb="FFFCFF47"/>
        </patternFill>
      </fill>
    </dxf>
    <dxf>
      <fill>
        <patternFill patternType="solid">
          <fgColor rgb="FFB0FF33"/>
          <bgColor rgb="FFB0FF33"/>
        </patternFill>
      </fill>
    </dxf>
    <dxf>
      <font>
        <color rgb="FFFF0000"/>
      </font>
      <fill>
        <patternFill patternType="solid">
          <fgColor rgb="FFFFFFCC"/>
          <bgColor rgb="FFFFFFCC"/>
        </patternFill>
      </fill>
    </dxf>
    <dxf>
      <font>
        <b/>
      </font>
      <fill>
        <patternFill patternType="solid">
          <fgColor rgb="FFF4CCCC"/>
          <bgColor rgb="FFF4CCCC"/>
        </patternFill>
      </fill>
    </dxf>
    <dxf>
      <font>
        <color rgb="FFFF0000"/>
      </font>
      <fill>
        <patternFill patternType="solid">
          <fgColor rgb="FFFFFFCC"/>
          <bgColor rgb="FFFFFFCC"/>
        </patternFill>
      </fill>
    </dxf>
    <dxf>
      <fill>
        <patternFill patternType="solid">
          <fgColor rgb="FFFCFF47"/>
          <bgColor rgb="FFFCFF47"/>
        </patternFill>
      </fill>
    </dxf>
    <dxf>
      <fill>
        <patternFill patternType="solid">
          <fgColor rgb="FFB0FF33"/>
          <bgColor rgb="FFB0FF33"/>
        </patternFill>
      </fill>
    </dxf>
    <dxf>
      <font>
        <color rgb="FFFF0000"/>
      </font>
      <fill>
        <patternFill patternType="solid">
          <fgColor rgb="FFFFFFCC"/>
          <bgColor rgb="FFFFFFCC"/>
        </patternFill>
      </fill>
    </dxf>
    <dxf>
      <font>
        <b/>
      </font>
      <fill>
        <patternFill patternType="solid">
          <fgColor rgb="FFF4CCCC"/>
          <bgColor rgb="FFF4CCCC"/>
        </patternFill>
      </fill>
    </dxf>
    <dxf>
      <font>
        <color rgb="FFFF0000"/>
      </font>
      <fill>
        <patternFill patternType="solid">
          <fgColor rgb="FFFFFFCC"/>
          <bgColor rgb="FFFFFFCC"/>
        </patternFill>
      </fill>
    </dxf>
    <dxf>
      <fill>
        <patternFill patternType="solid">
          <fgColor rgb="FFFFFFFF"/>
          <bgColor rgb="FFFFFFFF"/>
        </patternFill>
      </fill>
    </dxf>
    <dxf>
      <fill>
        <patternFill patternType="solid">
          <fgColor rgb="FFFCFF47"/>
          <bgColor rgb="FFFCFF47"/>
        </patternFill>
      </fill>
    </dxf>
    <dxf>
      <fill>
        <patternFill patternType="solid">
          <fgColor rgb="FFB0FF33"/>
          <bgColor rgb="FFB0FF33"/>
        </patternFill>
      </fill>
    </dxf>
    <dxf>
      <fill>
        <patternFill patternType="solid">
          <fgColor rgb="FFFCFF47"/>
          <bgColor rgb="FFFCFF47"/>
        </patternFill>
      </fill>
    </dxf>
    <dxf>
      <fill>
        <patternFill patternType="solid">
          <fgColor rgb="FFB0FF33"/>
          <bgColor rgb="FFB0FF33"/>
        </patternFill>
      </fill>
    </dxf>
    <dxf>
      <font>
        <b/>
      </font>
      <fill>
        <patternFill patternType="solid">
          <fgColor rgb="FFF4CCCC"/>
          <bgColor rgb="FFF4CCCC"/>
        </patternFill>
      </fill>
    </dxf>
    <dxf>
      <font>
        <color rgb="FFFF0000"/>
      </font>
      <fill>
        <patternFill patternType="solid">
          <fgColor rgb="FFFFFFCC"/>
          <bgColor rgb="FFFFFFCC"/>
        </patternFill>
      </fill>
    </dxf>
    <dxf>
      <fill>
        <patternFill patternType="solid">
          <fgColor rgb="FFFCFF47"/>
          <bgColor rgb="FFFCFF47"/>
        </patternFill>
      </fill>
    </dxf>
    <dxf>
      <fill>
        <patternFill patternType="solid">
          <fgColor rgb="FFB0FF33"/>
          <bgColor rgb="FFB0FF3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47625</xdr:colOff>
      <xdr:row>70</xdr:row>
      <xdr:rowOff>133350</xdr:rowOff>
    </xdr:from>
    <xdr:ext cx="12049125" cy="1714500"/>
    <xdr:pic>
      <xdr:nvPicPr>
        <xdr:cNvPr id="1594415951" name="Chart1" title="グラフ">
          <a:extLst>
            <a:ext uri="{FF2B5EF4-FFF2-40B4-BE49-F238E27FC236}">
              <a16:creationId xmlns:a16="http://schemas.microsoft.com/office/drawing/2014/main" id="{00000000-0008-0000-0E00-00004FDB085F}"/>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82</xdr:row>
      <xdr:rowOff>0</xdr:rowOff>
    </xdr:from>
    <xdr:ext cx="12049125" cy="1714500"/>
    <xdr:pic>
      <xdr:nvPicPr>
        <xdr:cNvPr id="1694528979" name="Chart2" title="グラフ">
          <a:extLst>
            <a:ext uri="{FF2B5EF4-FFF2-40B4-BE49-F238E27FC236}">
              <a16:creationId xmlns:a16="http://schemas.microsoft.com/office/drawing/2014/main" id="{00000000-0008-0000-0E00-0000D3750065}"/>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47625</xdr:colOff>
      <xdr:row>93</xdr:row>
      <xdr:rowOff>114300</xdr:rowOff>
    </xdr:from>
    <xdr:ext cx="12049125" cy="1714500"/>
    <xdr:pic>
      <xdr:nvPicPr>
        <xdr:cNvPr id="154710073" name="Chart3" title="グラフ">
          <a:extLst>
            <a:ext uri="{FF2B5EF4-FFF2-40B4-BE49-F238E27FC236}">
              <a16:creationId xmlns:a16="http://schemas.microsoft.com/office/drawing/2014/main" id="{00000000-0008-0000-0E00-000039B0380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47625</xdr:colOff>
      <xdr:row>59</xdr:row>
      <xdr:rowOff>9525</xdr:rowOff>
    </xdr:from>
    <xdr:ext cx="12049125" cy="1714500"/>
    <xdr:pic>
      <xdr:nvPicPr>
        <xdr:cNvPr id="1627978233" name="Chart4" title="グラフ">
          <a:extLst>
            <a:ext uri="{FF2B5EF4-FFF2-40B4-BE49-F238E27FC236}">
              <a16:creationId xmlns:a16="http://schemas.microsoft.com/office/drawing/2014/main" id="{00000000-0008-0000-0E00-0000F9F90861}"/>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hyperlink" Target="https://us06web.zoom.us/j/82523178613?pwd=t9ebKUSHu45sGzpshelrjiaMqRPdmZ.1" TargetMode="External"/></Relationships>
</file>

<file path=xl/worksheets/_rels/sheet3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640625" defaultRowHeight="12.75" customHeight="1"/>
  <sheetData/>
  <phoneticPr fontId="8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6640625" defaultRowHeight="12.75" customHeight="1"/>
  <sheetData/>
  <phoneticPr fontId="8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6640625" defaultRowHeight="12.75" customHeight="1"/>
  <sheetData/>
  <phoneticPr fontId="8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6640625" defaultRowHeight="12.75" customHeight="1"/>
  <sheetData>
    <row r="1" spans="1:1" ht="12.75" customHeight="1">
      <c r="A1" s="1"/>
    </row>
  </sheetData>
  <phoneticPr fontId="8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6640625" defaultRowHeight="12.75" customHeight="1"/>
  <sheetData/>
  <phoneticPr fontId="8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defaultColWidth="12.6640625" defaultRowHeight="12.75" customHeight="1"/>
  <sheetData/>
  <phoneticPr fontId="8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
  <sheetViews>
    <sheetView workbookViewId="0"/>
  </sheetViews>
  <sheetFormatPr defaultColWidth="12.6640625" defaultRowHeight="12.75" customHeight="1"/>
  <sheetData/>
  <phoneticPr fontId="86"/>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workbookViewId="0"/>
  </sheetViews>
  <sheetFormatPr defaultColWidth="12.6640625" defaultRowHeight="12.75" customHeight="1"/>
  <sheetData/>
  <phoneticPr fontId="8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defaultColWidth="12.6640625" defaultRowHeight="12.75" customHeight="1"/>
  <sheetData/>
  <phoneticPr fontId="86"/>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defaultColWidth="12.6640625" defaultRowHeight="12.75" customHeight="1"/>
  <sheetData/>
  <phoneticPr fontId="86"/>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A58"/>
  <sheetViews>
    <sheetView tabSelected="1" workbookViewId="0"/>
  </sheetViews>
  <sheetFormatPr defaultColWidth="12.6640625" defaultRowHeight="12.75" customHeight="1"/>
  <cols>
    <col min="1" max="1" width="2.109375" customWidth="1"/>
    <col min="2" max="2" width="6.77734375" customWidth="1"/>
    <col min="3" max="3" width="5" customWidth="1"/>
    <col min="4" max="5" width="8" customWidth="1"/>
    <col min="6" max="6" width="11.21875" customWidth="1"/>
    <col min="7" max="18" width="11.33203125" customWidth="1"/>
    <col min="19" max="27" width="7.6640625" customWidth="1"/>
  </cols>
  <sheetData>
    <row r="1" spans="1:27" ht="15.75" customHeight="1">
      <c r="A1" t="s">
        <v>0</v>
      </c>
      <c r="B1" s="2"/>
      <c r="C1" s="3"/>
      <c r="D1" s="4"/>
      <c r="E1" s="4"/>
      <c r="F1" s="5" t="s">
        <v>1</v>
      </c>
      <c r="G1" s="5" t="s">
        <v>2</v>
      </c>
      <c r="H1" s="5" t="s">
        <v>3</v>
      </c>
      <c r="I1" s="5" t="s">
        <v>4</v>
      </c>
      <c r="J1" s="5" t="s">
        <v>5</v>
      </c>
      <c r="K1" s="5" t="s">
        <v>6</v>
      </c>
      <c r="L1" s="5" t="s">
        <v>7</v>
      </c>
      <c r="M1" s="5" t="s">
        <v>8</v>
      </c>
      <c r="N1" s="5" t="s">
        <v>9</v>
      </c>
      <c r="O1" s="5" t="s">
        <v>10</v>
      </c>
      <c r="P1" s="5" t="s">
        <v>11</v>
      </c>
      <c r="Q1" s="5" t="s">
        <v>12</v>
      </c>
      <c r="R1" s="2"/>
      <c r="S1" s="4"/>
      <c r="T1" s="4"/>
      <c r="U1" s="4"/>
      <c r="V1" s="4"/>
      <c r="W1" s="4"/>
      <c r="X1" s="4"/>
      <c r="Y1" s="4"/>
      <c r="Z1" s="4"/>
      <c r="AA1" s="4"/>
    </row>
    <row r="2" spans="1:27" ht="23.25" customHeight="1">
      <c r="A2" s="4"/>
      <c r="B2" s="2"/>
      <c r="C2" s="709" t="s">
        <v>13</v>
      </c>
      <c r="D2" s="710"/>
      <c r="E2" s="710"/>
      <c r="F2" s="6" t="s">
        <v>1</v>
      </c>
      <c r="G2" s="6" t="s">
        <v>2</v>
      </c>
      <c r="H2" s="6" t="s">
        <v>3</v>
      </c>
      <c r="I2" s="6" t="s">
        <v>4</v>
      </c>
      <c r="J2" s="6" t="s">
        <v>5</v>
      </c>
      <c r="K2" s="6" t="s">
        <v>6</v>
      </c>
      <c r="L2" s="6" t="s">
        <v>7</v>
      </c>
      <c r="M2" s="6" t="s">
        <v>8</v>
      </c>
      <c r="N2" s="6" t="s">
        <v>9</v>
      </c>
      <c r="O2" s="6" t="s">
        <v>10</v>
      </c>
      <c r="P2" s="6" t="s">
        <v>11</v>
      </c>
      <c r="Q2" s="6" t="s">
        <v>12</v>
      </c>
      <c r="R2" s="6" t="s">
        <v>14</v>
      </c>
      <c r="S2" s="4"/>
      <c r="T2" s="4"/>
      <c r="U2" s="4"/>
      <c r="V2" s="4"/>
      <c r="W2" s="4"/>
      <c r="X2" s="4"/>
      <c r="Y2" s="4"/>
      <c r="Z2" s="4"/>
      <c r="AA2" s="4"/>
    </row>
    <row r="3" spans="1:27" ht="22.5" customHeight="1">
      <c r="A3" s="4"/>
      <c r="B3" s="7" t="s">
        <v>15</v>
      </c>
      <c r="C3" s="711" t="s">
        <v>16</v>
      </c>
      <c r="D3" s="714" t="s">
        <v>17</v>
      </c>
      <c r="E3" s="715"/>
      <c r="F3" s="8">
        <f t="shared" ref="F3:Q3" ca="1" si="0">INDIRECT(F$1&amp;"!"&amp;$B3)</f>
        <v>55</v>
      </c>
      <c r="G3" s="8">
        <f t="shared" ca="1" si="0"/>
        <v>52</v>
      </c>
      <c r="H3" s="8">
        <f t="shared" ca="1" si="0"/>
        <v>68</v>
      </c>
      <c r="I3" s="8">
        <f t="shared" ca="1" si="0"/>
        <v>73</v>
      </c>
      <c r="J3" s="8">
        <f t="shared" ca="1" si="0"/>
        <v>0</v>
      </c>
      <c r="K3" s="8">
        <f t="shared" ca="1" si="0"/>
        <v>0</v>
      </c>
      <c r="L3" s="8">
        <f t="shared" ca="1" si="0"/>
        <v>0</v>
      </c>
      <c r="M3" s="8">
        <f t="shared" ca="1" si="0"/>
        <v>0</v>
      </c>
      <c r="N3" s="8">
        <f t="shared" ca="1" si="0"/>
        <v>0</v>
      </c>
      <c r="O3" s="8">
        <f t="shared" ca="1" si="0"/>
        <v>0</v>
      </c>
      <c r="P3" s="8">
        <f t="shared" ca="1" si="0"/>
        <v>0</v>
      </c>
      <c r="Q3" s="8">
        <f t="shared" ca="1" si="0"/>
        <v>0</v>
      </c>
      <c r="R3" s="9">
        <f t="shared" ref="R3:R4" ca="1" si="1">SUM(F3:Q3)</f>
        <v>248</v>
      </c>
      <c r="S3" s="4"/>
      <c r="T3" s="4"/>
      <c r="U3" s="4"/>
      <c r="V3" s="4"/>
      <c r="W3" s="4"/>
      <c r="X3" s="4"/>
      <c r="Y3" s="4"/>
      <c r="Z3" s="4"/>
      <c r="AA3" s="4"/>
    </row>
    <row r="4" spans="1:27" ht="22.5" customHeight="1">
      <c r="A4" s="4"/>
      <c r="B4" s="7" t="s">
        <v>18</v>
      </c>
      <c r="C4" s="712"/>
      <c r="D4" s="716" t="s">
        <v>19</v>
      </c>
      <c r="E4" s="708"/>
      <c r="F4" s="10">
        <f t="shared" ref="F4:Q4" ca="1" si="2">INDIRECT(F$1&amp;"!"&amp;$B4)</f>
        <v>35</v>
      </c>
      <c r="G4" s="10">
        <f t="shared" ca="1" si="2"/>
        <v>25</v>
      </c>
      <c r="H4" s="10">
        <f t="shared" ca="1" si="2"/>
        <v>44</v>
      </c>
      <c r="I4" s="10">
        <f t="shared" ca="1" si="2"/>
        <v>39</v>
      </c>
      <c r="J4" s="10">
        <f t="shared" ca="1" si="2"/>
        <v>0</v>
      </c>
      <c r="K4" s="10">
        <f t="shared" ca="1" si="2"/>
        <v>0</v>
      </c>
      <c r="L4" s="10">
        <f t="shared" ca="1" si="2"/>
        <v>0</v>
      </c>
      <c r="M4" s="10">
        <f t="shared" ca="1" si="2"/>
        <v>0</v>
      </c>
      <c r="N4" s="10">
        <f t="shared" ca="1" si="2"/>
        <v>0</v>
      </c>
      <c r="O4" s="10">
        <f t="shared" ca="1" si="2"/>
        <v>0</v>
      </c>
      <c r="P4" s="10">
        <f t="shared" ca="1" si="2"/>
        <v>0</v>
      </c>
      <c r="Q4" s="10">
        <f t="shared" ca="1" si="2"/>
        <v>0</v>
      </c>
      <c r="R4" s="11">
        <f t="shared" ca="1" si="1"/>
        <v>143</v>
      </c>
      <c r="S4" s="4"/>
      <c r="T4" s="4"/>
      <c r="U4" s="4"/>
      <c r="V4" s="4"/>
      <c r="W4" s="4"/>
      <c r="X4" s="4"/>
      <c r="Y4" s="4"/>
      <c r="Z4" s="4"/>
      <c r="AA4" s="4"/>
    </row>
    <row r="5" spans="1:27" ht="22.5" customHeight="1">
      <c r="A5" s="4"/>
      <c r="B5" s="7" t="s">
        <v>20</v>
      </c>
      <c r="C5" s="713"/>
      <c r="D5" s="717" t="s">
        <v>21</v>
      </c>
      <c r="E5" s="718"/>
      <c r="F5" s="12">
        <f t="shared" ref="F5:Q5" ca="1" si="3">INDIRECT(F$1&amp;"!"&amp;$B5)</f>
        <v>0.63636363636363635</v>
      </c>
      <c r="G5" s="12">
        <f t="shared" ca="1" si="3"/>
        <v>0.48076923076923078</v>
      </c>
      <c r="H5" s="12">
        <f t="shared" ca="1" si="3"/>
        <v>0.6470588235294118</v>
      </c>
      <c r="I5" s="12">
        <f t="shared" ca="1" si="3"/>
        <v>0.53424657534246578</v>
      </c>
      <c r="J5" s="12" t="str">
        <f t="shared" ca="1" si="3"/>
        <v/>
      </c>
      <c r="K5" s="12" t="str">
        <f t="shared" ca="1" si="3"/>
        <v/>
      </c>
      <c r="L5" s="12" t="str">
        <f t="shared" ca="1" si="3"/>
        <v/>
      </c>
      <c r="M5" s="12" t="str">
        <f t="shared" ca="1" si="3"/>
        <v/>
      </c>
      <c r="N5" s="12" t="str">
        <f t="shared" ca="1" si="3"/>
        <v/>
      </c>
      <c r="O5" s="12" t="str">
        <f t="shared" ca="1" si="3"/>
        <v/>
      </c>
      <c r="P5" s="12" t="str">
        <f t="shared" ca="1" si="3"/>
        <v/>
      </c>
      <c r="Q5" s="12" t="str">
        <f t="shared" ca="1" si="3"/>
        <v/>
      </c>
      <c r="R5" s="13">
        <f ca="1">R4/R3</f>
        <v>0.57661290322580649</v>
      </c>
      <c r="S5" s="4"/>
      <c r="T5" s="4"/>
      <c r="U5" s="4"/>
      <c r="V5" s="4"/>
      <c r="W5" s="4"/>
      <c r="X5" s="4"/>
      <c r="Y5" s="4"/>
      <c r="Z5" s="4"/>
      <c r="AA5" s="4"/>
    </row>
    <row r="6" spans="1:27" ht="9.75" customHeight="1">
      <c r="A6" s="4"/>
      <c r="B6" s="2"/>
      <c r="C6" s="14"/>
      <c r="D6" s="4"/>
      <c r="E6" s="4"/>
      <c r="F6" s="4"/>
      <c r="G6" s="4"/>
      <c r="H6" s="4"/>
      <c r="I6" s="4"/>
      <c r="J6" s="4"/>
      <c r="K6" s="4"/>
      <c r="L6" s="4"/>
      <c r="M6" s="4"/>
      <c r="N6" s="4"/>
      <c r="O6" s="4"/>
      <c r="P6" s="4"/>
      <c r="Q6" s="4"/>
      <c r="R6" s="4"/>
      <c r="S6" s="4"/>
      <c r="T6" s="4"/>
      <c r="U6" s="4"/>
      <c r="V6" s="4"/>
      <c r="W6" s="4"/>
      <c r="X6" s="4"/>
      <c r="Y6" s="4"/>
      <c r="Z6" s="4"/>
      <c r="AA6" s="4"/>
    </row>
    <row r="7" spans="1:27" ht="24" customHeight="1">
      <c r="A7" s="4"/>
      <c r="B7" s="7" t="s">
        <v>22</v>
      </c>
      <c r="C7" s="719" t="str">
        <f>設定用!B6</f>
        <v>横浜本店</v>
      </c>
      <c r="D7" s="722" t="s">
        <v>17</v>
      </c>
      <c r="E7" s="704"/>
      <c r="F7" s="15">
        <f t="shared" ref="F7:Q7" ca="1" si="4">INDIRECT(F$1&amp;"!"&amp;$B7)</f>
        <v>55</v>
      </c>
      <c r="G7" s="15">
        <f t="shared" ca="1" si="4"/>
        <v>51</v>
      </c>
      <c r="H7" s="15">
        <f t="shared" ca="1" si="4"/>
        <v>67</v>
      </c>
      <c r="I7" s="15">
        <f t="shared" ca="1" si="4"/>
        <v>73</v>
      </c>
      <c r="J7" s="15">
        <f t="shared" ca="1" si="4"/>
        <v>0</v>
      </c>
      <c r="K7" s="15">
        <f t="shared" ca="1" si="4"/>
        <v>0</v>
      </c>
      <c r="L7" s="15">
        <f t="shared" ca="1" si="4"/>
        <v>0</v>
      </c>
      <c r="M7" s="15">
        <f t="shared" ca="1" si="4"/>
        <v>0</v>
      </c>
      <c r="N7" s="15">
        <f t="shared" ca="1" si="4"/>
        <v>0</v>
      </c>
      <c r="O7" s="15">
        <f t="shared" ca="1" si="4"/>
        <v>0</v>
      </c>
      <c r="P7" s="15">
        <f t="shared" ca="1" si="4"/>
        <v>0</v>
      </c>
      <c r="Q7" s="15">
        <f t="shared" ca="1" si="4"/>
        <v>0</v>
      </c>
      <c r="R7" s="16">
        <f t="shared" ref="R7:R8" ca="1" si="5">SUM(F7:Q7)</f>
        <v>246</v>
      </c>
      <c r="S7" s="4"/>
      <c r="T7" s="4"/>
      <c r="U7" s="4"/>
      <c r="V7" s="4"/>
      <c r="W7" s="4"/>
      <c r="X7" s="4"/>
      <c r="Y7" s="4"/>
      <c r="Z7" s="4"/>
      <c r="AA7" s="4"/>
    </row>
    <row r="8" spans="1:27" ht="24" customHeight="1">
      <c r="A8" s="4"/>
      <c r="B8" s="7" t="s">
        <v>23</v>
      </c>
      <c r="C8" s="720"/>
      <c r="D8" s="707" t="s">
        <v>19</v>
      </c>
      <c r="E8" s="708"/>
      <c r="F8" s="10">
        <f t="shared" ref="F8:Q8" ca="1" si="6">INDIRECT(F$1&amp;"!"&amp;$B8)</f>
        <v>35</v>
      </c>
      <c r="G8" s="10">
        <f t="shared" ca="1" si="6"/>
        <v>24</v>
      </c>
      <c r="H8" s="10">
        <f t="shared" ca="1" si="6"/>
        <v>43</v>
      </c>
      <c r="I8" s="10">
        <f t="shared" ca="1" si="6"/>
        <v>39</v>
      </c>
      <c r="J8" s="10">
        <f t="shared" ca="1" si="6"/>
        <v>0</v>
      </c>
      <c r="K8" s="10">
        <f t="shared" ca="1" si="6"/>
        <v>0</v>
      </c>
      <c r="L8" s="10">
        <f t="shared" ca="1" si="6"/>
        <v>0</v>
      </c>
      <c r="M8" s="10">
        <f t="shared" ca="1" si="6"/>
        <v>0</v>
      </c>
      <c r="N8" s="10">
        <f t="shared" ca="1" si="6"/>
        <v>0</v>
      </c>
      <c r="O8" s="10">
        <f t="shared" ca="1" si="6"/>
        <v>0</v>
      </c>
      <c r="P8" s="10">
        <f t="shared" ca="1" si="6"/>
        <v>0</v>
      </c>
      <c r="Q8" s="10">
        <f t="shared" ca="1" si="6"/>
        <v>0</v>
      </c>
      <c r="R8" s="17">
        <f t="shared" ca="1" si="5"/>
        <v>141</v>
      </c>
      <c r="S8" s="4"/>
      <c r="T8" s="4"/>
      <c r="U8" s="4"/>
      <c r="V8" s="4"/>
      <c r="W8" s="4"/>
      <c r="X8" s="4"/>
      <c r="Y8" s="4"/>
      <c r="Z8" s="4"/>
      <c r="AA8" s="4"/>
    </row>
    <row r="9" spans="1:27" ht="24" customHeight="1">
      <c r="A9" s="4"/>
      <c r="B9" s="7" t="s">
        <v>24</v>
      </c>
      <c r="C9" s="721"/>
      <c r="D9" s="701" t="s">
        <v>21</v>
      </c>
      <c r="E9" s="702"/>
      <c r="F9" s="18">
        <f t="shared" ref="F9:Q9" ca="1" si="7">INDIRECT(F$1&amp;"!"&amp;$B9)</f>
        <v>0.63636363636363635</v>
      </c>
      <c r="G9" s="18">
        <f t="shared" ca="1" si="7"/>
        <v>0.47058823529411764</v>
      </c>
      <c r="H9" s="18">
        <f t="shared" ca="1" si="7"/>
        <v>0.64179104477611937</v>
      </c>
      <c r="I9" s="18">
        <f t="shared" ca="1" si="7"/>
        <v>0.53424657534246578</v>
      </c>
      <c r="J9" s="18" t="str">
        <f t="shared" ca="1" si="7"/>
        <v/>
      </c>
      <c r="K9" s="18" t="str">
        <f t="shared" ca="1" si="7"/>
        <v/>
      </c>
      <c r="L9" s="18" t="str">
        <f t="shared" ca="1" si="7"/>
        <v/>
      </c>
      <c r="M9" s="18" t="str">
        <f t="shared" ca="1" si="7"/>
        <v/>
      </c>
      <c r="N9" s="18" t="str">
        <f t="shared" ca="1" si="7"/>
        <v/>
      </c>
      <c r="O9" s="18" t="str">
        <f t="shared" ca="1" si="7"/>
        <v/>
      </c>
      <c r="P9" s="18" t="str">
        <f t="shared" ca="1" si="7"/>
        <v/>
      </c>
      <c r="Q9" s="18" t="str">
        <f t="shared" ca="1" si="7"/>
        <v/>
      </c>
      <c r="R9" s="19">
        <f ca="1">R8/R7</f>
        <v>0.57317073170731703</v>
      </c>
      <c r="S9" s="4"/>
      <c r="T9" s="4"/>
      <c r="U9" s="4"/>
      <c r="V9" s="4"/>
      <c r="W9" s="4"/>
      <c r="X9" s="4"/>
      <c r="Y9" s="4"/>
      <c r="Z9" s="4"/>
      <c r="AA9" s="4"/>
    </row>
    <row r="10" spans="1:27" ht="9.75" customHeight="1">
      <c r="A10" s="4"/>
      <c r="B10" s="2"/>
      <c r="C10" s="3"/>
      <c r="D10" s="4"/>
      <c r="E10" s="4"/>
      <c r="F10" s="4"/>
      <c r="G10" s="4"/>
      <c r="H10" s="4"/>
      <c r="I10" s="4"/>
      <c r="J10" s="4"/>
      <c r="K10" s="4"/>
      <c r="L10" s="4"/>
      <c r="M10" s="4"/>
      <c r="N10" s="4"/>
      <c r="O10" s="4"/>
      <c r="P10" s="4"/>
      <c r="Q10" s="4"/>
      <c r="R10" s="4"/>
      <c r="S10" s="4"/>
      <c r="T10" s="4"/>
      <c r="U10" s="4"/>
      <c r="V10" s="4"/>
      <c r="W10" s="4"/>
      <c r="X10" s="4"/>
      <c r="Y10" s="4"/>
      <c r="Z10" s="4"/>
      <c r="AA10" s="4"/>
    </row>
    <row r="11" spans="1:27" ht="24" customHeight="1">
      <c r="A11" s="4"/>
      <c r="B11" s="7" t="s">
        <v>25</v>
      </c>
      <c r="C11" s="719" t="str">
        <f>設定用!B7</f>
        <v>藤沢支店</v>
      </c>
      <c r="D11" s="703" t="s">
        <v>17</v>
      </c>
      <c r="E11" s="704"/>
      <c r="F11" s="15">
        <f t="shared" ref="F11:Q11" ca="1" si="8">INDIRECT(F$1&amp;"!"&amp;$B11)</f>
        <v>0</v>
      </c>
      <c r="G11" s="15">
        <f t="shared" ca="1" si="8"/>
        <v>1</v>
      </c>
      <c r="H11" s="15">
        <f t="shared" ca="1" si="8"/>
        <v>1</v>
      </c>
      <c r="I11" s="15">
        <f t="shared" ca="1" si="8"/>
        <v>0</v>
      </c>
      <c r="J11" s="15">
        <f t="shared" ca="1" si="8"/>
        <v>0</v>
      </c>
      <c r="K11" s="15">
        <f t="shared" ca="1" si="8"/>
        <v>0</v>
      </c>
      <c r="L11" s="15">
        <f t="shared" ca="1" si="8"/>
        <v>0</v>
      </c>
      <c r="M11" s="15">
        <f t="shared" ca="1" si="8"/>
        <v>0</v>
      </c>
      <c r="N11" s="15">
        <f t="shared" ca="1" si="8"/>
        <v>0</v>
      </c>
      <c r="O11" s="15">
        <f t="shared" ca="1" si="8"/>
        <v>0</v>
      </c>
      <c r="P11" s="15">
        <f t="shared" ca="1" si="8"/>
        <v>0</v>
      </c>
      <c r="Q11" s="15">
        <f t="shared" ca="1" si="8"/>
        <v>0</v>
      </c>
      <c r="R11" s="16">
        <f t="shared" ref="R11:R12" ca="1" si="9">SUM(F11:Q11)</f>
        <v>2</v>
      </c>
      <c r="S11" s="4">
        <f ca="1">AVERAGE(E11:N11)</f>
        <v>0.22222222222222221</v>
      </c>
      <c r="T11" s="4"/>
      <c r="U11" s="4"/>
      <c r="V11" s="4"/>
      <c r="W11" s="4"/>
      <c r="X11" s="4"/>
      <c r="Y11" s="4"/>
      <c r="Z11" s="4"/>
      <c r="AA11" s="4"/>
    </row>
    <row r="12" spans="1:27" ht="24" customHeight="1">
      <c r="A12" s="4"/>
      <c r="B12" s="7" t="s">
        <v>26</v>
      </c>
      <c r="C12" s="720"/>
      <c r="D12" s="707" t="s">
        <v>19</v>
      </c>
      <c r="E12" s="708"/>
      <c r="F12" s="10">
        <f t="shared" ref="F12:Q12" ca="1" si="10">INDIRECT(F$1&amp;"!"&amp;$B12)</f>
        <v>0</v>
      </c>
      <c r="G12" s="10">
        <f t="shared" ca="1" si="10"/>
        <v>1</v>
      </c>
      <c r="H12" s="10">
        <f t="shared" ca="1" si="10"/>
        <v>1</v>
      </c>
      <c r="I12" s="10">
        <f t="shared" ca="1" si="10"/>
        <v>0</v>
      </c>
      <c r="J12" s="10">
        <f t="shared" ca="1" si="10"/>
        <v>0</v>
      </c>
      <c r="K12" s="10">
        <f t="shared" ca="1" si="10"/>
        <v>0</v>
      </c>
      <c r="L12" s="10">
        <f t="shared" ca="1" si="10"/>
        <v>0</v>
      </c>
      <c r="M12" s="10">
        <f t="shared" ca="1" si="10"/>
        <v>0</v>
      </c>
      <c r="N12" s="10">
        <f t="shared" ca="1" si="10"/>
        <v>0</v>
      </c>
      <c r="O12" s="10">
        <f t="shared" ca="1" si="10"/>
        <v>0</v>
      </c>
      <c r="P12" s="10">
        <f t="shared" ca="1" si="10"/>
        <v>0</v>
      </c>
      <c r="Q12" s="10">
        <f t="shared" ca="1" si="10"/>
        <v>0</v>
      </c>
      <c r="R12" s="17">
        <f t="shared" ca="1" si="9"/>
        <v>2</v>
      </c>
      <c r="S12" s="4"/>
      <c r="T12" s="4"/>
      <c r="U12" s="4"/>
      <c r="V12" s="4"/>
      <c r="W12" s="4"/>
      <c r="X12" s="4"/>
      <c r="Y12" s="4"/>
      <c r="Z12" s="4"/>
      <c r="AA12" s="4"/>
    </row>
    <row r="13" spans="1:27" ht="24" customHeight="1">
      <c r="A13" s="4"/>
      <c r="B13" s="7" t="s">
        <v>27</v>
      </c>
      <c r="C13" s="721"/>
      <c r="D13" s="701" t="s">
        <v>21</v>
      </c>
      <c r="E13" s="702"/>
      <c r="F13" s="18" t="str">
        <f t="shared" ref="F13:Q13" ca="1" si="11">INDIRECT(F$1&amp;"!"&amp;$B13)</f>
        <v/>
      </c>
      <c r="G13" s="18">
        <f t="shared" ca="1" si="11"/>
        <v>1</v>
      </c>
      <c r="H13" s="18">
        <f t="shared" ca="1" si="11"/>
        <v>1</v>
      </c>
      <c r="I13" s="18" t="str">
        <f t="shared" ca="1" si="11"/>
        <v/>
      </c>
      <c r="J13" s="18" t="str">
        <f t="shared" ca="1" si="11"/>
        <v/>
      </c>
      <c r="K13" s="18" t="str">
        <f t="shared" ca="1" si="11"/>
        <v/>
      </c>
      <c r="L13" s="18" t="str">
        <f t="shared" ca="1" si="11"/>
        <v/>
      </c>
      <c r="M13" s="18" t="str">
        <f t="shared" ca="1" si="11"/>
        <v/>
      </c>
      <c r="N13" s="18" t="str">
        <f t="shared" ca="1" si="11"/>
        <v/>
      </c>
      <c r="O13" s="18" t="str">
        <f t="shared" ca="1" si="11"/>
        <v/>
      </c>
      <c r="P13" s="18" t="str">
        <f t="shared" ca="1" si="11"/>
        <v/>
      </c>
      <c r="Q13" s="18" t="str">
        <f t="shared" ca="1" si="11"/>
        <v/>
      </c>
      <c r="R13" s="19">
        <f ca="1">R12/R11</f>
        <v>1</v>
      </c>
      <c r="S13" s="4"/>
      <c r="T13" s="4"/>
      <c r="U13" s="4"/>
      <c r="V13" s="4"/>
      <c r="W13" s="4"/>
      <c r="X13" s="4"/>
      <c r="Y13" s="4"/>
      <c r="Z13" s="4"/>
      <c r="AA13" s="4"/>
    </row>
    <row r="14" spans="1:27" ht="9.75" customHeight="1">
      <c r="A14" s="4"/>
      <c r="B14" s="2"/>
      <c r="C14" s="3"/>
      <c r="D14" s="4"/>
      <c r="E14" s="4"/>
      <c r="F14" s="4"/>
      <c r="G14" s="4"/>
      <c r="H14" s="4"/>
      <c r="I14" s="4"/>
      <c r="J14" s="4"/>
      <c r="K14" s="4"/>
      <c r="L14" s="4"/>
      <c r="M14" s="4"/>
      <c r="N14" s="4"/>
      <c r="O14" s="4"/>
      <c r="P14" s="4"/>
      <c r="Q14" s="4"/>
      <c r="R14" s="4"/>
      <c r="S14" s="4"/>
      <c r="T14" s="4"/>
      <c r="U14" s="4"/>
      <c r="V14" s="4"/>
      <c r="W14" s="4"/>
      <c r="X14" s="4"/>
      <c r="Y14" s="4"/>
      <c r="Z14" s="4"/>
      <c r="AA14" s="4"/>
    </row>
    <row r="15" spans="1:27" ht="24" customHeight="1">
      <c r="A15" s="4"/>
      <c r="B15" s="2" t="s">
        <v>28</v>
      </c>
      <c r="C15" s="723" t="str">
        <f>設定用!B8</f>
        <v>渋谷支店</v>
      </c>
      <c r="D15" s="703" t="s">
        <v>17</v>
      </c>
      <c r="E15" s="704"/>
      <c r="F15" s="15">
        <f t="shared" ref="F15:Q15" ca="1" si="12">INDIRECT(F$1&amp;"!"&amp;$B15)</f>
        <v>0</v>
      </c>
      <c r="G15" s="15">
        <f t="shared" ca="1" si="12"/>
        <v>0</v>
      </c>
      <c r="H15" s="15">
        <f t="shared" ca="1" si="12"/>
        <v>0</v>
      </c>
      <c r="I15" s="15">
        <f t="shared" ca="1" si="12"/>
        <v>0</v>
      </c>
      <c r="J15" s="15">
        <f t="shared" ca="1" si="12"/>
        <v>0</v>
      </c>
      <c r="K15" s="15">
        <f t="shared" ca="1" si="12"/>
        <v>0</v>
      </c>
      <c r="L15" s="15">
        <f t="shared" ca="1" si="12"/>
        <v>0</v>
      </c>
      <c r="M15" s="15">
        <f t="shared" ca="1" si="12"/>
        <v>0</v>
      </c>
      <c r="N15" s="15">
        <f t="shared" ca="1" si="12"/>
        <v>0</v>
      </c>
      <c r="O15" s="15">
        <f t="shared" ca="1" si="12"/>
        <v>0</v>
      </c>
      <c r="P15" s="15">
        <f t="shared" ca="1" si="12"/>
        <v>0</v>
      </c>
      <c r="Q15" s="15">
        <f t="shared" ca="1" si="12"/>
        <v>0</v>
      </c>
      <c r="R15" s="16">
        <f t="shared" ref="R15:R16" ca="1" si="13">SUM(F15:Q15)</f>
        <v>0</v>
      </c>
      <c r="S15" s="4"/>
      <c r="T15" s="4"/>
      <c r="U15" s="4"/>
      <c r="V15" s="4"/>
      <c r="W15" s="4"/>
      <c r="X15" s="4"/>
      <c r="Y15" s="4"/>
      <c r="Z15" s="4"/>
      <c r="AA15" s="4"/>
    </row>
    <row r="16" spans="1:27" ht="27" customHeight="1">
      <c r="A16" s="4"/>
      <c r="B16" s="2" t="s">
        <v>29</v>
      </c>
      <c r="C16" s="720"/>
      <c r="D16" s="707" t="s">
        <v>19</v>
      </c>
      <c r="E16" s="708"/>
      <c r="F16" s="10">
        <f t="shared" ref="F16:Q16" ca="1" si="14">INDIRECT(F$1&amp;"!"&amp;$B16)</f>
        <v>0</v>
      </c>
      <c r="G16" s="10">
        <f t="shared" ca="1" si="14"/>
        <v>0</v>
      </c>
      <c r="H16" s="10">
        <f t="shared" ca="1" si="14"/>
        <v>0</v>
      </c>
      <c r="I16" s="10">
        <f t="shared" ca="1" si="14"/>
        <v>0</v>
      </c>
      <c r="J16" s="10">
        <f t="shared" ca="1" si="14"/>
        <v>0</v>
      </c>
      <c r="K16" s="10">
        <f t="shared" ca="1" si="14"/>
        <v>0</v>
      </c>
      <c r="L16" s="10">
        <f t="shared" ca="1" si="14"/>
        <v>0</v>
      </c>
      <c r="M16" s="10">
        <f t="shared" ca="1" si="14"/>
        <v>0</v>
      </c>
      <c r="N16" s="10">
        <f t="shared" ca="1" si="14"/>
        <v>0</v>
      </c>
      <c r="O16" s="10">
        <f t="shared" ca="1" si="14"/>
        <v>0</v>
      </c>
      <c r="P16" s="10">
        <f t="shared" ca="1" si="14"/>
        <v>0</v>
      </c>
      <c r="Q16" s="10">
        <f t="shared" ca="1" si="14"/>
        <v>0</v>
      </c>
      <c r="R16" s="17">
        <f t="shared" ca="1" si="13"/>
        <v>0</v>
      </c>
      <c r="S16" s="4"/>
      <c r="T16" s="4"/>
      <c r="U16" s="4"/>
      <c r="W16" s="4"/>
      <c r="X16" s="4"/>
      <c r="Y16" s="4"/>
      <c r="Z16" s="4"/>
      <c r="AA16" s="4"/>
    </row>
    <row r="17" spans="1:27" ht="1.5" customHeight="1">
      <c r="A17" s="4"/>
      <c r="B17" s="2" t="s">
        <v>30</v>
      </c>
      <c r="C17" s="721"/>
      <c r="D17" s="725" t="s">
        <v>21</v>
      </c>
      <c r="E17" s="726"/>
      <c r="F17" s="18" t="str">
        <f t="shared" ref="F17:Q17" ca="1" si="15">INDIRECT(F$1&amp;"!"&amp;$B17)</f>
        <v/>
      </c>
      <c r="G17" s="18" t="str">
        <f t="shared" ca="1" si="15"/>
        <v/>
      </c>
      <c r="H17" s="18" t="str">
        <f t="shared" ca="1" si="15"/>
        <v/>
      </c>
      <c r="I17" s="18" t="str">
        <f t="shared" ca="1" si="15"/>
        <v/>
      </c>
      <c r="J17" s="18" t="str">
        <f t="shared" ca="1" si="15"/>
        <v/>
      </c>
      <c r="K17" s="18" t="str">
        <f t="shared" ca="1" si="15"/>
        <v/>
      </c>
      <c r="L17" s="18" t="str">
        <f t="shared" ca="1" si="15"/>
        <v/>
      </c>
      <c r="M17" s="18" t="str">
        <f t="shared" ca="1" si="15"/>
        <v/>
      </c>
      <c r="N17" s="18" t="str">
        <f t="shared" ca="1" si="15"/>
        <v/>
      </c>
      <c r="O17" s="18" t="str">
        <f t="shared" ca="1" si="15"/>
        <v/>
      </c>
      <c r="P17" s="18" t="str">
        <f t="shared" ca="1" si="15"/>
        <v/>
      </c>
      <c r="Q17" s="18" t="str">
        <f t="shared" ca="1" si="15"/>
        <v/>
      </c>
      <c r="R17" s="20" t="e">
        <f ca="1">R16/R15</f>
        <v>#DIV/0!</v>
      </c>
      <c r="S17" s="4"/>
      <c r="T17" s="4"/>
      <c r="U17" s="4"/>
      <c r="V17" s="4"/>
      <c r="W17" s="4"/>
      <c r="X17" s="4"/>
      <c r="Y17" s="4"/>
      <c r="Z17" s="4"/>
      <c r="AA17" s="4"/>
    </row>
    <row r="18" spans="1:27" ht="15.75" customHeight="1">
      <c r="A18" s="4"/>
      <c r="B18" s="2"/>
      <c r="C18" s="3"/>
      <c r="D18" s="4"/>
      <c r="E18" s="4"/>
      <c r="F18" s="4"/>
      <c r="G18" s="4"/>
      <c r="H18" s="4"/>
      <c r="I18" s="4"/>
      <c r="J18" s="4"/>
      <c r="K18" s="4"/>
      <c r="L18" s="4"/>
      <c r="M18" s="4"/>
      <c r="N18" s="4"/>
      <c r="O18" s="4"/>
      <c r="P18" s="4"/>
      <c r="Q18" s="4"/>
      <c r="R18" s="4"/>
      <c r="S18" s="4"/>
      <c r="T18" s="4"/>
      <c r="U18" s="4"/>
      <c r="V18" s="4"/>
      <c r="W18" s="4"/>
      <c r="X18" s="4"/>
      <c r="Y18" s="4"/>
      <c r="Z18" s="4"/>
      <c r="AA18" s="4"/>
    </row>
    <row r="19" spans="1:27" ht="15.75" customHeight="1">
      <c r="A19" s="4"/>
      <c r="B19" s="2"/>
      <c r="C19" s="3"/>
      <c r="D19" s="4"/>
      <c r="E19" s="4"/>
      <c r="F19" s="4"/>
      <c r="G19" s="4"/>
      <c r="H19" s="4"/>
      <c r="I19" s="4"/>
      <c r="J19" s="4"/>
      <c r="K19" s="4"/>
      <c r="L19" s="4"/>
      <c r="M19" s="4"/>
      <c r="N19" s="4"/>
      <c r="O19" s="4"/>
      <c r="P19" s="4"/>
      <c r="Q19" s="4"/>
      <c r="R19" s="4"/>
      <c r="S19" s="4"/>
      <c r="T19" s="4"/>
      <c r="U19" s="4"/>
      <c r="V19" s="4"/>
      <c r="W19" s="4"/>
      <c r="X19" s="4"/>
      <c r="Y19" s="4"/>
      <c r="Z19" s="4"/>
      <c r="AA19" s="4"/>
    </row>
    <row r="20" spans="1:27" ht="23.25" customHeight="1">
      <c r="A20" s="4"/>
      <c r="B20" s="2"/>
      <c r="C20" s="709" t="s">
        <v>31</v>
      </c>
      <c r="D20" s="710"/>
      <c r="E20" s="710"/>
      <c r="F20" s="6" t="s">
        <v>1</v>
      </c>
      <c r="G20" s="6" t="s">
        <v>2</v>
      </c>
      <c r="H20" s="6" t="s">
        <v>3</v>
      </c>
      <c r="I20" s="6" t="s">
        <v>4</v>
      </c>
      <c r="J20" s="6" t="s">
        <v>5</v>
      </c>
      <c r="K20" s="6" t="s">
        <v>6</v>
      </c>
      <c r="L20" s="6" t="s">
        <v>7</v>
      </c>
      <c r="M20" s="6" t="s">
        <v>8</v>
      </c>
      <c r="N20" s="6" t="s">
        <v>9</v>
      </c>
      <c r="O20" s="6" t="s">
        <v>10</v>
      </c>
      <c r="P20" s="6" t="s">
        <v>11</v>
      </c>
      <c r="Q20" s="6" t="s">
        <v>12</v>
      </c>
      <c r="R20" s="6" t="s">
        <v>14</v>
      </c>
      <c r="S20" s="4"/>
      <c r="T20" s="4"/>
      <c r="U20" s="4"/>
      <c r="V20" s="4"/>
      <c r="W20" s="4"/>
      <c r="X20" s="4"/>
      <c r="Y20" s="4"/>
      <c r="Z20" s="4"/>
      <c r="AA20" s="4"/>
    </row>
    <row r="21" spans="1:27" ht="22.5" customHeight="1">
      <c r="A21" s="4"/>
      <c r="B21" s="21" t="s">
        <v>32</v>
      </c>
      <c r="C21" s="711" t="s">
        <v>16</v>
      </c>
      <c r="D21" s="727" t="s">
        <v>33</v>
      </c>
      <c r="E21" s="715"/>
      <c r="F21" s="8">
        <f t="shared" ref="F21:Q21" ca="1" si="16">INDIRECT(F$1&amp;"!"&amp;$B21)</f>
        <v>0</v>
      </c>
      <c r="G21" s="8">
        <f t="shared" ca="1" si="16"/>
        <v>7</v>
      </c>
      <c r="H21" s="8">
        <f t="shared" ca="1" si="16"/>
        <v>0</v>
      </c>
      <c r="I21" s="8">
        <f t="shared" ca="1" si="16"/>
        <v>0</v>
      </c>
      <c r="J21" s="8">
        <f t="shared" ca="1" si="16"/>
        <v>0</v>
      </c>
      <c r="K21" s="8">
        <f t="shared" ca="1" si="16"/>
        <v>0</v>
      </c>
      <c r="L21" s="8">
        <f t="shared" ca="1" si="16"/>
        <v>0</v>
      </c>
      <c r="M21" s="8">
        <f t="shared" ca="1" si="16"/>
        <v>0</v>
      </c>
      <c r="N21" s="22" t="str">
        <f t="shared" ca="1" si="16"/>
        <v/>
      </c>
      <c r="O21" s="22" t="str">
        <f t="shared" ca="1" si="16"/>
        <v/>
      </c>
      <c r="P21" s="8">
        <f t="shared" ca="1" si="16"/>
        <v>0</v>
      </c>
      <c r="Q21" s="8">
        <f t="shared" ca="1" si="16"/>
        <v>0</v>
      </c>
      <c r="R21" s="9">
        <f t="shared" ref="R21:R23" ca="1" si="17">SUM(F21:Q21)</f>
        <v>7</v>
      </c>
      <c r="S21" s="4"/>
      <c r="T21" s="4"/>
      <c r="U21" s="4"/>
      <c r="V21" s="4"/>
      <c r="W21" s="4"/>
      <c r="X21" s="4"/>
      <c r="Y21" s="4"/>
      <c r="Z21" s="4"/>
      <c r="AA21" s="4"/>
    </row>
    <row r="22" spans="1:27" ht="22.5" customHeight="1">
      <c r="A22" s="4"/>
      <c r="B22" s="7" t="s">
        <v>34</v>
      </c>
      <c r="C22" s="712"/>
      <c r="D22" s="705" t="s">
        <v>35</v>
      </c>
      <c r="E22" s="706"/>
      <c r="F22" s="23">
        <f t="shared" ref="F22:O22" ca="1" si="18">INDIRECT(F$1&amp;"!"&amp;$B22)</f>
        <v>0</v>
      </c>
      <c r="G22" s="23">
        <f t="shared" ca="1" si="18"/>
        <v>0</v>
      </c>
      <c r="H22" s="23">
        <f t="shared" ca="1" si="18"/>
        <v>0</v>
      </c>
      <c r="I22" s="23">
        <f t="shared" ca="1" si="18"/>
        <v>0</v>
      </c>
      <c r="J22" s="24" t="str">
        <f t="shared" ca="1" si="18"/>
        <v/>
      </c>
      <c r="K22" s="23">
        <f t="shared" ca="1" si="18"/>
        <v>0</v>
      </c>
      <c r="L22" s="24" t="str">
        <f t="shared" ca="1" si="18"/>
        <v/>
      </c>
      <c r="M22" s="23">
        <f t="shared" ca="1" si="18"/>
        <v>0</v>
      </c>
      <c r="N22" s="23">
        <f t="shared" ca="1" si="18"/>
        <v>0</v>
      </c>
      <c r="O22" s="23">
        <f t="shared" ca="1" si="18"/>
        <v>0</v>
      </c>
      <c r="P22" s="25"/>
      <c r="Q22" s="25"/>
      <c r="R22" s="26">
        <f t="shared" ca="1" si="17"/>
        <v>0</v>
      </c>
      <c r="S22" s="4"/>
      <c r="T22" s="4"/>
      <c r="U22" s="4"/>
      <c r="V22" s="4"/>
      <c r="W22" s="4"/>
      <c r="X22" s="4"/>
      <c r="Y22" s="4"/>
      <c r="Z22" s="4"/>
      <c r="AA22" s="4"/>
    </row>
    <row r="23" spans="1:27" ht="22.5" customHeight="1">
      <c r="A23" s="4"/>
      <c r="B23" s="7" t="s">
        <v>36</v>
      </c>
      <c r="C23" s="712"/>
      <c r="D23" s="707" t="s">
        <v>37</v>
      </c>
      <c r="E23" s="708"/>
      <c r="F23" s="10" t="str">
        <f t="shared" ref="F23:Q23" ca="1" si="19">INDIRECT(F$1&amp;"!"&amp;$B23)</f>
        <v>代表</v>
      </c>
      <c r="G23" s="27">
        <f t="shared" ca="1" si="19"/>
        <v>0.26923076923076922</v>
      </c>
      <c r="H23" s="10" t="str">
        <f t="shared" ca="1" si="19"/>
        <v>代表</v>
      </c>
      <c r="I23" s="10" t="str">
        <f t="shared" ca="1" si="19"/>
        <v>代表</v>
      </c>
      <c r="J23" s="10">
        <f t="shared" ca="1" si="19"/>
        <v>0</v>
      </c>
      <c r="K23" s="27" t="str">
        <f t="shared" ca="1" si="19"/>
        <v/>
      </c>
      <c r="L23" s="10">
        <f t="shared" ca="1" si="19"/>
        <v>0</v>
      </c>
      <c r="M23" s="27" t="str">
        <f t="shared" ca="1" si="19"/>
        <v/>
      </c>
      <c r="N23" s="10">
        <f t="shared" ca="1" si="19"/>
        <v>0</v>
      </c>
      <c r="O23" s="10">
        <f t="shared" ca="1" si="19"/>
        <v>0</v>
      </c>
      <c r="P23" s="10">
        <f t="shared" ca="1" si="19"/>
        <v>0</v>
      </c>
      <c r="Q23" s="27" t="str">
        <f t="shared" ca="1" si="19"/>
        <v/>
      </c>
      <c r="R23" s="11">
        <f t="shared" ca="1" si="17"/>
        <v>0.26923076923076922</v>
      </c>
      <c r="S23" s="4"/>
      <c r="T23" s="4"/>
      <c r="U23" s="4"/>
      <c r="V23" s="4"/>
      <c r="W23" s="4"/>
      <c r="X23" s="4"/>
      <c r="Y23" s="4"/>
      <c r="Z23" s="4"/>
      <c r="AA23" s="4"/>
    </row>
    <row r="24" spans="1:27" ht="22.5" customHeight="1">
      <c r="A24" s="4"/>
      <c r="B24" s="21" t="s">
        <v>38</v>
      </c>
      <c r="C24" s="713"/>
      <c r="D24" s="717" t="s">
        <v>39</v>
      </c>
      <c r="E24" s="718"/>
      <c r="F24" s="12">
        <f t="shared" ref="F24:Q24" ca="1" si="20">INDIRECT(F$1&amp;"!"&amp;$B24)</f>
        <v>0</v>
      </c>
      <c r="G24" s="12">
        <f t="shared" ca="1" si="20"/>
        <v>0</v>
      </c>
      <c r="H24" s="12">
        <f t="shared" ca="1" si="20"/>
        <v>0</v>
      </c>
      <c r="I24" s="12">
        <f t="shared" ca="1" si="20"/>
        <v>0</v>
      </c>
      <c r="J24" s="12">
        <f t="shared" ca="1" si="20"/>
        <v>0</v>
      </c>
      <c r="K24" s="12">
        <f t="shared" ca="1" si="20"/>
        <v>0</v>
      </c>
      <c r="L24" s="12">
        <f t="shared" ca="1" si="20"/>
        <v>0</v>
      </c>
      <c r="M24" s="12">
        <f t="shared" ca="1" si="20"/>
        <v>0</v>
      </c>
      <c r="N24" s="12" t="str">
        <f t="shared" ca="1" si="20"/>
        <v>山田</v>
      </c>
      <c r="O24" s="12">
        <f t="shared" ca="1" si="20"/>
        <v>0</v>
      </c>
      <c r="P24" s="12">
        <f t="shared" ca="1" si="20"/>
        <v>0</v>
      </c>
      <c r="Q24" s="12">
        <f t="shared" ca="1" si="20"/>
        <v>0</v>
      </c>
      <c r="R24" s="13">
        <f ca="1">SUM(R22:R23)/R21</f>
        <v>3.8461538461538457E-2</v>
      </c>
      <c r="S24" s="4"/>
      <c r="T24" s="4"/>
      <c r="U24" s="4"/>
      <c r="V24" s="4"/>
      <c r="W24" s="4"/>
      <c r="X24" s="4"/>
      <c r="Y24" s="4"/>
      <c r="Z24" s="4"/>
      <c r="AA24" s="4"/>
    </row>
    <row r="25" spans="1:27" ht="9.75" customHeight="1">
      <c r="A25" s="4"/>
      <c r="B25" s="2"/>
      <c r="C25" s="14"/>
      <c r="D25" s="4"/>
      <c r="E25" s="4"/>
      <c r="F25" s="4"/>
      <c r="G25" s="4"/>
      <c r="H25" s="4"/>
      <c r="I25" s="4"/>
      <c r="J25" s="4"/>
      <c r="K25" s="4"/>
      <c r="L25" s="4"/>
      <c r="M25" s="4"/>
      <c r="N25" s="4"/>
      <c r="O25" s="4"/>
      <c r="P25" s="4"/>
      <c r="Q25" s="4"/>
      <c r="R25" s="4"/>
      <c r="S25" s="4"/>
      <c r="T25" s="4"/>
      <c r="U25" s="4"/>
      <c r="V25" s="4"/>
      <c r="W25" s="4"/>
      <c r="X25" s="4"/>
      <c r="Y25" s="4"/>
      <c r="Z25" s="4"/>
      <c r="AA25" s="4"/>
    </row>
    <row r="26" spans="1:27" ht="24" customHeight="1">
      <c r="A26" s="4"/>
      <c r="B26" s="7" t="s">
        <v>40</v>
      </c>
      <c r="C26" s="719" t="str">
        <f>設定用!F6</f>
        <v>横浜本店</v>
      </c>
      <c r="D26" s="703" t="s">
        <v>33</v>
      </c>
      <c r="E26" s="704"/>
      <c r="F26" s="15">
        <f t="shared" ref="F26:Q26" ca="1" si="21">INDIRECT(F$1&amp;"!"&amp;$B26)</f>
        <v>0</v>
      </c>
      <c r="G26" s="15">
        <f t="shared" ca="1" si="21"/>
        <v>4</v>
      </c>
      <c r="H26" s="15">
        <f t="shared" ca="1" si="21"/>
        <v>0</v>
      </c>
      <c r="I26" s="15">
        <f t="shared" ca="1" si="21"/>
        <v>0</v>
      </c>
      <c r="J26" s="15">
        <f t="shared" ca="1" si="21"/>
        <v>0</v>
      </c>
      <c r="K26" s="15">
        <f t="shared" ca="1" si="21"/>
        <v>0</v>
      </c>
      <c r="L26" s="15">
        <f t="shared" ca="1" si="21"/>
        <v>0</v>
      </c>
      <c r="M26" s="15">
        <f t="shared" ca="1" si="21"/>
        <v>0</v>
      </c>
      <c r="N26" s="28" t="str">
        <f t="shared" ca="1" si="21"/>
        <v/>
      </c>
      <c r="O26" s="28" t="str">
        <f t="shared" ca="1" si="21"/>
        <v/>
      </c>
      <c r="P26" s="15">
        <f t="shared" ca="1" si="21"/>
        <v>0</v>
      </c>
      <c r="Q26" s="15">
        <f t="shared" ca="1" si="21"/>
        <v>0</v>
      </c>
      <c r="R26" s="16">
        <f t="shared" ref="R26:R28" ca="1" si="22">SUM(F26:Q26)</f>
        <v>4</v>
      </c>
      <c r="S26" s="4"/>
      <c r="T26" s="4"/>
      <c r="U26" s="4"/>
      <c r="V26" s="4"/>
      <c r="W26" s="4"/>
      <c r="X26" s="4"/>
      <c r="Y26" s="4"/>
      <c r="Z26" s="4"/>
      <c r="AA26" s="4"/>
    </row>
    <row r="27" spans="1:27" ht="24" customHeight="1">
      <c r="A27" s="4"/>
      <c r="B27" s="7" t="s">
        <v>41</v>
      </c>
      <c r="C27" s="720"/>
      <c r="D27" s="705" t="s">
        <v>35</v>
      </c>
      <c r="E27" s="706"/>
      <c r="F27" s="23">
        <f t="shared" ref="F27:Q27" ca="1" si="23">INDIRECT(F$1&amp;"!"&amp;$B27)</f>
        <v>0</v>
      </c>
      <c r="G27" s="23">
        <f t="shared" ca="1" si="23"/>
        <v>0</v>
      </c>
      <c r="H27" s="23">
        <f t="shared" ca="1" si="23"/>
        <v>0</v>
      </c>
      <c r="I27" s="23">
        <f t="shared" ca="1" si="23"/>
        <v>0</v>
      </c>
      <c r="J27" s="24" t="str">
        <f t="shared" ca="1" si="23"/>
        <v/>
      </c>
      <c r="K27" s="23">
        <f t="shared" ca="1" si="23"/>
        <v>0</v>
      </c>
      <c r="L27" s="24" t="str">
        <f t="shared" ca="1" si="23"/>
        <v/>
      </c>
      <c r="M27" s="23">
        <f t="shared" ca="1" si="23"/>
        <v>0</v>
      </c>
      <c r="N27" s="23">
        <f t="shared" ca="1" si="23"/>
        <v>0</v>
      </c>
      <c r="O27" s="23">
        <f t="shared" ca="1" si="23"/>
        <v>0</v>
      </c>
      <c r="P27" s="23">
        <f t="shared" ca="1" si="23"/>
        <v>0</v>
      </c>
      <c r="Q27" s="23">
        <f t="shared" ca="1" si="23"/>
        <v>0</v>
      </c>
      <c r="R27" s="29">
        <f t="shared" ca="1" si="22"/>
        <v>0</v>
      </c>
      <c r="S27" s="4"/>
      <c r="T27" s="4"/>
      <c r="U27" s="4"/>
      <c r="V27" s="4"/>
      <c r="W27" s="4"/>
      <c r="X27" s="4"/>
      <c r="Y27" s="4"/>
      <c r="Z27" s="4"/>
      <c r="AA27" s="4"/>
    </row>
    <row r="28" spans="1:27" ht="24" customHeight="1">
      <c r="A28" s="4"/>
      <c r="B28" s="7" t="s">
        <v>42</v>
      </c>
      <c r="C28" s="720"/>
      <c r="D28" s="707" t="s">
        <v>37</v>
      </c>
      <c r="E28" s="708"/>
      <c r="F28" s="10" t="str">
        <f t="shared" ref="F28:Q28" ca="1" si="24">INDIRECT(F$1&amp;"!"&amp;$B28)</f>
        <v>黒田み</v>
      </c>
      <c r="G28" s="27">
        <f t="shared" ca="1" si="24"/>
        <v>0.25</v>
      </c>
      <c r="H28" s="10" t="str">
        <f t="shared" ca="1" si="24"/>
        <v>黒田み</v>
      </c>
      <c r="I28" s="10" t="str">
        <f t="shared" ca="1" si="24"/>
        <v>黒田み</v>
      </c>
      <c r="J28" s="10">
        <f t="shared" ca="1" si="24"/>
        <v>0</v>
      </c>
      <c r="K28" s="27" t="str">
        <f t="shared" ca="1" si="24"/>
        <v/>
      </c>
      <c r="L28" s="10">
        <f t="shared" ca="1" si="24"/>
        <v>0</v>
      </c>
      <c r="M28" s="27" t="str">
        <f t="shared" ca="1" si="24"/>
        <v/>
      </c>
      <c r="N28" s="10">
        <f t="shared" ca="1" si="24"/>
        <v>0</v>
      </c>
      <c r="O28" s="10">
        <f t="shared" ca="1" si="24"/>
        <v>0</v>
      </c>
      <c r="P28" s="10">
        <f t="shared" ca="1" si="24"/>
        <v>0</v>
      </c>
      <c r="Q28" s="27" t="str">
        <f t="shared" ca="1" si="24"/>
        <v/>
      </c>
      <c r="R28" s="17">
        <f t="shared" ca="1" si="22"/>
        <v>0.25</v>
      </c>
      <c r="S28" s="4"/>
      <c r="T28" s="4"/>
      <c r="U28" s="4"/>
      <c r="V28" s="4"/>
      <c r="W28" s="4"/>
      <c r="X28" s="4"/>
      <c r="Y28" s="4"/>
      <c r="Z28" s="4"/>
      <c r="AA28" s="4"/>
    </row>
    <row r="29" spans="1:27" ht="24" customHeight="1">
      <c r="A29" s="4"/>
      <c r="B29" s="7" t="s">
        <v>43</v>
      </c>
      <c r="C29" s="721"/>
      <c r="D29" s="701" t="s">
        <v>39</v>
      </c>
      <c r="E29" s="702"/>
      <c r="F29" s="18">
        <f t="shared" ref="F29:Q29" ca="1" si="25">INDIRECT(F$1&amp;"!"&amp;$B29)</f>
        <v>0</v>
      </c>
      <c r="G29" s="18">
        <f t="shared" ca="1" si="25"/>
        <v>0</v>
      </c>
      <c r="H29" s="18">
        <f t="shared" ca="1" si="25"/>
        <v>0</v>
      </c>
      <c r="I29" s="18">
        <f t="shared" ca="1" si="25"/>
        <v>0</v>
      </c>
      <c r="J29" s="18">
        <f t="shared" ca="1" si="25"/>
        <v>0</v>
      </c>
      <c r="K29" s="18">
        <f t="shared" ca="1" si="25"/>
        <v>0</v>
      </c>
      <c r="L29" s="18">
        <f t="shared" ca="1" si="25"/>
        <v>0</v>
      </c>
      <c r="M29" s="18">
        <f t="shared" ca="1" si="25"/>
        <v>0</v>
      </c>
      <c r="N29" s="18" t="str">
        <f t="shared" ca="1" si="25"/>
        <v>奥章</v>
      </c>
      <c r="O29" s="18">
        <f t="shared" ca="1" si="25"/>
        <v>0</v>
      </c>
      <c r="P29" s="18">
        <f t="shared" ca="1" si="25"/>
        <v>0</v>
      </c>
      <c r="Q29" s="18">
        <f t="shared" ca="1" si="25"/>
        <v>0</v>
      </c>
      <c r="R29" s="19">
        <f ca="1">SUM(R27:R28)/R26</f>
        <v>6.25E-2</v>
      </c>
      <c r="S29" s="4"/>
      <c r="T29" s="4"/>
      <c r="U29" s="4"/>
      <c r="V29" s="4"/>
      <c r="W29" s="4"/>
      <c r="X29" s="4"/>
      <c r="Y29" s="4"/>
      <c r="Z29" s="4"/>
      <c r="AA29" s="4"/>
    </row>
    <row r="30" spans="1:27" ht="9.75" customHeight="1">
      <c r="A30" s="4"/>
      <c r="B30" s="2"/>
      <c r="C30" s="3"/>
      <c r="D30" s="4"/>
      <c r="E30" s="4"/>
      <c r="F30" s="4"/>
      <c r="G30" s="4"/>
      <c r="H30" s="4"/>
      <c r="I30" s="4"/>
      <c r="J30" s="4"/>
      <c r="K30" s="4"/>
      <c r="L30" s="4"/>
      <c r="M30" s="4"/>
      <c r="N30" s="4"/>
      <c r="O30" s="4"/>
      <c r="P30" s="4"/>
      <c r="Q30" s="4"/>
      <c r="R30" s="4"/>
      <c r="S30" s="4"/>
      <c r="T30" s="4"/>
      <c r="U30" s="4"/>
      <c r="V30" s="4"/>
      <c r="W30" s="4"/>
      <c r="X30" s="4"/>
      <c r="Y30" s="4"/>
      <c r="Z30" s="4"/>
      <c r="AA30" s="4"/>
    </row>
    <row r="31" spans="1:27" ht="24" customHeight="1">
      <c r="A31" s="4"/>
      <c r="B31" s="7" t="s">
        <v>44</v>
      </c>
      <c r="C31" s="719" t="str">
        <f>設定用!F7</f>
        <v>藤沢支店</v>
      </c>
      <c r="D31" s="703" t="s">
        <v>33</v>
      </c>
      <c r="E31" s="704"/>
      <c r="F31" s="15">
        <f t="shared" ref="F31:Q31" ca="1" si="26">INDIRECT(F$1&amp;"!"&amp;$B31)</f>
        <v>0</v>
      </c>
      <c r="G31" s="15">
        <f t="shared" ca="1" si="26"/>
        <v>2</v>
      </c>
      <c r="H31" s="15">
        <f t="shared" ca="1" si="26"/>
        <v>0</v>
      </c>
      <c r="I31" s="15">
        <f t="shared" ca="1" si="26"/>
        <v>0</v>
      </c>
      <c r="J31" s="15">
        <f t="shared" ca="1" si="26"/>
        <v>0</v>
      </c>
      <c r="K31" s="15">
        <f t="shared" ca="1" si="26"/>
        <v>0</v>
      </c>
      <c r="L31" s="15">
        <f t="shared" ca="1" si="26"/>
        <v>0</v>
      </c>
      <c r="M31" s="15">
        <f t="shared" ca="1" si="26"/>
        <v>0</v>
      </c>
      <c r="N31" s="28" t="str">
        <f t="shared" ca="1" si="26"/>
        <v/>
      </c>
      <c r="O31" s="28" t="str">
        <f t="shared" ca="1" si="26"/>
        <v/>
      </c>
      <c r="P31" s="15">
        <f t="shared" ca="1" si="26"/>
        <v>0</v>
      </c>
      <c r="Q31" s="15">
        <f t="shared" ca="1" si="26"/>
        <v>0</v>
      </c>
      <c r="R31" s="16">
        <f t="shared" ref="R31:R33" ca="1" si="27">SUM(F31:Q31)</f>
        <v>2</v>
      </c>
      <c r="S31" s="4"/>
      <c r="T31" s="4"/>
      <c r="U31" s="4"/>
      <c r="V31" s="4"/>
      <c r="W31" s="4"/>
      <c r="X31" s="4"/>
      <c r="Y31" s="4"/>
      <c r="Z31" s="4"/>
      <c r="AA31" s="4"/>
    </row>
    <row r="32" spans="1:27" ht="24" customHeight="1">
      <c r="A32" s="4"/>
      <c r="B32" s="7" t="s">
        <v>45</v>
      </c>
      <c r="C32" s="720"/>
      <c r="D32" s="705" t="s">
        <v>35</v>
      </c>
      <c r="E32" s="706"/>
      <c r="F32" s="23">
        <f t="shared" ref="F32:Q32" ca="1" si="28">INDIRECT(F$1&amp;"!"&amp;$B32)</f>
        <v>0</v>
      </c>
      <c r="G32" s="23">
        <f t="shared" ca="1" si="28"/>
        <v>0</v>
      </c>
      <c r="H32" s="23">
        <f t="shared" ca="1" si="28"/>
        <v>0</v>
      </c>
      <c r="I32" s="23">
        <f t="shared" ca="1" si="28"/>
        <v>0</v>
      </c>
      <c r="J32" s="24" t="str">
        <f t="shared" ca="1" si="28"/>
        <v/>
      </c>
      <c r="K32" s="23">
        <f t="shared" ca="1" si="28"/>
        <v>0</v>
      </c>
      <c r="L32" s="24" t="str">
        <f t="shared" ca="1" si="28"/>
        <v/>
      </c>
      <c r="M32" s="23">
        <f t="shared" ca="1" si="28"/>
        <v>0</v>
      </c>
      <c r="N32" s="23">
        <f t="shared" ca="1" si="28"/>
        <v>0</v>
      </c>
      <c r="O32" s="23">
        <f t="shared" ca="1" si="28"/>
        <v>0</v>
      </c>
      <c r="P32" s="23">
        <f t="shared" ca="1" si="28"/>
        <v>0</v>
      </c>
      <c r="Q32" s="23">
        <f t="shared" ca="1" si="28"/>
        <v>0</v>
      </c>
      <c r="R32" s="29">
        <f t="shared" ca="1" si="27"/>
        <v>0</v>
      </c>
      <c r="S32" s="4"/>
      <c r="T32" s="4"/>
      <c r="U32" s="4"/>
      <c r="V32" s="4"/>
      <c r="W32" s="4"/>
      <c r="X32" s="4"/>
      <c r="Y32" s="4"/>
      <c r="Z32" s="4"/>
      <c r="AA32" s="4"/>
    </row>
    <row r="33" spans="1:27" ht="24" customHeight="1">
      <c r="A33" s="4"/>
      <c r="B33" s="7" t="s">
        <v>46</v>
      </c>
      <c r="C33" s="720"/>
      <c r="D33" s="707" t="s">
        <v>37</v>
      </c>
      <c r="E33" s="708"/>
      <c r="F33" s="10" t="str">
        <f t="shared" ref="F33:Q33" ca="1" si="29">INDIRECT(F$1&amp;"!"&amp;$B33)</f>
        <v>山田</v>
      </c>
      <c r="G33" s="27">
        <f t="shared" ca="1" si="29"/>
        <v>0.4</v>
      </c>
      <c r="H33" s="10" t="str">
        <f t="shared" ca="1" si="29"/>
        <v>山田</v>
      </c>
      <c r="I33" s="10" t="str">
        <f t="shared" ca="1" si="29"/>
        <v>山田</v>
      </c>
      <c r="J33" s="10">
        <f t="shared" ca="1" si="29"/>
        <v>0</v>
      </c>
      <c r="K33" s="27" t="str">
        <f t="shared" ca="1" si="29"/>
        <v/>
      </c>
      <c r="L33" s="10">
        <f t="shared" ca="1" si="29"/>
        <v>0</v>
      </c>
      <c r="M33" s="27" t="str">
        <f t="shared" ca="1" si="29"/>
        <v/>
      </c>
      <c r="N33" s="10">
        <f t="shared" ca="1" si="29"/>
        <v>0</v>
      </c>
      <c r="O33" s="10">
        <f t="shared" ca="1" si="29"/>
        <v>0</v>
      </c>
      <c r="P33" s="10">
        <f t="shared" ca="1" si="29"/>
        <v>0</v>
      </c>
      <c r="Q33" s="27" t="str">
        <f t="shared" ca="1" si="29"/>
        <v/>
      </c>
      <c r="R33" s="17">
        <f t="shared" ca="1" si="27"/>
        <v>0.4</v>
      </c>
      <c r="S33" s="4"/>
      <c r="T33" s="4"/>
      <c r="U33" s="4"/>
      <c r="V33" s="4"/>
      <c r="W33" s="4"/>
      <c r="X33" s="4"/>
      <c r="Y33" s="4"/>
      <c r="Z33" s="4"/>
      <c r="AA33" s="4"/>
    </row>
    <row r="34" spans="1:27" ht="24" customHeight="1">
      <c r="A34" s="4"/>
      <c r="B34" s="7" t="s">
        <v>47</v>
      </c>
      <c r="C34" s="721"/>
      <c r="D34" s="701" t="s">
        <v>39</v>
      </c>
      <c r="E34" s="702"/>
      <c r="F34" s="18">
        <f t="shared" ref="F34:Q34" ca="1" si="30">INDIRECT(F$1&amp;"!"&amp;$B34)</f>
        <v>3</v>
      </c>
      <c r="G34" s="18">
        <f t="shared" ca="1" si="30"/>
        <v>0</v>
      </c>
      <c r="H34" s="18">
        <f t="shared" ca="1" si="30"/>
        <v>1</v>
      </c>
      <c r="I34" s="18">
        <f t="shared" ca="1" si="30"/>
        <v>4</v>
      </c>
      <c r="J34" s="18">
        <f t="shared" ca="1" si="30"/>
        <v>0</v>
      </c>
      <c r="K34" s="18">
        <f t="shared" ca="1" si="30"/>
        <v>0</v>
      </c>
      <c r="L34" s="18">
        <f t="shared" ca="1" si="30"/>
        <v>0</v>
      </c>
      <c r="M34" s="18">
        <f t="shared" ca="1" si="30"/>
        <v>0</v>
      </c>
      <c r="N34" s="18" t="str">
        <f t="shared" ca="1" si="30"/>
        <v>山﨑</v>
      </c>
      <c r="O34" s="18">
        <f t="shared" ca="1" si="30"/>
        <v>0</v>
      </c>
      <c r="P34" s="18">
        <f t="shared" ca="1" si="30"/>
        <v>0</v>
      </c>
      <c r="Q34" s="18">
        <f t="shared" ca="1" si="30"/>
        <v>0</v>
      </c>
      <c r="R34" s="19">
        <f ca="1">SUM(R32:R33)/R31</f>
        <v>0.2</v>
      </c>
      <c r="S34" s="4"/>
      <c r="T34" s="4"/>
      <c r="U34" s="4"/>
      <c r="V34" s="4"/>
      <c r="W34" s="4"/>
      <c r="X34" s="4"/>
      <c r="Y34" s="4"/>
      <c r="Z34" s="4"/>
      <c r="AA34" s="4"/>
    </row>
    <row r="35" spans="1:27" ht="9.75" customHeight="1">
      <c r="A35" s="4"/>
      <c r="B35" s="2"/>
      <c r="C35" s="3"/>
      <c r="D35" s="4"/>
      <c r="E35" s="4"/>
      <c r="F35" s="4"/>
      <c r="G35" s="4"/>
      <c r="H35" s="4"/>
      <c r="I35" s="4"/>
      <c r="J35" s="4"/>
      <c r="K35" s="4"/>
      <c r="L35" s="4"/>
      <c r="M35" s="4"/>
      <c r="N35" s="4"/>
      <c r="O35" s="4"/>
      <c r="P35" s="4"/>
      <c r="Q35" s="4"/>
      <c r="R35" s="4"/>
      <c r="S35" s="4"/>
      <c r="T35" s="4"/>
      <c r="U35" s="4"/>
      <c r="V35" s="4"/>
      <c r="W35" s="4"/>
      <c r="X35" s="4"/>
      <c r="Y35" s="4"/>
      <c r="Z35" s="4"/>
      <c r="AA35" s="4"/>
    </row>
    <row r="36" spans="1:27" ht="24" customHeight="1">
      <c r="A36" s="4"/>
      <c r="B36" s="7" t="s">
        <v>48</v>
      </c>
      <c r="C36" s="719" t="str">
        <f>設定用!F8</f>
        <v>渋谷支店</v>
      </c>
      <c r="D36" s="703" t="s">
        <v>33</v>
      </c>
      <c r="E36" s="704"/>
      <c r="F36" s="15">
        <f t="shared" ref="F36:Q36" ca="1" si="31">INDIRECT(F$1&amp;"!"&amp;$B36)</f>
        <v>0</v>
      </c>
      <c r="G36" s="15">
        <f t="shared" ca="1" si="31"/>
        <v>0</v>
      </c>
      <c r="H36" s="15">
        <f t="shared" ca="1" si="31"/>
        <v>0</v>
      </c>
      <c r="I36" s="15">
        <f t="shared" ca="1" si="31"/>
        <v>0</v>
      </c>
      <c r="J36" s="15">
        <f t="shared" ca="1" si="31"/>
        <v>0</v>
      </c>
      <c r="K36" s="15">
        <f t="shared" ca="1" si="31"/>
        <v>0</v>
      </c>
      <c r="L36" s="15">
        <f t="shared" ca="1" si="31"/>
        <v>0</v>
      </c>
      <c r="M36" s="15">
        <f t="shared" ca="1" si="31"/>
        <v>0</v>
      </c>
      <c r="N36" s="28" t="str">
        <f t="shared" ca="1" si="31"/>
        <v/>
      </c>
      <c r="O36" s="28" t="str">
        <f t="shared" ca="1" si="31"/>
        <v/>
      </c>
      <c r="P36" s="15">
        <f t="shared" ca="1" si="31"/>
        <v>0</v>
      </c>
      <c r="Q36" s="15">
        <f t="shared" ca="1" si="31"/>
        <v>0</v>
      </c>
      <c r="R36" s="16">
        <f t="shared" ref="R36:R38" ca="1" si="32">SUM(F36:Q36)</f>
        <v>0</v>
      </c>
      <c r="S36" s="4"/>
      <c r="T36" s="4"/>
      <c r="U36" s="4"/>
      <c r="V36" s="4"/>
      <c r="W36" s="4"/>
      <c r="X36" s="4"/>
      <c r="Y36" s="4"/>
      <c r="Z36" s="4"/>
      <c r="AA36" s="4"/>
    </row>
    <row r="37" spans="1:27" ht="24" customHeight="1">
      <c r="A37" s="4"/>
      <c r="B37" s="7" t="s">
        <v>49</v>
      </c>
      <c r="C37" s="720"/>
      <c r="D37" s="705" t="s">
        <v>35</v>
      </c>
      <c r="E37" s="706"/>
      <c r="F37" s="23">
        <f t="shared" ref="F37:Q37" ca="1" si="33">INDIRECT(F$1&amp;"!"&amp;$B37)</f>
        <v>0</v>
      </c>
      <c r="G37" s="23">
        <f t="shared" ca="1" si="33"/>
        <v>0</v>
      </c>
      <c r="H37" s="23">
        <f t="shared" ca="1" si="33"/>
        <v>0</v>
      </c>
      <c r="I37" s="23">
        <f t="shared" ca="1" si="33"/>
        <v>0</v>
      </c>
      <c r="J37" s="24" t="str">
        <f t="shared" ca="1" si="33"/>
        <v/>
      </c>
      <c r="K37" s="23">
        <f t="shared" ca="1" si="33"/>
        <v>0</v>
      </c>
      <c r="L37" s="24" t="str">
        <f t="shared" ca="1" si="33"/>
        <v/>
      </c>
      <c r="M37" s="23">
        <f t="shared" ca="1" si="33"/>
        <v>0</v>
      </c>
      <c r="N37" s="23">
        <f t="shared" ca="1" si="33"/>
        <v>0</v>
      </c>
      <c r="O37" s="23">
        <f t="shared" ca="1" si="33"/>
        <v>0</v>
      </c>
      <c r="P37" s="23">
        <f t="shared" ca="1" si="33"/>
        <v>0</v>
      </c>
      <c r="Q37" s="23">
        <f t="shared" ca="1" si="33"/>
        <v>0</v>
      </c>
      <c r="R37" s="29">
        <f t="shared" ca="1" si="32"/>
        <v>0</v>
      </c>
      <c r="S37" s="4"/>
      <c r="T37" s="4"/>
      <c r="U37" s="4"/>
      <c r="V37" s="4"/>
      <c r="W37" s="4"/>
      <c r="X37" s="4"/>
      <c r="Y37" s="4"/>
      <c r="Z37" s="4"/>
      <c r="AA37" s="4"/>
    </row>
    <row r="38" spans="1:27" ht="24" customHeight="1">
      <c r="A38" s="4"/>
      <c r="B38" s="7" t="s">
        <v>50</v>
      </c>
      <c r="C38" s="720"/>
      <c r="D38" s="707" t="s">
        <v>37</v>
      </c>
      <c r="E38" s="708"/>
      <c r="F38" s="10" t="str">
        <f t="shared" ref="F38:Q38" ca="1" si="34">INDIRECT(F$1&amp;"!"&amp;$B38)</f>
        <v>奥章</v>
      </c>
      <c r="G38" s="27">
        <f t="shared" ca="1" si="34"/>
        <v>0</v>
      </c>
      <c r="H38" s="10" t="str">
        <f t="shared" ca="1" si="34"/>
        <v>奥章</v>
      </c>
      <c r="I38" s="10" t="str">
        <f t="shared" ca="1" si="34"/>
        <v>奥章</v>
      </c>
      <c r="J38" s="10">
        <f t="shared" ca="1" si="34"/>
        <v>0</v>
      </c>
      <c r="K38" s="27" t="str">
        <f t="shared" ca="1" si="34"/>
        <v/>
      </c>
      <c r="L38" s="10">
        <f t="shared" ca="1" si="34"/>
        <v>0</v>
      </c>
      <c r="M38" s="27" t="str">
        <f t="shared" ca="1" si="34"/>
        <v/>
      </c>
      <c r="N38" s="10">
        <f t="shared" ca="1" si="34"/>
        <v>0</v>
      </c>
      <c r="O38" s="10">
        <f t="shared" ca="1" si="34"/>
        <v>0</v>
      </c>
      <c r="P38" s="10">
        <f t="shared" ca="1" si="34"/>
        <v>0</v>
      </c>
      <c r="Q38" s="27" t="str">
        <f t="shared" ca="1" si="34"/>
        <v/>
      </c>
      <c r="R38" s="17">
        <f t="shared" ca="1" si="32"/>
        <v>0</v>
      </c>
      <c r="S38" s="4"/>
      <c r="T38" s="4"/>
      <c r="U38" s="4"/>
      <c r="V38" s="4"/>
      <c r="W38" s="4"/>
      <c r="X38" s="4"/>
      <c r="Y38" s="4"/>
      <c r="Z38" s="4"/>
      <c r="AA38" s="4"/>
    </row>
    <row r="39" spans="1:27" ht="24" customHeight="1">
      <c r="A39" s="4"/>
      <c r="B39" s="7" t="s">
        <v>51</v>
      </c>
      <c r="C39" s="721"/>
      <c r="D39" s="701" t="s">
        <v>39</v>
      </c>
      <c r="E39" s="702"/>
      <c r="F39" s="18">
        <f t="shared" ref="F39:Q39" ca="1" si="35">INDIRECT(F$1&amp;"!"&amp;$B39)</f>
        <v>0</v>
      </c>
      <c r="G39" s="18">
        <f t="shared" ca="1" si="35"/>
        <v>0</v>
      </c>
      <c r="H39" s="18">
        <f t="shared" ca="1" si="35"/>
        <v>0</v>
      </c>
      <c r="I39" s="18">
        <f t="shared" ca="1" si="35"/>
        <v>0</v>
      </c>
      <c r="J39" s="18">
        <f t="shared" ca="1" si="35"/>
        <v>0</v>
      </c>
      <c r="K39" s="18">
        <f t="shared" ca="1" si="35"/>
        <v>0</v>
      </c>
      <c r="L39" s="18">
        <f t="shared" ca="1" si="35"/>
        <v>0</v>
      </c>
      <c r="M39" s="18">
        <f t="shared" ca="1" si="35"/>
        <v>0</v>
      </c>
      <c r="N39" s="18" t="str">
        <f t="shared" ca="1" si="35"/>
        <v>鵜飼</v>
      </c>
      <c r="O39" s="18">
        <f t="shared" ca="1" si="35"/>
        <v>0</v>
      </c>
      <c r="P39" s="18">
        <f t="shared" ca="1" si="35"/>
        <v>0</v>
      </c>
      <c r="Q39" s="18">
        <f t="shared" ca="1" si="35"/>
        <v>0</v>
      </c>
      <c r="R39" s="19" t="e">
        <f ca="1">SUM(R37:R38)/R36</f>
        <v>#DIV/0!</v>
      </c>
      <c r="S39" s="4"/>
      <c r="T39" s="4"/>
      <c r="U39" s="4"/>
      <c r="V39" s="4"/>
      <c r="W39" s="4"/>
      <c r="X39" s="4"/>
      <c r="Y39" s="4"/>
      <c r="Z39" s="4"/>
      <c r="AA39" s="4"/>
    </row>
    <row r="40" spans="1:27" ht="9.75" customHeight="1">
      <c r="A40" s="4"/>
      <c r="B40" s="2"/>
      <c r="C40" s="14"/>
      <c r="D40" s="4"/>
      <c r="E40" s="4"/>
      <c r="F40" s="4"/>
      <c r="G40" s="4"/>
      <c r="H40" s="4"/>
      <c r="I40" s="4"/>
      <c r="J40" s="4"/>
      <c r="K40" s="4"/>
      <c r="L40" s="4"/>
      <c r="M40" s="4"/>
      <c r="N40" s="4"/>
      <c r="O40" s="4"/>
      <c r="P40" s="4"/>
      <c r="Q40" s="4"/>
      <c r="R40" s="4"/>
      <c r="S40" s="4"/>
      <c r="T40" s="4"/>
      <c r="U40" s="4"/>
      <c r="V40" s="4"/>
      <c r="W40" s="4"/>
      <c r="X40" s="4"/>
      <c r="Y40" s="4"/>
      <c r="Z40" s="4"/>
      <c r="AA40" s="4"/>
    </row>
    <row r="41" spans="1:27" ht="24" customHeight="1">
      <c r="A41" s="4"/>
      <c r="B41" s="7" t="s">
        <v>52</v>
      </c>
      <c r="C41" s="719" t="str">
        <f>設定用!F9</f>
        <v>お客様先</v>
      </c>
      <c r="D41" s="703" t="s">
        <v>33</v>
      </c>
      <c r="E41" s="704"/>
      <c r="F41" s="15">
        <f t="shared" ref="F41:Q41" ca="1" si="36">INDIRECT(F$1&amp;"!"&amp;$B41)</f>
        <v>0</v>
      </c>
      <c r="G41" s="15">
        <f t="shared" ca="1" si="36"/>
        <v>0</v>
      </c>
      <c r="H41" s="15">
        <f t="shared" ca="1" si="36"/>
        <v>0</v>
      </c>
      <c r="I41" s="15">
        <f t="shared" ca="1" si="36"/>
        <v>0</v>
      </c>
      <c r="J41" s="15">
        <f t="shared" ca="1" si="36"/>
        <v>0</v>
      </c>
      <c r="K41" s="15">
        <f t="shared" ca="1" si="36"/>
        <v>0</v>
      </c>
      <c r="L41" s="15">
        <f t="shared" ca="1" si="36"/>
        <v>0</v>
      </c>
      <c r="M41" s="15">
        <f t="shared" ca="1" si="36"/>
        <v>0</v>
      </c>
      <c r="N41" s="28" t="str">
        <f t="shared" ca="1" si="36"/>
        <v/>
      </c>
      <c r="O41" s="28" t="str">
        <f t="shared" ca="1" si="36"/>
        <v/>
      </c>
      <c r="P41" s="15">
        <f t="shared" ca="1" si="36"/>
        <v>0</v>
      </c>
      <c r="Q41" s="15">
        <f t="shared" ca="1" si="36"/>
        <v>0</v>
      </c>
      <c r="R41" s="16">
        <f t="shared" ref="R41:R43" ca="1" si="37">SUM(F41:Q41)</f>
        <v>0</v>
      </c>
      <c r="S41" s="4"/>
      <c r="T41" s="4"/>
      <c r="U41" s="4"/>
      <c r="V41" s="4"/>
      <c r="W41" s="4"/>
      <c r="X41" s="4"/>
      <c r="Y41" s="4"/>
      <c r="Z41" s="4"/>
      <c r="AA41" s="4"/>
    </row>
    <row r="42" spans="1:27" ht="24" customHeight="1">
      <c r="A42" s="4"/>
      <c r="B42" s="7" t="s">
        <v>53</v>
      </c>
      <c r="C42" s="720"/>
      <c r="D42" s="705" t="s">
        <v>35</v>
      </c>
      <c r="E42" s="706"/>
      <c r="F42" s="23">
        <f t="shared" ref="F42:Q42" ca="1" si="38">INDIRECT(F$1&amp;"!"&amp;$B42)</f>
        <v>0</v>
      </c>
      <c r="G42" s="23">
        <f t="shared" ca="1" si="38"/>
        <v>0</v>
      </c>
      <c r="H42" s="23">
        <f t="shared" ca="1" si="38"/>
        <v>0</v>
      </c>
      <c r="I42" s="23">
        <f t="shared" ca="1" si="38"/>
        <v>0</v>
      </c>
      <c r="J42" s="24" t="str">
        <f t="shared" ca="1" si="38"/>
        <v/>
      </c>
      <c r="K42" s="23">
        <f t="shared" ca="1" si="38"/>
        <v>0</v>
      </c>
      <c r="L42" s="24" t="str">
        <f t="shared" ca="1" si="38"/>
        <v/>
      </c>
      <c r="M42" s="23">
        <f t="shared" ca="1" si="38"/>
        <v>0</v>
      </c>
      <c r="N42" s="23">
        <f t="shared" ca="1" si="38"/>
        <v>0</v>
      </c>
      <c r="O42" s="23">
        <f t="shared" ca="1" si="38"/>
        <v>0</v>
      </c>
      <c r="P42" s="23">
        <f t="shared" ca="1" si="38"/>
        <v>0</v>
      </c>
      <c r="Q42" s="23">
        <f t="shared" ca="1" si="38"/>
        <v>0</v>
      </c>
      <c r="R42" s="29">
        <f t="shared" ca="1" si="37"/>
        <v>0</v>
      </c>
      <c r="S42" s="4"/>
      <c r="T42" s="4"/>
      <c r="U42" s="4"/>
      <c r="V42" s="4"/>
      <c r="W42" s="4"/>
      <c r="X42" s="4"/>
      <c r="Y42" s="4"/>
      <c r="Z42" s="4"/>
      <c r="AA42" s="4"/>
    </row>
    <row r="43" spans="1:27" ht="24" customHeight="1">
      <c r="A43" s="4"/>
      <c r="B43" s="7" t="s">
        <v>54</v>
      </c>
      <c r="C43" s="720"/>
      <c r="D43" s="707" t="s">
        <v>37</v>
      </c>
      <c r="E43" s="708"/>
      <c r="F43" s="10" t="str">
        <f t="shared" ref="F43:Q43" ca="1" si="39">INDIRECT(F$1&amp;"!"&amp;$B43)</f>
        <v>山﨑</v>
      </c>
      <c r="G43" s="27" t="str">
        <f t="shared" ca="1" si="39"/>
        <v/>
      </c>
      <c r="H43" s="10" t="str">
        <f t="shared" ca="1" si="39"/>
        <v>山﨑</v>
      </c>
      <c r="I43" s="10" t="str">
        <f t="shared" ca="1" si="39"/>
        <v>山﨑</v>
      </c>
      <c r="J43" s="10">
        <f t="shared" ca="1" si="39"/>
        <v>0</v>
      </c>
      <c r="K43" s="27" t="str">
        <f t="shared" ca="1" si="39"/>
        <v/>
      </c>
      <c r="L43" s="10">
        <f t="shared" ca="1" si="39"/>
        <v>0</v>
      </c>
      <c r="M43" s="27" t="str">
        <f t="shared" ca="1" si="39"/>
        <v/>
      </c>
      <c r="N43" s="10">
        <f t="shared" ca="1" si="39"/>
        <v>0</v>
      </c>
      <c r="O43" s="10">
        <f t="shared" ca="1" si="39"/>
        <v>0</v>
      </c>
      <c r="P43" s="10">
        <f t="shared" ca="1" si="39"/>
        <v>0</v>
      </c>
      <c r="Q43" s="27" t="str">
        <f t="shared" ca="1" si="39"/>
        <v/>
      </c>
      <c r="R43" s="17">
        <f t="shared" ca="1" si="37"/>
        <v>0</v>
      </c>
      <c r="S43" s="4"/>
      <c r="T43" s="4"/>
      <c r="U43" s="4"/>
      <c r="V43" s="4"/>
      <c r="W43" s="4"/>
      <c r="X43" s="4"/>
      <c r="Y43" s="4"/>
      <c r="Z43" s="4"/>
      <c r="AA43" s="4"/>
    </row>
    <row r="44" spans="1:27" ht="24" customHeight="1">
      <c r="A44" s="4"/>
      <c r="B44" s="7" t="s">
        <v>55</v>
      </c>
      <c r="C44" s="721"/>
      <c r="D44" s="701" t="s">
        <v>39</v>
      </c>
      <c r="E44" s="702"/>
      <c r="F44" s="18">
        <f t="shared" ref="F44:Q44" ca="1" si="40">INDIRECT(F$1&amp;"!"&amp;$B44)</f>
        <v>0</v>
      </c>
      <c r="G44" s="18">
        <f t="shared" ca="1" si="40"/>
        <v>0</v>
      </c>
      <c r="H44" s="18">
        <f t="shared" ca="1" si="40"/>
        <v>0</v>
      </c>
      <c r="I44" s="18">
        <f t="shared" ca="1" si="40"/>
        <v>0</v>
      </c>
      <c r="J44" s="18">
        <f t="shared" ca="1" si="40"/>
        <v>0</v>
      </c>
      <c r="K44" s="18">
        <f t="shared" ca="1" si="40"/>
        <v>0</v>
      </c>
      <c r="L44" s="18">
        <f t="shared" ca="1" si="40"/>
        <v>0</v>
      </c>
      <c r="M44" s="18">
        <f t="shared" ca="1" si="40"/>
        <v>0</v>
      </c>
      <c r="N44" s="18" t="str">
        <f t="shared" ca="1" si="40"/>
        <v>筆野</v>
      </c>
      <c r="O44" s="18">
        <f t="shared" ca="1" si="40"/>
        <v>0</v>
      </c>
      <c r="P44" s="18">
        <f t="shared" ca="1" si="40"/>
        <v>0</v>
      </c>
      <c r="Q44" s="18">
        <f t="shared" ca="1" si="40"/>
        <v>0</v>
      </c>
      <c r="R44" s="19" t="e">
        <f ca="1">SUM(R42:R43)/R41</f>
        <v>#DIV/0!</v>
      </c>
      <c r="S44" s="4"/>
      <c r="T44" s="4"/>
      <c r="U44" s="4"/>
      <c r="V44" s="4"/>
      <c r="W44" s="4"/>
      <c r="X44" s="4"/>
      <c r="Y44" s="4"/>
      <c r="Z44" s="4"/>
      <c r="AA44" s="4"/>
    </row>
    <row r="45" spans="1:27" ht="9.75" customHeight="1">
      <c r="A45" s="4"/>
      <c r="B45" s="2"/>
      <c r="C45" s="3"/>
      <c r="D45" s="4"/>
      <c r="E45" s="4"/>
      <c r="F45" s="4"/>
      <c r="G45" s="4"/>
      <c r="H45" s="4"/>
      <c r="I45" s="4"/>
      <c r="J45" s="4"/>
      <c r="K45" s="4"/>
      <c r="L45" s="4"/>
      <c r="M45" s="4"/>
      <c r="N45" s="4"/>
      <c r="O45" s="4"/>
      <c r="P45" s="4"/>
      <c r="Q45" s="4"/>
      <c r="R45" s="4"/>
      <c r="S45" s="4"/>
      <c r="T45" s="4"/>
      <c r="U45" s="4"/>
      <c r="V45" s="4"/>
      <c r="W45" s="4"/>
      <c r="X45" s="4"/>
      <c r="Y45" s="4"/>
      <c r="Z45" s="4"/>
      <c r="AA45" s="4"/>
    </row>
    <row r="46" spans="1:27" ht="24" customHeight="1">
      <c r="A46" s="4"/>
      <c r="B46" s="7" t="s">
        <v>56</v>
      </c>
      <c r="C46" s="724" t="str">
        <f>設定用!F10</f>
        <v>パートナー先</v>
      </c>
      <c r="D46" s="703" t="s">
        <v>33</v>
      </c>
      <c r="E46" s="704"/>
      <c r="F46" s="15">
        <f t="shared" ref="F46:Q46" ca="1" si="41">INDIRECT(F$1&amp;"!"&amp;$B46)</f>
        <v>0</v>
      </c>
      <c r="G46" s="15">
        <f t="shared" ca="1" si="41"/>
        <v>0</v>
      </c>
      <c r="H46" s="15">
        <f t="shared" ca="1" si="41"/>
        <v>0</v>
      </c>
      <c r="I46" s="15">
        <f t="shared" ca="1" si="41"/>
        <v>0</v>
      </c>
      <c r="J46" s="15">
        <f t="shared" ca="1" si="41"/>
        <v>0</v>
      </c>
      <c r="K46" s="15">
        <f t="shared" ca="1" si="41"/>
        <v>0</v>
      </c>
      <c r="L46" s="15">
        <f t="shared" ca="1" si="41"/>
        <v>0</v>
      </c>
      <c r="M46" s="15">
        <f t="shared" ca="1" si="41"/>
        <v>0</v>
      </c>
      <c r="N46" s="28" t="str">
        <f t="shared" ca="1" si="41"/>
        <v/>
      </c>
      <c r="O46" s="28" t="str">
        <f t="shared" ca="1" si="41"/>
        <v/>
      </c>
      <c r="P46" s="15">
        <f t="shared" ca="1" si="41"/>
        <v>0</v>
      </c>
      <c r="Q46" s="15">
        <f t="shared" ca="1" si="41"/>
        <v>0</v>
      </c>
      <c r="R46" s="16">
        <f t="shared" ref="R46:R48" ca="1" si="42">SUM(F46:Q46)</f>
        <v>0</v>
      </c>
      <c r="S46" s="4"/>
      <c r="T46" s="4"/>
      <c r="U46" s="4"/>
      <c r="V46" s="4"/>
      <c r="W46" s="4"/>
      <c r="X46" s="4"/>
      <c r="Y46" s="4"/>
      <c r="Z46" s="4"/>
      <c r="AA46" s="4"/>
    </row>
    <row r="47" spans="1:27" ht="24" customHeight="1">
      <c r="A47" s="4"/>
      <c r="B47" s="7" t="s">
        <v>57</v>
      </c>
      <c r="C47" s="720"/>
      <c r="D47" s="705" t="s">
        <v>35</v>
      </c>
      <c r="E47" s="706"/>
      <c r="F47" s="23">
        <f t="shared" ref="F47:Q47" ca="1" si="43">INDIRECT(F$1&amp;"!"&amp;$B47)</f>
        <v>0</v>
      </c>
      <c r="G47" s="23">
        <f t="shared" ca="1" si="43"/>
        <v>0</v>
      </c>
      <c r="H47" s="23">
        <f t="shared" ca="1" si="43"/>
        <v>0</v>
      </c>
      <c r="I47" s="23">
        <f t="shared" ca="1" si="43"/>
        <v>0</v>
      </c>
      <c r="J47" s="24" t="str">
        <f t="shared" ca="1" si="43"/>
        <v/>
      </c>
      <c r="K47" s="23">
        <f t="shared" ca="1" si="43"/>
        <v>0</v>
      </c>
      <c r="L47" s="24" t="str">
        <f t="shared" ca="1" si="43"/>
        <v/>
      </c>
      <c r="M47" s="23">
        <f t="shared" ca="1" si="43"/>
        <v>0</v>
      </c>
      <c r="N47" s="23">
        <f t="shared" ca="1" si="43"/>
        <v>0</v>
      </c>
      <c r="O47" s="23">
        <f t="shared" ca="1" si="43"/>
        <v>0</v>
      </c>
      <c r="P47" s="23">
        <f t="shared" ca="1" si="43"/>
        <v>0</v>
      </c>
      <c r="Q47" s="23">
        <f t="shared" ca="1" si="43"/>
        <v>0</v>
      </c>
      <c r="R47" s="29">
        <f t="shared" ca="1" si="42"/>
        <v>0</v>
      </c>
      <c r="S47" s="4"/>
      <c r="T47" s="4"/>
      <c r="U47" s="4"/>
      <c r="V47" s="4"/>
      <c r="W47" s="4"/>
      <c r="X47" s="4"/>
      <c r="Y47" s="4"/>
      <c r="Z47" s="4"/>
      <c r="AA47" s="4"/>
    </row>
    <row r="48" spans="1:27" ht="24" customHeight="1">
      <c r="A48" s="4"/>
      <c r="B48" s="7" t="s">
        <v>58</v>
      </c>
      <c r="C48" s="720"/>
      <c r="D48" s="707" t="s">
        <v>37</v>
      </c>
      <c r="E48" s="708"/>
      <c r="F48" s="10">
        <f t="shared" ref="F48:Q48" ca="1" si="44">INDIRECT(F$1&amp;"!"&amp;$B48)</f>
        <v>0</v>
      </c>
      <c r="G48" s="27" t="str">
        <f t="shared" ca="1" si="44"/>
        <v/>
      </c>
      <c r="H48" s="10">
        <f t="shared" ca="1" si="44"/>
        <v>0</v>
      </c>
      <c r="I48" s="10">
        <f t="shared" ca="1" si="44"/>
        <v>0</v>
      </c>
      <c r="J48" s="10">
        <f t="shared" ca="1" si="44"/>
        <v>0</v>
      </c>
      <c r="K48" s="27" t="str">
        <f t="shared" ca="1" si="44"/>
        <v/>
      </c>
      <c r="L48" s="10">
        <f t="shared" ca="1" si="44"/>
        <v>0</v>
      </c>
      <c r="M48" s="27" t="str">
        <f t="shared" ca="1" si="44"/>
        <v/>
      </c>
      <c r="N48" s="10">
        <f t="shared" ca="1" si="44"/>
        <v>0</v>
      </c>
      <c r="O48" s="10">
        <f t="shared" ca="1" si="44"/>
        <v>0</v>
      </c>
      <c r="P48" s="10">
        <f t="shared" ca="1" si="44"/>
        <v>0</v>
      </c>
      <c r="Q48" s="27" t="str">
        <f t="shared" ca="1" si="44"/>
        <v/>
      </c>
      <c r="R48" s="17">
        <f t="shared" ca="1" si="42"/>
        <v>0</v>
      </c>
      <c r="S48" s="4"/>
      <c r="T48" s="4"/>
      <c r="U48" s="4"/>
      <c r="V48" s="4"/>
      <c r="W48" s="4"/>
      <c r="X48" s="4"/>
      <c r="Y48" s="4"/>
      <c r="Z48" s="4"/>
      <c r="AA48" s="4"/>
    </row>
    <row r="49" spans="1:27" ht="24" customHeight="1">
      <c r="A49" s="4"/>
      <c r="B49" s="7" t="s">
        <v>59</v>
      </c>
      <c r="C49" s="721"/>
      <c r="D49" s="701" t="s">
        <v>39</v>
      </c>
      <c r="E49" s="702"/>
      <c r="F49" s="18">
        <f t="shared" ref="F49:Q49" ca="1" si="45">INDIRECT(F$1&amp;"!"&amp;$B49)</f>
        <v>0</v>
      </c>
      <c r="G49" s="18">
        <f t="shared" ca="1" si="45"/>
        <v>0</v>
      </c>
      <c r="H49" s="18">
        <f t="shared" ca="1" si="45"/>
        <v>0</v>
      </c>
      <c r="I49" s="18">
        <f t="shared" ca="1" si="45"/>
        <v>0</v>
      </c>
      <c r="J49" s="18">
        <f t="shared" ca="1" si="45"/>
        <v>0</v>
      </c>
      <c r="K49" s="18">
        <f t="shared" ca="1" si="45"/>
        <v>0</v>
      </c>
      <c r="L49" s="18">
        <f t="shared" ca="1" si="45"/>
        <v>0</v>
      </c>
      <c r="M49" s="18">
        <f t="shared" ca="1" si="45"/>
        <v>0</v>
      </c>
      <c r="N49" s="18">
        <f t="shared" ca="1" si="45"/>
        <v>0</v>
      </c>
      <c r="O49" s="18">
        <f t="shared" ca="1" si="45"/>
        <v>0</v>
      </c>
      <c r="P49" s="18">
        <f t="shared" ca="1" si="45"/>
        <v>0</v>
      </c>
      <c r="Q49" s="18">
        <f t="shared" ca="1" si="45"/>
        <v>0</v>
      </c>
      <c r="R49" s="19" t="e">
        <f ca="1">SUM(R47:R48)/R46</f>
        <v>#DIV/0!</v>
      </c>
      <c r="S49" s="4"/>
      <c r="T49" s="4"/>
      <c r="U49" s="4"/>
      <c r="V49" s="4"/>
      <c r="W49" s="4"/>
      <c r="X49" s="4"/>
      <c r="Y49" s="4"/>
      <c r="Z49" s="4"/>
      <c r="AA49" s="4"/>
    </row>
    <row r="50" spans="1:27" ht="9.75" customHeight="1">
      <c r="A50" s="4"/>
      <c r="B50" s="2"/>
      <c r="C50" s="3"/>
      <c r="D50" s="4"/>
      <c r="E50" s="4"/>
      <c r="F50" s="4"/>
      <c r="G50" s="4"/>
      <c r="H50" s="4"/>
      <c r="I50" s="4"/>
      <c r="J50" s="4"/>
      <c r="K50" s="4"/>
      <c r="L50" s="4"/>
      <c r="M50" s="4"/>
      <c r="N50" s="4"/>
      <c r="O50" s="4"/>
      <c r="P50" s="4"/>
      <c r="Q50" s="4"/>
      <c r="R50" s="4"/>
      <c r="S50" s="4"/>
      <c r="T50" s="4"/>
      <c r="U50" s="4"/>
      <c r="V50" s="4"/>
      <c r="W50" s="4"/>
      <c r="X50" s="4"/>
      <c r="Y50" s="4"/>
      <c r="Z50" s="4"/>
      <c r="AA50" s="4"/>
    </row>
    <row r="51" spans="1:27" ht="24" customHeight="1">
      <c r="A51" s="4"/>
      <c r="B51" s="7" t="s">
        <v>60</v>
      </c>
      <c r="C51" s="719" t="str">
        <f>設定用!F11</f>
        <v>その他</v>
      </c>
      <c r="D51" s="703" t="s">
        <v>33</v>
      </c>
      <c r="E51" s="704"/>
      <c r="F51" s="15">
        <f t="shared" ref="F51:Q51" ca="1" si="46">INDIRECT(F$1&amp;"!"&amp;$B51)</f>
        <v>0</v>
      </c>
      <c r="G51" s="15">
        <f t="shared" ca="1" si="46"/>
        <v>1</v>
      </c>
      <c r="H51" s="15">
        <f t="shared" ca="1" si="46"/>
        <v>0</v>
      </c>
      <c r="I51" s="15">
        <f t="shared" ca="1" si="46"/>
        <v>0</v>
      </c>
      <c r="J51" s="15">
        <f t="shared" ca="1" si="46"/>
        <v>0</v>
      </c>
      <c r="K51" s="15">
        <f t="shared" ca="1" si="46"/>
        <v>0</v>
      </c>
      <c r="L51" s="15">
        <f t="shared" ca="1" si="46"/>
        <v>0</v>
      </c>
      <c r="M51" s="15">
        <f t="shared" ca="1" si="46"/>
        <v>0</v>
      </c>
      <c r="N51" s="28" t="str">
        <f t="shared" ca="1" si="46"/>
        <v/>
      </c>
      <c r="O51" s="28" t="str">
        <f t="shared" ca="1" si="46"/>
        <v/>
      </c>
      <c r="P51" s="15">
        <f t="shared" ca="1" si="46"/>
        <v>0</v>
      </c>
      <c r="Q51" s="15">
        <f t="shared" ca="1" si="46"/>
        <v>0</v>
      </c>
      <c r="R51" s="16">
        <f t="shared" ref="R51:R53" ca="1" si="47">SUM(F51:Q51)</f>
        <v>1</v>
      </c>
      <c r="S51" s="4"/>
      <c r="T51" s="4"/>
      <c r="U51" s="4"/>
      <c r="V51" s="4"/>
      <c r="W51" s="4"/>
      <c r="X51" s="4"/>
      <c r="Y51" s="4"/>
      <c r="Z51" s="4"/>
      <c r="AA51" s="4"/>
    </row>
    <row r="52" spans="1:27" ht="24" customHeight="1">
      <c r="A52" s="4"/>
      <c r="B52" s="7" t="s">
        <v>61</v>
      </c>
      <c r="C52" s="720"/>
      <c r="D52" s="705" t="s">
        <v>35</v>
      </c>
      <c r="E52" s="706"/>
      <c r="F52" s="23">
        <f t="shared" ref="F52:Q52" ca="1" si="48">INDIRECT(F$1&amp;"!"&amp;$B52)</f>
        <v>0</v>
      </c>
      <c r="G52" s="23">
        <f t="shared" ca="1" si="48"/>
        <v>0</v>
      </c>
      <c r="H52" s="23">
        <f t="shared" ca="1" si="48"/>
        <v>0</v>
      </c>
      <c r="I52" s="23">
        <f t="shared" ca="1" si="48"/>
        <v>0</v>
      </c>
      <c r="J52" s="24" t="str">
        <f t="shared" ca="1" si="48"/>
        <v/>
      </c>
      <c r="K52" s="23">
        <f t="shared" ca="1" si="48"/>
        <v>0</v>
      </c>
      <c r="L52" s="24" t="str">
        <f t="shared" ca="1" si="48"/>
        <v/>
      </c>
      <c r="M52" s="23">
        <f t="shared" ca="1" si="48"/>
        <v>0</v>
      </c>
      <c r="N52" s="23">
        <f t="shared" ca="1" si="48"/>
        <v>0</v>
      </c>
      <c r="O52" s="23">
        <f t="shared" ca="1" si="48"/>
        <v>0</v>
      </c>
      <c r="P52" s="23">
        <f t="shared" ca="1" si="48"/>
        <v>0</v>
      </c>
      <c r="Q52" s="23">
        <f t="shared" ca="1" si="48"/>
        <v>0</v>
      </c>
      <c r="R52" s="29">
        <f t="shared" ca="1" si="47"/>
        <v>0</v>
      </c>
      <c r="S52" s="4"/>
      <c r="T52" s="4"/>
      <c r="U52" s="4"/>
      <c r="V52" s="4"/>
      <c r="W52" s="4"/>
      <c r="X52" s="4"/>
      <c r="Y52" s="4"/>
      <c r="Z52" s="4"/>
      <c r="AA52" s="4"/>
    </row>
    <row r="53" spans="1:27" ht="24" customHeight="1">
      <c r="A53" s="4"/>
      <c r="B53" s="7" t="s">
        <v>62</v>
      </c>
      <c r="C53" s="720"/>
      <c r="D53" s="707" t="s">
        <v>37</v>
      </c>
      <c r="E53" s="708"/>
      <c r="F53" s="10">
        <f t="shared" ref="F53:Q53" ca="1" si="49">INDIRECT(F$1&amp;"!"&amp;$B53)</f>
        <v>0</v>
      </c>
      <c r="G53" s="27">
        <f t="shared" ca="1" si="49"/>
        <v>0.5</v>
      </c>
      <c r="H53" s="10">
        <f t="shared" ca="1" si="49"/>
        <v>0</v>
      </c>
      <c r="I53" s="10">
        <f t="shared" ca="1" si="49"/>
        <v>0</v>
      </c>
      <c r="J53" s="10">
        <f t="shared" ca="1" si="49"/>
        <v>0</v>
      </c>
      <c r="K53" s="27" t="str">
        <f t="shared" ca="1" si="49"/>
        <v/>
      </c>
      <c r="L53" s="10">
        <f t="shared" ca="1" si="49"/>
        <v>0</v>
      </c>
      <c r="M53" s="27" t="str">
        <f t="shared" ca="1" si="49"/>
        <v/>
      </c>
      <c r="N53" s="10">
        <f t="shared" ca="1" si="49"/>
        <v>0</v>
      </c>
      <c r="O53" s="10">
        <f t="shared" ca="1" si="49"/>
        <v>0</v>
      </c>
      <c r="P53" s="10">
        <f t="shared" ca="1" si="49"/>
        <v>0</v>
      </c>
      <c r="Q53" s="27" t="str">
        <f t="shared" ca="1" si="49"/>
        <v/>
      </c>
      <c r="R53" s="17">
        <f t="shared" ca="1" si="47"/>
        <v>0.5</v>
      </c>
      <c r="S53" s="4"/>
      <c r="T53" s="4"/>
      <c r="U53" s="4"/>
      <c r="V53" s="4"/>
      <c r="W53" s="4"/>
      <c r="X53" s="4"/>
      <c r="Y53" s="4"/>
      <c r="Z53" s="4"/>
      <c r="AA53" s="4"/>
    </row>
    <row r="54" spans="1:27" ht="24" customHeight="1">
      <c r="A54" s="4"/>
      <c r="B54" s="7" t="s">
        <v>63</v>
      </c>
      <c r="C54" s="721"/>
      <c r="D54" s="701" t="s">
        <v>39</v>
      </c>
      <c r="E54" s="702"/>
      <c r="F54" s="18">
        <f t="shared" ref="F54:Q54" ca="1" si="50">INDIRECT(F$1&amp;"!"&amp;$B54)</f>
        <v>0</v>
      </c>
      <c r="G54" s="18">
        <f t="shared" ca="1" si="50"/>
        <v>0</v>
      </c>
      <c r="H54" s="18">
        <f t="shared" ca="1" si="50"/>
        <v>0</v>
      </c>
      <c r="I54" s="18">
        <f t="shared" ca="1" si="50"/>
        <v>0</v>
      </c>
      <c r="J54" s="18">
        <f t="shared" ca="1" si="50"/>
        <v>0</v>
      </c>
      <c r="K54" s="18">
        <f t="shared" ca="1" si="50"/>
        <v>0</v>
      </c>
      <c r="L54" s="18">
        <f t="shared" ca="1" si="50"/>
        <v>0</v>
      </c>
      <c r="M54" s="18">
        <f t="shared" ca="1" si="50"/>
        <v>0</v>
      </c>
      <c r="N54" s="18">
        <f t="shared" ca="1" si="50"/>
        <v>0</v>
      </c>
      <c r="O54" s="18">
        <f t="shared" ca="1" si="50"/>
        <v>0</v>
      </c>
      <c r="P54" s="18">
        <f t="shared" ca="1" si="50"/>
        <v>0</v>
      </c>
      <c r="Q54" s="18">
        <f t="shared" ca="1" si="50"/>
        <v>0</v>
      </c>
      <c r="R54" s="19">
        <f ca="1">SUM(R52:R53)/R51</f>
        <v>0.5</v>
      </c>
      <c r="S54" s="4"/>
      <c r="T54" s="4"/>
      <c r="U54" s="4"/>
      <c r="V54" s="4"/>
      <c r="W54" s="4"/>
      <c r="X54" s="4"/>
      <c r="Y54" s="4"/>
      <c r="Z54" s="4"/>
      <c r="AA54" s="4"/>
    </row>
    <row r="55" spans="1:27" ht="15.75" customHeight="1">
      <c r="A55" s="4"/>
      <c r="B55" s="2"/>
      <c r="C55" s="3"/>
      <c r="D55" s="4"/>
      <c r="E55" s="4"/>
      <c r="F55" s="4"/>
      <c r="G55" s="4"/>
      <c r="H55" s="4"/>
      <c r="I55" s="4"/>
      <c r="J55" s="4"/>
      <c r="K55" s="4"/>
      <c r="L55" s="4"/>
      <c r="M55" s="4"/>
      <c r="N55" s="4"/>
      <c r="O55" s="4"/>
      <c r="P55" s="4"/>
      <c r="Q55" s="4"/>
      <c r="R55" s="4"/>
      <c r="S55" s="4"/>
      <c r="T55" s="4"/>
      <c r="U55" s="4"/>
      <c r="V55" s="4"/>
      <c r="W55" s="4"/>
      <c r="X55" s="4"/>
      <c r="Y55" s="4"/>
      <c r="Z55" s="4"/>
      <c r="AA55" s="4"/>
    </row>
    <row r="56" spans="1:27" ht="15.75" customHeight="1">
      <c r="A56" s="4"/>
      <c r="B56" s="2"/>
      <c r="C56" s="3"/>
      <c r="D56" s="4"/>
      <c r="E56" s="4"/>
      <c r="F56" s="4"/>
      <c r="G56" s="4"/>
      <c r="H56" s="4"/>
      <c r="I56" s="4"/>
      <c r="J56" s="4"/>
      <c r="K56" s="4"/>
      <c r="L56" s="4"/>
      <c r="M56" s="4"/>
      <c r="N56" s="4"/>
      <c r="O56" s="4"/>
      <c r="P56" s="4"/>
      <c r="Q56" s="4"/>
      <c r="R56" s="4"/>
      <c r="S56" s="4"/>
      <c r="T56" s="4"/>
      <c r="U56" s="4"/>
      <c r="V56" s="4"/>
      <c r="W56" s="4"/>
      <c r="X56" s="4"/>
      <c r="Y56" s="4"/>
      <c r="Z56" s="4"/>
      <c r="AA56" s="4"/>
    </row>
    <row r="57" spans="1:27" ht="15.75" customHeight="1">
      <c r="A57" s="4"/>
      <c r="B57" s="2"/>
      <c r="C57" s="3"/>
      <c r="D57" s="4"/>
      <c r="E57" s="4"/>
      <c r="F57" s="4"/>
      <c r="G57" s="4"/>
      <c r="H57" s="4"/>
      <c r="I57" s="4"/>
      <c r="J57" s="4"/>
      <c r="K57" s="4"/>
      <c r="L57" s="4"/>
      <c r="M57" s="4"/>
      <c r="N57" s="4"/>
      <c r="O57" s="4"/>
      <c r="P57" s="4"/>
      <c r="Q57" s="4"/>
      <c r="R57" s="4"/>
      <c r="S57" s="4"/>
      <c r="T57" s="4"/>
      <c r="U57" s="4"/>
      <c r="V57" s="4"/>
      <c r="W57" s="4"/>
      <c r="X57" s="4"/>
      <c r="Y57" s="4"/>
      <c r="Z57" s="4"/>
      <c r="AA57" s="4"/>
    </row>
    <row r="58" spans="1:27" ht="15.75" customHeight="1">
      <c r="A58" s="4"/>
      <c r="B58" s="2"/>
      <c r="C58" s="3"/>
      <c r="D58" s="4"/>
      <c r="E58" s="4"/>
      <c r="F58" s="4"/>
      <c r="G58" s="4"/>
      <c r="H58" s="4"/>
      <c r="I58" s="4"/>
      <c r="J58" s="4"/>
      <c r="K58" s="4"/>
      <c r="L58" s="4"/>
      <c r="M58" s="4"/>
      <c r="N58" s="4"/>
      <c r="O58" s="4"/>
      <c r="P58" s="4"/>
      <c r="Q58" s="4"/>
      <c r="R58" s="4"/>
      <c r="S58" s="4"/>
      <c r="T58" s="4"/>
      <c r="U58" s="4"/>
      <c r="V58" s="4"/>
      <c r="W58" s="4"/>
      <c r="X58" s="4"/>
      <c r="Y58" s="4"/>
      <c r="Z58" s="4"/>
      <c r="AA58" s="4"/>
    </row>
  </sheetData>
  <mergeCells count="53">
    <mergeCell ref="D42:E42"/>
    <mergeCell ref="D43:E43"/>
    <mergeCell ref="D44:E44"/>
    <mergeCell ref="D46:E46"/>
    <mergeCell ref="D47:E47"/>
    <mergeCell ref="C41:C44"/>
    <mergeCell ref="C46:C49"/>
    <mergeCell ref="C51:C54"/>
    <mergeCell ref="D17:E17"/>
    <mergeCell ref="C20:E20"/>
    <mergeCell ref="C21:C24"/>
    <mergeCell ref="D21:E21"/>
    <mergeCell ref="D22:E22"/>
    <mergeCell ref="D23:E23"/>
    <mergeCell ref="D29:E29"/>
    <mergeCell ref="D48:E48"/>
    <mergeCell ref="D49:E49"/>
    <mergeCell ref="D51:E51"/>
    <mergeCell ref="D52:E52"/>
    <mergeCell ref="D53:E53"/>
    <mergeCell ref="D54:E54"/>
    <mergeCell ref="D24:E24"/>
    <mergeCell ref="D26:E26"/>
    <mergeCell ref="C26:C29"/>
    <mergeCell ref="C31:C34"/>
    <mergeCell ref="C36:C39"/>
    <mergeCell ref="D27:E27"/>
    <mergeCell ref="D28:E28"/>
    <mergeCell ref="C11:C13"/>
    <mergeCell ref="D11:E11"/>
    <mergeCell ref="D12:E12"/>
    <mergeCell ref="D13:E13"/>
    <mergeCell ref="C15:C17"/>
    <mergeCell ref="D15:E15"/>
    <mergeCell ref="D16:E16"/>
    <mergeCell ref="D8:E8"/>
    <mergeCell ref="D9:E9"/>
    <mergeCell ref="C2:E2"/>
    <mergeCell ref="C3:C5"/>
    <mergeCell ref="D3:E3"/>
    <mergeCell ref="D4:E4"/>
    <mergeCell ref="D5:E5"/>
    <mergeCell ref="C7:C9"/>
    <mergeCell ref="D7:E7"/>
    <mergeCell ref="D39:E39"/>
    <mergeCell ref="D41:E41"/>
    <mergeCell ref="D31:E31"/>
    <mergeCell ref="D32:E32"/>
    <mergeCell ref="D33:E33"/>
    <mergeCell ref="D34:E34"/>
    <mergeCell ref="D36:E36"/>
    <mergeCell ref="D37:E37"/>
    <mergeCell ref="D38:E38"/>
  </mergeCells>
  <phoneticPr fontId="86"/>
  <pageMargins left="0.7" right="0.7" top="0.75" bottom="0.75" header="0" footer="0"/>
  <pageSetup paperSize="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A1131"/>
  <sheetViews>
    <sheetView workbookViewId="0"/>
  </sheetViews>
  <sheetFormatPr defaultColWidth="12.6640625" defaultRowHeight="12.75" customHeight="1"/>
  <cols>
    <col min="1" max="1" width="2.109375" customWidth="1"/>
    <col min="2" max="2" width="6.77734375" customWidth="1"/>
    <col min="3" max="3" width="5" customWidth="1"/>
    <col min="4" max="5" width="8" customWidth="1"/>
    <col min="6" max="6" width="11.21875" customWidth="1"/>
    <col min="7" max="18" width="11.33203125" customWidth="1"/>
    <col min="19" max="27" width="7.6640625" customWidth="1"/>
  </cols>
  <sheetData>
    <row r="1" spans="1:27" ht="15.75" customHeight="1">
      <c r="A1" s="30"/>
      <c r="B1" s="30"/>
      <c r="C1" s="30"/>
      <c r="D1" s="30"/>
      <c r="E1" s="30"/>
      <c r="F1" s="30"/>
      <c r="G1" s="30"/>
      <c r="H1" s="30"/>
      <c r="I1" s="30"/>
      <c r="J1" s="30"/>
      <c r="K1" s="30"/>
      <c r="L1" s="30"/>
      <c r="M1" s="30"/>
      <c r="N1" s="30"/>
      <c r="O1" s="30"/>
      <c r="P1" s="30"/>
      <c r="Q1" s="30"/>
      <c r="R1" s="30"/>
      <c r="S1" s="30"/>
      <c r="T1" s="30"/>
      <c r="U1" s="30"/>
      <c r="V1" s="30"/>
      <c r="W1" s="30"/>
      <c r="X1" s="30"/>
      <c r="Y1" s="30"/>
      <c r="Z1" s="30"/>
      <c r="AA1" s="30"/>
    </row>
    <row r="2" spans="1:27" ht="23.25" customHeight="1">
      <c r="A2" s="30"/>
      <c r="B2" s="30"/>
      <c r="C2" s="741" t="s">
        <v>31</v>
      </c>
      <c r="D2" s="710"/>
      <c r="E2" s="710"/>
      <c r="F2" s="31" t="s">
        <v>1</v>
      </c>
      <c r="G2" s="31" t="s">
        <v>2</v>
      </c>
      <c r="H2" s="31" t="s">
        <v>3</v>
      </c>
      <c r="I2" s="31" t="s">
        <v>4</v>
      </c>
      <c r="J2" s="31" t="s">
        <v>5</v>
      </c>
      <c r="K2" s="31" t="s">
        <v>6</v>
      </c>
      <c r="L2" s="31" t="s">
        <v>7</v>
      </c>
      <c r="M2" s="31" t="s">
        <v>8</v>
      </c>
      <c r="N2" s="31" t="s">
        <v>9</v>
      </c>
      <c r="O2" s="31" t="s">
        <v>10</v>
      </c>
      <c r="P2" s="31" t="s">
        <v>11</v>
      </c>
      <c r="Q2" s="31" t="s">
        <v>12</v>
      </c>
      <c r="R2" s="31" t="s">
        <v>14</v>
      </c>
      <c r="S2" s="30"/>
      <c r="T2" s="30"/>
      <c r="U2" s="30"/>
      <c r="V2" s="30"/>
      <c r="W2" s="30"/>
      <c r="X2" s="30"/>
      <c r="Y2" s="30"/>
      <c r="Z2" s="30"/>
      <c r="AA2" s="30"/>
    </row>
    <row r="3" spans="1:27" ht="24" customHeight="1">
      <c r="A3" s="30"/>
      <c r="B3" s="32"/>
      <c r="C3" s="736" t="s">
        <v>16</v>
      </c>
      <c r="D3" s="742" t="s">
        <v>33</v>
      </c>
      <c r="E3" s="715"/>
      <c r="F3" s="33">
        <f t="shared" ref="F3:Q3" ca="1" si="0">SUM(F13,F21,F29,F37,F45,F53,F61,F69,F77,F85,F93,F101)</f>
        <v>1.833333333333333</v>
      </c>
      <c r="G3" s="34">
        <f t="shared" ca="1" si="0"/>
        <v>3</v>
      </c>
      <c r="H3" s="33">
        <f t="shared" ca="1" si="0"/>
        <v>0.2857142857142857</v>
      </c>
      <c r="I3" s="33">
        <f t="shared" ca="1" si="0"/>
        <v>1.3928571428571428</v>
      </c>
      <c r="J3" s="33">
        <f t="shared" ca="1" si="0"/>
        <v>0</v>
      </c>
      <c r="K3" s="34">
        <f t="shared" ca="1" si="0"/>
        <v>0</v>
      </c>
      <c r="L3" s="33">
        <f t="shared" ca="1" si="0"/>
        <v>0</v>
      </c>
      <c r="M3" s="34">
        <f t="shared" ca="1" si="0"/>
        <v>0</v>
      </c>
      <c r="N3" s="34">
        <f t="shared" ca="1" si="0"/>
        <v>0</v>
      </c>
      <c r="O3" s="33">
        <f t="shared" ca="1" si="0"/>
        <v>0</v>
      </c>
      <c r="P3" s="33">
        <f t="shared" ca="1" si="0"/>
        <v>0</v>
      </c>
      <c r="Q3" s="34">
        <f t="shared" ca="1" si="0"/>
        <v>0</v>
      </c>
      <c r="R3" s="35">
        <f t="shared" ref="R3:R4" ca="1" si="1">SUM(F3:Q3)</f>
        <v>6.511904761904761</v>
      </c>
      <c r="S3" s="30"/>
      <c r="T3" s="30"/>
      <c r="U3" s="30"/>
      <c r="V3" s="30"/>
      <c r="W3" s="30"/>
      <c r="X3" s="30"/>
      <c r="Y3" s="30"/>
      <c r="Z3" s="30"/>
      <c r="AA3" s="30"/>
    </row>
    <row r="4" spans="1:27" ht="24" customHeight="1">
      <c r="A4" s="30"/>
      <c r="B4" s="32"/>
      <c r="C4" s="712"/>
      <c r="D4" s="729" t="s">
        <v>64</v>
      </c>
      <c r="E4" s="706"/>
      <c r="F4" s="36">
        <f t="shared" ref="F4:Q4" ca="1" si="2">SUM(F14,F22,F30,F38,F46,F54,F62,F70,F78,F86,F94,F102)</f>
        <v>0</v>
      </c>
      <c r="G4" s="37">
        <f t="shared" ca="1" si="2"/>
        <v>2</v>
      </c>
      <c r="H4" s="36">
        <f t="shared" ca="1" si="2"/>
        <v>0</v>
      </c>
      <c r="I4" s="36">
        <f t="shared" ca="1" si="2"/>
        <v>1</v>
      </c>
      <c r="J4" s="36">
        <f t="shared" ca="1" si="2"/>
        <v>0</v>
      </c>
      <c r="K4" s="37">
        <f t="shared" ca="1" si="2"/>
        <v>0</v>
      </c>
      <c r="L4" s="37">
        <f t="shared" ca="1" si="2"/>
        <v>0</v>
      </c>
      <c r="M4" s="37">
        <f t="shared" ca="1" si="2"/>
        <v>0</v>
      </c>
      <c r="N4" s="37">
        <f t="shared" ca="1" si="2"/>
        <v>0</v>
      </c>
      <c r="O4" s="36">
        <f t="shared" ca="1" si="2"/>
        <v>0</v>
      </c>
      <c r="P4" s="36">
        <f t="shared" ca="1" si="2"/>
        <v>0</v>
      </c>
      <c r="Q4" s="37">
        <f t="shared" ca="1" si="2"/>
        <v>0</v>
      </c>
      <c r="R4" s="38">
        <f t="shared" ca="1" si="1"/>
        <v>3</v>
      </c>
      <c r="S4" s="30"/>
      <c r="T4" s="30"/>
      <c r="U4" s="30"/>
      <c r="V4" s="30"/>
      <c r="W4" s="30"/>
      <c r="X4" s="30"/>
      <c r="Y4" s="30"/>
      <c r="Z4" s="30"/>
      <c r="AA4" s="30"/>
    </row>
    <row r="5" spans="1:27" ht="24" customHeight="1">
      <c r="A5" s="30"/>
      <c r="B5" s="32"/>
      <c r="C5" s="712"/>
      <c r="D5" s="730" t="s">
        <v>39</v>
      </c>
      <c r="E5" s="708"/>
      <c r="F5" s="39">
        <f t="shared" ref="F5:R5" ca="1" si="3">F4/F3</f>
        <v>0</v>
      </c>
      <c r="G5" s="39">
        <f t="shared" ca="1" si="3"/>
        <v>0.66666666666666663</v>
      </c>
      <c r="H5" s="39">
        <f t="shared" ca="1" si="3"/>
        <v>0</v>
      </c>
      <c r="I5" s="39">
        <f t="shared" ca="1" si="3"/>
        <v>0.71794871794871795</v>
      </c>
      <c r="J5" s="39" t="e">
        <f t="shared" ca="1" si="3"/>
        <v>#DIV/0!</v>
      </c>
      <c r="K5" s="39" t="e">
        <f t="shared" ca="1" si="3"/>
        <v>#DIV/0!</v>
      </c>
      <c r="L5" s="39" t="e">
        <f t="shared" ca="1" si="3"/>
        <v>#DIV/0!</v>
      </c>
      <c r="M5" s="39" t="e">
        <f t="shared" ca="1" si="3"/>
        <v>#DIV/0!</v>
      </c>
      <c r="N5" s="39" t="e">
        <f t="shared" ca="1" si="3"/>
        <v>#DIV/0!</v>
      </c>
      <c r="O5" s="39" t="e">
        <f t="shared" ca="1" si="3"/>
        <v>#DIV/0!</v>
      </c>
      <c r="P5" s="39" t="e">
        <f t="shared" ca="1" si="3"/>
        <v>#DIV/0!</v>
      </c>
      <c r="Q5" s="39" t="e">
        <f t="shared" ca="1" si="3"/>
        <v>#DIV/0!</v>
      </c>
      <c r="R5" s="40">
        <f t="shared" ca="1" si="3"/>
        <v>0.46069469835466187</v>
      </c>
      <c r="S5" s="30"/>
      <c r="T5" s="30"/>
      <c r="U5" s="30"/>
      <c r="V5" s="30"/>
      <c r="W5" s="30"/>
      <c r="X5" s="30"/>
      <c r="Y5" s="30"/>
      <c r="Z5" s="30"/>
      <c r="AA5" s="30"/>
    </row>
    <row r="6" spans="1:27" ht="24" customHeight="1">
      <c r="A6" s="30"/>
      <c r="B6" s="32"/>
      <c r="C6" s="712"/>
      <c r="D6" s="731" t="s">
        <v>35</v>
      </c>
      <c r="E6" s="732"/>
      <c r="F6" s="41">
        <f t="shared" ref="F6:Q6" ca="1" si="4">SUM(F16,F24,F32,F40,F48,F56,F64,F72,F80,F88,F96,,F104)</f>
        <v>0</v>
      </c>
      <c r="G6" s="42">
        <f t="shared" ca="1" si="4"/>
        <v>2</v>
      </c>
      <c r="H6" s="41">
        <f t="shared" ca="1" si="4"/>
        <v>0</v>
      </c>
      <c r="I6" s="41">
        <f t="shared" ca="1" si="4"/>
        <v>1</v>
      </c>
      <c r="J6" s="41">
        <f t="shared" ca="1" si="4"/>
        <v>0</v>
      </c>
      <c r="K6" s="42">
        <f t="shared" ca="1" si="4"/>
        <v>0</v>
      </c>
      <c r="L6" s="42">
        <f t="shared" ca="1" si="4"/>
        <v>0</v>
      </c>
      <c r="M6" s="42">
        <f t="shared" ca="1" si="4"/>
        <v>0</v>
      </c>
      <c r="N6" s="42">
        <f t="shared" ca="1" si="4"/>
        <v>0</v>
      </c>
      <c r="O6" s="41">
        <f t="shared" ca="1" si="4"/>
        <v>0</v>
      </c>
      <c r="P6" s="41">
        <f t="shared" ca="1" si="4"/>
        <v>0</v>
      </c>
      <c r="Q6" s="42">
        <f t="shared" ca="1" si="4"/>
        <v>0</v>
      </c>
      <c r="R6" s="43">
        <f ca="1">SUM(F6:Q6)</f>
        <v>3</v>
      </c>
      <c r="S6" s="30"/>
      <c r="T6" s="30"/>
      <c r="U6" s="30"/>
      <c r="V6" s="30"/>
      <c r="W6" s="30"/>
      <c r="X6" s="30"/>
      <c r="Y6" s="30"/>
      <c r="Z6" s="30"/>
      <c r="AA6" s="30"/>
    </row>
    <row r="7" spans="1:27" ht="24" customHeight="1">
      <c r="A7" s="30"/>
      <c r="B7" s="32"/>
      <c r="C7" s="712"/>
      <c r="D7" s="729" t="s">
        <v>65</v>
      </c>
      <c r="E7" s="706"/>
      <c r="F7" s="44">
        <f t="shared" ref="F7:Q7" ca="1" si="5">F6/F$3</f>
        <v>0</v>
      </c>
      <c r="G7" s="44">
        <f t="shared" ca="1" si="5"/>
        <v>0.66666666666666663</v>
      </c>
      <c r="H7" s="44">
        <f t="shared" ca="1" si="5"/>
        <v>0</v>
      </c>
      <c r="I7" s="44">
        <f t="shared" ca="1" si="5"/>
        <v>0.71794871794871795</v>
      </c>
      <c r="J7" s="44" t="e">
        <f t="shared" ca="1" si="5"/>
        <v>#DIV/0!</v>
      </c>
      <c r="K7" s="44" t="e">
        <f t="shared" ca="1" si="5"/>
        <v>#DIV/0!</v>
      </c>
      <c r="L7" s="44" t="e">
        <f t="shared" ca="1" si="5"/>
        <v>#DIV/0!</v>
      </c>
      <c r="M7" s="44" t="e">
        <f t="shared" ca="1" si="5"/>
        <v>#DIV/0!</v>
      </c>
      <c r="N7" s="44" t="e">
        <f t="shared" ca="1" si="5"/>
        <v>#DIV/0!</v>
      </c>
      <c r="O7" s="44" t="e">
        <f t="shared" ca="1" si="5"/>
        <v>#DIV/0!</v>
      </c>
      <c r="P7" s="44" t="e">
        <f t="shared" ca="1" si="5"/>
        <v>#DIV/0!</v>
      </c>
      <c r="Q7" s="44" t="e">
        <f t="shared" ca="1" si="5"/>
        <v>#DIV/0!</v>
      </c>
      <c r="R7" s="45">
        <f ca="1">R6/R3</f>
        <v>0.46069469835466187</v>
      </c>
      <c r="S7" s="30"/>
      <c r="T7" s="30"/>
      <c r="U7" s="30"/>
      <c r="V7" s="30"/>
      <c r="W7" s="30"/>
      <c r="X7" s="30"/>
      <c r="Y7" s="30"/>
      <c r="Z7" s="30"/>
      <c r="AA7" s="30"/>
    </row>
    <row r="8" spans="1:27" ht="24" customHeight="1">
      <c r="A8" s="30"/>
      <c r="B8" s="32"/>
      <c r="C8" s="712"/>
      <c r="D8" s="733" t="s">
        <v>37</v>
      </c>
      <c r="E8" s="734"/>
      <c r="F8" s="36">
        <f t="shared" ref="F8:Q8" ca="1" si="6">SUM(F18,F26,F34,F42,F50,F58,F66,F74,F82,F90,F98,F106)</f>
        <v>3</v>
      </c>
      <c r="G8" s="37">
        <f t="shared" ca="1" si="6"/>
        <v>0</v>
      </c>
      <c r="H8" s="36">
        <f t="shared" ca="1" si="6"/>
        <v>1</v>
      </c>
      <c r="I8" s="36">
        <f t="shared" ca="1" si="6"/>
        <v>2</v>
      </c>
      <c r="J8" s="36">
        <f t="shared" ca="1" si="6"/>
        <v>0</v>
      </c>
      <c r="K8" s="37">
        <f t="shared" ca="1" si="6"/>
        <v>0</v>
      </c>
      <c r="L8" s="37">
        <f t="shared" ca="1" si="6"/>
        <v>0</v>
      </c>
      <c r="M8" s="37">
        <f t="shared" ca="1" si="6"/>
        <v>0</v>
      </c>
      <c r="N8" s="37">
        <f t="shared" ca="1" si="6"/>
        <v>0</v>
      </c>
      <c r="O8" s="36">
        <f t="shared" ca="1" si="6"/>
        <v>0</v>
      </c>
      <c r="P8" s="37">
        <f t="shared" ca="1" si="6"/>
        <v>0</v>
      </c>
      <c r="Q8" s="37">
        <f t="shared" ca="1" si="6"/>
        <v>0</v>
      </c>
      <c r="R8" s="38">
        <f ca="1">SUM(F8:Q8)</f>
        <v>6</v>
      </c>
      <c r="S8" s="30"/>
      <c r="T8" s="30"/>
      <c r="U8" s="30"/>
      <c r="V8" s="30"/>
      <c r="W8" s="30"/>
      <c r="X8" s="30"/>
      <c r="Y8" s="30"/>
      <c r="Z8" s="30"/>
      <c r="AA8" s="30"/>
    </row>
    <row r="9" spans="1:27" ht="24" customHeight="1">
      <c r="A9" s="30"/>
      <c r="B9" s="32"/>
      <c r="C9" s="713"/>
      <c r="D9" s="739" t="s">
        <v>66</v>
      </c>
      <c r="E9" s="740"/>
      <c r="F9" s="46">
        <f t="shared" ref="F9:Q9" ca="1" si="7">F8/F$3</f>
        <v>1.6363636363636367</v>
      </c>
      <c r="G9" s="46">
        <f t="shared" ca="1" si="7"/>
        <v>0</v>
      </c>
      <c r="H9" s="46">
        <f t="shared" ca="1" si="7"/>
        <v>3.5</v>
      </c>
      <c r="I9" s="46">
        <f t="shared" ca="1" si="7"/>
        <v>1.4358974358974359</v>
      </c>
      <c r="J9" s="46" t="e">
        <f t="shared" ca="1" si="7"/>
        <v>#DIV/0!</v>
      </c>
      <c r="K9" s="46" t="e">
        <f t="shared" ca="1" si="7"/>
        <v>#DIV/0!</v>
      </c>
      <c r="L9" s="46" t="e">
        <f t="shared" ca="1" si="7"/>
        <v>#DIV/0!</v>
      </c>
      <c r="M9" s="46" t="e">
        <f t="shared" ca="1" si="7"/>
        <v>#DIV/0!</v>
      </c>
      <c r="N9" s="46" t="e">
        <f t="shared" ca="1" si="7"/>
        <v>#DIV/0!</v>
      </c>
      <c r="O9" s="46" t="e">
        <f t="shared" ca="1" si="7"/>
        <v>#DIV/0!</v>
      </c>
      <c r="P9" s="46" t="e">
        <f t="shared" ca="1" si="7"/>
        <v>#DIV/0!</v>
      </c>
      <c r="Q9" s="46" t="e">
        <f t="shared" ca="1" si="7"/>
        <v>#DIV/0!</v>
      </c>
      <c r="R9" s="47">
        <f ca="1">R8/R3</f>
        <v>0.92138939670932374</v>
      </c>
      <c r="S9" s="30"/>
      <c r="T9" s="30"/>
      <c r="U9" s="30"/>
      <c r="V9" s="30"/>
      <c r="W9" s="30"/>
      <c r="X9" s="30"/>
      <c r="Y9" s="30"/>
      <c r="Z9" s="30"/>
      <c r="AA9" s="30"/>
    </row>
    <row r="10" spans="1:27" ht="24"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row>
    <row r="11" spans="1:27" ht="15.75" customHeight="1">
      <c r="A11" s="30"/>
      <c r="B11" s="30"/>
      <c r="C11" s="30"/>
      <c r="D11" s="30"/>
      <c r="E11" s="30"/>
      <c r="F11" s="48" t="s">
        <v>1</v>
      </c>
      <c r="G11" s="48" t="s">
        <v>2</v>
      </c>
      <c r="H11" s="48" t="s">
        <v>3</v>
      </c>
      <c r="I11" s="48" t="s">
        <v>4</v>
      </c>
      <c r="J11" s="48" t="s">
        <v>5</v>
      </c>
      <c r="K11" s="48" t="s">
        <v>6</v>
      </c>
      <c r="L11" s="48" t="s">
        <v>7</v>
      </c>
      <c r="M11" s="48" t="s">
        <v>8</v>
      </c>
      <c r="N11" s="48" t="s">
        <v>9</v>
      </c>
      <c r="O11" s="48" t="s">
        <v>10</v>
      </c>
      <c r="P11" s="48" t="s">
        <v>11</v>
      </c>
      <c r="Q11" s="48" t="s">
        <v>12</v>
      </c>
      <c r="R11" s="30"/>
      <c r="S11" s="30"/>
      <c r="T11" s="30"/>
      <c r="U11" s="30"/>
      <c r="V11" s="30"/>
      <c r="W11" s="30"/>
      <c r="X11" s="30"/>
      <c r="Y11" s="30"/>
      <c r="Z11" s="30"/>
      <c r="AA11" s="30"/>
    </row>
    <row r="12" spans="1:27" ht="23.25" customHeight="1">
      <c r="A12" s="30"/>
      <c r="B12" s="30"/>
      <c r="C12" s="741" t="s">
        <v>31</v>
      </c>
      <c r="D12" s="710"/>
      <c r="E12" s="710"/>
      <c r="F12" s="31" t="s">
        <v>1</v>
      </c>
      <c r="G12" s="31" t="s">
        <v>2</v>
      </c>
      <c r="H12" s="31" t="s">
        <v>3</v>
      </c>
      <c r="I12" s="31" t="s">
        <v>4</v>
      </c>
      <c r="J12" s="31" t="s">
        <v>5</v>
      </c>
      <c r="K12" s="31" t="s">
        <v>6</v>
      </c>
      <c r="L12" s="31" t="s">
        <v>7</v>
      </c>
      <c r="M12" s="31" t="s">
        <v>8</v>
      </c>
      <c r="N12" s="31" t="s">
        <v>9</v>
      </c>
      <c r="O12" s="31" t="s">
        <v>10</v>
      </c>
      <c r="P12" s="31" t="s">
        <v>11</v>
      </c>
      <c r="Q12" s="31" t="s">
        <v>12</v>
      </c>
      <c r="R12" s="31" t="s">
        <v>14</v>
      </c>
      <c r="S12" s="30"/>
      <c r="T12" s="30"/>
      <c r="U12" s="30"/>
      <c r="V12" s="30"/>
      <c r="W12" s="30"/>
      <c r="X12" s="30"/>
      <c r="Y12" s="30"/>
      <c r="Z12" s="30"/>
      <c r="AA12" s="30"/>
    </row>
    <row r="13" spans="1:27" ht="24" customHeight="1">
      <c r="A13" s="30"/>
      <c r="B13" s="49" t="s">
        <v>67</v>
      </c>
      <c r="C13" s="737" t="str">
        <f>設定用!J6</f>
        <v>代表</v>
      </c>
      <c r="D13" s="728" t="s">
        <v>33</v>
      </c>
      <c r="E13" s="704"/>
      <c r="F13" s="50" t="str">
        <f t="shared" ref="F13:Q13" ca="1" si="8">INDIRECT(F$11&amp;"!"&amp;$B13)</f>
        <v>-</v>
      </c>
      <c r="G13" s="51">
        <f t="shared" ca="1" si="8"/>
        <v>0</v>
      </c>
      <c r="H13" s="50" t="str">
        <f t="shared" ca="1" si="8"/>
        <v>-</v>
      </c>
      <c r="I13" s="50" t="str">
        <f t="shared" ca="1" si="8"/>
        <v>-</v>
      </c>
      <c r="J13" s="50" t="str">
        <f t="shared" ca="1" si="8"/>
        <v>-</v>
      </c>
      <c r="K13" s="51">
        <f t="shared" ca="1" si="8"/>
        <v>0</v>
      </c>
      <c r="L13" s="50" t="str">
        <f t="shared" ca="1" si="8"/>
        <v>-</v>
      </c>
      <c r="M13" s="51">
        <f t="shared" ca="1" si="8"/>
        <v>0</v>
      </c>
      <c r="N13" s="52">
        <f t="shared" ca="1" si="8"/>
        <v>0</v>
      </c>
      <c r="O13" s="50" t="str">
        <f t="shared" ca="1" si="8"/>
        <v>-</v>
      </c>
      <c r="P13" s="53" t="str">
        <f t="shared" ca="1" si="8"/>
        <v>-</v>
      </c>
      <c r="Q13" s="51">
        <f t="shared" ca="1" si="8"/>
        <v>0</v>
      </c>
      <c r="R13" s="54">
        <f t="shared" ref="R13:R14" ca="1" si="9">SUM(F13:Q13)</f>
        <v>0</v>
      </c>
      <c r="S13" s="30"/>
      <c r="T13" s="30"/>
      <c r="U13" s="30"/>
      <c r="V13" s="30"/>
      <c r="W13" s="30"/>
      <c r="X13" s="30"/>
      <c r="Y13" s="30"/>
      <c r="Z13" s="30"/>
      <c r="AA13" s="30"/>
    </row>
    <row r="14" spans="1:27" ht="24" customHeight="1">
      <c r="A14" s="30"/>
      <c r="B14" s="55" t="s">
        <v>68</v>
      </c>
      <c r="C14" s="720"/>
      <c r="D14" s="729" t="s">
        <v>64</v>
      </c>
      <c r="E14" s="706"/>
      <c r="F14" s="36">
        <f t="shared" ref="F14:Q14" ca="1" si="10">INDIRECT(F$11&amp;"!"&amp;$B14)</f>
        <v>0</v>
      </c>
      <c r="G14" s="37" t="str">
        <f t="shared" ca="1" si="10"/>
        <v>-</v>
      </c>
      <c r="H14" s="36">
        <f t="shared" ca="1" si="10"/>
        <v>0</v>
      </c>
      <c r="I14" s="36">
        <f t="shared" ca="1" si="10"/>
        <v>0</v>
      </c>
      <c r="J14" s="36">
        <f t="shared" ca="1" si="10"/>
        <v>0</v>
      </c>
      <c r="K14" s="37" t="str">
        <f t="shared" ca="1" si="10"/>
        <v>-</v>
      </c>
      <c r="L14" s="37">
        <f t="shared" ca="1" si="10"/>
        <v>0</v>
      </c>
      <c r="M14" s="37" t="str">
        <f t="shared" ca="1" si="10"/>
        <v>-</v>
      </c>
      <c r="N14" s="37" t="str">
        <f t="shared" ca="1" si="10"/>
        <v>-</v>
      </c>
      <c r="O14" s="36">
        <f t="shared" ca="1" si="10"/>
        <v>0</v>
      </c>
      <c r="P14" s="56">
        <f t="shared" ca="1" si="10"/>
        <v>0</v>
      </c>
      <c r="Q14" s="37" t="str">
        <f t="shared" ca="1" si="10"/>
        <v>-</v>
      </c>
      <c r="R14" s="57">
        <f t="shared" ca="1" si="9"/>
        <v>0</v>
      </c>
      <c r="S14" s="30"/>
      <c r="T14" s="30"/>
      <c r="U14" s="30"/>
      <c r="V14" s="30"/>
      <c r="W14" s="30"/>
      <c r="X14" s="30"/>
      <c r="Y14" s="30"/>
      <c r="Z14" s="30"/>
      <c r="AA14" s="30"/>
    </row>
    <row r="15" spans="1:27" ht="24" customHeight="1">
      <c r="A15" s="30"/>
      <c r="B15" s="55" t="s">
        <v>69</v>
      </c>
      <c r="C15" s="720"/>
      <c r="D15" s="730" t="s">
        <v>39</v>
      </c>
      <c r="E15" s="708"/>
      <c r="F15" s="39" t="str">
        <f t="shared" ref="F15:Q15" ca="1" si="11">INDIRECT(F$11&amp;"!"&amp;$B15)</f>
        <v>-</v>
      </c>
      <c r="G15" s="39">
        <f t="shared" ca="1" si="11"/>
        <v>0</v>
      </c>
      <c r="H15" s="39" t="str">
        <f t="shared" ca="1" si="11"/>
        <v>-</v>
      </c>
      <c r="I15" s="39" t="str">
        <f t="shared" ca="1" si="11"/>
        <v>-</v>
      </c>
      <c r="J15" s="39" t="str">
        <f t="shared" ca="1" si="11"/>
        <v>-</v>
      </c>
      <c r="K15" s="39">
        <f t="shared" ca="1" si="11"/>
        <v>0</v>
      </c>
      <c r="L15" s="39" t="str">
        <f t="shared" ca="1" si="11"/>
        <v>-</v>
      </c>
      <c r="M15" s="39">
        <f t="shared" ca="1" si="11"/>
        <v>0</v>
      </c>
      <c r="N15" s="39">
        <f t="shared" ca="1" si="11"/>
        <v>0</v>
      </c>
      <c r="O15" s="39" t="str">
        <f t="shared" ca="1" si="11"/>
        <v>-</v>
      </c>
      <c r="P15" s="39" t="str">
        <f t="shared" ca="1" si="11"/>
        <v>-</v>
      </c>
      <c r="Q15" s="39">
        <f t="shared" ca="1" si="11"/>
        <v>0</v>
      </c>
      <c r="R15" s="58" t="e">
        <f ca="1">R14/R13</f>
        <v>#DIV/0!</v>
      </c>
      <c r="S15" s="30"/>
      <c r="T15" s="30"/>
      <c r="U15" s="30"/>
      <c r="V15" s="30"/>
      <c r="W15" s="30"/>
      <c r="X15" s="30"/>
      <c r="Y15" s="30"/>
      <c r="Z15" s="30"/>
      <c r="AA15" s="30"/>
    </row>
    <row r="16" spans="1:27" ht="24" customHeight="1">
      <c r="A16" s="30"/>
      <c r="B16" s="55" t="s">
        <v>70</v>
      </c>
      <c r="C16" s="720"/>
      <c r="D16" s="731" t="s">
        <v>35</v>
      </c>
      <c r="E16" s="732"/>
      <c r="F16" s="41">
        <f t="shared" ref="F16:Q16" ca="1" si="12">INDIRECT(F$11&amp;"!"&amp;$B16)</f>
        <v>0</v>
      </c>
      <c r="G16" s="42" t="str">
        <f t="shared" ca="1" si="12"/>
        <v>-</v>
      </c>
      <c r="H16" s="41">
        <f t="shared" ca="1" si="12"/>
        <v>0</v>
      </c>
      <c r="I16" s="41">
        <f t="shared" ca="1" si="12"/>
        <v>0</v>
      </c>
      <c r="J16" s="41">
        <f t="shared" ca="1" si="12"/>
        <v>0</v>
      </c>
      <c r="K16" s="42" t="str">
        <f t="shared" ca="1" si="12"/>
        <v>-</v>
      </c>
      <c r="L16" s="42">
        <f t="shared" ca="1" si="12"/>
        <v>0</v>
      </c>
      <c r="M16" s="42" t="str">
        <f t="shared" ca="1" si="12"/>
        <v>-</v>
      </c>
      <c r="N16" s="42" t="str">
        <f t="shared" ca="1" si="12"/>
        <v>-</v>
      </c>
      <c r="O16" s="41">
        <f t="shared" ca="1" si="12"/>
        <v>0</v>
      </c>
      <c r="P16" s="41">
        <f t="shared" ca="1" si="12"/>
        <v>0</v>
      </c>
      <c r="Q16" s="42" t="str">
        <f t="shared" ca="1" si="12"/>
        <v>-</v>
      </c>
      <c r="R16" s="59">
        <f ca="1">SUM(F16:Q16)</f>
        <v>0</v>
      </c>
      <c r="S16" s="30"/>
      <c r="T16" s="30"/>
      <c r="U16" s="30"/>
      <c r="V16" s="30"/>
      <c r="W16" s="30"/>
      <c r="X16" s="30"/>
      <c r="Y16" s="30"/>
      <c r="Z16" s="30"/>
      <c r="AA16" s="30"/>
    </row>
    <row r="17" spans="1:27" ht="24" customHeight="1">
      <c r="A17" s="30"/>
      <c r="B17" s="55" t="s">
        <v>71</v>
      </c>
      <c r="C17" s="720"/>
      <c r="D17" s="729" t="s">
        <v>65</v>
      </c>
      <c r="E17" s="706"/>
      <c r="F17" s="44" t="str">
        <f t="shared" ref="F17:Q17" ca="1" si="13">INDIRECT(F$11&amp;"!"&amp;$B17)</f>
        <v>-</v>
      </c>
      <c r="G17" s="44">
        <f t="shared" ca="1" si="13"/>
        <v>0</v>
      </c>
      <c r="H17" s="44" t="str">
        <f t="shared" ca="1" si="13"/>
        <v>-</v>
      </c>
      <c r="I17" s="44" t="str">
        <f t="shared" ca="1" si="13"/>
        <v>-</v>
      </c>
      <c r="J17" s="44" t="str">
        <f t="shared" ca="1" si="13"/>
        <v>-</v>
      </c>
      <c r="K17" s="44">
        <f t="shared" ca="1" si="13"/>
        <v>0</v>
      </c>
      <c r="L17" s="44" t="str">
        <f t="shared" ca="1" si="13"/>
        <v>-</v>
      </c>
      <c r="M17" s="44">
        <f t="shared" ca="1" si="13"/>
        <v>0</v>
      </c>
      <c r="N17" s="44">
        <f t="shared" ca="1" si="13"/>
        <v>0</v>
      </c>
      <c r="O17" s="44" t="str">
        <f t="shared" ca="1" si="13"/>
        <v>-</v>
      </c>
      <c r="P17" s="44" t="str">
        <f t="shared" ca="1" si="13"/>
        <v>-</v>
      </c>
      <c r="Q17" s="44">
        <f t="shared" ca="1" si="13"/>
        <v>0</v>
      </c>
      <c r="R17" s="60" t="e">
        <f ca="1">R16/R13</f>
        <v>#DIV/0!</v>
      </c>
      <c r="S17" s="30"/>
      <c r="T17" s="30"/>
      <c r="U17" s="30"/>
      <c r="V17" s="30"/>
      <c r="W17" s="30"/>
      <c r="X17" s="30"/>
      <c r="Y17" s="30"/>
      <c r="Z17" s="30"/>
      <c r="AA17" s="30"/>
    </row>
    <row r="18" spans="1:27" ht="24" customHeight="1">
      <c r="A18" s="30"/>
      <c r="B18" s="55" t="s">
        <v>72</v>
      </c>
      <c r="C18" s="720"/>
      <c r="D18" s="733" t="s">
        <v>37</v>
      </c>
      <c r="E18" s="734"/>
      <c r="F18" s="36">
        <f t="shared" ref="F18:Q18" ca="1" si="14">INDIRECT(F$11&amp;"!"&amp;$B18)</f>
        <v>0</v>
      </c>
      <c r="G18" s="37" t="str">
        <f t="shared" ca="1" si="14"/>
        <v>-</v>
      </c>
      <c r="H18" s="36">
        <f t="shared" ca="1" si="14"/>
        <v>0</v>
      </c>
      <c r="I18" s="36">
        <f t="shared" ca="1" si="14"/>
        <v>0</v>
      </c>
      <c r="J18" s="36">
        <f t="shared" ca="1" si="14"/>
        <v>0</v>
      </c>
      <c r="K18" s="37" t="str">
        <f t="shared" ca="1" si="14"/>
        <v>-</v>
      </c>
      <c r="L18" s="37">
        <f t="shared" ca="1" si="14"/>
        <v>0</v>
      </c>
      <c r="M18" s="37" t="str">
        <f t="shared" ca="1" si="14"/>
        <v>-</v>
      </c>
      <c r="N18" s="37" t="str">
        <f t="shared" ca="1" si="14"/>
        <v>-</v>
      </c>
      <c r="O18" s="36">
        <f t="shared" ca="1" si="14"/>
        <v>0</v>
      </c>
      <c r="P18" s="37">
        <f t="shared" ca="1" si="14"/>
        <v>0</v>
      </c>
      <c r="Q18" s="37" t="str">
        <f t="shared" ca="1" si="14"/>
        <v>-</v>
      </c>
      <c r="R18" s="57">
        <f ca="1">SUM(F18:Q18)</f>
        <v>0</v>
      </c>
      <c r="S18" s="30"/>
      <c r="T18" s="30"/>
      <c r="U18" s="30"/>
      <c r="V18" s="30"/>
      <c r="W18" s="30"/>
      <c r="X18" s="30"/>
      <c r="Y18" s="30"/>
      <c r="Z18" s="30"/>
      <c r="AA18" s="30"/>
    </row>
    <row r="19" spans="1:27" ht="24" customHeight="1">
      <c r="A19" s="30"/>
      <c r="B19" s="55" t="s">
        <v>73</v>
      </c>
      <c r="C19" s="721"/>
      <c r="D19" s="735" t="s">
        <v>66</v>
      </c>
      <c r="E19" s="726"/>
      <c r="F19" s="61" t="str">
        <f t="shared" ref="F19:Q19" ca="1" si="15">INDIRECT(F$11&amp;"!"&amp;$B19)</f>
        <v>-</v>
      </c>
      <c r="G19" s="61">
        <f t="shared" ca="1" si="15"/>
        <v>0</v>
      </c>
      <c r="H19" s="61" t="str">
        <f t="shared" ca="1" si="15"/>
        <v>-</v>
      </c>
      <c r="I19" s="61" t="str">
        <f t="shared" ca="1" si="15"/>
        <v>-</v>
      </c>
      <c r="J19" s="61" t="str">
        <f t="shared" ca="1" si="15"/>
        <v>-</v>
      </c>
      <c r="K19" s="61">
        <f t="shared" ca="1" si="15"/>
        <v>0</v>
      </c>
      <c r="L19" s="61" t="str">
        <f t="shared" ca="1" si="15"/>
        <v>-</v>
      </c>
      <c r="M19" s="61">
        <f t="shared" ca="1" si="15"/>
        <v>0</v>
      </c>
      <c r="N19" s="61">
        <f t="shared" ca="1" si="15"/>
        <v>0</v>
      </c>
      <c r="O19" s="61" t="str">
        <f t="shared" ca="1" si="15"/>
        <v>-</v>
      </c>
      <c r="P19" s="61" t="str">
        <f t="shared" ca="1" si="15"/>
        <v>-</v>
      </c>
      <c r="Q19" s="61">
        <f t="shared" ca="1" si="15"/>
        <v>0</v>
      </c>
      <c r="R19" s="62" t="e">
        <f ca="1">R18/R13</f>
        <v>#DIV/0!</v>
      </c>
      <c r="S19" s="30"/>
      <c r="T19" s="30"/>
      <c r="U19" s="30"/>
      <c r="V19" s="30"/>
      <c r="W19" s="30"/>
      <c r="X19" s="30"/>
      <c r="Y19" s="30"/>
      <c r="Z19" s="30"/>
      <c r="AA19" s="30"/>
    </row>
    <row r="20" spans="1:27" ht="9.7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row>
    <row r="21" spans="1:27" ht="24" customHeight="1">
      <c r="A21" s="30"/>
      <c r="B21" s="55" t="s">
        <v>74</v>
      </c>
      <c r="C21" s="737" t="str">
        <f>設定用!J7</f>
        <v>黒田み</v>
      </c>
      <c r="D21" s="728" t="s">
        <v>33</v>
      </c>
      <c r="E21" s="704"/>
      <c r="F21" s="50" t="str">
        <f t="shared" ref="F21:Q21" ca="1" si="16">INDIRECT(F$11&amp;"!"&amp;$B21)</f>
        <v>-</v>
      </c>
      <c r="G21" s="51">
        <f t="shared" ca="1" si="16"/>
        <v>0</v>
      </c>
      <c r="H21" s="50" t="str">
        <f t="shared" ca="1" si="16"/>
        <v>-</v>
      </c>
      <c r="I21" s="50" t="str">
        <f t="shared" ca="1" si="16"/>
        <v>-</v>
      </c>
      <c r="J21" s="50" t="str">
        <f t="shared" ca="1" si="16"/>
        <v>-</v>
      </c>
      <c r="K21" s="51">
        <f t="shared" ca="1" si="16"/>
        <v>0</v>
      </c>
      <c r="L21" s="50" t="str">
        <f t="shared" ca="1" si="16"/>
        <v>-</v>
      </c>
      <c r="M21" s="51">
        <f t="shared" ca="1" si="16"/>
        <v>0</v>
      </c>
      <c r="N21" s="52">
        <f t="shared" ca="1" si="16"/>
        <v>0</v>
      </c>
      <c r="O21" s="50" t="str">
        <f t="shared" ca="1" si="16"/>
        <v>-</v>
      </c>
      <c r="P21" s="53" t="str">
        <f t="shared" ca="1" si="16"/>
        <v>-</v>
      </c>
      <c r="Q21" s="51">
        <f t="shared" ca="1" si="16"/>
        <v>0</v>
      </c>
      <c r="R21" s="54">
        <f t="shared" ref="R21:R22" ca="1" si="17">SUM(F21:Q21)</f>
        <v>0</v>
      </c>
      <c r="S21" s="30"/>
      <c r="T21" s="30"/>
      <c r="U21" s="30"/>
      <c r="V21" s="30"/>
      <c r="W21" s="30"/>
      <c r="X21" s="30"/>
      <c r="Y21" s="30"/>
      <c r="Z21" s="30"/>
      <c r="AA21" s="30"/>
    </row>
    <row r="22" spans="1:27" ht="24" customHeight="1">
      <c r="A22" s="30"/>
      <c r="B22" s="55" t="s">
        <v>75</v>
      </c>
      <c r="C22" s="720"/>
      <c r="D22" s="729" t="s">
        <v>64</v>
      </c>
      <c r="E22" s="706"/>
      <c r="F22" s="36">
        <f t="shared" ref="F22:Q22" ca="1" si="18">INDIRECT(F$11&amp;"!"&amp;$B22)</f>
        <v>0</v>
      </c>
      <c r="G22" s="37" t="str">
        <f t="shared" ca="1" si="18"/>
        <v>-</v>
      </c>
      <c r="H22" s="36">
        <f t="shared" ca="1" si="18"/>
        <v>0</v>
      </c>
      <c r="I22" s="36">
        <f t="shared" ca="1" si="18"/>
        <v>0</v>
      </c>
      <c r="J22" s="36">
        <f t="shared" ca="1" si="18"/>
        <v>0</v>
      </c>
      <c r="K22" s="37" t="str">
        <f t="shared" ca="1" si="18"/>
        <v>-</v>
      </c>
      <c r="L22" s="37">
        <f t="shared" ca="1" si="18"/>
        <v>0</v>
      </c>
      <c r="M22" s="37" t="str">
        <f t="shared" ca="1" si="18"/>
        <v>-</v>
      </c>
      <c r="N22" s="37" t="str">
        <f t="shared" ca="1" si="18"/>
        <v>-</v>
      </c>
      <c r="O22" s="36">
        <f t="shared" ca="1" si="18"/>
        <v>0</v>
      </c>
      <c r="P22" s="56">
        <f t="shared" ca="1" si="18"/>
        <v>0</v>
      </c>
      <c r="Q22" s="37" t="str">
        <f t="shared" ca="1" si="18"/>
        <v>-</v>
      </c>
      <c r="R22" s="57">
        <f t="shared" ca="1" si="17"/>
        <v>0</v>
      </c>
      <c r="S22" s="30"/>
      <c r="T22" s="30"/>
      <c r="U22" s="30"/>
      <c r="V22" s="30"/>
      <c r="W22" s="30"/>
      <c r="X22" s="30"/>
      <c r="Y22" s="30"/>
      <c r="Z22" s="30"/>
      <c r="AA22" s="30"/>
    </row>
    <row r="23" spans="1:27" ht="24" customHeight="1">
      <c r="A23" s="30"/>
      <c r="B23" s="55" t="s">
        <v>76</v>
      </c>
      <c r="C23" s="720"/>
      <c r="D23" s="730" t="s">
        <v>39</v>
      </c>
      <c r="E23" s="708"/>
      <c r="F23" s="39" t="str">
        <f t="shared" ref="F23:Q23" ca="1" si="19">INDIRECT(F$11&amp;"!"&amp;$B23)</f>
        <v>-</v>
      </c>
      <c r="G23" s="39">
        <f t="shared" ca="1" si="19"/>
        <v>0</v>
      </c>
      <c r="H23" s="39" t="str">
        <f t="shared" ca="1" si="19"/>
        <v>-</v>
      </c>
      <c r="I23" s="39" t="str">
        <f t="shared" ca="1" si="19"/>
        <v>-</v>
      </c>
      <c r="J23" s="39" t="str">
        <f t="shared" ca="1" si="19"/>
        <v>-</v>
      </c>
      <c r="K23" s="39">
        <f t="shared" ca="1" si="19"/>
        <v>0</v>
      </c>
      <c r="L23" s="39" t="str">
        <f t="shared" ca="1" si="19"/>
        <v>-</v>
      </c>
      <c r="M23" s="39">
        <f t="shared" ca="1" si="19"/>
        <v>0</v>
      </c>
      <c r="N23" s="39">
        <f t="shared" ca="1" si="19"/>
        <v>0</v>
      </c>
      <c r="O23" s="39" t="str">
        <f t="shared" ca="1" si="19"/>
        <v>-</v>
      </c>
      <c r="P23" s="39" t="str">
        <f t="shared" ca="1" si="19"/>
        <v>-</v>
      </c>
      <c r="Q23" s="39">
        <f t="shared" ca="1" si="19"/>
        <v>0</v>
      </c>
      <c r="R23" s="58" t="e">
        <f ca="1">R22/R21</f>
        <v>#DIV/0!</v>
      </c>
      <c r="S23" s="30"/>
      <c r="T23" s="30"/>
      <c r="U23" s="30"/>
      <c r="V23" s="30"/>
      <c r="W23" s="30"/>
      <c r="X23" s="30"/>
      <c r="Y23" s="30"/>
      <c r="Z23" s="30"/>
      <c r="AA23" s="30"/>
    </row>
    <row r="24" spans="1:27" ht="24" customHeight="1">
      <c r="A24" s="30"/>
      <c r="B24" s="55" t="s">
        <v>77</v>
      </c>
      <c r="C24" s="720"/>
      <c r="D24" s="731" t="s">
        <v>35</v>
      </c>
      <c r="E24" s="732"/>
      <c r="F24" s="41">
        <f t="shared" ref="F24:Q24" ca="1" si="20">INDIRECT(F$11&amp;"!"&amp;$B24)</f>
        <v>0</v>
      </c>
      <c r="G24" s="42" t="str">
        <f t="shared" ca="1" si="20"/>
        <v>-</v>
      </c>
      <c r="H24" s="41">
        <f t="shared" ca="1" si="20"/>
        <v>0</v>
      </c>
      <c r="I24" s="41">
        <f t="shared" ca="1" si="20"/>
        <v>0</v>
      </c>
      <c r="J24" s="41">
        <f t="shared" ca="1" si="20"/>
        <v>0</v>
      </c>
      <c r="K24" s="42" t="str">
        <f t="shared" ca="1" si="20"/>
        <v>-</v>
      </c>
      <c r="L24" s="42">
        <f t="shared" ca="1" si="20"/>
        <v>0</v>
      </c>
      <c r="M24" s="42" t="str">
        <f t="shared" ca="1" si="20"/>
        <v>-</v>
      </c>
      <c r="N24" s="42" t="str">
        <f t="shared" ca="1" si="20"/>
        <v>-</v>
      </c>
      <c r="O24" s="41">
        <f t="shared" ca="1" si="20"/>
        <v>0</v>
      </c>
      <c r="P24" s="41">
        <f t="shared" ca="1" si="20"/>
        <v>0</v>
      </c>
      <c r="Q24" s="42" t="str">
        <f t="shared" ca="1" si="20"/>
        <v>-</v>
      </c>
      <c r="R24" s="59">
        <f ca="1">SUM(F24:Q24)</f>
        <v>0</v>
      </c>
      <c r="S24" s="30"/>
      <c r="T24" s="30"/>
      <c r="U24" s="30"/>
      <c r="V24" s="30"/>
      <c r="W24" s="30"/>
      <c r="X24" s="30"/>
      <c r="Y24" s="30"/>
      <c r="Z24" s="30"/>
      <c r="AA24" s="30"/>
    </row>
    <row r="25" spans="1:27" ht="24" customHeight="1">
      <c r="A25" s="30"/>
      <c r="B25" s="55" t="s">
        <v>78</v>
      </c>
      <c r="C25" s="720"/>
      <c r="D25" s="729" t="s">
        <v>65</v>
      </c>
      <c r="E25" s="706"/>
      <c r="F25" s="44" t="str">
        <f t="shared" ref="F25:Q25" ca="1" si="21">INDIRECT(F$11&amp;"!"&amp;$B25)</f>
        <v>-</v>
      </c>
      <c r="G25" s="44">
        <f t="shared" ca="1" si="21"/>
        <v>0</v>
      </c>
      <c r="H25" s="44" t="str">
        <f t="shared" ca="1" si="21"/>
        <v>-</v>
      </c>
      <c r="I25" s="44" t="str">
        <f t="shared" ca="1" si="21"/>
        <v>-</v>
      </c>
      <c r="J25" s="44" t="str">
        <f t="shared" ca="1" si="21"/>
        <v>-</v>
      </c>
      <c r="K25" s="44">
        <f t="shared" ca="1" si="21"/>
        <v>0</v>
      </c>
      <c r="L25" s="44" t="str">
        <f t="shared" ca="1" si="21"/>
        <v>-</v>
      </c>
      <c r="M25" s="44">
        <f t="shared" ca="1" si="21"/>
        <v>0</v>
      </c>
      <c r="N25" s="44">
        <f t="shared" ca="1" si="21"/>
        <v>0</v>
      </c>
      <c r="O25" s="44" t="str">
        <f t="shared" ca="1" si="21"/>
        <v>-</v>
      </c>
      <c r="P25" s="44" t="str">
        <f t="shared" ca="1" si="21"/>
        <v>-</v>
      </c>
      <c r="Q25" s="44">
        <f t="shared" ca="1" si="21"/>
        <v>0</v>
      </c>
      <c r="R25" s="60" t="e">
        <f ca="1">R24/R21</f>
        <v>#DIV/0!</v>
      </c>
      <c r="S25" s="30"/>
      <c r="T25" s="30"/>
      <c r="U25" s="30"/>
      <c r="V25" s="30"/>
      <c r="W25" s="30"/>
      <c r="X25" s="30"/>
      <c r="Y25" s="30"/>
      <c r="Z25" s="30"/>
      <c r="AA25" s="30"/>
    </row>
    <row r="26" spans="1:27" ht="24" customHeight="1">
      <c r="A26" s="30"/>
      <c r="B26" s="55" t="s">
        <v>79</v>
      </c>
      <c r="C26" s="720"/>
      <c r="D26" s="733" t="s">
        <v>37</v>
      </c>
      <c r="E26" s="734"/>
      <c r="F26" s="36">
        <f t="shared" ref="F26:Q26" ca="1" si="22">INDIRECT(F$11&amp;"!"&amp;$B26)</f>
        <v>0</v>
      </c>
      <c r="G26" s="37" t="str">
        <f t="shared" ca="1" si="22"/>
        <v>-</v>
      </c>
      <c r="H26" s="36">
        <f t="shared" ca="1" si="22"/>
        <v>0</v>
      </c>
      <c r="I26" s="36">
        <f t="shared" ca="1" si="22"/>
        <v>0</v>
      </c>
      <c r="J26" s="36">
        <f t="shared" ca="1" si="22"/>
        <v>0</v>
      </c>
      <c r="K26" s="37" t="str">
        <f t="shared" ca="1" si="22"/>
        <v>-</v>
      </c>
      <c r="L26" s="37">
        <f t="shared" ca="1" si="22"/>
        <v>0</v>
      </c>
      <c r="M26" s="37" t="str">
        <f t="shared" ca="1" si="22"/>
        <v>-</v>
      </c>
      <c r="N26" s="37" t="str">
        <f t="shared" ca="1" si="22"/>
        <v>-</v>
      </c>
      <c r="O26" s="36">
        <f t="shared" ca="1" si="22"/>
        <v>0</v>
      </c>
      <c r="P26" s="37">
        <f t="shared" ca="1" si="22"/>
        <v>0</v>
      </c>
      <c r="Q26" s="37" t="str">
        <f t="shared" ca="1" si="22"/>
        <v>-</v>
      </c>
      <c r="R26" s="57">
        <f ca="1">SUM(F26:Q26)</f>
        <v>0</v>
      </c>
      <c r="S26" s="30"/>
      <c r="T26" s="30"/>
      <c r="U26" s="30"/>
      <c r="V26" s="30"/>
      <c r="W26" s="30"/>
      <c r="X26" s="30"/>
      <c r="Y26" s="30"/>
      <c r="Z26" s="30"/>
      <c r="AA26" s="30"/>
    </row>
    <row r="27" spans="1:27" ht="24" customHeight="1">
      <c r="A27" s="30"/>
      <c r="B27" s="55" t="s">
        <v>80</v>
      </c>
      <c r="C27" s="721"/>
      <c r="D27" s="735" t="s">
        <v>66</v>
      </c>
      <c r="E27" s="726"/>
      <c r="F27" s="61" t="str">
        <f t="shared" ref="F27:Q27" ca="1" si="23">INDIRECT(F$11&amp;"!"&amp;$B27)</f>
        <v>-</v>
      </c>
      <c r="G27" s="61">
        <f t="shared" ca="1" si="23"/>
        <v>0</v>
      </c>
      <c r="H27" s="61" t="str">
        <f t="shared" ca="1" si="23"/>
        <v>-</v>
      </c>
      <c r="I27" s="61" t="str">
        <f t="shared" ca="1" si="23"/>
        <v>-</v>
      </c>
      <c r="J27" s="61" t="str">
        <f t="shared" ca="1" si="23"/>
        <v>-</v>
      </c>
      <c r="K27" s="61">
        <f t="shared" ca="1" si="23"/>
        <v>0</v>
      </c>
      <c r="L27" s="61" t="str">
        <f t="shared" ca="1" si="23"/>
        <v>-</v>
      </c>
      <c r="M27" s="61">
        <f t="shared" ca="1" si="23"/>
        <v>0</v>
      </c>
      <c r="N27" s="61">
        <f t="shared" ca="1" si="23"/>
        <v>0</v>
      </c>
      <c r="O27" s="61" t="str">
        <f t="shared" ca="1" si="23"/>
        <v>-</v>
      </c>
      <c r="P27" s="61" t="str">
        <f t="shared" ca="1" si="23"/>
        <v>-</v>
      </c>
      <c r="Q27" s="61">
        <f t="shared" ca="1" si="23"/>
        <v>0</v>
      </c>
      <c r="R27" s="62" t="e">
        <f ca="1">R26/R21</f>
        <v>#DIV/0!</v>
      </c>
      <c r="S27" s="30"/>
      <c r="T27" s="30"/>
      <c r="U27" s="30"/>
      <c r="V27" s="30"/>
      <c r="W27" s="30"/>
      <c r="X27" s="30"/>
      <c r="Y27" s="30"/>
      <c r="Z27" s="30"/>
      <c r="AA27" s="30"/>
    </row>
    <row r="28" spans="1:27" ht="9.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row>
    <row r="29" spans="1:27" ht="24" customHeight="1">
      <c r="A29" s="30"/>
      <c r="B29" s="55" t="s">
        <v>81</v>
      </c>
      <c r="C29" s="737" t="str">
        <f>設定用!J8</f>
        <v>山田</v>
      </c>
      <c r="D29" s="728" t="s">
        <v>33</v>
      </c>
      <c r="E29" s="704"/>
      <c r="F29" s="50">
        <f t="shared" ref="F29:Q29" ca="1" si="24">INDIRECT(F$11&amp;"!"&amp;$B29)</f>
        <v>0.66666666666666663</v>
      </c>
      <c r="G29" s="51">
        <f t="shared" ca="1" si="24"/>
        <v>1</v>
      </c>
      <c r="H29" s="50">
        <f t="shared" ca="1" si="24"/>
        <v>0</v>
      </c>
      <c r="I29" s="50">
        <f t="shared" ca="1" si="24"/>
        <v>0</v>
      </c>
      <c r="J29" s="50" t="str">
        <f t="shared" ca="1" si="24"/>
        <v>-</v>
      </c>
      <c r="K29" s="51">
        <f t="shared" ca="1" si="24"/>
        <v>0</v>
      </c>
      <c r="L29" s="50" t="str">
        <f t="shared" ca="1" si="24"/>
        <v>-</v>
      </c>
      <c r="M29" s="51">
        <f t="shared" ca="1" si="24"/>
        <v>0</v>
      </c>
      <c r="N29" s="52">
        <f t="shared" ca="1" si="24"/>
        <v>0</v>
      </c>
      <c r="O29" s="50" t="str">
        <f t="shared" ca="1" si="24"/>
        <v>-</v>
      </c>
      <c r="P29" s="53" t="str">
        <f t="shared" ca="1" si="24"/>
        <v>-</v>
      </c>
      <c r="Q29" s="51">
        <f t="shared" ca="1" si="24"/>
        <v>0</v>
      </c>
      <c r="R29" s="54">
        <f t="shared" ref="R29:R30" ca="1" si="25">SUM(F29:Q29)</f>
        <v>1.6666666666666665</v>
      </c>
      <c r="S29" s="30"/>
      <c r="T29" s="30"/>
      <c r="U29" s="30"/>
      <c r="V29" s="30"/>
      <c r="W29" s="30"/>
      <c r="X29" s="30"/>
      <c r="Y29" s="30"/>
      <c r="Z29" s="30"/>
      <c r="AA29" s="30"/>
    </row>
    <row r="30" spans="1:27" ht="24" customHeight="1">
      <c r="A30" s="30"/>
      <c r="B30" s="55" t="s">
        <v>82</v>
      </c>
      <c r="C30" s="720"/>
      <c r="D30" s="729" t="s">
        <v>64</v>
      </c>
      <c r="E30" s="706"/>
      <c r="F30" s="36">
        <f t="shared" ref="F30:Q30" ca="1" si="26">INDIRECT(F$11&amp;"!"&amp;$B30)</f>
        <v>0</v>
      </c>
      <c r="G30" s="37">
        <f t="shared" ca="1" si="26"/>
        <v>1</v>
      </c>
      <c r="H30" s="36">
        <f t="shared" ca="1" si="26"/>
        <v>0</v>
      </c>
      <c r="I30" s="36">
        <f t="shared" ca="1" si="26"/>
        <v>1</v>
      </c>
      <c r="J30" s="36">
        <f t="shared" ca="1" si="26"/>
        <v>0</v>
      </c>
      <c r="K30" s="37" t="str">
        <f t="shared" ca="1" si="26"/>
        <v>-</v>
      </c>
      <c r="L30" s="37">
        <f t="shared" ca="1" si="26"/>
        <v>0</v>
      </c>
      <c r="M30" s="37" t="str">
        <f t="shared" ca="1" si="26"/>
        <v>-</v>
      </c>
      <c r="N30" s="37" t="str">
        <f t="shared" ca="1" si="26"/>
        <v>-</v>
      </c>
      <c r="O30" s="36">
        <f t="shared" ca="1" si="26"/>
        <v>0</v>
      </c>
      <c r="P30" s="56">
        <f t="shared" ca="1" si="26"/>
        <v>0</v>
      </c>
      <c r="Q30" s="37" t="str">
        <f t="shared" ca="1" si="26"/>
        <v>-</v>
      </c>
      <c r="R30" s="57">
        <f t="shared" ca="1" si="25"/>
        <v>2</v>
      </c>
      <c r="S30" s="30"/>
      <c r="T30" s="30"/>
      <c r="U30" s="30"/>
      <c r="V30" s="30"/>
      <c r="W30" s="30"/>
      <c r="X30" s="30"/>
      <c r="Y30" s="30"/>
      <c r="Z30" s="30"/>
      <c r="AA30" s="30"/>
    </row>
    <row r="31" spans="1:27" ht="24" customHeight="1">
      <c r="A31" s="30"/>
      <c r="B31" s="55" t="s">
        <v>83</v>
      </c>
      <c r="C31" s="720"/>
      <c r="D31" s="730" t="s">
        <v>39</v>
      </c>
      <c r="E31" s="708"/>
      <c r="F31" s="39">
        <f t="shared" ref="F31:Q31" ca="1" si="27">INDIRECT(F$11&amp;"!"&amp;$B31)</f>
        <v>0</v>
      </c>
      <c r="G31" s="39">
        <f t="shared" ca="1" si="27"/>
        <v>1</v>
      </c>
      <c r="H31" s="39">
        <f t="shared" ca="1" si="27"/>
        <v>0</v>
      </c>
      <c r="I31" s="39">
        <f t="shared" ca="1" si="27"/>
        <v>0.25</v>
      </c>
      <c r="J31" s="39" t="str">
        <f t="shared" ca="1" si="27"/>
        <v>-</v>
      </c>
      <c r="K31" s="39">
        <f t="shared" ca="1" si="27"/>
        <v>0</v>
      </c>
      <c r="L31" s="39" t="str">
        <f t="shared" ca="1" si="27"/>
        <v>-</v>
      </c>
      <c r="M31" s="39">
        <f t="shared" ca="1" si="27"/>
        <v>0</v>
      </c>
      <c r="N31" s="39">
        <f t="shared" ca="1" si="27"/>
        <v>0</v>
      </c>
      <c r="O31" s="39" t="str">
        <f t="shared" ca="1" si="27"/>
        <v>-</v>
      </c>
      <c r="P31" s="39" t="str">
        <f t="shared" ca="1" si="27"/>
        <v>-</v>
      </c>
      <c r="Q31" s="39">
        <f t="shared" ca="1" si="27"/>
        <v>0</v>
      </c>
      <c r="R31" s="58">
        <f ca="1">R30/R29</f>
        <v>1.2000000000000002</v>
      </c>
      <c r="S31" s="30"/>
      <c r="T31" s="30"/>
      <c r="U31" s="30"/>
      <c r="V31" s="30"/>
      <c r="W31" s="30"/>
      <c r="X31" s="30"/>
      <c r="Y31" s="30"/>
      <c r="Z31" s="30"/>
      <c r="AA31" s="30"/>
    </row>
    <row r="32" spans="1:27" ht="24" customHeight="1">
      <c r="A32" s="30"/>
      <c r="B32" s="55" t="s">
        <v>84</v>
      </c>
      <c r="C32" s="720"/>
      <c r="D32" s="731" t="s">
        <v>35</v>
      </c>
      <c r="E32" s="732"/>
      <c r="F32" s="41">
        <f t="shared" ref="F32:Q32" ca="1" si="28">INDIRECT(F$11&amp;"!"&amp;$B32)</f>
        <v>0</v>
      </c>
      <c r="G32" s="42">
        <f t="shared" ca="1" si="28"/>
        <v>1</v>
      </c>
      <c r="H32" s="41">
        <f t="shared" ca="1" si="28"/>
        <v>0</v>
      </c>
      <c r="I32" s="41">
        <f t="shared" ca="1" si="28"/>
        <v>0</v>
      </c>
      <c r="J32" s="41">
        <f t="shared" ca="1" si="28"/>
        <v>0</v>
      </c>
      <c r="K32" s="42" t="str">
        <f t="shared" ca="1" si="28"/>
        <v>-</v>
      </c>
      <c r="L32" s="42">
        <f t="shared" ca="1" si="28"/>
        <v>0</v>
      </c>
      <c r="M32" s="42" t="str">
        <f t="shared" ca="1" si="28"/>
        <v>-</v>
      </c>
      <c r="N32" s="42" t="str">
        <f t="shared" ca="1" si="28"/>
        <v>-</v>
      </c>
      <c r="O32" s="41">
        <f t="shared" ca="1" si="28"/>
        <v>0</v>
      </c>
      <c r="P32" s="41">
        <f t="shared" ca="1" si="28"/>
        <v>0</v>
      </c>
      <c r="Q32" s="42" t="str">
        <f t="shared" ca="1" si="28"/>
        <v>-</v>
      </c>
      <c r="R32" s="59">
        <f ca="1">SUM(F32:Q32)</f>
        <v>1</v>
      </c>
      <c r="S32" s="30"/>
      <c r="T32" s="30"/>
      <c r="U32" s="30"/>
      <c r="V32" s="30"/>
      <c r="W32" s="30"/>
      <c r="X32" s="30"/>
      <c r="Y32" s="30"/>
      <c r="Z32" s="30"/>
      <c r="AA32" s="30"/>
    </row>
    <row r="33" spans="1:27" ht="24" customHeight="1">
      <c r="A33" s="30"/>
      <c r="B33" s="55" t="s">
        <v>85</v>
      </c>
      <c r="C33" s="720"/>
      <c r="D33" s="729" t="s">
        <v>65</v>
      </c>
      <c r="E33" s="706"/>
      <c r="F33" s="44">
        <f t="shared" ref="F33:Q33" ca="1" si="29">INDIRECT(F$11&amp;"!"&amp;$B33)</f>
        <v>0</v>
      </c>
      <c r="G33" s="44">
        <f t="shared" ca="1" si="29"/>
        <v>0</v>
      </c>
      <c r="H33" s="44">
        <f t="shared" ca="1" si="29"/>
        <v>0</v>
      </c>
      <c r="I33" s="44">
        <f t="shared" ca="1" si="29"/>
        <v>0</v>
      </c>
      <c r="J33" s="44" t="str">
        <f t="shared" ca="1" si="29"/>
        <v>-</v>
      </c>
      <c r="K33" s="44">
        <f t="shared" ca="1" si="29"/>
        <v>0</v>
      </c>
      <c r="L33" s="44" t="str">
        <f t="shared" ca="1" si="29"/>
        <v>-</v>
      </c>
      <c r="M33" s="44">
        <f t="shared" ca="1" si="29"/>
        <v>0</v>
      </c>
      <c r="N33" s="44">
        <f t="shared" ca="1" si="29"/>
        <v>0</v>
      </c>
      <c r="O33" s="44" t="str">
        <f t="shared" ca="1" si="29"/>
        <v>-</v>
      </c>
      <c r="P33" s="44" t="str">
        <f t="shared" ca="1" si="29"/>
        <v>-</v>
      </c>
      <c r="Q33" s="44">
        <f t="shared" ca="1" si="29"/>
        <v>0</v>
      </c>
      <c r="R33" s="60">
        <f ca="1">R32/R29</f>
        <v>0.60000000000000009</v>
      </c>
      <c r="S33" s="30"/>
      <c r="T33" s="30"/>
      <c r="U33" s="30"/>
      <c r="V33" s="30"/>
      <c r="W33" s="30"/>
      <c r="X33" s="30"/>
      <c r="Y33" s="30"/>
      <c r="Z33" s="30"/>
      <c r="AA33" s="30"/>
    </row>
    <row r="34" spans="1:27" ht="24" customHeight="1">
      <c r="A34" s="30"/>
      <c r="B34" s="55" t="s">
        <v>86</v>
      </c>
      <c r="C34" s="720"/>
      <c r="D34" s="733" t="s">
        <v>37</v>
      </c>
      <c r="E34" s="734"/>
      <c r="F34" s="36">
        <f t="shared" ref="F34:Q34" ca="1" si="30">INDIRECT(F$11&amp;"!"&amp;$B34)</f>
        <v>1</v>
      </c>
      <c r="G34" s="37">
        <f t="shared" ca="1" si="30"/>
        <v>0</v>
      </c>
      <c r="H34" s="36">
        <f t="shared" ca="1" si="30"/>
        <v>0</v>
      </c>
      <c r="I34" s="36">
        <f t="shared" ca="1" si="30"/>
        <v>2</v>
      </c>
      <c r="J34" s="36">
        <f t="shared" ca="1" si="30"/>
        <v>0</v>
      </c>
      <c r="K34" s="37" t="str">
        <f t="shared" ca="1" si="30"/>
        <v>-</v>
      </c>
      <c r="L34" s="37">
        <f t="shared" ca="1" si="30"/>
        <v>0</v>
      </c>
      <c r="M34" s="37" t="str">
        <f t="shared" ca="1" si="30"/>
        <v>-</v>
      </c>
      <c r="N34" s="37" t="str">
        <f t="shared" ca="1" si="30"/>
        <v>-</v>
      </c>
      <c r="O34" s="36">
        <f t="shared" ca="1" si="30"/>
        <v>0</v>
      </c>
      <c r="P34" s="37">
        <f t="shared" ca="1" si="30"/>
        <v>0</v>
      </c>
      <c r="Q34" s="37" t="str">
        <f t="shared" ca="1" si="30"/>
        <v>-</v>
      </c>
      <c r="R34" s="57">
        <f ca="1">SUM(F34:Q34)</f>
        <v>3</v>
      </c>
      <c r="S34" s="30"/>
      <c r="T34" s="30"/>
      <c r="U34" s="30"/>
      <c r="V34" s="30"/>
      <c r="W34" s="30"/>
      <c r="X34" s="30"/>
      <c r="Y34" s="30"/>
      <c r="Z34" s="30"/>
      <c r="AA34" s="30"/>
    </row>
    <row r="35" spans="1:27" ht="24" customHeight="1">
      <c r="A35" s="30"/>
      <c r="B35" s="55" t="s">
        <v>87</v>
      </c>
      <c r="C35" s="721"/>
      <c r="D35" s="735" t="s">
        <v>66</v>
      </c>
      <c r="E35" s="726"/>
      <c r="F35" s="61">
        <f t="shared" ref="F35:Q35" ca="1" si="31">INDIRECT(F$11&amp;"!"&amp;$B35)</f>
        <v>0.33333333333333331</v>
      </c>
      <c r="G35" s="61">
        <f t="shared" ca="1" si="31"/>
        <v>0</v>
      </c>
      <c r="H35" s="61">
        <f t="shared" ca="1" si="31"/>
        <v>0</v>
      </c>
      <c r="I35" s="61">
        <f t="shared" ca="1" si="31"/>
        <v>0.5</v>
      </c>
      <c r="J35" s="61" t="str">
        <f t="shared" ca="1" si="31"/>
        <v>-</v>
      </c>
      <c r="K35" s="61">
        <f t="shared" ca="1" si="31"/>
        <v>0</v>
      </c>
      <c r="L35" s="61" t="str">
        <f t="shared" ca="1" si="31"/>
        <v>-</v>
      </c>
      <c r="M35" s="61">
        <f t="shared" ca="1" si="31"/>
        <v>0</v>
      </c>
      <c r="N35" s="61">
        <f t="shared" ca="1" si="31"/>
        <v>0</v>
      </c>
      <c r="O35" s="61" t="str">
        <f t="shared" ca="1" si="31"/>
        <v>-</v>
      </c>
      <c r="P35" s="61" t="str">
        <f t="shared" ca="1" si="31"/>
        <v>-</v>
      </c>
      <c r="Q35" s="61">
        <f t="shared" ca="1" si="31"/>
        <v>0</v>
      </c>
      <c r="R35" s="62">
        <f ca="1">R34/R29</f>
        <v>1.8000000000000003</v>
      </c>
      <c r="S35" s="30"/>
      <c r="T35" s="30"/>
      <c r="U35" s="30"/>
      <c r="V35" s="30"/>
      <c r="W35" s="30"/>
      <c r="X35" s="30"/>
      <c r="Y35" s="30"/>
      <c r="Z35" s="30"/>
      <c r="AA35" s="30"/>
    </row>
    <row r="36" spans="1:27" ht="9.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row>
    <row r="37" spans="1:27" ht="24" customHeight="1">
      <c r="A37" s="30"/>
      <c r="B37" s="55" t="s">
        <v>88</v>
      </c>
      <c r="C37" s="737" t="str">
        <f>設定用!J9</f>
        <v>奥章</v>
      </c>
      <c r="D37" s="728" t="s">
        <v>33</v>
      </c>
      <c r="E37" s="704"/>
      <c r="F37" s="50" t="str">
        <f t="shared" ref="F37:Q37" ca="1" si="32">INDIRECT(F$11&amp;"!"&amp;$B37)</f>
        <v>-</v>
      </c>
      <c r="G37" s="63">
        <f t="shared" ca="1" si="32"/>
        <v>0</v>
      </c>
      <c r="H37" s="64" t="str">
        <f t="shared" ca="1" si="32"/>
        <v>-</v>
      </c>
      <c r="I37" s="64" t="str">
        <f t="shared" ca="1" si="32"/>
        <v>-</v>
      </c>
      <c r="J37" s="64" t="str">
        <f t="shared" ca="1" si="32"/>
        <v>-</v>
      </c>
      <c r="K37" s="63">
        <f t="shared" ca="1" si="32"/>
        <v>0</v>
      </c>
      <c r="L37" s="64" t="str">
        <f t="shared" ca="1" si="32"/>
        <v>-</v>
      </c>
      <c r="M37" s="63">
        <f t="shared" ca="1" si="32"/>
        <v>0</v>
      </c>
      <c r="N37" s="65">
        <f t="shared" ca="1" si="32"/>
        <v>0</v>
      </c>
      <c r="O37" s="64" t="str">
        <f t="shared" ca="1" si="32"/>
        <v>-</v>
      </c>
      <c r="P37" s="66" t="str">
        <f t="shared" ca="1" si="32"/>
        <v>-</v>
      </c>
      <c r="Q37" s="63">
        <f t="shared" ca="1" si="32"/>
        <v>0</v>
      </c>
      <c r="R37" s="54">
        <f t="shared" ref="R37:R38" ca="1" si="33">SUM(F37:Q37)</f>
        <v>0</v>
      </c>
      <c r="S37" s="30"/>
      <c r="T37" s="30"/>
      <c r="U37" s="30"/>
      <c r="V37" s="30"/>
      <c r="W37" s="30"/>
      <c r="X37" s="30"/>
      <c r="Y37" s="30"/>
      <c r="Z37" s="30"/>
      <c r="AA37" s="30"/>
    </row>
    <row r="38" spans="1:27" ht="24" customHeight="1">
      <c r="A38" s="30"/>
      <c r="B38" s="55" t="s">
        <v>89</v>
      </c>
      <c r="C38" s="720"/>
      <c r="D38" s="729" t="s">
        <v>64</v>
      </c>
      <c r="E38" s="706"/>
      <c r="F38" s="36">
        <f t="shared" ref="F38:Q38" ca="1" si="34">INDIRECT(F$11&amp;"!"&amp;$B38)</f>
        <v>0</v>
      </c>
      <c r="G38" s="67" t="str">
        <f t="shared" ca="1" si="34"/>
        <v>-</v>
      </c>
      <c r="H38" s="68">
        <f t="shared" ca="1" si="34"/>
        <v>0</v>
      </c>
      <c r="I38" s="68">
        <f t="shared" ca="1" si="34"/>
        <v>0</v>
      </c>
      <c r="J38" s="68">
        <f t="shared" ca="1" si="34"/>
        <v>0</v>
      </c>
      <c r="K38" s="67" t="str">
        <f t="shared" ca="1" si="34"/>
        <v>-</v>
      </c>
      <c r="L38" s="67">
        <f t="shared" ca="1" si="34"/>
        <v>0</v>
      </c>
      <c r="M38" s="67" t="str">
        <f t="shared" ca="1" si="34"/>
        <v>-</v>
      </c>
      <c r="N38" s="67" t="str">
        <f t="shared" ca="1" si="34"/>
        <v>-</v>
      </c>
      <c r="O38" s="68">
        <f t="shared" ca="1" si="34"/>
        <v>0</v>
      </c>
      <c r="P38" s="69">
        <f t="shared" ca="1" si="34"/>
        <v>0</v>
      </c>
      <c r="Q38" s="67" t="str">
        <f t="shared" ca="1" si="34"/>
        <v>-</v>
      </c>
      <c r="R38" s="57">
        <f t="shared" ca="1" si="33"/>
        <v>0</v>
      </c>
      <c r="S38" s="30"/>
      <c r="T38" s="30"/>
      <c r="U38" s="30"/>
      <c r="V38" s="30"/>
      <c r="W38" s="30"/>
      <c r="X38" s="30"/>
      <c r="Y38" s="30"/>
      <c r="Z38" s="30"/>
      <c r="AA38" s="30"/>
    </row>
    <row r="39" spans="1:27" ht="24" customHeight="1">
      <c r="A39" s="30"/>
      <c r="B39" s="55" t="s">
        <v>90</v>
      </c>
      <c r="C39" s="720"/>
      <c r="D39" s="730" t="s">
        <v>39</v>
      </c>
      <c r="E39" s="708"/>
      <c r="F39" s="70" t="str">
        <f t="shared" ref="F39:Q39" ca="1" si="35">INDIRECT(F$11&amp;"!"&amp;$B39)</f>
        <v>-</v>
      </c>
      <c r="G39" s="71">
        <f t="shared" ca="1" si="35"/>
        <v>0</v>
      </c>
      <c r="H39" s="71" t="str">
        <f t="shared" ca="1" si="35"/>
        <v>-</v>
      </c>
      <c r="I39" s="71" t="str">
        <f t="shared" ca="1" si="35"/>
        <v>-</v>
      </c>
      <c r="J39" s="71" t="str">
        <f t="shared" ca="1" si="35"/>
        <v>-</v>
      </c>
      <c r="K39" s="71">
        <f t="shared" ca="1" si="35"/>
        <v>0</v>
      </c>
      <c r="L39" s="71" t="str">
        <f t="shared" ca="1" si="35"/>
        <v>-</v>
      </c>
      <c r="M39" s="71">
        <f t="shared" ca="1" si="35"/>
        <v>0</v>
      </c>
      <c r="N39" s="71">
        <f t="shared" ca="1" si="35"/>
        <v>0</v>
      </c>
      <c r="O39" s="71" t="str">
        <f t="shared" ca="1" si="35"/>
        <v>-</v>
      </c>
      <c r="P39" s="71" t="str">
        <f t="shared" ca="1" si="35"/>
        <v>-</v>
      </c>
      <c r="Q39" s="71">
        <f t="shared" ca="1" si="35"/>
        <v>0</v>
      </c>
      <c r="R39" s="58" t="e">
        <f ca="1">R38/R37</f>
        <v>#DIV/0!</v>
      </c>
      <c r="S39" s="30"/>
      <c r="T39" s="30"/>
      <c r="U39" s="30"/>
      <c r="V39" s="30"/>
      <c r="W39" s="30"/>
      <c r="X39" s="30"/>
      <c r="Y39" s="30"/>
      <c r="Z39" s="30"/>
      <c r="AA39" s="30"/>
    </row>
    <row r="40" spans="1:27" ht="24" customHeight="1">
      <c r="A40" s="30"/>
      <c r="B40" s="55" t="s">
        <v>91</v>
      </c>
      <c r="C40" s="720"/>
      <c r="D40" s="731" t="s">
        <v>35</v>
      </c>
      <c r="E40" s="732"/>
      <c r="F40" s="36">
        <f t="shared" ref="F40:Q40" ca="1" si="36">INDIRECT(F$11&amp;"!"&amp;$B40)</f>
        <v>0</v>
      </c>
      <c r="G40" s="67" t="str">
        <f t="shared" ca="1" si="36"/>
        <v>-</v>
      </c>
      <c r="H40" s="68">
        <f t="shared" ca="1" si="36"/>
        <v>0</v>
      </c>
      <c r="I40" s="68">
        <f t="shared" ca="1" si="36"/>
        <v>0</v>
      </c>
      <c r="J40" s="68">
        <f t="shared" ca="1" si="36"/>
        <v>0</v>
      </c>
      <c r="K40" s="67" t="str">
        <f t="shared" ca="1" si="36"/>
        <v>-</v>
      </c>
      <c r="L40" s="67">
        <f t="shared" ca="1" si="36"/>
        <v>0</v>
      </c>
      <c r="M40" s="67" t="str">
        <f t="shared" ca="1" si="36"/>
        <v>-</v>
      </c>
      <c r="N40" s="67" t="str">
        <f t="shared" ca="1" si="36"/>
        <v>-</v>
      </c>
      <c r="O40" s="68">
        <f t="shared" ca="1" si="36"/>
        <v>0</v>
      </c>
      <c r="P40" s="68">
        <f t="shared" ca="1" si="36"/>
        <v>0</v>
      </c>
      <c r="Q40" s="67" t="str">
        <f t="shared" ca="1" si="36"/>
        <v>-</v>
      </c>
      <c r="R40" s="59">
        <f ca="1">SUM(F40:Q40)</f>
        <v>0</v>
      </c>
      <c r="S40" s="30"/>
      <c r="T40" s="30"/>
      <c r="U40" s="30"/>
      <c r="V40" s="30"/>
      <c r="W40" s="30"/>
      <c r="X40" s="30"/>
      <c r="Y40" s="30"/>
      <c r="Z40" s="30"/>
      <c r="AA40" s="30"/>
    </row>
    <row r="41" spans="1:27" ht="24" customHeight="1">
      <c r="A41" s="30"/>
      <c r="B41" s="55" t="s">
        <v>92</v>
      </c>
      <c r="C41" s="720"/>
      <c r="D41" s="729" t="s">
        <v>65</v>
      </c>
      <c r="E41" s="706"/>
      <c r="F41" s="72" t="str">
        <f t="shared" ref="F41:Q41" ca="1" si="37">INDIRECT(F$11&amp;"!"&amp;$B41)</f>
        <v>-</v>
      </c>
      <c r="G41" s="73">
        <f t="shared" ca="1" si="37"/>
        <v>0</v>
      </c>
      <c r="H41" s="73" t="str">
        <f t="shared" ca="1" si="37"/>
        <v>-</v>
      </c>
      <c r="I41" s="73" t="str">
        <f t="shared" ca="1" si="37"/>
        <v>-</v>
      </c>
      <c r="J41" s="73" t="str">
        <f t="shared" ca="1" si="37"/>
        <v>-</v>
      </c>
      <c r="K41" s="73">
        <f t="shared" ca="1" si="37"/>
        <v>0</v>
      </c>
      <c r="L41" s="73" t="str">
        <f t="shared" ca="1" si="37"/>
        <v>-</v>
      </c>
      <c r="M41" s="73">
        <f t="shared" ca="1" si="37"/>
        <v>0</v>
      </c>
      <c r="N41" s="73">
        <f t="shared" ca="1" si="37"/>
        <v>0</v>
      </c>
      <c r="O41" s="73" t="str">
        <f t="shared" ca="1" si="37"/>
        <v>-</v>
      </c>
      <c r="P41" s="73" t="str">
        <f t="shared" ca="1" si="37"/>
        <v>-</v>
      </c>
      <c r="Q41" s="73">
        <f t="shared" ca="1" si="37"/>
        <v>0</v>
      </c>
      <c r="R41" s="60" t="e">
        <f ca="1">R40/R37</f>
        <v>#DIV/0!</v>
      </c>
      <c r="S41" s="30"/>
      <c r="T41" s="30"/>
      <c r="U41" s="30"/>
      <c r="V41" s="30"/>
      <c r="W41" s="30"/>
      <c r="X41" s="30"/>
      <c r="Y41" s="30"/>
      <c r="Z41" s="30"/>
      <c r="AA41" s="30"/>
    </row>
    <row r="42" spans="1:27" ht="24" customHeight="1">
      <c r="A42" s="30"/>
      <c r="B42" s="55" t="s">
        <v>93</v>
      </c>
      <c r="C42" s="720"/>
      <c r="D42" s="733" t="s">
        <v>37</v>
      </c>
      <c r="E42" s="734"/>
      <c r="F42" s="36">
        <f t="shared" ref="F42:Q42" ca="1" si="38">INDIRECT(F$11&amp;"!"&amp;$B42)</f>
        <v>0</v>
      </c>
      <c r="G42" s="67" t="str">
        <f t="shared" ca="1" si="38"/>
        <v>-</v>
      </c>
      <c r="H42" s="68">
        <f t="shared" ca="1" si="38"/>
        <v>0</v>
      </c>
      <c r="I42" s="68">
        <f t="shared" ca="1" si="38"/>
        <v>0</v>
      </c>
      <c r="J42" s="68">
        <f t="shared" ca="1" si="38"/>
        <v>0</v>
      </c>
      <c r="K42" s="67" t="str">
        <f t="shared" ca="1" si="38"/>
        <v>-</v>
      </c>
      <c r="L42" s="67">
        <f t="shared" ca="1" si="38"/>
        <v>0</v>
      </c>
      <c r="M42" s="67" t="str">
        <f t="shared" ca="1" si="38"/>
        <v>-</v>
      </c>
      <c r="N42" s="67" t="str">
        <f t="shared" ca="1" si="38"/>
        <v>-</v>
      </c>
      <c r="O42" s="68">
        <f t="shared" ca="1" si="38"/>
        <v>0</v>
      </c>
      <c r="P42" s="67">
        <f t="shared" ca="1" si="38"/>
        <v>0</v>
      </c>
      <c r="Q42" s="67" t="str">
        <f t="shared" ca="1" si="38"/>
        <v>-</v>
      </c>
      <c r="R42" s="57">
        <f ca="1">SUM(F42:Q42)</f>
        <v>0</v>
      </c>
      <c r="S42" s="30"/>
      <c r="T42" s="30"/>
      <c r="U42" s="30"/>
      <c r="V42" s="30"/>
      <c r="W42" s="30"/>
      <c r="X42" s="30"/>
      <c r="Y42" s="30"/>
      <c r="Z42" s="30"/>
      <c r="AA42" s="30"/>
    </row>
    <row r="43" spans="1:27" ht="24" customHeight="1">
      <c r="A43" s="30"/>
      <c r="B43" s="55" t="s">
        <v>94</v>
      </c>
      <c r="C43" s="721"/>
      <c r="D43" s="735" t="s">
        <v>66</v>
      </c>
      <c r="E43" s="726"/>
      <c r="F43" s="74" t="str">
        <f t="shared" ref="F43:Q43" ca="1" si="39">INDIRECT(F$11&amp;"!"&amp;$B43)</f>
        <v>-</v>
      </c>
      <c r="G43" s="75">
        <f t="shared" ca="1" si="39"/>
        <v>0</v>
      </c>
      <c r="H43" s="75" t="str">
        <f t="shared" ca="1" si="39"/>
        <v>-</v>
      </c>
      <c r="I43" s="75" t="str">
        <f t="shared" ca="1" si="39"/>
        <v>-</v>
      </c>
      <c r="J43" s="75" t="str">
        <f t="shared" ca="1" si="39"/>
        <v>-</v>
      </c>
      <c r="K43" s="75">
        <f t="shared" ca="1" si="39"/>
        <v>0</v>
      </c>
      <c r="L43" s="75" t="str">
        <f t="shared" ca="1" si="39"/>
        <v>-</v>
      </c>
      <c r="M43" s="75">
        <f t="shared" ca="1" si="39"/>
        <v>0</v>
      </c>
      <c r="N43" s="75">
        <f t="shared" ca="1" si="39"/>
        <v>0</v>
      </c>
      <c r="O43" s="75" t="str">
        <f t="shared" ca="1" si="39"/>
        <v>-</v>
      </c>
      <c r="P43" s="75" t="str">
        <f t="shared" ca="1" si="39"/>
        <v>-</v>
      </c>
      <c r="Q43" s="75">
        <f t="shared" ca="1" si="39"/>
        <v>0</v>
      </c>
      <c r="R43" s="62" t="e">
        <f ca="1">R42/R37</f>
        <v>#DIV/0!</v>
      </c>
      <c r="S43" s="30"/>
      <c r="T43" s="30"/>
      <c r="U43" s="30"/>
      <c r="V43" s="30"/>
      <c r="W43" s="30"/>
      <c r="X43" s="30"/>
      <c r="Y43" s="30"/>
      <c r="Z43" s="30"/>
      <c r="AA43" s="30"/>
    </row>
    <row r="44" spans="1:27" ht="9.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row>
    <row r="45" spans="1:27" ht="24" customHeight="1">
      <c r="A45" s="30"/>
      <c r="B45" s="55" t="s">
        <v>95</v>
      </c>
      <c r="C45" s="737" t="str">
        <f>設定用!J10</f>
        <v>山﨑</v>
      </c>
      <c r="D45" s="728" t="s">
        <v>33</v>
      </c>
      <c r="E45" s="704"/>
      <c r="F45" s="50" t="str">
        <f t="shared" ref="F45:Q45" ca="1" si="40">INDIRECT(F$11&amp;"!"&amp;$B45)</f>
        <v>-</v>
      </c>
      <c r="G45" s="63">
        <f t="shared" ca="1" si="40"/>
        <v>2</v>
      </c>
      <c r="H45" s="64" t="str">
        <f t="shared" ca="1" si="40"/>
        <v>-</v>
      </c>
      <c r="I45" s="64" t="str">
        <f t="shared" ca="1" si="40"/>
        <v>-</v>
      </c>
      <c r="J45" s="64" t="str">
        <f t="shared" ca="1" si="40"/>
        <v>-</v>
      </c>
      <c r="K45" s="63">
        <f t="shared" ca="1" si="40"/>
        <v>0</v>
      </c>
      <c r="L45" s="64" t="str">
        <f t="shared" ca="1" si="40"/>
        <v>-</v>
      </c>
      <c r="M45" s="63">
        <f t="shared" ca="1" si="40"/>
        <v>0</v>
      </c>
      <c r="N45" s="65">
        <f t="shared" ca="1" si="40"/>
        <v>0</v>
      </c>
      <c r="O45" s="64" t="str">
        <f t="shared" ca="1" si="40"/>
        <v>-</v>
      </c>
      <c r="P45" s="66" t="str">
        <f t="shared" ca="1" si="40"/>
        <v>-</v>
      </c>
      <c r="Q45" s="63">
        <f t="shared" ca="1" si="40"/>
        <v>0</v>
      </c>
      <c r="R45" s="54">
        <f t="shared" ref="R45:R46" ca="1" si="41">SUM(F45:Q45)</f>
        <v>2</v>
      </c>
      <c r="S45" s="30"/>
      <c r="T45" s="30"/>
      <c r="U45" s="30"/>
      <c r="V45" s="30"/>
      <c r="W45" s="30"/>
      <c r="X45" s="30"/>
      <c r="Y45" s="30"/>
      <c r="Z45" s="30"/>
      <c r="AA45" s="30"/>
    </row>
    <row r="46" spans="1:27" ht="24" customHeight="1">
      <c r="A46" s="30"/>
      <c r="B46" s="55" t="s">
        <v>96</v>
      </c>
      <c r="C46" s="720"/>
      <c r="D46" s="729" t="s">
        <v>64</v>
      </c>
      <c r="E46" s="706"/>
      <c r="F46" s="36">
        <f t="shared" ref="F46:Q46" ca="1" si="42">INDIRECT(F$11&amp;"!"&amp;$B46)</f>
        <v>0</v>
      </c>
      <c r="G46" s="67">
        <f t="shared" ca="1" si="42"/>
        <v>1</v>
      </c>
      <c r="H46" s="68">
        <f t="shared" ca="1" si="42"/>
        <v>0</v>
      </c>
      <c r="I46" s="68">
        <f t="shared" ca="1" si="42"/>
        <v>0</v>
      </c>
      <c r="J46" s="68">
        <f t="shared" ca="1" si="42"/>
        <v>0</v>
      </c>
      <c r="K46" s="67" t="str">
        <f t="shared" ca="1" si="42"/>
        <v>-</v>
      </c>
      <c r="L46" s="67">
        <f t="shared" ca="1" si="42"/>
        <v>0</v>
      </c>
      <c r="M46" s="67" t="str">
        <f t="shared" ca="1" si="42"/>
        <v>-</v>
      </c>
      <c r="N46" s="67" t="str">
        <f t="shared" ca="1" si="42"/>
        <v>-</v>
      </c>
      <c r="O46" s="68">
        <f t="shared" ca="1" si="42"/>
        <v>0</v>
      </c>
      <c r="P46" s="69">
        <f t="shared" ca="1" si="42"/>
        <v>0</v>
      </c>
      <c r="Q46" s="67" t="str">
        <f t="shared" ca="1" si="42"/>
        <v>-</v>
      </c>
      <c r="R46" s="57">
        <f t="shared" ca="1" si="41"/>
        <v>1</v>
      </c>
      <c r="S46" s="30"/>
      <c r="T46" s="30"/>
      <c r="U46" s="30"/>
      <c r="V46" s="30"/>
      <c r="W46" s="30"/>
      <c r="X46" s="30"/>
      <c r="Y46" s="30"/>
      <c r="Z46" s="30"/>
      <c r="AA46" s="30"/>
    </row>
    <row r="47" spans="1:27" ht="24" customHeight="1">
      <c r="A47" s="30"/>
      <c r="B47" s="55" t="s">
        <v>97</v>
      </c>
      <c r="C47" s="720"/>
      <c r="D47" s="730" t="s">
        <v>39</v>
      </c>
      <c r="E47" s="708"/>
      <c r="F47" s="70" t="str">
        <f t="shared" ref="F47:Q47" ca="1" si="43">INDIRECT(F$11&amp;"!"&amp;$B47)</f>
        <v>-</v>
      </c>
      <c r="G47" s="71">
        <f t="shared" ca="1" si="43"/>
        <v>2</v>
      </c>
      <c r="H47" s="71" t="str">
        <f t="shared" ca="1" si="43"/>
        <v>-</v>
      </c>
      <c r="I47" s="71" t="str">
        <f t="shared" ca="1" si="43"/>
        <v>-</v>
      </c>
      <c r="J47" s="71" t="str">
        <f t="shared" ca="1" si="43"/>
        <v>-</v>
      </c>
      <c r="K47" s="71">
        <f t="shared" ca="1" si="43"/>
        <v>0</v>
      </c>
      <c r="L47" s="71" t="str">
        <f t="shared" ca="1" si="43"/>
        <v>-</v>
      </c>
      <c r="M47" s="71">
        <f t="shared" ca="1" si="43"/>
        <v>0</v>
      </c>
      <c r="N47" s="71">
        <f t="shared" ca="1" si="43"/>
        <v>0</v>
      </c>
      <c r="O47" s="71" t="str">
        <f t="shared" ca="1" si="43"/>
        <v>-</v>
      </c>
      <c r="P47" s="71" t="str">
        <f t="shared" ca="1" si="43"/>
        <v>-</v>
      </c>
      <c r="Q47" s="71">
        <f t="shared" ca="1" si="43"/>
        <v>0</v>
      </c>
      <c r="R47" s="58">
        <f ca="1">R46/R45</f>
        <v>0.5</v>
      </c>
      <c r="S47" s="30"/>
      <c r="T47" s="30"/>
      <c r="U47" s="30"/>
      <c r="V47" s="30"/>
      <c r="W47" s="30"/>
      <c r="X47" s="30"/>
      <c r="Y47" s="30"/>
      <c r="Z47" s="30"/>
      <c r="AA47" s="30"/>
    </row>
    <row r="48" spans="1:27" ht="24" customHeight="1">
      <c r="A48" s="30"/>
      <c r="B48" s="55" t="s">
        <v>98</v>
      </c>
      <c r="C48" s="720"/>
      <c r="D48" s="731" t="s">
        <v>35</v>
      </c>
      <c r="E48" s="732"/>
      <c r="F48" s="36">
        <f t="shared" ref="F48:Q48" ca="1" si="44">INDIRECT(F$11&amp;"!"&amp;$B48)</f>
        <v>0</v>
      </c>
      <c r="G48" s="67">
        <f t="shared" ca="1" si="44"/>
        <v>1</v>
      </c>
      <c r="H48" s="68">
        <f t="shared" ca="1" si="44"/>
        <v>0</v>
      </c>
      <c r="I48" s="68">
        <f t="shared" ca="1" si="44"/>
        <v>0</v>
      </c>
      <c r="J48" s="68">
        <f t="shared" ca="1" si="44"/>
        <v>0</v>
      </c>
      <c r="K48" s="67" t="str">
        <f t="shared" ca="1" si="44"/>
        <v>-</v>
      </c>
      <c r="L48" s="67">
        <f t="shared" ca="1" si="44"/>
        <v>0</v>
      </c>
      <c r="M48" s="67" t="str">
        <f t="shared" ca="1" si="44"/>
        <v>-</v>
      </c>
      <c r="N48" s="67" t="str">
        <f t="shared" ca="1" si="44"/>
        <v>-</v>
      </c>
      <c r="O48" s="68">
        <f t="shared" ca="1" si="44"/>
        <v>0</v>
      </c>
      <c r="P48" s="68">
        <f t="shared" ca="1" si="44"/>
        <v>0</v>
      </c>
      <c r="Q48" s="67" t="str">
        <f t="shared" ca="1" si="44"/>
        <v>-</v>
      </c>
      <c r="R48" s="59">
        <f ca="1">SUM(F48:Q48)</f>
        <v>1</v>
      </c>
      <c r="S48" s="30"/>
      <c r="T48" s="30"/>
      <c r="U48" s="30"/>
      <c r="V48" s="30"/>
      <c r="W48" s="30"/>
      <c r="X48" s="30"/>
      <c r="Y48" s="30"/>
      <c r="Z48" s="30"/>
      <c r="AA48" s="30"/>
    </row>
    <row r="49" spans="1:27" ht="24" customHeight="1">
      <c r="A49" s="30"/>
      <c r="B49" s="55" t="s">
        <v>99</v>
      </c>
      <c r="C49" s="720"/>
      <c r="D49" s="729" t="s">
        <v>65</v>
      </c>
      <c r="E49" s="706"/>
      <c r="F49" s="72" t="str">
        <f t="shared" ref="F49:Q49" ca="1" si="45">INDIRECT(F$11&amp;"!"&amp;$B49)</f>
        <v>-</v>
      </c>
      <c r="G49" s="73">
        <f t="shared" ca="1" si="45"/>
        <v>0</v>
      </c>
      <c r="H49" s="73" t="str">
        <f t="shared" ca="1" si="45"/>
        <v>-</v>
      </c>
      <c r="I49" s="73" t="str">
        <f t="shared" ca="1" si="45"/>
        <v>-</v>
      </c>
      <c r="J49" s="73" t="str">
        <f t="shared" ca="1" si="45"/>
        <v>-</v>
      </c>
      <c r="K49" s="73">
        <f t="shared" ca="1" si="45"/>
        <v>0</v>
      </c>
      <c r="L49" s="73" t="str">
        <f t="shared" ca="1" si="45"/>
        <v>-</v>
      </c>
      <c r="M49" s="73">
        <f t="shared" ca="1" si="45"/>
        <v>0</v>
      </c>
      <c r="N49" s="73">
        <f t="shared" ca="1" si="45"/>
        <v>0</v>
      </c>
      <c r="O49" s="73" t="str">
        <f t="shared" ca="1" si="45"/>
        <v>-</v>
      </c>
      <c r="P49" s="73" t="str">
        <f t="shared" ca="1" si="45"/>
        <v>-</v>
      </c>
      <c r="Q49" s="73">
        <f t="shared" ca="1" si="45"/>
        <v>0</v>
      </c>
      <c r="R49" s="60">
        <f ca="1">R48/R45</f>
        <v>0.5</v>
      </c>
      <c r="S49" s="30"/>
      <c r="T49" s="30"/>
      <c r="U49" s="30"/>
      <c r="V49" s="30"/>
      <c r="W49" s="30"/>
      <c r="X49" s="30"/>
      <c r="Y49" s="30"/>
      <c r="Z49" s="30"/>
      <c r="AA49" s="30"/>
    </row>
    <row r="50" spans="1:27" ht="24" customHeight="1">
      <c r="A50" s="30"/>
      <c r="B50" s="55" t="s">
        <v>100</v>
      </c>
      <c r="C50" s="720"/>
      <c r="D50" s="733" t="s">
        <v>37</v>
      </c>
      <c r="E50" s="734"/>
      <c r="F50" s="36">
        <f t="shared" ref="F50:Q50" ca="1" si="46">INDIRECT(F$11&amp;"!"&amp;$B50)</f>
        <v>0</v>
      </c>
      <c r="G50" s="67">
        <f t="shared" ca="1" si="46"/>
        <v>0</v>
      </c>
      <c r="H50" s="68">
        <f t="shared" ca="1" si="46"/>
        <v>0</v>
      </c>
      <c r="I50" s="68">
        <f t="shared" ca="1" si="46"/>
        <v>0</v>
      </c>
      <c r="J50" s="68">
        <f t="shared" ca="1" si="46"/>
        <v>0</v>
      </c>
      <c r="K50" s="67" t="str">
        <f t="shared" ca="1" si="46"/>
        <v>-</v>
      </c>
      <c r="L50" s="67">
        <f t="shared" ca="1" si="46"/>
        <v>0</v>
      </c>
      <c r="M50" s="67" t="str">
        <f t="shared" ca="1" si="46"/>
        <v>-</v>
      </c>
      <c r="N50" s="67" t="str">
        <f t="shared" ca="1" si="46"/>
        <v>-</v>
      </c>
      <c r="O50" s="68">
        <f t="shared" ca="1" si="46"/>
        <v>0</v>
      </c>
      <c r="P50" s="67">
        <f t="shared" ca="1" si="46"/>
        <v>0</v>
      </c>
      <c r="Q50" s="67" t="str">
        <f t="shared" ca="1" si="46"/>
        <v>-</v>
      </c>
      <c r="R50" s="57">
        <f ca="1">SUM(F50:Q50)</f>
        <v>0</v>
      </c>
      <c r="S50" s="30"/>
      <c r="T50" s="30"/>
      <c r="U50" s="30"/>
      <c r="V50" s="30"/>
      <c r="W50" s="30"/>
      <c r="X50" s="30"/>
      <c r="Y50" s="30"/>
      <c r="Z50" s="30"/>
      <c r="AA50" s="30"/>
    </row>
    <row r="51" spans="1:27" ht="24" customHeight="1">
      <c r="A51" s="30"/>
      <c r="B51" s="55" t="s">
        <v>101</v>
      </c>
      <c r="C51" s="721"/>
      <c r="D51" s="735" t="s">
        <v>66</v>
      </c>
      <c r="E51" s="726"/>
      <c r="F51" s="74" t="str">
        <f t="shared" ref="F51:Q51" ca="1" si="47">INDIRECT(F$11&amp;"!"&amp;$B51)</f>
        <v>-</v>
      </c>
      <c r="G51" s="75">
        <f t="shared" ca="1" si="47"/>
        <v>0</v>
      </c>
      <c r="H51" s="75" t="str">
        <f t="shared" ca="1" si="47"/>
        <v>-</v>
      </c>
      <c r="I51" s="75" t="str">
        <f t="shared" ca="1" si="47"/>
        <v>-</v>
      </c>
      <c r="J51" s="75" t="str">
        <f t="shared" ca="1" si="47"/>
        <v>-</v>
      </c>
      <c r="K51" s="75">
        <f t="shared" ca="1" si="47"/>
        <v>0</v>
      </c>
      <c r="L51" s="75" t="str">
        <f t="shared" ca="1" si="47"/>
        <v>-</v>
      </c>
      <c r="M51" s="75">
        <f t="shared" ca="1" si="47"/>
        <v>0</v>
      </c>
      <c r="N51" s="75">
        <f t="shared" ca="1" si="47"/>
        <v>0</v>
      </c>
      <c r="O51" s="75" t="str">
        <f t="shared" ca="1" si="47"/>
        <v>-</v>
      </c>
      <c r="P51" s="75" t="str">
        <f t="shared" ca="1" si="47"/>
        <v>-</v>
      </c>
      <c r="Q51" s="75">
        <f t="shared" ca="1" si="47"/>
        <v>0</v>
      </c>
      <c r="R51" s="62">
        <f ca="1">R50/R45</f>
        <v>0</v>
      </c>
      <c r="S51" s="30"/>
      <c r="T51" s="30"/>
      <c r="U51" s="30"/>
      <c r="V51" s="30"/>
      <c r="W51" s="30"/>
      <c r="X51" s="30"/>
      <c r="Y51" s="30"/>
      <c r="Z51" s="30"/>
      <c r="AA51" s="30"/>
    </row>
    <row r="52" spans="1:27" ht="9.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row>
    <row r="53" spans="1:27" ht="24" customHeight="1">
      <c r="A53" s="30"/>
      <c r="B53" s="49" t="s">
        <v>102</v>
      </c>
      <c r="C53" s="737" t="str">
        <f>設定用!J11</f>
        <v>鵜飼</v>
      </c>
      <c r="D53" s="728" t="s">
        <v>33</v>
      </c>
      <c r="E53" s="704"/>
      <c r="F53" s="50">
        <f t="shared" ref="F53:Q53" ca="1" si="48">INDIRECT(F$11&amp;"!"&amp;$B53)</f>
        <v>0.5</v>
      </c>
      <c r="G53" s="63">
        <f t="shared" ca="1" si="48"/>
        <v>0</v>
      </c>
      <c r="H53" s="64" t="str">
        <f t="shared" ca="1" si="48"/>
        <v>-</v>
      </c>
      <c r="I53" s="64" t="str">
        <f t="shared" ca="1" si="48"/>
        <v>-</v>
      </c>
      <c r="J53" s="64" t="str">
        <f t="shared" ca="1" si="48"/>
        <v>-</v>
      </c>
      <c r="K53" s="63">
        <f t="shared" ca="1" si="48"/>
        <v>0</v>
      </c>
      <c r="L53" s="64" t="str">
        <f t="shared" ca="1" si="48"/>
        <v>-</v>
      </c>
      <c r="M53" s="63">
        <f t="shared" ca="1" si="48"/>
        <v>0</v>
      </c>
      <c r="N53" s="76">
        <f t="shared" ca="1" si="48"/>
        <v>0</v>
      </c>
      <c r="O53" s="64" t="str">
        <f t="shared" ca="1" si="48"/>
        <v>-</v>
      </c>
      <c r="P53" s="66" t="str">
        <f t="shared" ca="1" si="48"/>
        <v>-</v>
      </c>
      <c r="Q53" s="63">
        <f t="shared" ca="1" si="48"/>
        <v>0</v>
      </c>
      <c r="R53" s="54">
        <f t="shared" ref="R53:R54" ca="1" si="49">SUM(F53:Q53)</f>
        <v>0.5</v>
      </c>
      <c r="S53" s="30"/>
      <c r="T53" s="30"/>
      <c r="U53" s="30"/>
      <c r="V53" s="30"/>
      <c r="W53" s="30"/>
      <c r="X53" s="30"/>
      <c r="Y53" s="30"/>
      <c r="Z53" s="30"/>
      <c r="AA53" s="30"/>
    </row>
    <row r="54" spans="1:27" ht="24" customHeight="1">
      <c r="A54" s="30"/>
      <c r="B54" s="49" t="s">
        <v>103</v>
      </c>
      <c r="C54" s="720"/>
      <c r="D54" s="729" t="s">
        <v>64</v>
      </c>
      <c r="E54" s="706"/>
      <c r="F54" s="36">
        <f t="shared" ref="F54:Q54" ca="1" si="50">INDIRECT(F$11&amp;"!"&amp;$B54)</f>
        <v>0</v>
      </c>
      <c r="G54" s="67" t="str">
        <f t="shared" ca="1" si="50"/>
        <v>-</v>
      </c>
      <c r="H54" s="68">
        <f t="shared" ca="1" si="50"/>
        <v>0</v>
      </c>
      <c r="I54" s="68">
        <f t="shared" ca="1" si="50"/>
        <v>0</v>
      </c>
      <c r="J54" s="68">
        <f t="shared" ca="1" si="50"/>
        <v>0</v>
      </c>
      <c r="K54" s="67" t="str">
        <f t="shared" ca="1" si="50"/>
        <v>-</v>
      </c>
      <c r="L54" s="67">
        <f t="shared" ca="1" si="50"/>
        <v>0</v>
      </c>
      <c r="M54" s="67" t="str">
        <f t="shared" ca="1" si="50"/>
        <v>-</v>
      </c>
      <c r="N54" s="67" t="str">
        <f t="shared" ca="1" si="50"/>
        <v>-</v>
      </c>
      <c r="O54" s="68">
        <f t="shared" ca="1" si="50"/>
        <v>0</v>
      </c>
      <c r="P54" s="77">
        <f t="shared" ca="1" si="50"/>
        <v>0</v>
      </c>
      <c r="Q54" s="67" t="str">
        <f t="shared" ca="1" si="50"/>
        <v>-</v>
      </c>
      <c r="R54" s="57">
        <f t="shared" ca="1" si="49"/>
        <v>0</v>
      </c>
      <c r="S54" s="30"/>
      <c r="T54" s="30"/>
      <c r="U54" s="30"/>
      <c r="V54" s="30"/>
      <c r="W54" s="30"/>
      <c r="X54" s="30"/>
      <c r="Y54" s="30"/>
      <c r="Z54" s="30"/>
      <c r="AA54" s="30"/>
    </row>
    <row r="55" spans="1:27" ht="24" customHeight="1">
      <c r="A55" s="30"/>
      <c r="B55" s="49" t="s">
        <v>104</v>
      </c>
      <c r="C55" s="720"/>
      <c r="D55" s="730" t="s">
        <v>39</v>
      </c>
      <c r="E55" s="708"/>
      <c r="F55" s="70">
        <f t="shared" ref="F55:Q55" ca="1" si="51">INDIRECT(F$11&amp;"!"&amp;$B55)</f>
        <v>0</v>
      </c>
      <c r="G55" s="71">
        <f t="shared" ca="1" si="51"/>
        <v>0</v>
      </c>
      <c r="H55" s="71" t="str">
        <f t="shared" ca="1" si="51"/>
        <v>-</v>
      </c>
      <c r="I55" s="71" t="str">
        <f t="shared" ca="1" si="51"/>
        <v>-</v>
      </c>
      <c r="J55" s="71" t="str">
        <f t="shared" ca="1" si="51"/>
        <v>-</v>
      </c>
      <c r="K55" s="71">
        <f t="shared" ca="1" si="51"/>
        <v>0</v>
      </c>
      <c r="L55" s="71" t="str">
        <f t="shared" ca="1" si="51"/>
        <v>-</v>
      </c>
      <c r="M55" s="71">
        <f t="shared" ca="1" si="51"/>
        <v>0</v>
      </c>
      <c r="N55" s="71">
        <f t="shared" ca="1" si="51"/>
        <v>0</v>
      </c>
      <c r="O55" s="71" t="str">
        <f t="shared" ca="1" si="51"/>
        <v>-</v>
      </c>
      <c r="P55" s="71" t="str">
        <f t="shared" ca="1" si="51"/>
        <v>-</v>
      </c>
      <c r="Q55" s="71">
        <f t="shared" ca="1" si="51"/>
        <v>0</v>
      </c>
      <c r="R55" s="58">
        <f ca="1">R54/R53</f>
        <v>0</v>
      </c>
      <c r="S55" s="30"/>
      <c r="T55" s="30"/>
      <c r="U55" s="30"/>
      <c r="V55" s="30"/>
      <c r="W55" s="30"/>
      <c r="X55" s="30"/>
      <c r="Y55" s="30"/>
      <c r="Z55" s="30"/>
      <c r="AA55" s="30"/>
    </row>
    <row r="56" spans="1:27" ht="24" customHeight="1">
      <c r="A56" s="30"/>
      <c r="B56" s="49" t="s">
        <v>105</v>
      </c>
      <c r="C56" s="720"/>
      <c r="D56" s="731" t="s">
        <v>35</v>
      </c>
      <c r="E56" s="732"/>
      <c r="F56" s="36">
        <f t="shared" ref="F56:Q56" ca="1" si="52">INDIRECT(F$11&amp;"!"&amp;$B56)</f>
        <v>0</v>
      </c>
      <c r="G56" s="67" t="str">
        <f t="shared" ca="1" si="52"/>
        <v>-</v>
      </c>
      <c r="H56" s="68">
        <f t="shared" ca="1" si="52"/>
        <v>0</v>
      </c>
      <c r="I56" s="68">
        <f t="shared" ca="1" si="52"/>
        <v>0</v>
      </c>
      <c r="J56" s="68">
        <f t="shared" ca="1" si="52"/>
        <v>0</v>
      </c>
      <c r="K56" s="67" t="str">
        <f t="shared" ca="1" si="52"/>
        <v>-</v>
      </c>
      <c r="L56" s="67">
        <f t="shared" ca="1" si="52"/>
        <v>0</v>
      </c>
      <c r="M56" s="67" t="str">
        <f t="shared" ca="1" si="52"/>
        <v>-</v>
      </c>
      <c r="N56" s="67" t="str">
        <f t="shared" ca="1" si="52"/>
        <v>-</v>
      </c>
      <c r="O56" s="68">
        <f t="shared" ca="1" si="52"/>
        <v>0</v>
      </c>
      <c r="P56" s="68">
        <f t="shared" ca="1" si="52"/>
        <v>0</v>
      </c>
      <c r="Q56" s="67" t="str">
        <f t="shared" ca="1" si="52"/>
        <v>-</v>
      </c>
      <c r="R56" s="59">
        <f ca="1">SUM(F56:Q56)</f>
        <v>0</v>
      </c>
      <c r="S56" s="30"/>
      <c r="T56" s="30"/>
      <c r="U56" s="30"/>
      <c r="V56" s="30"/>
      <c r="W56" s="30"/>
      <c r="X56" s="30"/>
      <c r="Y56" s="30"/>
      <c r="Z56" s="30"/>
      <c r="AA56" s="30"/>
    </row>
    <row r="57" spans="1:27" ht="24" customHeight="1">
      <c r="A57" s="30"/>
      <c r="B57" s="49" t="s">
        <v>106</v>
      </c>
      <c r="C57" s="720"/>
      <c r="D57" s="729" t="s">
        <v>65</v>
      </c>
      <c r="E57" s="706"/>
      <c r="F57" s="72" t="str">
        <f t="shared" ref="F57:Q57" ca="1" si="53">INDIRECT(F$11&amp;"!"&amp;$B57)</f>
        <v>-</v>
      </c>
      <c r="G57" s="73">
        <f t="shared" ca="1" si="53"/>
        <v>0</v>
      </c>
      <c r="H57" s="73" t="str">
        <f t="shared" ca="1" si="53"/>
        <v>-</v>
      </c>
      <c r="I57" s="73" t="str">
        <f t="shared" ca="1" si="53"/>
        <v>-</v>
      </c>
      <c r="J57" s="73" t="str">
        <f t="shared" ca="1" si="53"/>
        <v>-</v>
      </c>
      <c r="K57" s="73">
        <f t="shared" ca="1" si="53"/>
        <v>0</v>
      </c>
      <c r="L57" s="73" t="str">
        <f t="shared" ca="1" si="53"/>
        <v>-</v>
      </c>
      <c r="M57" s="73">
        <f t="shared" ca="1" si="53"/>
        <v>0</v>
      </c>
      <c r="N57" s="73">
        <f t="shared" ca="1" si="53"/>
        <v>0</v>
      </c>
      <c r="O57" s="73" t="str">
        <f t="shared" ca="1" si="53"/>
        <v>-</v>
      </c>
      <c r="P57" s="73" t="str">
        <f t="shared" ca="1" si="53"/>
        <v>-</v>
      </c>
      <c r="Q57" s="73">
        <f t="shared" ca="1" si="53"/>
        <v>0</v>
      </c>
      <c r="R57" s="60">
        <f ca="1">R56/R53</f>
        <v>0</v>
      </c>
      <c r="S57" s="30"/>
      <c r="T57" s="30"/>
      <c r="U57" s="30"/>
      <c r="V57" s="30"/>
      <c r="W57" s="30"/>
      <c r="X57" s="30"/>
      <c r="Y57" s="30"/>
      <c r="Z57" s="30"/>
      <c r="AA57" s="30"/>
    </row>
    <row r="58" spans="1:27" ht="24" customHeight="1">
      <c r="A58" s="30"/>
      <c r="B58" s="49" t="s">
        <v>107</v>
      </c>
      <c r="C58" s="720"/>
      <c r="D58" s="733" t="s">
        <v>37</v>
      </c>
      <c r="E58" s="734"/>
      <c r="F58" s="36">
        <f t="shared" ref="F58:Q58" ca="1" si="54">INDIRECT(F$11&amp;"!"&amp;$B58)</f>
        <v>1</v>
      </c>
      <c r="G58" s="67" t="str">
        <f t="shared" ca="1" si="54"/>
        <v>-</v>
      </c>
      <c r="H58" s="68">
        <f t="shared" ca="1" si="54"/>
        <v>0</v>
      </c>
      <c r="I58" s="68">
        <f t="shared" ca="1" si="54"/>
        <v>0</v>
      </c>
      <c r="J58" s="68">
        <f t="shared" ca="1" si="54"/>
        <v>0</v>
      </c>
      <c r="K58" s="67" t="str">
        <f t="shared" ca="1" si="54"/>
        <v>-</v>
      </c>
      <c r="L58" s="67">
        <f t="shared" ca="1" si="54"/>
        <v>0</v>
      </c>
      <c r="M58" s="67" t="str">
        <f t="shared" ca="1" si="54"/>
        <v>-</v>
      </c>
      <c r="N58" s="67" t="str">
        <f t="shared" ca="1" si="54"/>
        <v>-</v>
      </c>
      <c r="O58" s="68">
        <f t="shared" ca="1" si="54"/>
        <v>0</v>
      </c>
      <c r="P58" s="67">
        <f t="shared" ca="1" si="54"/>
        <v>0</v>
      </c>
      <c r="Q58" s="67" t="str">
        <f t="shared" ca="1" si="54"/>
        <v>-</v>
      </c>
      <c r="R58" s="57">
        <f ca="1">SUM(F58:Q58)</f>
        <v>1</v>
      </c>
      <c r="S58" s="30"/>
      <c r="T58" s="30"/>
      <c r="U58" s="30"/>
      <c r="V58" s="30"/>
      <c r="W58" s="30"/>
      <c r="X58" s="30"/>
      <c r="Y58" s="30"/>
      <c r="Z58" s="30"/>
      <c r="AA58" s="30"/>
    </row>
    <row r="59" spans="1:27" ht="24" customHeight="1">
      <c r="A59" s="30"/>
      <c r="B59" s="49" t="s">
        <v>108</v>
      </c>
      <c r="C59" s="721"/>
      <c r="D59" s="735" t="s">
        <v>66</v>
      </c>
      <c r="E59" s="726"/>
      <c r="F59" s="74" t="str">
        <f t="shared" ref="F59:Q59" ca="1" si="55">INDIRECT(F$11&amp;"!"&amp;$B59)</f>
        <v>-</v>
      </c>
      <c r="G59" s="75">
        <f t="shared" ca="1" si="55"/>
        <v>0</v>
      </c>
      <c r="H59" s="75" t="str">
        <f t="shared" ca="1" si="55"/>
        <v>-</v>
      </c>
      <c r="I59" s="75" t="str">
        <f t="shared" ca="1" si="55"/>
        <v>-</v>
      </c>
      <c r="J59" s="75" t="str">
        <f t="shared" ca="1" si="55"/>
        <v>-</v>
      </c>
      <c r="K59" s="75">
        <f t="shared" ca="1" si="55"/>
        <v>0</v>
      </c>
      <c r="L59" s="75" t="str">
        <f t="shared" ca="1" si="55"/>
        <v>-</v>
      </c>
      <c r="M59" s="75">
        <f t="shared" ca="1" si="55"/>
        <v>0</v>
      </c>
      <c r="N59" s="75">
        <f t="shared" ca="1" si="55"/>
        <v>0</v>
      </c>
      <c r="O59" s="75" t="str">
        <f t="shared" ca="1" si="55"/>
        <v>-</v>
      </c>
      <c r="P59" s="75" t="str">
        <f t="shared" ca="1" si="55"/>
        <v>-</v>
      </c>
      <c r="Q59" s="75">
        <f t="shared" ca="1" si="55"/>
        <v>0</v>
      </c>
      <c r="R59" s="62">
        <f ca="1">R58/R53</f>
        <v>2</v>
      </c>
      <c r="S59" s="30"/>
      <c r="T59" s="30"/>
      <c r="U59" s="30"/>
      <c r="V59" s="30"/>
      <c r="W59" s="30"/>
      <c r="X59" s="30"/>
      <c r="Y59" s="30"/>
      <c r="Z59" s="30"/>
      <c r="AA59" s="30"/>
    </row>
    <row r="60" spans="1:27" ht="9.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row>
    <row r="61" spans="1:27" ht="24" customHeight="1">
      <c r="A61" s="30"/>
      <c r="B61" s="49" t="s">
        <v>109</v>
      </c>
      <c r="C61" s="737" t="str">
        <f>設定用!J12</f>
        <v>筆野</v>
      </c>
      <c r="D61" s="728" t="s">
        <v>33</v>
      </c>
      <c r="E61" s="704"/>
      <c r="F61" s="50" t="str">
        <f t="shared" ref="F61:Q61" ca="1" si="56">INDIRECT(F$11&amp;"!"&amp;$B61)</f>
        <v>-</v>
      </c>
      <c r="G61" s="63">
        <f t="shared" ca="1" si="56"/>
        <v>0</v>
      </c>
      <c r="H61" s="64">
        <f t="shared" ca="1" si="56"/>
        <v>0</v>
      </c>
      <c r="I61" s="64" t="str">
        <f t="shared" ca="1" si="56"/>
        <v>-</v>
      </c>
      <c r="J61" s="64" t="str">
        <f t="shared" ca="1" si="56"/>
        <v>-</v>
      </c>
      <c r="K61" s="63">
        <f t="shared" ca="1" si="56"/>
        <v>0</v>
      </c>
      <c r="L61" s="64" t="str">
        <f t="shared" ca="1" si="56"/>
        <v>-</v>
      </c>
      <c r="M61" s="63">
        <f t="shared" ca="1" si="56"/>
        <v>0</v>
      </c>
      <c r="N61" s="65">
        <f t="shared" ca="1" si="56"/>
        <v>0</v>
      </c>
      <c r="O61" s="64" t="str">
        <f t="shared" ca="1" si="56"/>
        <v>-</v>
      </c>
      <c r="P61" s="66" t="str">
        <f t="shared" ca="1" si="56"/>
        <v>-</v>
      </c>
      <c r="Q61" s="63">
        <f t="shared" ca="1" si="56"/>
        <v>0</v>
      </c>
      <c r="R61" s="54">
        <f t="shared" ref="R61:R62" ca="1" si="57">SUM(F61:Q61)</f>
        <v>0</v>
      </c>
      <c r="S61" s="30"/>
      <c r="T61" s="30"/>
      <c r="U61" s="30"/>
      <c r="V61" s="30"/>
      <c r="W61" s="30"/>
      <c r="X61" s="30"/>
      <c r="Y61" s="30"/>
      <c r="Z61" s="30"/>
      <c r="AA61" s="30"/>
    </row>
    <row r="62" spans="1:27" ht="24" customHeight="1">
      <c r="A62" s="30"/>
      <c r="B62" s="49" t="s">
        <v>110</v>
      </c>
      <c r="C62" s="720"/>
      <c r="D62" s="729" t="s">
        <v>64</v>
      </c>
      <c r="E62" s="706"/>
      <c r="F62" s="36">
        <f t="shared" ref="F62:Q62" ca="1" si="58">INDIRECT(F$11&amp;"!"&amp;$B62)</f>
        <v>0</v>
      </c>
      <c r="G62" s="67" t="str">
        <f t="shared" ca="1" si="58"/>
        <v>-</v>
      </c>
      <c r="H62" s="68">
        <f t="shared" ca="1" si="58"/>
        <v>0</v>
      </c>
      <c r="I62" s="68">
        <f t="shared" ca="1" si="58"/>
        <v>0</v>
      </c>
      <c r="J62" s="68">
        <f t="shared" ca="1" si="58"/>
        <v>0</v>
      </c>
      <c r="K62" s="67" t="str">
        <f t="shared" ca="1" si="58"/>
        <v>-</v>
      </c>
      <c r="L62" s="67">
        <f t="shared" ca="1" si="58"/>
        <v>0</v>
      </c>
      <c r="M62" s="67" t="str">
        <f t="shared" ca="1" si="58"/>
        <v>-</v>
      </c>
      <c r="N62" s="67" t="str">
        <f t="shared" ca="1" si="58"/>
        <v>-</v>
      </c>
      <c r="O62" s="68">
        <f t="shared" ca="1" si="58"/>
        <v>0</v>
      </c>
      <c r="P62" s="69">
        <f t="shared" ca="1" si="58"/>
        <v>0</v>
      </c>
      <c r="Q62" s="67" t="str">
        <f t="shared" ca="1" si="58"/>
        <v>-</v>
      </c>
      <c r="R62" s="57">
        <f t="shared" ca="1" si="57"/>
        <v>0</v>
      </c>
      <c r="S62" s="30"/>
      <c r="T62" s="30"/>
      <c r="U62" s="30"/>
      <c r="V62" s="30"/>
      <c r="W62" s="30"/>
      <c r="X62" s="30"/>
      <c r="Y62" s="30"/>
      <c r="Z62" s="30"/>
      <c r="AA62" s="30"/>
    </row>
    <row r="63" spans="1:27" ht="24" customHeight="1">
      <c r="A63" s="30"/>
      <c r="B63" s="49" t="s">
        <v>111</v>
      </c>
      <c r="C63" s="720"/>
      <c r="D63" s="730" t="s">
        <v>39</v>
      </c>
      <c r="E63" s="708"/>
      <c r="F63" s="70" t="str">
        <f t="shared" ref="F63:Q63" ca="1" si="59">INDIRECT(F$11&amp;"!"&amp;$B63)</f>
        <v>-</v>
      </c>
      <c r="G63" s="71">
        <f t="shared" ca="1" si="59"/>
        <v>0</v>
      </c>
      <c r="H63" s="71">
        <f t="shared" ca="1" si="59"/>
        <v>0</v>
      </c>
      <c r="I63" s="71" t="str">
        <f t="shared" ca="1" si="59"/>
        <v>-</v>
      </c>
      <c r="J63" s="71" t="str">
        <f t="shared" ca="1" si="59"/>
        <v>-</v>
      </c>
      <c r="K63" s="71">
        <f t="shared" ca="1" si="59"/>
        <v>0</v>
      </c>
      <c r="L63" s="71" t="str">
        <f t="shared" ca="1" si="59"/>
        <v>-</v>
      </c>
      <c r="M63" s="71">
        <f t="shared" ca="1" si="59"/>
        <v>0</v>
      </c>
      <c r="N63" s="71">
        <f t="shared" ca="1" si="59"/>
        <v>0</v>
      </c>
      <c r="O63" s="71" t="str">
        <f t="shared" ca="1" si="59"/>
        <v>-</v>
      </c>
      <c r="P63" s="71" t="str">
        <f t="shared" ca="1" si="59"/>
        <v>-</v>
      </c>
      <c r="Q63" s="71">
        <f t="shared" ca="1" si="59"/>
        <v>0</v>
      </c>
      <c r="R63" s="58" t="e">
        <f ca="1">R62/R61</f>
        <v>#DIV/0!</v>
      </c>
      <c r="S63" s="30"/>
      <c r="T63" s="30"/>
      <c r="U63" s="30"/>
      <c r="V63" s="30"/>
      <c r="W63" s="30"/>
      <c r="X63" s="30"/>
      <c r="Y63" s="30"/>
      <c r="Z63" s="30"/>
      <c r="AA63" s="30"/>
    </row>
    <row r="64" spans="1:27" ht="24" customHeight="1">
      <c r="A64" s="30"/>
      <c r="B64" s="49" t="s">
        <v>112</v>
      </c>
      <c r="C64" s="720"/>
      <c r="D64" s="731" t="s">
        <v>35</v>
      </c>
      <c r="E64" s="732"/>
      <c r="F64" s="36">
        <f t="shared" ref="F64:Q64" ca="1" si="60">INDIRECT(F$11&amp;"!"&amp;$B64)</f>
        <v>0</v>
      </c>
      <c r="G64" s="67" t="str">
        <f t="shared" ca="1" si="60"/>
        <v>-</v>
      </c>
      <c r="H64" s="68">
        <f t="shared" ca="1" si="60"/>
        <v>0</v>
      </c>
      <c r="I64" s="68">
        <f t="shared" ca="1" si="60"/>
        <v>0</v>
      </c>
      <c r="J64" s="68">
        <f t="shared" ca="1" si="60"/>
        <v>0</v>
      </c>
      <c r="K64" s="67" t="str">
        <f t="shared" ca="1" si="60"/>
        <v>-</v>
      </c>
      <c r="L64" s="67">
        <f t="shared" ca="1" si="60"/>
        <v>0</v>
      </c>
      <c r="M64" s="67" t="str">
        <f t="shared" ca="1" si="60"/>
        <v>-</v>
      </c>
      <c r="N64" s="67" t="str">
        <f t="shared" ca="1" si="60"/>
        <v>-</v>
      </c>
      <c r="O64" s="68">
        <f t="shared" ca="1" si="60"/>
        <v>0</v>
      </c>
      <c r="P64" s="68">
        <f t="shared" ca="1" si="60"/>
        <v>0</v>
      </c>
      <c r="Q64" s="78" t="str">
        <f t="shared" ca="1" si="60"/>
        <v>-</v>
      </c>
      <c r="R64" s="59">
        <f ca="1">SUM(F64:Q64)</f>
        <v>0</v>
      </c>
      <c r="S64" s="30"/>
      <c r="T64" s="30"/>
      <c r="U64" s="30"/>
      <c r="V64" s="30"/>
      <c r="W64" s="30"/>
      <c r="X64" s="30"/>
      <c r="Y64" s="30"/>
      <c r="Z64" s="30"/>
      <c r="AA64" s="30"/>
    </row>
    <row r="65" spans="1:27" ht="24" customHeight="1">
      <c r="A65" s="30"/>
      <c r="B65" s="49" t="s">
        <v>113</v>
      </c>
      <c r="C65" s="720"/>
      <c r="D65" s="729" t="s">
        <v>65</v>
      </c>
      <c r="E65" s="706"/>
      <c r="F65" s="72">
        <f t="shared" ref="F65:Q65" ca="1" si="61">INDIRECT(F$11&amp;"!"&amp;$B65)</f>
        <v>0</v>
      </c>
      <c r="G65" s="73">
        <f t="shared" ca="1" si="61"/>
        <v>0</v>
      </c>
      <c r="H65" s="73">
        <f t="shared" ca="1" si="61"/>
        <v>0</v>
      </c>
      <c r="I65" s="73">
        <f t="shared" ca="1" si="61"/>
        <v>0</v>
      </c>
      <c r="J65" s="73" t="str">
        <f t="shared" ca="1" si="61"/>
        <v>-</v>
      </c>
      <c r="K65" s="73">
        <f t="shared" ca="1" si="61"/>
        <v>0</v>
      </c>
      <c r="L65" s="73" t="str">
        <f t="shared" ca="1" si="61"/>
        <v>-</v>
      </c>
      <c r="M65" s="73">
        <f t="shared" ca="1" si="61"/>
        <v>0</v>
      </c>
      <c r="N65" s="73">
        <f t="shared" ca="1" si="61"/>
        <v>0</v>
      </c>
      <c r="O65" s="73" t="str">
        <f t="shared" ca="1" si="61"/>
        <v>-</v>
      </c>
      <c r="P65" s="73" t="str">
        <f t="shared" ca="1" si="61"/>
        <v>-</v>
      </c>
      <c r="Q65" s="73">
        <f t="shared" ca="1" si="61"/>
        <v>0</v>
      </c>
      <c r="R65" s="60" t="e">
        <f ca="1">R64/R61</f>
        <v>#DIV/0!</v>
      </c>
      <c r="S65" s="30"/>
      <c r="T65" s="30"/>
      <c r="U65" s="30"/>
      <c r="V65" s="30"/>
      <c r="W65" s="30"/>
      <c r="X65" s="30"/>
      <c r="Y65" s="30"/>
      <c r="Z65" s="30"/>
      <c r="AA65" s="30"/>
    </row>
    <row r="66" spans="1:27" ht="24" customHeight="1">
      <c r="A66" s="30"/>
      <c r="B66" s="49" t="s">
        <v>114</v>
      </c>
      <c r="C66" s="720"/>
      <c r="D66" s="733" t="s">
        <v>37</v>
      </c>
      <c r="E66" s="734"/>
      <c r="F66" s="36">
        <f t="shared" ref="F66:Q66" ca="1" si="62">INDIRECT(F$11&amp;"!"&amp;$B66)</f>
        <v>0</v>
      </c>
      <c r="G66" s="67" t="str">
        <f t="shared" ca="1" si="62"/>
        <v>-</v>
      </c>
      <c r="H66" s="68">
        <f t="shared" ca="1" si="62"/>
        <v>0</v>
      </c>
      <c r="I66" s="68">
        <f t="shared" ca="1" si="62"/>
        <v>0</v>
      </c>
      <c r="J66" s="68">
        <f t="shared" ca="1" si="62"/>
        <v>0</v>
      </c>
      <c r="K66" s="67" t="str">
        <f t="shared" ca="1" si="62"/>
        <v>-</v>
      </c>
      <c r="L66" s="67">
        <f t="shared" ca="1" si="62"/>
        <v>0</v>
      </c>
      <c r="M66" s="67" t="str">
        <f t="shared" ca="1" si="62"/>
        <v>-</v>
      </c>
      <c r="N66" s="67" t="str">
        <f t="shared" ca="1" si="62"/>
        <v>-</v>
      </c>
      <c r="O66" s="68">
        <f t="shared" ca="1" si="62"/>
        <v>0</v>
      </c>
      <c r="P66" s="67">
        <f t="shared" ca="1" si="62"/>
        <v>0</v>
      </c>
      <c r="Q66" s="67" t="str">
        <f t="shared" ca="1" si="62"/>
        <v>-</v>
      </c>
      <c r="R66" s="57">
        <f ca="1">SUM(F66:Q66)</f>
        <v>0</v>
      </c>
      <c r="S66" s="30"/>
      <c r="T66" s="30"/>
      <c r="U66" s="30"/>
      <c r="V66" s="30"/>
      <c r="W66" s="30"/>
      <c r="X66" s="30"/>
      <c r="Y66" s="30"/>
      <c r="Z66" s="30"/>
      <c r="AA66" s="30"/>
    </row>
    <row r="67" spans="1:27" ht="24" customHeight="1">
      <c r="A67" s="30"/>
      <c r="B67" s="49" t="s">
        <v>115</v>
      </c>
      <c r="C67" s="721"/>
      <c r="D67" s="735" t="s">
        <v>66</v>
      </c>
      <c r="E67" s="726"/>
      <c r="F67" s="74">
        <f t="shared" ref="F67:Q67" ca="1" si="63">INDIRECT(F$11&amp;"!"&amp;$B67)</f>
        <v>0</v>
      </c>
      <c r="G67" s="75">
        <f t="shared" ca="1" si="63"/>
        <v>0</v>
      </c>
      <c r="H67" s="75">
        <f t="shared" ca="1" si="63"/>
        <v>0</v>
      </c>
      <c r="I67" s="75">
        <f t="shared" ca="1" si="63"/>
        <v>0</v>
      </c>
      <c r="J67" s="75" t="str">
        <f t="shared" ca="1" si="63"/>
        <v>-</v>
      </c>
      <c r="K67" s="75">
        <f t="shared" ca="1" si="63"/>
        <v>0</v>
      </c>
      <c r="L67" s="75" t="str">
        <f t="shared" ca="1" si="63"/>
        <v>-</v>
      </c>
      <c r="M67" s="75">
        <f t="shared" ca="1" si="63"/>
        <v>0</v>
      </c>
      <c r="N67" s="75">
        <f t="shared" ca="1" si="63"/>
        <v>0</v>
      </c>
      <c r="O67" s="75" t="str">
        <f t="shared" ca="1" si="63"/>
        <v>-</v>
      </c>
      <c r="P67" s="75" t="str">
        <f t="shared" ca="1" si="63"/>
        <v>-</v>
      </c>
      <c r="Q67" s="75">
        <f t="shared" ca="1" si="63"/>
        <v>0</v>
      </c>
      <c r="R67" s="62" t="e">
        <f ca="1">R66/R61</f>
        <v>#DIV/0!</v>
      </c>
      <c r="S67" s="30"/>
      <c r="T67" s="30"/>
      <c r="U67" s="30"/>
      <c r="V67" s="30"/>
      <c r="W67" s="30"/>
      <c r="X67" s="30"/>
      <c r="Y67" s="30"/>
      <c r="Z67" s="30"/>
      <c r="AA67" s="30"/>
    </row>
    <row r="68" spans="1:27" ht="9.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spans="1:27" ht="24" customHeight="1">
      <c r="A69" s="30"/>
      <c r="B69" s="49" t="s">
        <v>116</v>
      </c>
      <c r="C69" s="737" t="str">
        <f>設定用!J13</f>
        <v>岡田</v>
      </c>
      <c r="D69" s="728" t="s">
        <v>33</v>
      </c>
      <c r="E69" s="704"/>
      <c r="F69" s="50" t="str">
        <f t="shared" ref="F69:Q69" ca="1" si="64">INDIRECT(F$11&amp;"!"&amp;$B69)</f>
        <v>-</v>
      </c>
      <c r="G69" s="63">
        <f t="shared" ca="1" si="64"/>
        <v>0</v>
      </c>
      <c r="H69" s="64" t="str">
        <f t="shared" ca="1" si="64"/>
        <v>-</v>
      </c>
      <c r="I69" s="64" t="str">
        <f t="shared" ca="1" si="64"/>
        <v>-</v>
      </c>
      <c r="J69" s="64" t="str">
        <f t="shared" ca="1" si="64"/>
        <v>-</v>
      </c>
      <c r="K69" s="63">
        <f t="shared" ca="1" si="64"/>
        <v>0</v>
      </c>
      <c r="L69" s="64" t="str">
        <f t="shared" ca="1" si="64"/>
        <v>-</v>
      </c>
      <c r="M69" s="63">
        <f t="shared" ca="1" si="64"/>
        <v>0</v>
      </c>
      <c r="N69" s="65">
        <f t="shared" ca="1" si="64"/>
        <v>0</v>
      </c>
      <c r="O69" s="64" t="str">
        <f t="shared" ca="1" si="64"/>
        <v>-</v>
      </c>
      <c r="P69" s="66" t="str">
        <f t="shared" ca="1" si="64"/>
        <v>-</v>
      </c>
      <c r="Q69" s="63">
        <f t="shared" ca="1" si="64"/>
        <v>0</v>
      </c>
      <c r="R69" s="54">
        <f t="shared" ref="R69:R70" ca="1" si="65">SUM(F69:Q69)</f>
        <v>0</v>
      </c>
      <c r="S69" s="30"/>
      <c r="T69" s="30"/>
      <c r="U69" s="30"/>
      <c r="V69" s="30"/>
      <c r="W69" s="30"/>
      <c r="X69" s="30"/>
      <c r="Y69" s="30"/>
      <c r="Z69" s="30"/>
      <c r="AA69" s="30"/>
    </row>
    <row r="70" spans="1:27" ht="24" customHeight="1">
      <c r="A70" s="30"/>
      <c r="B70" s="49" t="s">
        <v>117</v>
      </c>
      <c r="C70" s="720"/>
      <c r="D70" s="729" t="s">
        <v>64</v>
      </c>
      <c r="E70" s="706"/>
      <c r="F70" s="36">
        <f t="shared" ref="F70:Q70" ca="1" si="66">INDIRECT(F$11&amp;"!"&amp;$B70)</f>
        <v>0</v>
      </c>
      <c r="G70" s="67" t="str">
        <f t="shared" ca="1" si="66"/>
        <v>-</v>
      </c>
      <c r="H70" s="68">
        <f t="shared" ca="1" si="66"/>
        <v>0</v>
      </c>
      <c r="I70" s="68">
        <f t="shared" ca="1" si="66"/>
        <v>0</v>
      </c>
      <c r="J70" s="68">
        <f t="shared" ca="1" si="66"/>
        <v>0</v>
      </c>
      <c r="K70" s="67" t="str">
        <f t="shared" ca="1" si="66"/>
        <v>-</v>
      </c>
      <c r="L70" s="67">
        <f t="shared" ca="1" si="66"/>
        <v>0</v>
      </c>
      <c r="M70" s="67" t="str">
        <f t="shared" ca="1" si="66"/>
        <v>-</v>
      </c>
      <c r="N70" s="67" t="str">
        <f t="shared" ca="1" si="66"/>
        <v>-</v>
      </c>
      <c r="O70" s="68">
        <f t="shared" ca="1" si="66"/>
        <v>0</v>
      </c>
      <c r="P70" s="69">
        <f t="shared" ca="1" si="66"/>
        <v>0</v>
      </c>
      <c r="Q70" s="67" t="str">
        <f t="shared" ca="1" si="66"/>
        <v>-</v>
      </c>
      <c r="R70" s="57">
        <f t="shared" ca="1" si="65"/>
        <v>0</v>
      </c>
      <c r="S70" s="30"/>
      <c r="T70" s="30"/>
      <c r="U70" s="30"/>
      <c r="V70" s="30"/>
      <c r="W70" s="30"/>
      <c r="X70" s="30"/>
      <c r="Y70" s="30"/>
      <c r="Z70" s="30"/>
      <c r="AA70" s="30"/>
    </row>
    <row r="71" spans="1:27" ht="24" customHeight="1">
      <c r="A71" s="30"/>
      <c r="B71" s="49" t="s">
        <v>118</v>
      </c>
      <c r="C71" s="720"/>
      <c r="D71" s="730" t="s">
        <v>39</v>
      </c>
      <c r="E71" s="708"/>
      <c r="F71" s="70" t="str">
        <f t="shared" ref="F71:Q71" ca="1" si="67">INDIRECT(F$11&amp;"!"&amp;$B71)</f>
        <v>-</v>
      </c>
      <c r="G71" s="71">
        <f t="shared" ca="1" si="67"/>
        <v>0</v>
      </c>
      <c r="H71" s="71" t="str">
        <f t="shared" ca="1" si="67"/>
        <v>-</v>
      </c>
      <c r="I71" s="71" t="str">
        <f t="shared" ca="1" si="67"/>
        <v>-</v>
      </c>
      <c r="J71" s="71" t="str">
        <f t="shared" ca="1" si="67"/>
        <v>-</v>
      </c>
      <c r="K71" s="71">
        <f t="shared" ca="1" si="67"/>
        <v>0</v>
      </c>
      <c r="L71" s="71" t="str">
        <f t="shared" ca="1" si="67"/>
        <v>-</v>
      </c>
      <c r="M71" s="71">
        <f t="shared" ca="1" si="67"/>
        <v>0</v>
      </c>
      <c r="N71" s="71">
        <f t="shared" ca="1" si="67"/>
        <v>0</v>
      </c>
      <c r="O71" s="71" t="str">
        <f t="shared" ca="1" si="67"/>
        <v>-</v>
      </c>
      <c r="P71" s="71" t="str">
        <f t="shared" ca="1" si="67"/>
        <v>-</v>
      </c>
      <c r="Q71" s="71">
        <f t="shared" ca="1" si="67"/>
        <v>0</v>
      </c>
      <c r="R71" s="58" t="e">
        <f ca="1">R70/R69</f>
        <v>#DIV/0!</v>
      </c>
      <c r="S71" s="30"/>
      <c r="T71" s="30"/>
      <c r="U71" s="30"/>
      <c r="V71" s="30"/>
      <c r="W71" s="30"/>
      <c r="X71" s="30"/>
      <c r="Y71" s="30"/>
      <c r="Z71" s="30"/>
      <c r="AA71" s="30"/>
    </row>
    <row r="72" spans="1:27" ht="24" customHeight="1">
      <c r="A72" s="30"/>
      <c r="B72" s="49" t="s">
        <v>119</v>
      </c>
      <c r="C72" s="720"/>
      <c r="D72" s="731" t="s">
        <v>35</v>
      </c>
      <c r="E72" s="732"/>
      <c r="F72" s="36">
        <f t="shared" ref="F72:Q72" ca="1" si="68">INDIRECT(F$11&amp;"!"&amp;$B72)</f>
        <v>0</v>
      </c>
      <c r="G72" s="67" t="str">
        <f t="shared" ca="1" si="68"/>
        <v>-</v>
      </c>
      <c r="H72" s="68">
        <f t="shared" ca="1" si="68"/>
        <v>0</v>
      </c>
      <c r="I72" s="68">
        <f t="shared" ca="1" si="68"/>
        <v>0</v>
      </c>
      <c r="J72" s="68">
        <f t="shared" ca="1" si="68"/>
        <v>0</v>
      </c>
      <c r="K72" s="67" t="str">
        <f t="shared" ca="1" si="68"/>
        <v>-</v>
      </c>
      <c r="L72" s="67">
        <f t="shared" ca="1" si="68"/>
        <v>0</v>
      </c>
      <c r="M72" s="67" t="str">
        <f t="shared" ca="1" si="68"/>
        <v>-</v>
      </c>
      <c r="N72" s="67" t="str">
        <f t="shared" ca="1" si="68"/>
        <v>-</v>
      </c>
      <c r="O72" s="68">
        <f t="shared" ca="1" si="68"/>
        <v>0</v>
      </c>
      <c r="P72" s="68">
        <f t="shared" ca="1" si="68"/>
        <v>0</v>
      </c>
      <c r="Q72" s="67" t="str">
        <f t="shared" ca="1" si="68"/>
        <v>-</v>
      </c>
      <c r="R72" s="59">
        <f ca="1">SUM(F72:Q72)</f>
        <v>0</v>
      </c>
      <c r="S72" s="30"/>
      <c r="T72" s="30"/>
      <c r="U72" s="30"/>
      <c r="V72" s="30"/>
      <c r="W72" s="30"/>
      <c r="X72" s="30"/>
      <c r="Y72" s="30"/>
      <c r="Z72" s="30"/>
      <c r="AA72" s="30"/>
    </row>
    <row r="73" spans="1:27" ht="24" customHeight="1">
      <c r="A73" s="30"/>
      <c r="B73" s="49" t="s">
        <v>120</v>
      </c>
      <c r="C73" s="720"/>
      <c r="D73" s="729" t="s">
        <v>65</v>
      </c>
      <c r="E73" s="706"/>
      <c r="F73" s="72" t="str">
        <f t="shared" ref="F73:Q73" ca="1" si="69">INDIRECT(F$11&amp;"!"&amp;$B73)</f>
        <v>-</v>
      </c>
      <c r="G73" s="73">
        <f t="shared" ca="1" si="69"/>
        <v>0</v>
      </c>
      <c r="H73" s="73" t="str">
        <f t="shared" ca="1" si="69"/>
        <v>-</v>
      </c>
      <c r="I73" s="73" t="str">
        <f t="shared" ca="1" si="69"/>
        <v>-</v>
      </c>
      <c r="J73" s="73" t="str">
        <f t="shared" ca="1" si="69"/>
        <v>-</v>
      </c>
      <c r="K73" s="73">
        <f t="shared" ca="1" si="69"/>
        <v>0</v>
      </c>
      <c r="L73" s="73" t="str">
        <f t="shared" ca="1" si="69"/>
        <v>-</v>
      </c>
      <c r="M73" s="73">
        <f t="shared" ca="1" si="69"/>
        <v>0</v>
      </c>
      <c r="N73" s="73">
        <f t="shared" ca="1" si="69"/>
        <v>0</v>
      </c>
      <c r="O73" s="73" t="str">
        <f t="shared" ca="1" si="69"/>
        <v>-</v>
      </c>
      <c r="P73" s="73" t="str">
        <f t="shared" ca="1" si="69"/>
        <v>-</v>
      </c>
      <c r="Q73" s="73">
        <f t="shared" ca="1" si="69"/>
        <v>0</v>
      </c>
      <c r="R73" s="60" t="e">
        <f ca="1">R72/R69</f>
        <v>#DIV/0!</v>
      </c>
      <c r="S73" s="30"/>
      <c r="T73" s="30"/>
      <c r="U73" s="30"/>
      <c r="V73" s="30"/>
      <c r="W73" s="30"/>
      <c r="X73" s="30"/>
      <c r="Y73" s="30"/>
      <c r="Z73" s="30"/>
      <c r="AA73" s="30"/>
    </row>
    <row r="74" spans="1:27" ht="24" customHeight="1">
      <c r="A74" s="30"/>
      <c r="B74" s="49" t="s">
        <v>121</v>
      </c>
      <c r="C74" s="720"/>
      <c r="D74" s="733" t="s">
        <v>37</v>
      </c>
      <c r="E74" s="734"/>
      <c r="F74" s="36">
        <f t="shared" ref="F74:Q74" ca="1" si="70">INDIRECT(F$11&amp;"!"&amp;$B74)</f>
        <v>0</v>
      </c>
      <c r="G74" s="67" t="str">
        <f t="shared" ca="1" si="70"/>
        <v>-</v>
      </c>
      <c r="H74" s="68">
        <f t="shared" ca="1" si="70"/>
        <v>0</v>
      </c>
      <c r="I74" s="68">
        <f t="shared" ca="1" si="70"/>
        <v>0</v>
      </c>
      <c r="J74" s="68">
        <f t="shared" ca="1" si="70"/>
        <v>0</v>
      </c>
      <c r="K74" s="67" t="str">
        <f t="shared" ca="1" si="70"/>
        <v>-</v>
      </c>
      <c r="L74" s="67">
        <f t="shared" ca="1" si="70"/>
        <v>0</v>
      </c>
      <c r="M74" s="67" t="str">
        <f t="shared" ca="1" si="70"/>
        <v>-</v>
      </c>
      <c r="N74" s="67" t="str">
        <f t="shared" ca="1" si="70"/>
        <v>-</v>
      </c>
      <c r="O74" s="68">
        <f t="shared" ca="1" si="70"/>
        <v>0</v>
      </c>
      <c r="P74" s="67">
        <f t="shared" ca="1" si="70"/>
        <v>0</v>
      </c>
      <c r="Q74" s="67" t="str">
        <f t="shared" ca="1" si="70"/>
        <v>-</v>
      </c>
      <c r="R74" s="57">
        <f ca="1">SUM(F74:Q74)</f>
        <v>0</v>
      </c>
      <c r="S74" s="30"/>
      <c r="T74" s="30"/>
      <c r="U74" s="30"/>
      <c r="V74" s="30"/>
      <c r="W74" s="30"/>
      <c r="X74" s="30"/>
      <c r="Y74" s="30"/>
      <c r="Z74" s="30"/>
      <c r="AA74" s="30"/>
    </row>
    <row r="75" spans="1:27" ht="24" customHeight="1">
      <c r="A75" s="30"/>
      <c r="B75" s="49" t="s">
        <v>122</v>
      </c>
      <c r="C75" s="721"/>
      <c r="D75" s="735" t="s">
        <v>66</v>
      </c>
      <c r="E75" s="726"/>
      <c r="F75" s="74" t="str">
        <f t="shared" ref="F75:Q75" ca="1" si="71">INDIRECT(F$11&amp;"!"&amp;$B75)</f>
        <v>-</v>
      </c>
      <c r="G75" s="75">
        <f t="shared" ca="1" si="71"/>
        <v>0</v>
      </c>
      <c r="H75" s="75" t="str">
        <f t="shared" ca="1" si="71"/>
        <v>-</v>
      </c>
      <c r="I75" s="75" t="str">
        <f t="shared" ca="1" si="71"/>
        <v>-</v>
      </c>
      <c r="J75" s="75" t="str">
        <f t="shared" ca="1" si="71"/>
        <v>-</v>
      </c>
      <c r="K75" s="75">
        <f t="shared" ca="1" si="71"/>
        <v>0</v>
      </c>
      <c r="L75" s="75" t="str">
        <f t="shared" ca="1" si="71"/>
        <v>-</v>
      </c>
      <c r="M75" s="75">
        <f t="shared" ca="1" si="71"/>
        <v>0</v>
      </c>
      <c r="N75" s="75">
        <f t="shared" ca="1" si="71"/>
        <v>0</v>
      </c>
      <c r="O75" s="75" t="str">
        <f t="shared" ca="1" si="71"/>
        <v>-</v>
      </c>
      <c r="P75" s="75" t="str">
        <f t="shared" ca="1" si="71"/>
        <v>-</v>
      </c>
      <c r="Q75" s="75">
        <f t="shared" ca="1" si="71"/>
        <v>0</v>
      </c>
      <c r="R75" s="62" t="e">
        <f ca="1">R74/R69</f>
        <v>#DIV/0!</v>
      </c>
      <c r="S75" s="30"/>
      <c r="T75" s="30"/>
      <c r="U75" s="30"/>
      <c r="V75" s="30"/>
      <c r="W75" s="30"/>
      <c r="X75" s="30"/>
      <c r="Y75" s="30"/>
      <c r="Z75" s="30"/>
      <c r="AA75" s="30"/>
    </row>
    <row r="76" spans="1:27" ht="9.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spans="1:27" ht="24" customHeight="1">
      <c r="A77" s="30"/>
      <c r="B77" s="49" t="s">
        <v>123</v>
      </c>
      <c r="C77" s="737" t="str">
        <f>設定用!J14</f>
        <v>杉原</v>
      </c>
      <c r="D77" s="728" t="s">
        <v>33</v>
      </c>
      <c r="E77" s="704"/>
      <c r="F77" s="50" t="str">
        <f t="shared" ref="F77:Q77" ca="1" si="72">INDIRECT(F$11&amp;"!"&amp;$B77)</f>
        <v>-</v>
      </c>
      <c r="G77" s="63">
        <f t="shared" ca="1" si="72"/>
        <v>0</v>
      </c>
      <c r="H77" s="64" t="str">
        <f t="shared" ca="1" si="72"/>
        <v>-</v>
      </c>
      <c r="I77" s="64">
        <f t="shared" ca="1" si="72"/>
        <v>1</v>
      </c>
      <c r="J77" s="64" t="str">
        <f t="shared" ca="1" si="72"/>
        <v>-</v>
      </c>
      <c r="K77" s="63">
        <f t="shared" ca="1" si="72"/>
        <v>0</v>
      </c>
      <c r="L77" s="64" t="str">
        <f t="shared" ca="1" si="72"/>
        <v>-</v>
      </c>
      <c r="M77" s="63">
        <f t="shared" ca="1" si="72"/>
        <v>0</v>
      </c>
      <c r="N77" s="65">
        <f t="shared" ca="1" si="72"/>
        <v>0</v>
      </c>
      <c r="O77" s="64" t="str">
        <f t="shared" ca="1" si="72"/>
        <v>-</v>
      </c>
      <c r="P77" s="66" t="str">
        <f t="shared" ca="1" si="72"/>
        <v>-</v>
      </c>
      <c r="Q77" s="63">
        <f t="shared" ca="1" si="72"/>
        <v>0</v>
      </c>
      <c r="R77" s="54">
        <f t="shared" ref="R77:R78" ca="1" si="73">SUM(F77:Q77)</f>
        <v>1</v>
      </c>
      <c r="S77" s="30"/>
      <c r="T77" s="30"/>
      <c r="U77" s="30"/>
      <c r="V77" s="30"/>
      <c r="W77" s="30"/>
      <c r="X77" s="30"/>
      <c r="Y77" s="30"/>
      <c r="Z77" s="30"/>
      <c r="AA77" s="30"/>
    </row>
    <row r="78" spans="1:27" ht="24" customHeight="1">
      <c r="A78" s="30"/>
      <c r="B78" s="49" t="s">
        <v>124</v>
      </c>
      <c r="C78" s="720"/>
      <c r="D78" s="729" t="s">
        <v>64</v>
      </c>
      <c r="E78" s="706"/>
      <c r="F78" s="36">
        <f t="shared" ref="F78:Q78" ca="1" si="74">INDIRECT(F$11&amp;"!"&amp;$B78)</f>
        <v>0</v>
      </c>
      <c r="G78" s="67" t="str">
        <f t="shared" ca="1" si="74"/>
        <v>-</v>
      </c>
      <c r="H78" s="68">
        <f t="shared" ca="1" si="74"/>
        <v>0</v>
      </c>
      <c r="I78" s="68">
        <f t="shared" ca="1" si="74"/>
        <v>0</v>
      </c>
      <c r="J78" s="68">
        <f t="shared" ca="1" si="74"/>
        <v>0</v>
      </c>
      <c r="K78" s="67" t="str">
        <f t="shared" ca="1" si="74"/>
        <v>-</v>
      </c>
      <c r="L78" s="67">
        <f t="shared" ca="1" si="74"/>
        <v>0</v>
      </c>
      <c r="M78" s="67" t="str">
        <f t="shared" ca="1" si="74"/>
        <v>-</v>
      </c>
      <c r="N78" s="67" t="str">
        <f t="shared" ca="1" si="74"/>
        <v>-</v>
      </c>
      <c r="O78" s="68">
        <f t="shared" ca="1" si="74"/>
        <v>0</v>
      </c>
      <c r="P78" s="69">
        <f t="shared" ca="1" si="74"/>
        <v>0</v>
      </c>
      <c r="Q78" s="67" t="str">
        <f t="shared" ca="1" si="74"/>
        <v>-</v>
      </c>
      <c r="R78" s="57">
        <f t="shared" ca="1" si="73"/>
        <v>0</v>
      </c>
      <c r="S78" s="30"/>
      <c r="T78" s="30"/>
      <c r="U78" s="30"/>
      <c r="V78" s="30"/>
      <c r="W78" s="30"/>
      <c r="X78" s="30"/>
      <c r="Y78" s="30"/>
      <c r="Z78" s="30"/>
      <c r="AA78" s="30"/>
    </row>
    <row r="79" spans="1:27" ht="24" customHeight="1">
      <c r="A79" s="30"/>
      <c r="B79" s="49" t="s">
        <v>125</v>
      </c>
      <c r="C79" s="720"/>
      <c r="D79" s="730" t="s">
        <v>39</v>
      </c>
      <c r="E79" s="708"/>
      <c r="F79" s="70" t="str">
        <f t="shared" ref="F79:Q79" ca="1" si="75">INDIRECT(F$11&amp;"!"&amp;$B79)</f>
        <v>-</v>
      </c>
      <c r="G79" s="71">
        <f t="shared" ca="1" si="75"/>
        <v>0</v>
      </c>
      <c r="H79" s="71" t="str">
        <f t="shared" ca="1" si="75"/>
        <v>-</v>
      </c>
      <c r="I79" s="71">
        <f t="shared" ca="1" si="75"/>
        <v>0</v>
      </c>
      <c r="J79" s="71" t="str">
        <f t="shared" ca="1" si="75"/>
        <v>-</v>
      </c>
      <c r="K79" s="71">
        <f t="shared" ca="1" si="75"/>
        <v>0</v>
      </c>
      <c r="L79" s="71" t="str">
        <f t="shared" ca="1" si="75"/>
        <v>-</v>
      </c>
      <c r="M79" s="71">
        <f t="shared" ca="1" si="75"/>
        <v>0</v>
      </c>
      <c r="N79" s="71">
        <f t="shared" ca="1" si="75"/>
        <v>0</v>
      </c>
      <c r="O79" s="71" t="str">
        <f t="shared" ca="1" si="75"/>
        <v>-</v>
      </c>
      <c r="P79" s="71" t="str">
        <f t="shared" ca="1" si="75"/>
        <v>-</v>
      </c>
      <c r="Q79" s="71">
        <f t="shared" ca="1" si="75"/>
        <v>0</v>
      </c>
      <c r="R79" s="58">
        <f ca="1">R78/R77</f>
        <v>0</v>
      </c>
      <c r="S79" s="30"/>
      <c r="T79" s="30"/>
      <c r="U79" s="30"/>
      <c r="V79" s="30"/>
      <c r="W79" s="30"/>
      <c r="X79" s="30"/>
      <c r="Y79" s="30"/>
      <c r="Z79" s="30"/>
      <c r="AA79" s="30"/>
    </row>
    <row r="80" spans="1:27" ht="24" customHeight="1">
      <c r="A80" s="30"/>
      <c r="B80" s="49" t="s">
        <v>126</v>
      </c>
      <c r="C80" s="720"/>
      <c r="D80" s="731" t="s">
        <v>35</v>
      </c>
      <c r="E80" s="732"/>
      <c r="F80" s="36">
        <f t="shared" ref="F80:Q80" ca="1" si="76">INDIRECT(F$11&amp;"!"&amp;$B80)</f>
        <v>0</v>
      </c>
      <c r="G80" s="67" t="str">
        <f t="shared" ca="1" si="76"/>
        <v>-</v>
      </c>
      <c r="H80" s="68">
        <f t="shared" ca="1" si="76"/>
        <v>0</v>
      </c>
      <c r="I80" s="68">
        <f t="shared" ca="1" si="76"/>
        <v>0</v>
      </c>
      <c r="J80" s="68">
        <f t="shared" ca="1" si="76"/>
        <v>0</v>
      </c>
      <c r="K80" s="67" t="str">
        <f t="shared" ca="1" si="76"/>
        <v>-</v>
      </c>
      <c r="L80" s="67">
        <f t="shared" ca="1" si="76"/>
        <v>0</v>
      </c>
      <c r="M80" s="67" t="str">
        <f t="shared" ca="1" si="76"/>
        <v>-</v>
      </c>
      <c r="N80" s="67" t="str">
        <f t="shared" ca="1" si="76"/>
        <v>-</v>
      </c>
      <c r="O80" s="68">
        <f t="shared" ca="1" si="76"/>
        <v>0</v>
      </c>
      <c r="P80" s="68">
        <f t="shared" ca="1" si="76"/>
        <v>0</v>
      </c>
      <c r="Q80" s="67" t="str">
        <f t="shared" ca="1" si="76"/>
        <v>-</v>
      </c>
      <c r="R80" s="59">
        <f ca="1">SUM(F80:Q80)</f>
        <v>0</v>
      </c>
      <c r="S80" s="30"/>
      <c r="T80" s="30"/>
      <c r="U80" s="30"/>
      <c r="V80" s="30"/>
      <c r="W80" s="30"/>
      <c r="X80" s="30"/>
      <c r="Y80" s="30"/>
      <c r="Z80" s="30"/>
      <c r="AA80" s="30"/>
    </row>
    <row r="81" spans="1:27" ht="24" customHeight="1">
      <c r="A81" s="30"/>
      <c r="B81" s="49" t="s">
        <v>127</v>
      </c>
      <c r="C81" s="720"/>
      <c r="D81" s="729" t="s">
        <v>65</v>
      </c>
      <c r="E81" s="706"/>
      <c r="F81" s="72" t="str">
        <f t="shared" ref="F81:Q81" ca="1" si="77">INDIRECT(F$11&amp;"!"&amp;$B81)</f>
        <v>-</v>
      </c>
      <c r="G81" s="73">
        <f t="shared" ca="1" si="77"/>
        <v>0</v>
      </c>
      <c r="H81" s="73" t="str">
        <f t="shared" ca="1" si="77"/>
        <v>-</v>
      </c>
      <c r="I81" s="73" t="str">
        <f t="shared" ca="1" si="77"/>
        <v>-</v>
      </c>
      <c r="J81" s="73" t="str">
        <f t="shared" ca="1" si="77"/>
        <v>-</v>
      </c>
      <c r="K81" s="73">
        <f t="shared" ca="1" si="77"/>
        <v>0</v>
      </c>
      <c r="L81" s="73" t="str">
        <f t="shared" ca="1" si="77"/>
        <v>-</v>
      </c>
      <c r="M81" s="73">
        <f t="shared" ca="1" si="77"/>
        <v>0</v>
      </c>
      <c r="N81" s="73">
        <f t="shared" ca="1" si="77"/>
        <v>0</v>
      </c>
      <c r="O81" s="73" t="str">
        <f t="shared" ca="1" si="77"/>
        <v>-</v>
      </c>
      <c r="P81" s="73" t="str">
        <f t="shared" ca="1" si="77"/>
        <v>-</v>
      </c>
      <c r="Q81" s="73">
        <f t="shared" ca="1" si="77"/>
        <v>0</v>
      </c>
      <c r="R81" s="60">
        <f ca="1">R80/R77</f>
        <v>0</v>
      </c>
      <c r="S81" s="30"/>
      <c r="T81" s="30"/>
      <c r="U81" s="30"/>
      <c r="V81" s="30"/>
      <c r="W81" s="30"/>
      <c r="X81" s="30"/>
      <c r="Y81" s="30"/>
      <c r="Z81" s="30"/>
      <c r="AA81" s="30"/>
    </row>
    <row r="82" spans="1:27" ht="24" customHeight="1">
      <c r="A82" s="30"/>
      <c r="B82" s="49" t="s">
        <v>128</v>
      </c>
      <c r="C82" s="720"/>
      <c r="D82" s="733" t="s">
        <v>37</v>
      </c>
      <c r="E82" s="734"/>
      <c r="F82" s="36">
        <f t="shared" ref="F82:Q82" ca="1" si="78">INDIRECT(F$11&amp;"!"&amp;$B82)</f>
        <v>0</v>
      </c>
      <c r="G82" s="67" t="str">
        <f t="shared" ca="1" si="78"/>
        <v>-</v>
      </c>
      <c r="H82" s="68">
        <f t="shared" ca="1" si="78"/>
        <v>0</v>
      </c>
      <c r="I82" s="68">
        <f t="shared" ca="1" si="78"/>
        <v>0</v>
      </c>
      <c r="J82" s="68">
        <f t="shared" ca="1" si="78"/>
        <v>0</v>
      </c>
      <c r="K82" s="67" t="str">
        <f t="shared" ca="1" si="78"/>
        <v>-</v>
      </c>
      <c r="L82" s="67">
        <f t="shared" ca="1" si="78"/>
        <v>0</v>
      </c>
      <c r="M82" s="67" t="str">
        <f t="shared" ca="1" si="78"/>
        <v>-</v>
      </c>
      <c r="N82" s="67" t="str">
        <f t="shared" ca="1" si="78"/>
        <v>-</v>
      </c>
      <c r="O82" s="68">
        <f t="shared" ca="1" si="78"/>
        <v>0</v>
      </c>
      <c r="P82" s="67">
        <f t="shared" ca="1" si="78"/>
        <v>0</v>
      </c>
      <c r="Q82" s="67" t="str">
        <f t="shared" ca="1" si="78"/>
        <v>-</v>
      </c>
      <c r="R82" s="57">
        <f ca="1">SUM(F82:Q82)</f>
        <v>0</v>
      </c>
      <c r="S82" s="30"/>
      <c r="T82" s="30"/>
      <c r="U82" s="30"/>
      <c r="V82" s="30"/>
      <c r="W82" s="30"/>
      <c r="X82" s="30"/>
      <c r="Y82" s="30"/>
      <c r="Z82" s="30"/>
      <c r="AA82" s="30"/>
    </row>
    <row r="83" spans="1:27" ht="24" customHeight="1">
      <c r="A83" s="30"/>
      <c r="B83" s="49" t="s">
        <v>129</v>
      </c>
      <c r="C83" s="721"/>
      <c r="D83" s="735" t="s">
        <v>66</v>
      </c>
      <c r="E83" s="726"/>
      <c r="F83" s="74" t="str">
        <f t="shared" ref="F83:Q83" ca="1" si="79">INDIRECT(F$11&amp;"!"&amp;$B83)</f>
        <v>-</v>
      </c>
      <c r="G83" s="75">
        <f t="shared" ca="1" si="79"/>
        <v>0</v>
      </c>
      <c r="H83" s="75" t="str">
        <f t="shared" ca="1" si="79"/>
        <v>-</v>
      </c>
      <c r="I83" s="75" t="str">
        <f t="shared" ca="1" si="79"/>
        <v>-</v>
      </c>
      <c r="J83" s="75" t="str">
        <f t="shared" ca="1" si="79"/>
        <v>-</v>
      </c>
      <c r="K83" s="75">
        <f t="shared" ca="1" si="79"/>
        <v>0</v>
      </c>
      <c r="L83" s="75" t="str">
        <f t="shared" ca="1" si="79"/>
        <v>-</v>
      </c>
      <c r="M83" s="75">
        <f t="shared" ca="1" si="79"/>
        <v>0</v>
      </c>
      <c r="N83" s="75">
        <f t="shared" ca="1" si="79"/>
        <v>0</v>
      </c>
      <c r="O83" s="75" t="str">
        <f t="shared" ca="1" si="79"/>
        <v>-</v>
      </c>
      <c r="P83" s="75" t="str">
        <f t="shared" ca="1" si="79"/>
        <v>-</v>
      </c>
      <c r="Q83" s="75">
        <f t="shared" ca="1" si="79"/>
        <v>0</v>
      </c>
      <c r="R83" s="62">
        <f ca="1">R82/R77</f>
        <v>0</v>
      </c>
      <c r="S83" s="30"/>
      <c r="T83" s="30"/>
      <c r="U83" s="30"/>
      <c r="V83" s="30"/>
      <c r="W83" s="30"/>
      <c r="X83" s="30"/>
      <c r="Y83" s="30"/>
      <c r="Z83" s="30"/>
      <c r="AA83" s="30"/>
    </row>
    <row r="84" spans="1:27" ht="9.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spans="1:27" ht="24" customHeight="1">
      <c r="A85" s="30"/>
      <c r="B85" s="49" t="s">
        <v>130</v>
      </c>
      <c r="C85" s="737" t="str">
        <f>設定用!J15</f>
        <v>時川</v>
      </c>
      <c r="D85" s="728" t="s">
        <v>33</v>
      </c>
      <c r="E85" s="704"/>
      <c r="F85" s="50" t="str">
        <f t="shared" ref="F85:Q85" ca="1" si="80">INDIRECT(F$11&amp;"!"&amp;$B85)</f>
        <v>-</v>
      </c>
      <c r="G85" s="63">
        <f t="shared" ca="1" si="80"/>
        <v>0</v>
      </c>
      <c r="H85" s="64" t="str">
        <f t="shared" ca="1" si="80"/>
        <v>-</v>
      </c>
      <c r="I85" s="64" t="str">
        <f t="shared" ca="1" si="80"/>
        <v>-</v>
      </c>
      <c r="J85" s="64" t="str">
        <f t="shared" ca="1" si="80"/>
        <v>-</v>
      </c>
      <c r="K85" s="63">
        <f t="shared" ca="1" si="80"/>
        <v>0</v>
      </c>
      <c r="L85" s="64" t="str">
        <f t="shared" ca="1" si="80"/>
        <v>-</v>
      </c>
      <c r="M85" s="63">
        <f t="shared" ca="1" si="80"/>
        <v>0</v>
      </c>
      <c r="N85" s="65">
        <f t="shared" ca="1" si="80"/>
        <v>0</v>
      </c>
      <c r="O85" s="64" t="str">
        <f t="shared" ca="1" si="80"/>
        <v>-</v>
      </c>
      <c r="P85" s="66" t="str">
        <f t="shared" ca="1" si="80"/>
        <v>-</v>
      </c>
      <c r="Q85" s="63">
        <f t="shared" ca="1" si="80"/>
        <v>0</v>
      </c>
      <c r="R85" s="54">
        <f t="shared" ref="R85:R86" ca="1" si="81">SUM(F85:Q85)</f>
        <v>0</v>
      </c>
      <c r="S85" s="30"/>
      <c r="T85" s="30"/>
      <c r="U85" s="30"/>
      <c r="V85" s="30"/>
      <c r="W85" s="30"/>
      <c r="X85" s="30"/>
      <c r="Y85" s="30"/>
      <c r="Z85" s="30"/>
      <c r="AA85" s="30"/>
    </row>
    <row r="86" spans="1:27" ht="24" customHeight="1">
      <c r="A86" s="30"/>
      <c r="B86" s="49" t="s">
        <v>131</v>
      </c>
      <c r="C86" s="720"/>
      <c r="D86" s="729" t="s">
        <v>64</v>
      </c>
      <c r="E86" s="706"/>
      <c r="F86" s="36">
        <f t="shared" ref="F86:Q86" ca="1" si="82">INDIRECT(F$11&amp;"!"&amp;$B86)</f>
        <v>0</v>
      </c>
      <c r="G86" s="67" t="str">
        <f t="shared" ca="1" si="82"/>
        <v>-</v>
      </c>
      <c r="H86" s="68">
        <f t="shared" ca="1" si="82"/>
        <v>0</v>
      </c>
      <c r="I86" s="68">
        <f t="shared" ca="1" si="82"/>
        <v>0</v>
      </c>
      <c r="J86" s="68">
        <f t="shared" ca="1" si="82"/>
        <v>0</v>
      </c>
      <c r="K86" s="67" t="str">
        <f t="shared" ca="1" si="82"/>
        <v>-</v>
      </c>
      <c r="L86" s="67">
        <f t="shared" ca="1" si="82"/>
        <v>0</v>
      </c>
      <c r="M86" s="67" t="str">
        <f t="shared" ca="1" si="82"/>
        <v>-</v>
      </c>
      <c r="N86" s="67" t="str">
        <f t="shared" ca="1" si="82"/>
        <v>-</v>
      </c>
      <c r="O86" s="68">
        <f t="shared" ca="1" si="82"/>
        <v>0</v>
      </c>
      <c r="P86" s="69">
        <f t="shared" ca="1" si="82"/>
        <v>0</v>
      </c>
      <c r="Q86" s="67" t="str">
        <f t="shared" ca="1" si="82"/>
        <v>-</v>
      </c>
      <c r="R86" s="57">
        <f t="shared" ca="1" si="81"/>
        <v>0</v>
      </c>
      <c r="S86" s="30"/>
      <c r="T86" s="30"/>
      <c r="U86" s="30"/>
      <c r="V86" s="30"/>
      <c r="W86" s="30"/>
      <c r="X86" s="30"/>
      <c r="Y86" s="30"/>
      <c r="Z86" s="30"/>
      <c r="AA86" s="30"/>
    </row>
    <row r="87" spans="1:27" ht="24" customHeight="1">
      <c r="A87" s="30"/>
      <c r="B87" s="49" t="s">
        <v>132</v>
      </c>
      <c r="C87" s="720"/>
      <c r="D87" s="730" t="s">
        <v>39</v>
      </c>
      <c r="E87" s="708"/>
      <c r="F87" s="70" t="str">
        <f t="shared" ref="F87:Q87" ca="1" si="83">INDIRECT(F$11&amp;"!"&amp;$B87)</f>
        <v>-</v>
      </c>
      <c r="G87" s="71">
        <f t="shared" ca="1" si="83"/>
        <v>0</v>
      </c>
      <c r="H87" s="71" t="str">
        <f t="shared" ca="1" si="83"/>
        <v>-</v>
      </c>
      <c r="I87" s="71" t="str">
        <f t="shared" ca="1" si="83"/>
        <v>-</v>
      </c>
      <c r="J87" s="71" t="str">
        <f t="shared" ca="1" si="83"/>
        <v>-</v>
      </c>
      <c r="K87" s="71">
        <f t="shared" ca="1" si="83"/>
        <v>0</v>
      </c>
      <c r="L87" s="71" t="str">
        <f t="shared" ca="1" si="83"/>
        <v>-</v>
      </c>
      <c r="M87" s="71">
        <f t="shared" ca="1" si="83"/>
        <v>0</v>
      </c>
      <c r="N87" s="71">
        <f t="shared" ca="1" si="83"/>
        <v>0</v>
      </c>
      <c r="O87" s="71" t="str">
        <f t="shared" ca="1" si="83"/>
        <v>-</v>
      </c>
      <c r="P87" s="71" t="str">
        <f t="shared" ca="1" si="83"/>
        <v>-</v>
      </c>
      <c r="Q87" s="71">
        <f t="shared" ca="1" si="83"/>
        <v>0</v>
      </c>
      <c r="R87" s="58" t="e">
        <f ca="1">R86/R85</f>
        <v>#DIV/0!</v>
      </c>
      <c r="S87" s="30"/>
      <c r="T87" s="30"/>
      <c r="U87" s="30"/>
      <c r="V87" s="30"/>
      <c r="W87" s="30"/>
      <c r="X87" s="30"/>
      <c r="Y87" s="30"/>
      <c r="Z87" s="30"/>
      <c r="AA87" s="30"/>
    </row>
    <row r="88" spans="1:27" ht="24" customHeight="1">
      <c r="A88" s="30"/>
      <c r="B88" s="49" t="s">
        <v>133</v>
      </c>
      <c r="C88" s="720"/>
      <c r="D88" s="731" t="s">
        <v>35</v>
      </c>
      <c r="E88" s="732"/>
      <c r="F88" s="36">
        <f t="shared" ref="F88:Q88" ca="1" si="84">INDIRECT(F$11&amp;"!"&amp;$B88)</f>
        <v>0</v>
      </c>
      <c r="G88" s="67" t="str">
        <f t="shared" ca="1" si="84"/>
        <v>-</v>
      </c>
      <c r="H88" s="68">
        <f t="shared" ca="1" si="84"/>
        <v>0</v>
      </c>
      <c r="I88" s="68">
        <f t="shared" ca="1" si="84"/>
        <v>0</v>
      </c>
      <c r="J88" s="68">
        <f t="shared" ca="1" si="84"/>
        <v>0</v>
      </c>
      <c r="K88" s="67" t="str">
        <f t="shared" ca="1" si="84"/>
        <v>-</v>
      </c>
      <c r="L88" s="67">
        <f t="shared" ca="1" si="84"/>
        <v>0</v>
      </c>
      <c r="M88" s="67" t="str">
        <f t="shared" ca="1" si="84"/>
        <v>-</v>
      </c>
      <c r="N88" s="67" t="str">
        <f t="shared" ca="1" si="84"/>
        <v>-</v>
      </c>
      <c r="O88" s="68">
        <f t="shared" ca="1" si="84"/>
        <v>0</v>
      </c>
      <c r="P88" s="68">
        <f t="shared" ca="1" si="84"/>
        <v>0</v>
      </c>
      <c r="Q88" s="67" t="str">
        <f t="shared" ca="1" si="84"/>
        <v>-</v>
      </c>
      <c r="R88" s="59">
        <f ca="1">SUM(F88:Q88)</f>
        <v>0</v>
      </c>
      <c r="S88" s="30"/>
      <c r="T88" s="30"/>
      <c r="U88" s="30"/>
      <c r="V88" s="30"/>
      <c r="W88" s="30"/>
      <c r="X88" s="30"/>
      <c r="Y88" s="30"/>
      <c r="Z88" s="30"/>
      <c r="AA88" s="30"/>
    </row>
    <row r="89" spans="1:27" ht="24" customHeight="1">
      <c r="A89" s="30"/>
      <c r="B89" s="49" t="s">
        <v>134</v>
      </c>
      <c r="C89" s="720"/>
      <c r="D89" s="729" t="s">
        <v>65</v>
      </c>
      <c r="E89" s="706"/>
      <c r="F89" s="72" t="str">
        <f t="shared" ref="F89:Q89" ca="1" si="85">INDIRECT(F$11&amp;"!"&amp;$B89)</f>
        <v>-</v>
      </c>
      <c r="G89" s="73">
        <f t="shared" ca="1" si="85"/>
        <v>0</v>
      </c>
      <c r="H89" s="73" t="str">
        <f t="shared" ca="1" si="85"/>
        <v>-</v>
      </c>
      <c r="I89" s="73" t="str">
        <f t="shared" ca="1" si="85"/>
        <v>-</v>
      </c>
      <c r="J89" s="73" t="str">
        <f t="shared" ca="1" si="85"/>
        <v>-</v>
      </c>
      <c r="K89" s="73">
        <f t="shared" ca="1" si="85"/>
        <v>0</v>
      </c>
      <c r="L89" s="73" t="str">
        <f t="shared" ca="1" si="85"/>
        <v>-</v>
      </c>
      <c r="M89" s="73">
        <f t="shared" ca="1" si="85"/>
        <v>0</v>
      </c>
      <c r="N89" s="73">
        <f t="shared" ca="1" si="85"/>
        <v>0</v>
      </c>
      <c r="O89" s="73" t="str">
        <f t="shared" ca="1" si="85"/>
        <v>-</v>
      </c>
      <c r="P89" s="73" t="str">
        <f t="shared" ca="1" si="85"/>
        <v>-</v>
      </c>
      <c r="Q89" s="73">
        <f t="shared" ca="1" si="85"/>
        <v>0</v>
      </c>
      <c r="R89" s="60" t="e">
        <f ca="1">R88/R85</f>
        <v>#DIV/0!</v>
      </c>
      <c r="S89" s="30"/>
      <c r="T89" s="30"/>
      <c r="U89" s="30"/>
      <c r="V89" s="30"/>
      <c r="W89" s="30"/>
      <c r="X89" s="30"/>
      <c r="Y89" s="30"/>
      <c r="Z89" s="30"/>
      <c r="AA89" s="30"/>
    </row>
    <row r="90" spans="1:27" ht="24" customHeight="1">
      <c r="A90" s="30"/>
      <c r="B90" s="49" t="s">
        <v>135</v>
      </c>
      <c r="C90" s="720"/>
      <c r="D90" s="733" t="s">
        <v>37</v>
      </c>
      <c r="E90" s="734"/>
      <c r="F90" s="36">
        <f t="shared" ref="F90:Q90" ca="1" si="86">INDIRECT(F$11&amp;"!"&amp;$B90)</f>
        <v>0</v>
      </c>
      <c r="G90" s="67" t="str">
        <f t="shared" ca="1" si="86"/>
        <v>-</v>
      </c>
      <c r="H90" s="68">
        <f t="shared" ca="1" si="86"/>
        <v>0</v>
      </c>
      <c r="I90" s="68">
        <f t="shared" ca="1" si="86"/>
        <v>0</v>
      </c>
      <c r="J90" s="68">
        <f t="shared" ca="1" si="86"/>
        <v>0</v>
      </c>
      <c r="K90" s="67" t="str">
        <f t="shared" ca="1" si="86"/>
        <v>-</v>
      </c>
      <c r="L90" s="67">
        <f t="shared" ca="1" si="86"/>
        <v>0</v>
      </c>
      <c r="M90" s="67" t="str">
        <f t="shared" ca="1" si="86"/>
        <v>-</v>
      </c>
      <c r="N90" s="67" t="str">
        <f t="shared" ca="1" si="86"/>
        <v>-</v>
      </c>
      <c r="O90" s="68">
        <f t="shared" ca="1" si="86"/>
        <v>0</v>
      </c>
      <c r="P90" s="67">
        <f t="shared" ca="1" si="86"/>
        <v>0</v>
      </c>
      <c r="Q90" s="67" t="str">
        <f t="shared" ca="1" si="86"/>
        <v>-</v>
      </c>
      <c r="R90" s="57">
        <f ca="1">SUM(F90:Q90)</f>
        <v>0</v>
      </c>
      <c r="S90" s="30"/>
      <c r="T90" s="30"/>
      <c r="U90" s="30"/>
      <c r="V90" s="30"/>
      <c r="W90" s="30"/>
      <c r="X90" s="30"/>
      <c r="Y90" s="30"/>
      <c r="Z90" s="30"/>
      <c r="AA90" s="30"/>
    </row>
    <row r="91" spans="1:27" ht="24" customHeight="1">
      <c r="A91" s="30"/>
      <c r="B91" s="49" t="s">
        <v>136</v>
      </c>
      <c r="C91" s="721"/>
      <c r="D91" s="735" t="s">
        <v>66</v>
      </c>
      <c r="E91" s="726"/>
      <c r="F91" s="74" t="str">
        <f t="shared" ref="F91:Q91" ca="1" si="87">INDIRECT(F$11&amp;"!"&amp;$B91)</f>
        <v>-</v>
      </c>
      <c r="G91" s="75">
        <f t="shared" ca="1" si="87"/>
        <v>0</v>
      </c>
      <c r="H91" s="75" t="str">
        <f t="shared" ca="1" si="87"/>
        <v>-</v>
      </c>
      <c r="I91" s="75" t="str">
        <f t="shared" ca="1" si="87"/>
        <v>-</v>
      </c>
      <c r="J91" s="75" t="str">
        <f t="shared" ca="1" si="87"/>
        <v>-</v>
      </c>
      <c r="K91" s="75">
        <f t="shared" ca="1" si="87"/>
        <v>0</v>
      </c>
      <c r="L91" s="75" t="str">
        <f t="shared" ca="1" si="87"/>
        <v>-</v>
      </c>
      <c r="M91" s="75">
        <f t="shared" ca="1" si="87"/>
        <v>0</v>
      </c>
      <c r="N91" s="75">
        <f t="shared" ca="1" si="87"/>
        <v>0</v>
      </c>
      <c r="O91" s="75" t="str">
        <f t="shared" ca="1" si="87"/>
        <v>-</v>
      </c>
      <c r="P91" s="75" t="str">
        <f t="shared" ca="1" si="87"/>
        <v>-</v>
      </c>
      <c r="Q91" s="75">
        <f t="shared" ca="1" si="87"/>
        <v>0</v>
      </c>
      <c r="R91" s="62" t="e">
        <f ca="1">R90/R85</f>
        <v>#DIV/0!</v>
      </c>
      <c r="S91" s="30"/>
      <c r="T91" s="30"/>
      <c r="U91" s="30"/>
      <c r="V91" s="30"/>
      <c r="W91" s="30"/>
      <c r="X91" s="30"/>
      <c r="Y91" s="30"/>
      <c r="Z91" s="30"/>
      <c r="AA91" s="30"/>
    </row>
    <row r="92" spans="1:27" ht="9.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spans="1:27" ht="24" customHeight="1">
      <c r="A93" s="30"/>
      <c r="B93" s="49" t="s">
        <v>137</v>
      </c>
      <c r="C93" s="738" t="str">
        <f>設定用!J16</f>
        <v>嶋津</v>
      </c>
      <c r="D93" s="728" t="s">
        <v>33</v>
      </c>
      <c r="E93" s="704"/>
      <c r="F93" s="79">
        <f t="shared" ref="F93:Q93" ca="1" si="88">INDIRECT(F$11&amp;"!"&amp;$B93)</f>
        <v>0.66666666666666663</v>
      </c>
      <c r="G93" s="80">
        <f t="shared" ca="1" si="88"/>
        <v>0</v>
      </c>
      <c r="H93" s="81">
        <f t="shared" ca="1" si="88"/>
        <v>0.2857142857142857</v>
      </c>
      <c r="I93" s="81">
        <f t="shared" ca="1" si="88"/>
        <v>0.14285714285714285</v>
      </c>
      <c r="J93" s="81" t="str">
        <f t="shared" ca="1" si="88"/>
        <v>-</v>
      </c>
      <c r="K93" s="80">
        <f t="shared" ca="1" si="88"/>
        <v>0</v>
      </c>
      <c r="L93" s="81" t="str">
        <f t="shared" ca="1" si="88"/>
        <v>-</v>
      </c>
      <c r="M93" s="80">
        <f t="shared" ca="1" si="88"/>
        <v>0</v>
      </c>
      <c r="N93" s="82">
        <f t="shared" ca="1" si="88"/>
        <v>0</v>
      </c>
      <c r="O93" s="81" t="str">
        <f t="shared" ca="1" si="88"/>
        <v>-</v>
      </c>
      <c r="P93" s="83" t="str">
        <f t="shared" ca="1" si="88"/>
        <v>-</v>
      </c>
      <c r="Q93" s="80">
        <f t="shared" ca="1" si="88"/>
        <v>0</v>
      </c>
      <c r="R93" s="54">
        <f t="shared" ref="R93:R94" ca="1" si="89">SUM(F93:Q93)</f>
        <v>1.0952380952380951</v>
      </c>
      <c r="S93" s="30"/>
      <c r="T93" s="30"/>
      <c r="U93" s="30"/>
      <c r="V93" s="30"/>
      <c r="W93" s="30"/>
      <c r="X93" s="30"/>
      <c r="Y93" s="30"/>
      <c r="Z93" s="30"/>
      <c r="AA93" s="30"/>
    </row>
    <row r="94" spans="1:27" ht="24" customHeight="1">
      <c r="A94" s="30"/>
      <c r="B94" s="49" t="s">
        <v>138</v>
      </c>
      <c r="C94" s="720"/>
      <c r="D94" s="729" t="s">
        <v>64</v>
      </c>
      <c r="E94" s="706"/>
      <c r="F94" s="84">
        <f t="shared" ref="F94:Q94" ca="1" si="90">INDIRECT(F$11&amp;"!"&amp;$B94)</f>
        <v>0</v>
      </c>
      <c r="G94" s="85">
        <f t="shared" ca="1" si="90"/>
        <v>0</v>
      </c>
      <c r="H94" s="86">
        <f t="shared" ca="1" si="90"/>
        <v>0</v>
      </c>
      <c r="I94" s="86">
        <f t="shared" ca="1" si="90"/>
        <v>0</v>
      </c>
      <c r="J94" s="86">
        <f t="shared" ca="1" si="90"/>
        <v>0</v>
      </c>
      <c r="K94" s="85" t="str">
        <f t="shared" ca="1" si="90"/>
        <v>-</v>
      </c>
      <c r="L94" s="85">
        <f t="shared" ca="1" si="90"/>
        <v>0</v>
      </c>
      <c r="M94" s="85" t="str">
        <f t="shared" ca="1" si="90"/>
        <v>-</v>
      </c>
      <c r="N94" s="85" t="str">
        <f t="shared" ca="1" si="90"/>
        <v>-</v>
      </c>
      <c r="O94" s="86">
        <f t="shared" ca="1" si="90"/>
        <v>0</v>
      </c>
      <c r="P94" s="87">
        <f t="shared" ca="1" si="90"/>
        <v>0</v>
      </c>
      <c r="Q94" s="85" t="str">
        <f t="shared" ca="1" si="90"/>
        <v>-</v>
      </c>
      <c r="R94" s="57">
        <f t="shared" ca="1" si="89"/>
        <v>0</v>
      </c>
      <c r="S94" s="30"/>
      <c r="T94" s="30"/>
      <c r="U94" s="30"/>
      <c r="V94" s="30"/>
      <c r="W94" s="30"/>
      <c r="X94" s="30"/>
      <c r="Y94" s="30"/>
      <c r="Z94" s="30"/>
      <c r="AA94" s="30"/>
    </row>
    <row r="95" spans="1:27" ht="24" customHeight="1">
      <c r="A95" s="30"/>
      <c r="B95" s="49" t="s">
        <v>139</v>
      </c>
      <c r="C95" s="720"/>
      <c r="D95" s="730" t="s">
        <v>39</v>
      </c>
      <c r="E95" s="708"/>
      <c r="F95" s="88">
        <f t="shared" ref="F95:Q95" ca="1" si="91">INDIRECT(F$11&amp;"!"&amp;$B95)</f>
        <v>0</v>
      </c>
      <c r="G95" s="89">
        <f t="shared" ca="1" si="91"/>
        <v>0</v>
      </c>
      <c r="H95" s="89">
        <f t="shared" ca="1" si="91"/>
        <v>0</v>
      </c>
      <c r="I95" s="89">
        <f t="shared" ca="1" si="91"/>
        <v>0</v>
      </c>
      <c r="J95" s="89" t="str">
        <f t="shared" ca="1" si="91"/>
        <v>-</v>
      </c>
      <c r="K95" s="89">
        <f t="shared" ca="1" si="91"/>
        <v>0</v>
      </c>
      <c r="L95" s="89" t="str">
        <f t="shared" ca="1" si="91"/>
        <v>-</v>
      </c>
      <c r="M95" s="89">
        <f t="shared" ca="1" si="91"/>
        <v>0</v>
      </c>
      <c r="N95" s="89">
        <f t="shared" ca="1" si="91"/>
        <v>0</v>
      </c>
      <c r="O95" s="89" t="str">
        <f t="shared" ca="1" si="91"/>
        <v>-</v>
      </c>
      <c r="P95" s="89" t="str">
        <f t="shared" ca="1" si="91"/>
        <v>-</v>
      </c>
      <c r="Q95" s="89">
        <f t="shared" ca="1" si="91"/>
        <v>0</v>
      </c>
      <c r="R95" s="58">
        <f ca="1">R94/R93</f>
        <v>0</v>
      </c>
      <c r="S95" s="30"/>
      <c r="T95" s="30"/>
      <c r="U95" s="30"/>
      <c r="V95" s="30"/>
      <c r="W95" s="30"/>
      <c r="X95" s="30"/>
      <c r="Y95" s="30"/>
      <c r="Z95" s="30"/>
      <c r="AA95" s="30"/>
    </row>
    <row r="96" spans="1:27" ht="24" customHeight="1">
      <c r="A96" s="30"/>
      <c r="B96" s="49" t="s">
        <v>140</v>
      </c>
      <c r="C96" s="720"/>
      <c r="D96" s="731" t="s">
        <v>35</v>
      </c>
      <c r="E96" s="732"/>
      <c r="F96" s="84">
        <f t="shared" ref="F96:Q96" ca="1" si="92">INDIRECT(F$11&amp;"!"&amp;$B96)</f>
        <v>0</v>
      </c>
      <c r="G96" s="85">
        <f t="shared" ca="1" si="92"/>
        <v>0</v>
      </c>
      <c r="H96" s="86">
        <f t="shared" ca="1" si="92"/>
        <v>0</v>
      </c>
      <c r="I96" s="86">
        <f t="shared" ca="1" si="92"/>
        <v>0</v>
      </c>
      <c r="J96" s="86">
        <f t="shared" ca="1" si="92"/>
        <v>0</v>
      </c>
      <c r="K96" s="85" t="str">
        <f t="shared" ca="1" si="92"/>
        <v>-</v>
      </c>
      <c r="L96" s="85">
        <f t="shared" ca="1" si="92"/>
        <v>0</v>
      </c>
      <c r="M96" s="85" t="str">
        <f t="shared" ca="1" si="92"/>
        <v>-</v>
      </c>
      <c r="N96" s="85" t="str">
        <f t="shared" ca="1" si="92"/>
        <v>-</v>
      </c>
      <c r="O96" s="86">
        <f t="shared" ca="1" si="92"/>
        <v>0</v>
      </c>
      <c r="P96" s="86">
        <f t="shared" ca="1" si="92"/>
        <v>0</v>
      </c>
      <c r="Q96" s="85" t="str">
        <f t="shared" ca="1" si="92"/>
        <v>-</v>
      </c>
      <c r="R96" s="59">
        <f ca="1">SUM(F96:Q96)</f>
        <v>0</v>
      </c>
      <c r="S96" s="30"/>
      <c r="T96" s="30"/>
      <c r="U96" s="30"/>
      <c r="V96" s="30"/>
      <c r="W96" s="30"/>
      <c r="X96" s="30"/>
      <c r="Y96" s="30"/>
      <c r="Z96" s="30"/>
      <c r="AA96" s="30"/>
    </row>
    <row r="97" spans="1:27" ht="24" customHeight="1">
      <c r="A97" s="30"/>
      <c r="B97" s="49" t="s">
        <v>141</v>
      </c>
      <c r="C97" s="720"/>
      <c r="D97" s="729" t="s">
        <v>65</v>
      </c>
      <c r="E97" s="706"/>
      <c r="F97" s="90" t="str">
        <f t="shared" ref="F97:Q97" ca="1" si="93">INDIRECT(F$11&amp;"!"&amp;$B97)</f>
        <v>-</v>
      </c>
      <c r="G97" s="91">
        <f t="shared" ca="1" si="93"/>
        <v>0</v>
      </c>
      <c r="H97" s="91" t="str">
        <f t="shared" ca="1" si="93"/>
        <v>-</v>
      </c>
      <c r="I97" s="91" t="str">
        <f t="shared" ca="1" si="93"/>
        <v>-</v>
      </c>
      <c r="J97" s="91" t="str">
        <f t="shared" ca="1" si="93"/>
        <v>-</v>
      </c>
      <c r="K97" s="91">
        <f t="shared" ca="1" si="93"/>
        <v>0</v>
      </c>
      <c r="L97" s="91" t="str">
        <f t="shared" ca="1" si="93"/>
        <v>-</v>
      </c>
      <c r="M97" s="91">
        <f t="shared" ca="1" si="93"/>
        <v>0</v>
      </c>
      <c r="N97" s="91">
        <f t="shared" ca="1" si="93"/>
        <v>0</v>
      </c>
      <c r="O97" s="91" t="str">
        <f t="shared" ca="1" si="93"/>
        <v>-</v>
      </c>
      <c r="P97" s="91" t="str">
        <f t="shared" ca="1" si="93"/>
        <v>-</v>
      </c>
      <c r="Q97" s="91">
        <f t="shared" ca="1" si="93"/>
        <v>0</v>
      </c>
      <c r="R97" s="60">
        <f ca="1">R96/R93</f>
        <v>0</v>
      </c>
      <c r="S97" s="30"/>
      <c r="T97" s="30"/>
      <c r="U97" s="30"/>
      <c r="V97" s="30"/>
      <c r="W97" s="30"/>
      <c r="X97" s="30"/>
      <c r="Y97" s="30"/>
      <c r="Z97" s="30"/>
      <c r="AA97" s="30"/>
    </row>
    <row r="98" spans="1:27" ht="24" customHeight="1">
      <c r="A98" s="30"/>
      <c r="B98" s="49" t="s">
        <v>142</v>
      </c>
      <c r="C98" s="720"/>
      <c r="D98" s="733" t="s">
        <v>37</v>
      </c>
      <c r="E98" s="734"/>
      <c r="F98" s="84">
        <f t="shared" ref="F98:Q98" ca="1" si="94">INDIRECT(F$11&amp;"!"&amp;$B98)</f>
        <v>0</v>
      </c>
      <c r="G98" s="85">
        <f t="shared" ca="1" si="94"/>
        <v>0</v>
      </c>
      <c r="H98" s="86">
        <f t="shared" ca="1" si="94"/>
        <v>1</v>
      </c>
      <c r="I98" s="86">
        <f t="shared" ca="1" si="94"/>
        <v>0</v>
      </c>
      <c r="J98" s="86">
        <f t="shared" ca="1" si="94"/>
        <v>0</v>
      </c>
      <c r="K98" s="85" t="str">
        <f t="shared" ca="1" si="94"/>
        <v>-</v>
      </c>
      <c r="L98" s="85">
        <f t="shared" ca="1" si="94"/>
        <v>0</v>
      </c>
      <c r="M98" s="85" t="str">
        <f t="shared" ca="1" si="94"/>
        <v>-</v>
      </c>
      <c r="N98" s="85" t="str">
        <f t="shared" ca="1" si="94"/>
        <v>-</v>
      </c>
      <c r="O98" s="86">
        <f t="shared" ca="1" si="94"/>
        <v>0</v>
      </c>
      <c r="P98" s="85">
        <f t="shared" ca="1" si="94"/>
        <v>0</v>
      </c>
      <c r="Q98" s="85" t="str">
        <f t="shared" ca="1" si="94"/>
        <v>-</v>
      </c>
      <c r="R98" s="57">
        <f ca="1">SUM(F98:Q98)</f>
        <v>1</v>
      </c>
      <c r="S98" s="30"/>
      <c r="T98" s="30"/>
      <c r="U98" s="30"/>
      <c r="V98" s="30"/>
      <c r="W98" s="30"/>
      <c r="X98" s="30"/>
      <c r="Y98" s="30"/>
      <c r="Z98" s="30"/>
      <c r="AA98" s="30"/>
    </row>
    <row r="99" spans="1:27" ht="24" customHeight="1">
      <c r="A99" s="30"/>
      <c r="B99" s="49" t="s">
        <v>143</v>
      </c>
      <c r="C99" s="721"/>
      <c r="D99" s="735" t="s">
        <v>66</v>
      </c>
      <c r="E99" s="726"/>
      <c r="F99" s="92" t="str">
        <f t="shared" ref="F99:Q99" ca="1" si="95">INDIRECT(F$11&amp;"!"&amp;$B99)</f>
        <v>-</v>
      </c>
      <c r="G99" s="93">
        <f t="shared" ca="1" si="95"/>
        <v>0</v>
      </c>
      <c r="H99" s="93" t="str">
        <f t="shared" ca="1" si="95"/>
        <v>-</v>
      </c>
      <c r="I99" s="93" t="str">
        <f t="shared" ca="1" si="95"/>
        <v>-</v>
      </c>
      <c r="J99" s="93" t="str">
        <f t="shared" ca="1" si="95"/>
        <v>-</v>
      </c>
      <c r="K99" s="93">
        <f t="shared" ca="1" si="95"/>
        <v>0</v>
      </c>
      <c r="L99" s="93" t="str">
        <f t="shared" ca="1" si="95"/>
        <v>-</v>
      </c>
      <c r="M99" s="93">
        <f t="shared" ca="1" si="95"/>
        <v>0</v>
      </c>
      <c r="N99" s="93">
        <f t="shared" ca="1" si="95"/>
        <v>0</v>
      </c>
      <c r="O99" s="93" t="str">
        <f t="shared" ca="1" si="95"/>
        <v>-</v>
      </c>
      <c r="P99" s="93" t="str">
        <f t="shared" ca="1" si="95"/>
        <v>-</v>
      </c>
      <c r="Q99" s="93">
        <f t="shared" ca="1" si="95"/>
        <v>0</v>
      </c>
      <c r="R99" s="62">
        <f ca="1">R98/R93</f>
        <v>0.91304347826086962</v>
      </c>
      <c r="S99" s="30"/>
      <c r="T99" s="30"/>
      <c r="U99" s="30"/>
      <c r="V99" s="30"/>
      <c r="W99" s="30"/>
      <c r="X99" s="30"/>
      <c r="Y99" s="30"/>
      <c r="Z99" s="30"/>
      <c r="AA99" s="30"/>
    </row>
    <row r="100" spans="1:27" ht="9.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spans="1:27" ht="24" customHeight="1">
      <c r="A101" s="30"/>
      <c r="B101" s="49" t="s">
        <v>144</v>
      </c>
      <c r="C101" s="738" t="str">
        <f>設定用!J17</f>
        <v>馬場</v>
      </c>
      <c r="D101" s="728" t="s">
        <v>33</v>
      </c>
      <c r="E101" s="704"/>
      <c r="F101" s="50">
        <f t="shared" ref="F101:Q101" ca="1" si="96">INDIRECT(F$11&amp;"!"&amp;$B101)</f>
        <v>0</v>
      </c>
      <c r="G101" s="63">
        <f t="shared" ca="1" si="96"/>
        <v>0</v>
      </c>
      <c r="H101" s="64" t="str">
        <f t="shared" ca="1" si="96"/>
        <v>-</v>
      </c>
      <c r="I101" s="64">
        <f t="shared" ca="1" si="96"/>
        <v>0.25</v>
      </c>
      <c r="J101" s="64" t="str">
        <f t="shared" ca="1" si="96"/>
        <v>-</v>
      </c>
      <c r="K101" s="63">
        <f t="shared" ca="1" si="96"/>
        <v>0</v>
      </c>
      <c r="L101" s="64" t="str">
        <f t="shared" ca="1" si="96"/>
        <v>-</v>
      </c>
      <c r="M101" s="63">
        <f t="shared" ca="1" si="96"/>
        <v>0</v>
      </c>
      <c r="N101" s="65">
        <f t="shared" ca="1" si="96"/>
        <v>0</v>
      </c>
      <c r="O101" s="64" t="str">
        <f t="shared" ca="1" si="96"/>
        <v>-</v>
      </c>
      <c r="P101" s="66" t="str">
        <f t="shared" ca="1" si="96"/>
        <v>-</v>
      </c>
      <c r="Q101" s="63">
        <f t="shared" ca="1" si="96"/>
        <v>0</v>
      </c>
      <c r="R101" s="54">
        <f t="shared" ref="R101:R102" ca="1" si="97">SUM(F101:Q101)</f>
        <v>0.25</v>
      </c>
      <c r="S101" s="30"/>
      <c r="T101" s="30"/>
      <c r="U101" s="30"/>
      <c r="V101" s="30"/>
      <c r="W101" s="30"/>
      <c r="X101" s="30"/>
      <c r="Y101" s="30"/>
      <c r="Z101" s="30"/>
      <c r="AA101" s="30"/>
    </row>
    <row r="102" spans="1:27" ht="24" customHeight="1">
      <c r="A102" s="30"/>
      <c r="B102" s="49" t="s">
        <v>145</v>
      </c>
      <c r="C102" s="720"/>
      <c r="D102" s="729" t="s">
        <v>64</v>
      </c>
      <c r="E102" s="706"/>
      <c r="F102" s="36">
        <f t="shared" ref="F102:Q102" ca="1" si="98">INDIRECT(F$11&amp;"!"&amp;$B102)</f>
        <v>0</v>
      </c>
      <c r="G102" s="67">
        <f t="shared" ca="1" si="98"/>
        <v>0</v>
      </c>
      <c r="H102" s="68">
        <f t="shared" ca="1" si="98"/>
        <v>0</v>
      </c>
      <c r="I102" s="68">
        <f t="shared" ca="1" si="98"/>
        <v>0</v>
      </c>
      <c r="J102" s="68">
        <f t="shared" ca="1" si="98"/>
        <v>0</v>
      </c>
      <c r="K102" s="67" t="str">
        <f t="shared" ca="1" si="98"/>
        <v>-</v>
      </c>
      <c r="L102" s="67">
        <f t="shared" ca="1" si="98"/>
        <v>0</v>
      </c>
      <c r="M102" s="67" t="str">
        <f t="shared" ca="1" si="98"/>
        <v>-</v>
      </c>
      <c r="N102" s="67" t="str">
        <f t="shared" ca="1" si="98"/>
        <v>-</v>
      </c>
      <c r="O102" s="68">
        <f t="shared" ca="1" si="98"/>
        <v>0</v>
      </c>
      <c r="P102" s="69">
        <f t="shared" ca="1" si="98"/>
        <v>0</v>
      </c>
      <c r="Q102" s="67" t="str">
        <f t="shared" ca="1" si="98"/>
        <v>-</v>
      </c>
      <c r="R102" s="57">
        <f t="shared" ca="1" si="97"/>
        <v>0</v>
      </c>
      <c r="S102" s="30"/>
      <c r="T102" s="30"/>
      <c r="U102" s="30"/>
      <c r="V102" s="30"/>
      <c r="W102" s="30"/>
      <c r="X102" s="30"/>
      <c r="Y102" s="30"/>
      <c r="Z102" s="30"/>
      <c r="AA102" s="30"/>
    </row>
    <row r="103" spans="1:27" ht="24" customHeight="1">
      <c r="A103" s="30"/>
      <c r="B103" s="49" t="s">
        <v>146</v>
      </c>
      <c r="C103" s="720"/>
      <c r="D103" s="730" t="s">
        <v>39</v>
      </c>
      <c r="E103" s="708"/>
      <c r="F103" s="70">
        <f t="shared" ref="F103:Q103" ca="1" si="99">INDIRECT(F$11&amp;"!"&amp;$B103)</f>
        <v>0</v>
      </c>
      <c r="G103" s="71">
        <f t="shared" ca="1" si="99"/>
        <v>0</v>
      </c>
      <c r="H103" s="71" t="str">
        <f t="shared" ca="1" si="99"/>
        <v>-</v>
      </c>
      <c r="I103" s="71">
        <f t="shared" ca="1" si="99"/>
        <v>0</v>
      </c>
      <c r="J103" s="71" t="str">
        <f t="shared" ca="1" si="99"/>
        <v>-</v>
      </c>
      <c r="K103" s="71">
        <f t="shared" ca="1" si="99"/>
        <v>0</v>
      </c>
      <c r="L103" s="71" t="str">
        <f t="shared" ca="1" si="99"/>
        <v>-</v>
      </c>
      <c r="M103" s="71">
        <f t="shared" ca="1" si="99"/>
        <v>0</v>
      </c>
      <c r="N103" s="71">
        <f t="shared" ca="1" si="99"/>
        <v>0</v>
      </c>
      <c r="O103" s="71" t="str">
        <f t="shared" ca="1" si="99"/>
        <v>-</v>
      </c>
      <c r="P103" s="71" t="str">
        <f t="shared" ca="1" si="99"/>
        <v>-</v>
      </c>
      <c r="Q103" s="71">
        <f t="shared" ca="1" si="99"/>
        <v>0</v>
      </c>
      <c r="R103" s="58">
        <f ca="1">R102/R101</f>
        <v>0</v>
      </c>
      <c r="S103" s="30"/>
      <c r="T103" s="30"/>
      <c r="U103" s="30"/>
      <c r="V103" s="30"/>
      <c r="W103" s="30"/>
      <c r="X103" s="30"/>
      <c r="Y103" s="30"/>
      <c r="Z103" s="30"/>
      <c r="AA103" s="30"/>
    </row>
    <row r="104" spans="1:27" ht="24" customHeight="1">
      <c r="A104" s="30"/>
      <c r="B104" s="49" t="s">
        <v>147</v>
      </c>
      <c r="C104" s="720"/>
      <c r="D104" s="731" t="s">
        <v>35</v>
      </c>
      <c r="E104" s="732"/>
      <c r="F104" s="36">
        <f t="shared" ref="F104:Q104" ca="1" si="100">INDIRECT(F$11&amp;"!"&amp;$B104)</f>
        <v>0</v>
      </c>
      <c r="G104" s="67">
        <f t="shared" ca="1" si="100"/>
        <v>0</v>
      </c>
      <c r="H104" s="68">
        <f t="shared" ca="1" si="100"/>
        <v>0</v>
      </c>
      <c r="I104" s="68">
        <f t="shared" ca="1" si="100"/>
        <v>1</v>
      </c>
      <c r="J104" s="68">
        <f t="shared" ca="1" si="100"/>
        <v>0</v>
      </c>
      <c r="K104" s="67" t="str">
        <f t="shared" ca="1" si="100"/>
        <v>-</v>
      </c>
      <c r="L104" s="67">
        <f t="shared" ca="1" si="100"/>
        <v>0</v>
      </c>
      <c r="M104" s="67" t="str">
        <f t="shared" ca="1" si="100"/>
        <v>-</v>
      </c>
      <c r="N104" s="67" t="str">
        <f t="shared" ca="1" si="100"/>
        <v>-</v>
      </c>
      <c r="O104" s="68">
        <f t="shared" ca="1" si="100"/>
        <v>0</v>
      </c>
      <c r="P104" s="68">
        <f t="shared" ca="1" si="100"/>
        <v>0</v>
      </c>
      <c r="Q104" s="67" t="str">
        <f t="shared" ca="1" si="100"/>
        <v>-</v>
      </c>
      <c r="R104" s="59">
        <f ca="1">SUM(F104:Q104)</f>
        <v>1</v>
      </c>
      <c r="S104" s="30"/>
      <c r="T104" s="30"/>
      <c r="U104" s="30"/>
      <c r="V104" s="30"/>
      <c r="W104" s="30"/>
      <c r="X104" s="30"/>
      <c r="Y104" s="30"/>
      <c r="Z104" s="30"/>
      <c r="AA104" s="30"/>
    </row>
    <row r="105" spans="1:27" ht="24" customHeight="1">
      <c r="A105" s="30"/>
      <c r="B105" s="49" t="s">
        <v>148</v>
      </c>
      <c r="C105" s="720"/>
      <c r="D105" s="729" t="s">
        <v>65</v>
      </c>
      <c r="E105" s="706"/>
      <c r="F105" s="72" t="str">
        <f t="shared" ref="F105:Q105" ca="1" si="101">INDIRECT(F$11&amp;"!"&amp;$B105)</f>
        <v>-</v>
      </c>
      <c r="G105" s="73">
        <f t="shared" ca="1" si="101"/>
        <v>0</v>
      </c>
      <c r="H105" s="73" t="str">
        <f t="shared" ca="1" si="101"/>
        <v>-</v>
      </c>
      <c r="I105" s="73" t="str">
        <f t="shared" ca="1" si="101"/>
        <v>-</v>
      </c>
      <c r="J105" s="73" t="str">
        <f t="shared" ca="1" si="101"/>
        <v>-</v>
      </c>
      <c r="K105" s="73">
        <f t="shared" ca="1" si="101"/>
        <v>0</v>
      </c>
      <c r="L105" s="73" t="str">
        <f t="shared" ca="1" si="101"/>
        <v>-</v>
      </c>
      <c r="M105" s="73">
        <f t="shared" ca="1" si="101"/>
        <v>0</v>
      </c>
      <c r="N105" s="73">
        <f t="shared" ca="1" si="101"/>
        <v>0</v>
      </c>
      <c r="O105" s="73" t="str">
        <f t="shared" ca="1" si="101"/>
        <v>-</v>
      </c>
      <c r="P105" s="73" t="str">
        <f t="shared" ca="1" si="101"/>
        <v>-</v>
      </c>
      <c r="Q105" s="73">
        <f t="shared" ca="1" si="101"/>
        <v>0</v>
      </c>
      <c r="R105" s="60">
        <f ca="1">R104/R101</f>
        <v>4</v>
      </c>
      <c r="S105" s="30"/>
      <c r="T105" s="30"/>
      <c r="U105" s="30"/>
      <c r="V105" s="30"/>
      <c r="W105" s="30"/>
      <c r="X105" s="30"/>
      <c r="Y105" s="30"/>
      <c r="Z105" s="30"/>
      <c r="AA105" s="30"/>
    </row>
    <row r="106" spans="1:27" ht="24" customHeight="1">
      <c r="A106" s="30"/>
      <c r="B106" s="49" t="s">
        <v>149</v>
      </c>
      <c r="C106" s="720"/>
      <c r="D106" s="733" t="s">
        <v>37</v>
      </c>
      <c r="E106" s="734"/>
      <c r="F106" s="36">
        <f t="shared" ref="F106:Q106" ca="1" si="102">INDIRECT(F$11&amp;"!"&amp;$B106)</f>
        <v>1</v>
      </c>
      <c r="G106" s="67">
        <f t="shared" ca="1" si="102"/>
        <v>0</v>
      </c>
      <c r="H106" s="68">
        <f t="shared" ca="1" si="102"/>
        <v>0</v>
      </c>
      <c r="I106" s="68">
        <f t="shared" ca="1" si="102"/>
        <v>0</v>
      </c>
      <c r="J106" s="68">
        <f t="shared" ca="1" si="102"/>
        <v>0</v>
      </c>
      <c r="K106" s="67" t="str">
        <f t="shared" ca="1" si="102"/>
        <v>-</v>
      </c>
      <c r="L106" s="67">
        <f t="shared" ca="1" si="102"/>
        <v>0</v>
      </c>
      <c r="M106" s="67" t="str">
        <f t="shared" ca="1" si="102"/>
        <v>-</v>
      </c>
      <c r="N106" s="67" t="str">
        <f t="shared" ca="1" si="102"/>
        <v>-</v>
      </c>
      <c r="O106" s="68">
        <f t="shared" ca="1" si="102"/>
        <v>0</v>
      </c>
      <c r="P106" s="67">
        <f t="shared" ca="1" si="102"/>
        <v>0</v>
      </c>
      <c r="Q106" s="67" t="str">
        <f t="shared" ca="1" si="102"/>
        <v>-</v>
      </c>
      <c r="R106" s="57">
        <f ca="1">SUM(F106:Q106)</f>
        <v>1</v>
      </c>
      <c r="S106" s="30"/>
      <c r="T106" s="30"/>
      <c r="U106" s="30"/>
      <c r="V106" s="30"/>
      <c r="W106" s="30"/>
      <c r="X106" s="30"/>
      <c r="Y106" s="30"/>
      <c r="Z106" s="30"/>
      <c r="AA106" s="30"/>
    </row>
    <row r="107" spans="1:27" ht="24" customHeight="1">
      <c r="A107" s="30"/>
      <c r="B107" s="49" t="s">
        <v>150</v>
      </c>
      <c r="C107" s="721"/>
      <c r="D107" s="735" t="s">
        <v>66</v>
      </c>
      <c r="E107" s="726"/>
      <c r="F107" s="74" t="str">
        <f t="shared" ref="F107:Q107" ca="1" si="103">INDIRECT(F$11&amp;"!"&amp;$B107)</f>
        <v>-</v>
      </c>
      <c r="G107" s="75">
        <f t="shared" ca="1" si="103"/>
        <v>0</v>
      </c>
      <c r="H107" s="75" t="str">
        <f t="shared" ca="1" si="103"/>
        <v>-</v>
      </c>
      <c r="I107" s="75" t="str">
        <f t="shared" ca="1" si="103"/>
        <v>-</v>
      </c>
      <c r="J107" s="75" t="str">
        <f t="shared" ca="1" si="103"/>
        <v>-</v>
      </c>
      <c r="K107" s="75">
        <f t="shared" ca="1" si="103"/>
        <v>0</v>
      </c>
      <c r="L107" s="75" t="str">
        <f t="shared" ca="1" si="103"/>
        <v>-</v>
      </c>
      <c r="M107" s="75">
        <f t="shared" ca="1" si="103"/>
        <v>0</v>
      </c>
      <c r="N107" s="75">
        <f t="shared" ca="1" si="103"/>
        <v>0</v>
      </c>
      <c r="O107" s="75" t="str">
        <f t="shared" ca="1" si="103"/>
        <v>-</v>
      </c>
      <c r="P107" s="75" t="str">
        <f t="shared" ca="1" si="103"/>
        <v>-</v>
      </c>
      <c r="Q107" s="75">
        <f t="shared" ca="1" si="103"/>
        <v>0</v>
      </c>
      <c r="R107" s="62">
        <f ca="1">R106/R101</f>
        <v>4</v>
      </c>
      <c r="S107" s="30"/>
      <c r="T107" s="30"/>
      <c r="U107" s="30"/>
      <c r="V107" s="30"/>
      <c r="W107" s="30"/>
      <c r="X107" s="30"/>
      <c r="Y107" s="30"/>
      <c r="Z107" s="30"/>
      <c r="AA107" s="30"/>
    </row>
    <row r="108" spans="1:27"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spans="1:27" ht="25.5" customHeight="1">
      <c r="A109" s="30"/>
      <c r="B109" s="49" t="s">
        <v>151</v>
      </c>
      <c r="C109" s="738" t="str">
        <f>設定用!J18</f>
        <v>和田</v>
      </c>
      <c r="D109" s="728" t="s">
        <v>33</v>
      </c>
      <c r="E109" s="704"/>
      <c r="F109" s="50" t="str">
        <f t="shared" ref="F109:Q109" ca="1" si="104">INDIRECT(F$11&amp;"!"&amp;$B109)</f>
        <v>-</v>
      </c>
      <c r="G109" s="63">
        <f t="shared" ca="1" si="104"/>
        <v>0</v>
      </c>
      <c r="H109" s="64" t="str">
        <f t="shared" ca="1" si="104"/>
        <v>-</v>
      </c>
      <c r="I109" s="64" t="str">
        <f t="shared" ca="1" si="104"/>
        <v>-</v>
      </c>
      <c r="J109" s="64" t="str">
        <f t="shared" ca="1" si="104"/>
        <v>-</v>
      </c>
      <c r="K109" s="63">
        <f t="shared" ca="1" si="104"/>
        <v>0</v>
      </c>
      <c r="L109" s="64" t="str">
        <f t="shared" ca="1" si="104"/>
        <v>-</v>
      </c>
      <c r="M109" s="63">
        <f t="shared" ca="1" si="104"/>
        <v>0</v>
      </c>
      <c r="N109" s="65">
        <f t="shared" ca="1" si="104"/>
        <v>0</v>
      </c>
      <c r="O109" s="64" t="str">
        <f t="shared" ca="1" si="104"/>
        <v>-</v>
      </c>
      <c r="P109" s="66" t="str">
        <f t="shared" ca="1" si="104"/>
        <v>-</v>
      </c>
      <c r="Q109" s="63">
        <f t="shared" ca="1" si="104"/>
        <v>0</v>
      </c>
      <c r="R109" s="54">
        <f t="shared" ref="R109:R110" ca="1" si="105">SUM(F109:Q109)</f>
        <v>0</v>
      </c>
      <c r="S109" s="30"/>
      <c r="T109" s="30"/>
      <c r="U109" s="30"/>
      <c r="V109" s="30"/>
      <c r="W109" s="30"/>
      <c r="X109" s="30"/>
      <c r="Y109" s="30"/>
      <c r="Z109" s="30"/>
      <c r="AA109" s="30"/>
    </row>
    <row r="110" spans="1:27" ht="25.5" customHeight="1">
      <c r="A110" s="30"/>
      <c r="B110" s="49" t="s">
        <v>152</v>
      </c>
      <c r="C110" s="720"/>
      <c r="D110" s="729" t="s">
        <v>64</v>
      </c>
      <c r="E110" s="706"/>
      <c r="F110" s="36">
        <f t="shared" ref="F110:Q110" ca="1" si="106">INDIRECT(F$11&amp;"!"&amp;$B110)</f>
        <v>0</v>
      </c>
      <c r="G110" s="67" t="str">
        <f t="shared" ca="1" si="106"/>
        <v>-</v>
      </c>
      <c r="H110" s="68">
        <f t="shared" ca="1" si="106"/>
        <v>0</v>
      </c>
      <c r="I110" s="68">
        <f t="shared" ca="1" si="106"/>
        <v>0</v>
      </c>
      <c r="J110" s="68">
        <f t="shared" ca="1" si="106"/>
        <v>0</v>
      </c>
      <c r="K110" s="67" t="str">
        <f t="shared" ca="1" si="106"/>
        <v>-</v>
      </c>
      <c r="L110" s="67">
        <f t="shared" ca="1" si="106"/>
        <v>0</v>
      </c>
      <c r="M110" s="67" t="str">
        <f t="shared" ca="1" si="106"/>
        <v>-</v>
      </c>
      <c r="N110" s="67" t="str">
        <f t="shared" ca="1" si="106"/>
        <v>-</v>
      </c>
      <c r="O110" s="68">
        <f t="shared" ca="1" si="106"/>
        <v>0</v>
      </c>
      <c r="P110" s="69">
        <f t="shared" ca="1" si="106"/>
        <v>0</v>
      </c>
      <c r="Q110" s="67" t="str">
        <f t="shared" ca="1" si="106"/>
        <v>-</v>
      </c>
      <c r="R110" s="57">
        <f t="shared" ca="1" si="105"/>
        <v>0</v>
      </c>
      <c r="S110" s="30"/>
      <c r="T110" s="30"/>
      <c r="U110" s="30"/>
      <c r="V110" s="30"/>
      <c r="W110" s="30"/>
      <c r="X110" s="30"/>
      <c r="Y110" s="30"/>
      <c r="Z110" s="30"/>
      <c r="AA110" s="30"/>
    </row>
    <row r="111" spans="1:27" ht="25.5" customHeight="1">
      <c r="A111" s="30"/>
      <c r="B111" s="49" t="s">
        <v>153</v>
      </c>
      <c r="C111" s="720"/>
      <c r="D111" s="730" t="s">
        <v>39</v>
      </c>
      <c r="E111" s="708"/>
      <c r="F111" s="70" t="str">
        <f t="shared" ref="F111:Q111" ca="1" si="107">INDIRECT(F$11&amp;"!"&amp;$B111)</f>
        <v>-</v>
      </c>
      <c r="G111" s="71">
        <f t="shared" ca="1" si="107"/>
        <v>0</v>
      </c>
      <c r="H111" s="71" t="str">
        <f t="shared" ca="1" si="107"/>
        <v>-</v>
      </c>
      <c r="I111" s="71" t="str">
        <f t="shared" ca="1" si="107"/>
        <v>-</v>
      </c>
      <c r="J111" s="71" t="str">
        <f t="shared" ca="1" si="107"/>
        <v>-</v>
      </c>
      <c r="K111" s="71">
        <f t="shared" ca="1" si="107"/>
        <v>0</v>
      </c>
      <c r="L111" s="71" t="str">
        <f t="shared" ca="1" si="107"/>
        <v>-</v>
      </c>
      <c r="M111" s="71">
        <f t="shared" ca="1" si="107"/>
        <v>0</v>
      </c>
      <c r="N111" s="71">
        <f t="shared" ca="1" si="107"/>
        <v>0</v>
      </c>
      <c r="O111" s="71" t="str">
        <f t="shared" ca="1" si="107"/>
        <v>-</v>
      </c>
      <c r="P111" s="71" t="str">
        <f t="shared" ca="1" si="107"/>
        <v>-</v>
      </c>
      <c r="Q111" s="71">
        <f t="shared" ca="1" si="107"/>
        <v>0</v>
      </c>
      <c r="R111" s="58" t="e">
        <f ca="1">R110/R109</f>
        <v>#DIV/0!</v>
      </c>
      <c r="S111" s="30"/>
      <c r="T111" s="30"/>
      <c r="U111" s="30"/>
      <c r="V111" s="30"/>
      <c r="W111" s="30"/>
      <c r="X111" s="30"/>
      <c r="Y111" s="30"/>
      <c r="Z111" s="30"/>
      <c r="AA111" s="30"/>
    </row>
    <row r="112" spans="1:27" ht="25.5" customHeight="1">
      <c r="A112" s="30"/>
      <c r="B112" s="49" t="s">
        <v>154</v>
      </c>
      <c r="C112" s="720"/>
      <c r="D112" s="731" t="s">
        <v>35</v>
      </c>
      <c r="E112" s="732"/>
      <c r="F112" s="36">
        <f t="shared" ref="F112:Q112" ca="1" si="108">INDIRECT(F$11&amp;"!"&amp;$B112)</f>
        <v>0</v>
      </c>
      <c r="G112" s="67" t="str">
        <f t="shared" ca="1" si="108"/>
        <v>-</v>
      </c>
      <c r="H112" s="68">
        <f t="shared" ca="1" si="108"/>
        <v>0</v>
      </c>
      <c r="I112" s="68">
        <f t="shared" ca="1" si="108"/>
        <v>0</v>
      </c>
      <c r="J112" s="68">
        <f t="shared" ca="1" si="108"/>
        <v>0</v>
      </c>
      <c r="K112" s="67" t="str">
        <f t="shared" ca="1" si="108"/>
        <v>-</v>
      </c>
      <c r="L112" s="67">
        <f t="shared" ca="1" si="108"/>
        <v>0</v>
      </c>
      <c r="M112" s="67" t="str">
        <f t="shared" ca="1" si="108"/>
        <v>-</v>
      </c>
      <c r="N112" s="67" t="str">
        <f t="shared" ca="1" si="108"/>
        <v>-</v>
      </c>
      <c r="O112" s="68">
        <f t="shared" ca="1" si="108"/>
        <v>0</v>
      </c>
      <c r="P112" s="68">
        <f t="shared" ca="1" si="108"/>
        <v>0</v>
      </c>
      <c r="Q112" s="67" t="str">
        <f t="shared" ca="1" si="108"/>
        <v>-</v>
      </c>
      <c r="R112" s="59">
        <f ca="1">SUM(F112:Q112)</f>
        <v>0</v>
      </c>
      <c r="S112" s="30"/>
      <c r="T112" s="30"/>
      <c r="U112" s="30"/>
      <c r="V112" s="30"/>
      <c r="W112" s="30"/>
      <c r="X112" s="30"/>
      <c r="Y112" s="30"/>
      <c r="Z112" s="30"/>
      <c r="AA112" s="30"/>
    </row>
    <row r="113" spans="1:27" ht="25.5" customHeight="1">
      <c r="A113" s="30"/>
      <c r="B113" s="49" t="s">
        <v>155</v>
      </c>
      <c r="C113" s="720"/>
      <c r="D113" s="729" t="s">
        <v>65</v>
      </c>
      <c r="E113" s="706"/>
      <c r="F113" s="72" t="str">
        <f t="shared" ref="F113:Q113" ca="1" si="109">INDIRECT(F$11&amp;"!"&amp;$B113)</f>
        <v>-</v>
      </c>
      <c r="G113" s="73">
        <f t="shared" ca="1" si="109"/>
        <v>0</v>
      </c>
      <c r="H113" s="73" t="str">
        <f t="shared" ca="1" si="109"/>
        <v>-</v>
      </c>
      <c r="I113" s="73" t="str">
        <f t="shared" ca="1" si="109"/>
        <v>-</v>
      </c>
      <c r="J113" s="73" t="str">
        <f t="shared" ca="1" si="109"/>
        <v>-</v>
      </c>
      <c r="K113" s="73">
        <f t="shared" ca="1" si="109"/>
        <v>0</v>
      </c>
      <c r="L113" s="73" t="str">
        <f t="shared" ca="1" si="109"/>
        <v>-</v>
      </c>
      <c r="M113" s="73">
        <f t="shared" ca="1" si="109"/>
        <v>0</v>
      </c>
      <c r="N113" s="73">
        <f t="shared" ca="1" si="109"/>
        <v>0</v>
      </c>
      <c r="O113" s="73" t="str">
        <f t="shared" ca="1" si="109"/>
        <v>-</v>
      </c>
      <c r="P113" s="73" t="str">
        <f t="shared" ca="1" si="109"/>
        <v>-</v>
      </c>
      <c r="Q113" s="73">
        <f t="shared" ca="1" si="109"/>
        <v>0</v>
      </c>
      <c r="R113" s="60" t="e">
        <f ca="1">R112/R109</f>
        <v>#DIV/0!</v>
      </c>
      <c r="S113" s="30"/>
      <c r="T113" s="30"/>
      <c r="U113" s="30"/>
      <c r="V113" s="30"/>
      <c r="W113" s="30"/>
      <c r="X113" s="30"/>
      <c r="Y113" s="30"/>
      <c r="Z113" s="30"/>
      <c r="AA113" s="30"/>
    </row>
    <row r="114" spans="1:27" ht="25.5" customHeight="1">
      <c r="A114" s="30"/>
      <c r="B114" s="49" t="s">
        <v>156</v>
      </c>
      <c r="C114" s="720"/>
      <c r="D114" s="733" t="s">
        <v>37</v>
      </c>
      <c r="E114" s="734"/>
      <c r="F114" s="36">
        <f t="shared" ref="F114:Q114" ca="1" si="110">INDIRECT(F$11&amp;"!"&amp;$B114)</f>
        <v>0</v>
      </c>
      <c r="G114" s="67" t="str">
        <f t="shared" ca="1" si="110"/>
        <v>-</v>
      </c>
      <c r="H114" s="68">
        <f t="shared" ca="1" si="110"/>
        <v>0</v>
      </c>
      <c r="I114" s="68">
        <f t="shared" ca="1" si="110"/>
        <v>0</v>
      </c>
      <c r="J114" s="68">
        <f t="shared" ca="1" si="110"/>
        <v>0</v>
      </c>
      <c r="K114" s="67" t="str">
        <f t="shared" ca="1" si="110"/>
        <v>-</v>
      </c>
      <c r="L114" s="67">
        <f t="shared" ca="1" si="110"/>
        <v>0</v>
      </c>
      <c r="M114" s="67" t="str">
        <f t="shared" ca="1" si="110"/>
        <v>-</v>
      </c>
      <c r="N114" s="67" t="str">
        <f t="shared" ca="1" si="110"/>
        <v>-</v>
      </c>
      <c r="O114" s="68">
        <f t="shared" ca="1" si="110"/>
        <v>0</v>
      </c>
      <c r="P114" s="67">
        <f t="shared" ca="1" si="110"/>
        <v>0</v>
      </c>
      <c r="Q114" s="67" t="str">
        <f t="shared" ca="1" si="110"/>
        <v>-</v>
      </c>
      <c r="R114" s="57">
        <f ca="1">SUM(F114:Q114)</f>
        <v>0</v>
      </c>
      <c r="S114" s="30"/>
      <c r="T114" s="30"/>
      <c r="U114" s="30"/>
      <c r="V114" s="30"/>
      <c r="W114" s="30"/>
      <c r="X114" s="30"/>
      <c r="Y114" s="30"/>
      <c r="Z114" s="30"/>
      <c r="AA114" s="30"/>
    </row>
    <row r="115" spans="1:27" ht="25.5" customHeight="1">
      <c r="A115" s="30"/>
      <c r="B115" s="49" t="s">
        <v>157</v>
      </c>
      <c r="C115" s="721"/>
      <c r="D115" s="735" t="s">
        <v>66</v>
      </c>
      <c r="E115" s="726"/>
      <c r="F115" s="74" t="str">
        <f t="shared" ref="F115:Q115" ca="1" si="111">INDIRECT(F$11&amp;"!"&amp;$B115)</f>
        <v>-</v>
      </c>
      <c r="G115" s="75">
        <f t="shared" ca="1" si="111"/>
        <v>0</v>
      </c>
      <c r="H115" s="75" t="str">
        <f t="shared" ca="1" si="111"/>
        <v>-</v>
      </c>
      <c r="I115" s="75" t="str">
        <f t="shared" ca="1" si="111"/>
        <v>-</v>
      </c>
      <c r="J115" s="75" t="str">
        <f t="shared" ca="1" si="111"/>
        <v>-</v>
      </c>
      <c r="K115" s="75">
        <f t="shared" ca="1" si="111"/>
        <v>0</v>
      </c>
      <c r="L115" s="75" t="str">
        <f t="shared" ca="1" si="111"/>
        <v>-</v>
      </c>
      <c r="M115" s="75">
        <f t="shared" ca="1" si="111"/>
        <v>0</v>
      </c>
      <c r="N115" s="75">
        <f t="shared" ca="1" si="111"/>
        <v>0</v>
      </c>
      <c r="O115" s="75" t="str">
        <f t="shared" ca="1" si="111"/>
        <v>-</v>
      </c>
      <c r="P115" s="75" t="str">
        <f t="shared" ca="1" si="111"/>
        <v>-</v>
      </c>
      <c r="Q115" s="75">
        <f t="shared" ca="1" si="111"/>
        <v>0</v>
      </c>
      <c r="R115" s="62" t="e">
        <f ca="1">R114/R109</f>
        <v>#DIV/0!</v>
      </c>
      <c r="S115" s="30"/>
      <c r="T115" s="30"/>
      <c r="U115" s="30"/>
      <c r="V115" s="30"/>
      <c r="W115" s="30"/>
      <c r="X115" s="30"/>
      <c r="Y115" s="30"/>
      <c r="Z115" s="30"/>
      <c r="AA115" s="30"/>
    </row>
    <row r="116" spans="1:27"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spans="1:27" ht="27" customHeight="1">
      <c r="A117" s="30"/>
      <c r="B117" s="49" t="s">
        <v>158</v>
      </c>
      <c r="C117" s="738" t="str">
        <f>設定用!J19</f>
        <v>蔭山</v>
      </c>
      <c r="D117" s="728" t="s">
        <v>33</v>
      </c>
      <c r="E117" s="704"/>
      <c r="F117" s="50" t="str">
        <f t="shared" ref="F117:Q117" ca="1" si="112">INDIRECT(F$11&amp;"!"&amp;$B117)</f>
        <v>-</v>
      </c>
      <c r="G117" s="63">
        <f t="shared" ca="1" si="112"/>
        <v>0</v>
      </c>
      <c r="H117" s="64" t="str">
        <f t="shared" ca="1" si="112"/>
        <v>-</v>
      </c>
      <c r="I117" s="64" t="str">
        <f t="shared" ca="1" si="112"/>
        <v>-</v>
      </c>
      <c r="J117" s="64" t="str">
        <f t="shared" ca="1" si="112"/>
        <v>-</v>
      </c>
      <c r="K117" s="63">
        <f t="shared" ca="1" si="112"/>
        <v>0</v>
      </c>
      <c r="L117" s="64" t="str">
        <f t="shared" ca="1" si="112"/>
        <v>-</v>
      </c>
      <c r="M117" s="63">
        <f t="shared" ca="1" si="112"/>
        <v>0</v>
      </c>
      <c r="N117" s="65">
        <f t="shared" ca="1" si="112"/>
        <v>0</v>
      </c>
      <c r="O117" s="64" t="str">
        <f t="shared" ca="1" si="112"/>
        <v>-</v>
      </c>
      <c r="P117" s="66" t="str">
        <f t="shared" ca="1" si="112"/>
        <v>-</v>
      </c>
      <c r="Q117" s="63">
        <f t="shared" ca="1" si="112"/>
        <v>0</v>
      </c>
      <c r="R117" s="54">
        <f t="shared" ref="R117:R118" ca="1" si="113">SUM(F117:Q117)</f>
        <v>0</v>
      </c>
      <c r="S117" s="30"/>
      <c r="T117" s="30"/>
      <c r="U117" s="30"/>
      <c r="V117" s="30"/>
      <c r="W117" s="30"/>
      <c r="X117" s="30"/>
      <c r="Y117" s="30"/>
      <c r="Z117" s="30"/>
      <c r="AA117" s="30"/>
    </row>
    <row r="118" spans="1:27" ht="27" customHeight="1">
      <c r="A118" s="30"/>
      <c r="B118" s="49" t="s">
        <v>159</v>
      </c>
      <c r="C118" s="720"/>
      <c r="D118" s="729" t="s">
        <v>64</v>
      </c>
      <c r="E118" s="706"/>
      <c r="F118" s="36">
        <f t="shared" ref="F118:Q118" ca="1" si="114">INDIRECT(F$11&amp;"!"&amp;$B118)</f>
        <v>0</v>
      </c>
      <c r="G118" s="67" t="str">
        <f t="shared" ca="1" si="114"/>
        <v>-</v>
      </c>
      <c r="H118" s="68">
        <f t="shared" ca="1" si="114"/>
        <v>0</v>
      </c>
      <c r="I118" s="68">
        <f t="shared" ca="1" si="114"/>
        <v>0</v>
      </c>
      <c r="J118" s="68">
        <f t="shared" ca="1" si="114"/>
        <v>0</v>
      </c>
      <c r="K118" s="67" t="str">
        <f t="shared" ca="1" si="114"/>
        <v>-</v>
      </c>
      <c r="L118" s="67">
        <f t="shared" ca="1" si="114"/>
        <v>0</v>
      </c>
      <c r="M118" s="67" t="str">
        <f t="shared" ca="1" si="114"/>
        <v>-</v>
      </c>
      <c r="N118" s="67" t="str">
        <f t="shared" ca="1" si="114"/>
        <v>-</v>
      </c>
      <c r="O118" s="68">
        <f t="shared" ca="1" si="114"/>
        <v>0</v>
      </c>
      <c r="P118" s="69">
        <f t="shared" ca="1" si="114"/>
        <v>0</v>
      </c>
      <c r="Q118" s="67" t="str">
        <f t="shared" ca="1" si="114"/>
        <v>-</v>
      </c>
      <c r="R118" s="57">
        <f t="shared" ca="1" si="113"/>
        <v>0</v>
      </c>
      <c r="S118" s="30"/>
      <c r="T118" s="30"/>
      <c r="U118" s="30"/>
      <c r="V118" s="30"/>
      <c r="W118" s="30"/>
      <c r="X118" s="30"/>
      <c r="Y118" s="30"/>
      <c r="Z118" s="30"/>
      <c r="AA118" s="30"/>
    </row>
    <row r="119" spans="1:27" ht="27" customHeight="1">
      <c r="A119" s="30"/>
      <c r="B119" s="49" t="s">
        <v>160</v>
      </c>
      <c r="C119" s="720"/>
      <c r="D119" s="730" t="s">
        <v>39</v>
      </c>
      <c r="E119" s="708"/>
      <c r="F119" s="70" t="str">
        <f t="shared" ref="F119:Q119" ca="1" si="115">INDIRECT(F$11&amp;"!"&amp;$B119)</f>
        <v>-</v>
      </c>
      <c r="G119" s="71">
        <f t="shared" ca="1" si="115"/>
        <v>0</v>
      </c>
      <c r="H119" s="71" t="str">
        <f t="shared" ca="1" si="115"/>
        <v>-</v>
      </c>
      <c r="I119" s="71" t="str">
        <f t="shared" ca="1" si="115"/>
        <v>-</v>
      </c>
      <c r="J119" s="71" t="str">
        <f t="shared" ca="1" si="115"/>
        <v>-</v>
      </c>
      <c r="K119" s="71">
        <f t="shared" ca="1" si="115"/>
        <v>0</v>
      </c>
      <c r="L119" s="71" t="str">
        <f t="shared" ca="1" si="115"/>
        <v>-</v>
      </c>
      <c r="M119" s="71">
        <f t="shared" ca="1" si="115"/>
        <v>0</v>
      </c>
      <c r="N119" s="71">
        <f t="shared" ca="1" si="115"/>
        <v>0</v>
      </c>
      <c r="O119" s="71" t="str">
        <f t="shared" ca="1" si="115"/>
        <v>-</v>
      </c>
      <c r="P119" s="71" t="str">
        <f t="shared" ca="1" si="115"/>
        <v>-</v>
      </c>
      <c r="Q119" s="71">
        <f t="shared" ca="1" si="115"/>
        <v>0</v>
      </c>
      <c r="R119" s="58" t="e">
        <f ca="1">R118/R117</f>
        <v>#DIV/0!</v>
      </c>
      <c r="S119" s="30"/>
      <c r="T119" s="30"/>
      <c r="U119" s="30"/>
      <c r="V119" s="30"/>
      <c r="W119" s="30"/>
      <c r="X119" s="30"/>
      <c r="Y119" s="30"/>
      <c r="Z119" s="30"/>
      <c r="AA119" s="30"/>
    </row>
    <row r="120" spans="1:27" ht="27" customHeight="1">
      <c r="A120" s="30"/>
      <c r="B120" s="49" t="s">
        <v>161</v>
      </c>
      <c r="C120" s="720"/>
      <c r="D120" s="731" t="s">
        <v>35</v>
      </c>
      <c r="E120" s="732"/>
      <c r="F120" s="36">
        <f t="shared" ref="F120:Q120" ca="1" si="116">INDIRECT(F$11&amp;"!"&amp;$B120)</f>
        <v>0</v>
      </c>
      <c r="G120" s="67" t="str">
        <f t="shared" ca="1" si="116"/>
        <v>-</v>
      </c>
      <c r="H120" s="68">
        <f t="shared" ca="1" si="116"/>
        <v>0</v>
      </c>
      <c r="I120" s="68">
        <f t="shared" ca="1" si="116"/>
        <v>0</v>
      </c>
      <c r="J120" s="68">
        <f t="shared" ca="1" si="116"/>
        <v>0</v>
      </c>
      <c r="K120" s="67" t="str">
        <f t="shared" ca="1" si="116"/>
        <v>-</v>
      </c>
      <c r="L120" s="67">
        <f t="shared" ca="1" si="116"/>
        <v>0</v>
      </c>
      <c r="M120" s="67" t="str">
        <f t="shared" ca="1" si="116"/>
        <v>-</v>
      </c>
      <c r="N120" s="67" t="str">
        <f t="shared" ca="1" si="116"/>
        <v>-</v>
      </c>
      <c r="O120" s="68">
        <f t="shared" ca="1" si="116"/>
        <v>0</v>
      </c>
      <c r="P120" s="68">
        <f t="shared" ca="1" si="116"/>
        <v>0</v>
      </c>
      <c r="Q120" s="67" t="str">
        <f t="shared" ca="1" si="116"/>
        <v>-</v>
      </c>
      <c r="R120" s="59">
        <f ca="1">SUM(F120:Q120)</f>
        <v>0</v>
      </c>
      <c r="S120" s="30"/>
      <c r="T120" s="30"/>
      <c r="U120" s="30"/>
      <c r="V120" s="30"/>
      <c r="W120" s="30"/>
      <c r="X120" s="30"/>
      <c r="Y120" s="30"/>
      <c r="Z120" s="30"/>
      <c r="AA120" s="30"/>
    </row>
    <row r="121" spans="1:27" ht="27" customHeight="1">
      <c r="A121" s="30"/>
      <c r="B121" s="49" t="s">
        <v>162</v>
      </c>
      <c r="C121" s="720"/>
      <c r="D121" s="729" t="s">
        <v>65</v>
      </c>
      <c r="E121" s="706"/>
      <c r="F121" s="72" t="str">
        <f t="shared" ref="F121:Q121" ca="1" si="117">INDIRECT(F$11&amp;"!"&amp;$B121)</f>
        <v>-</v>
      </c>
      <c r="G121" s="73">
        <f t="shared" ca="1" si="117"/>
        <v>0</v>
      </c>
      <c r="H121" s="73" t="str">
        <f t="shared" ca="1" si="117"/>
        <v>-</v>
      </c>
      <c r="I121" s="73" t="str">
        <f t="shared" ca="1" si="117"/>
        <v>-</v>
      </c>
      <c r="J121" s="73" t="str">
        <f t="shared" ca="1" si="117"/>
        <v>-</v>
      </c>
      <c r="K121" s="73">
        <f t="shared" ca="1" si="117"/>
        <v>0</v>
      </c>
      <c r="L121" s="73" t="str">
        <f t="shared" ca="1" si="117"/>
        <v>-</v>
      </c>
      <c r="M121" s="73">
        <f t="shared" ca="1" si="117"/>
        <v>0</v>
      </c>
      <c r="N121" s="73">
        <f t="shared" ca="1" si="117"/>
        <v>0</v>
      </c>
      <c r="O121" s="73" t="str">
        <f t="shared" ca="1" si="117"/>
        <v>-</v>
      </c>
      <c r="P121" s="73" t="str">
        <f t="shared" ca="1" si="117"/>
        <v>-</v>
      </c>
      <c r="Q121" s="73">
        <f t="shared" ca="1" si="117"/>
        <v>0</v>
      </c>
      <c r="R121" s="60" t="e">
        <f ca="1">R120/R117</f>
        <v>#DIV/0!</v>
      </c>
      <c r="S121" s="30"/>
      <c r="T121" s="30"/>
      <c r="U121" s="30"/>
      <c r="V121" s="30"/>
      <c r="W121" s="30"/>
      <c r="X121" s="30"/>
      <c r="Y121" s="30"/>
      <c r="Z121" s="30"/>
      <c r="AA121" s="30"/>
    </row>
    <row r="122" spans="1:27" ht="27" customHeight="1">
      <c r="A122" s="30"/>
      <c r="B122" s="49" t="s">
        <v>163</v>
      </c>
      <c r="C122" s="720"/>
      <c r="D122" s="733" t="s">
        <v>37</v>
      </c>
      <c r="E122" s="734"/>
      <c r="F122" s="36">
        <f t="shared" ref="F122:Q122" ca="1" si="118">INDIRECT(F$11&amp;"!"&amp;$B122)</f>
        <v>0</v>
      </c>
      <c r="G122" s="67" t="str">
        <f t="shared" ca="1" si="118"/>
        <v>-</v>
      </c>
      <c r="H122" s="68">
        <f t="shared" ca="1" si="118"/>
        <v>0</v>
      </c>
      <c r="I122" s="68">
        <f t="shared" ca="1" si="118"/>
        <v>0</v>
      </c>
      <c r="J122" s="68">
        <f t="shared" ca="1" si="118"/>
        <v>0</v>
      </c>
      <c r="K122" s="67" t="str">
        <f t="shared" ca="1" si="118"/>
        <v>-</v>
      </c>
      <c r="L122" s="67">
        <f t="shared" ca="1" si="118"/>
        <v>0</v>
      </c>
      <c r="M122" s="67" t="str">
        <f t="shared" ca="1" si="118"/>
        <v>-</v>
      </c>
      <c r="N122" s="67" t="str">
        <f t="shared" ca="1" si="118"/>
        <v>-</v>
      </c>
      <c r="O122" s="68">
        <f t="shared" ca="1" si="118"/>
        <v>0</v>
      </c>
      <c r="P122" s="67">
        <f t="shared" ca="1" si="118"/>
        <v>0</v>
      </c>
      <c r="Q122" s="67" t="str">
        <f t="shared" ca="1" si="118"/>
        <v>-</v>
      </c>
      <c r="R122" s="57">
        <f ca="1">SUM(F122:Q122)</f>
        <v>0</v>
      </c>
      <c r="S122" s="30"/>
      <c r="T122" s="30"/>
      <c r="U122" s="30"/>
      <c r="V122" s="30"/>
      <c r="W122" s="30"/>
      <c r="X122" s="30"/>
      <c r="Y122" s="30"/>
      <c r="Z122" s="30"/>
      <c r="AA122" s="30"/>
    </row>
    <row r="123" spans="1:27" ht="27" customHeight="1">
      <c r="A123" s="30"/>
      <c r="B123" s="49" t="s">
        <v>164</v>
      </c>
      <c r="C123" s="721"/>
      <c r="D123" s="735" t="s">
        <v>66</v>
      </c>
      <c r="E123" s="726"/>
      <c r="F123" s="74" t="str">
        <f t="shared" ref="F123:Q123" ca="1" si="119">INDIRECT(F$11&amp;"!"&amp;$B123)</f>
        <v>-</v>
      </c>
      <c r="G123" s="75">
        <f t="shared" ca="1" si="119"/>
        <v>0</v>
      </c>
      <c r="H123" s="75" t="str">
        <f t="shared" ca="1" si="119"/>
        <v>-</v>
      </c>
      <c r="I123" s="75" t="str">
        <f t="shared" ca="1" si="119"/>
        <v>-</v>
      </c>
      <c r="J123" s="75" t="str">
        <f t="shared" ca="1" si="119"/>
        <v>-</v>
      </c>
      <c r="K123" s="75">
        <f t="shared" ca="1" si="119"/>
        <v>0</v>
      </c>
      <c r="L123" s="75" t="str">
        <f t="shared" ca="1" si="119"/>
        <v>-</v>
      </c>
      <c r="M123" s="75">
        <f t="shared" ca="1" si="119"/>
        <v>0</v>
      </c>
      <c r="N123" s="75">
        <f t="shared" ca="1" si="119"/>
        <v>0</v>
      </c>
      <c r="O123" s="75" t="str">
        <f t="shared" ca="1" si="119"/>
        <v>-</v>
      </c>
      <c r="P123" s="75" t="str">
        <f t="shared" ca="1" si="119"/>
        <v>-</v>
      </c>
      <c r="Q123" s="75">
        <f t="shared" ca="1" si="119"/>
        <v>0</v>
      </c>
      <c r="R123" s="62" t="e">
        <f ca="1">R122/R117</f>
        <v>#DIV/0!</v>
      </c>
      <c r="S123" s="30"/>
      <c r="T123" s="30"/>
      <c r="U123" s="30"/>
      <c r="V123" s="30"/>
      <c r="W123" s="30"/>
      <c r="X123" s="30"/>
      <c r="Y123" s="30"/>
      <c r="Z123" s="30"/>
      <c r="AA123" s="30"/>
    </row>
    <row r="124" spans="1:27"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spans="1:27" ht="24.75" customHeight="1">
      <c r="A125" s="30"/>
      <c r="B125" s="49" t="s">
        <v>165</v>
      </c>
      <c r="C125" s="738" t="s">
        <v>166</v>
      </c>
      <c r="D125" s="728" t="s">
        <v>33</v>
      </c>
      <c r="E125" s="704"/>
      <c r="F125" s="50">
        <f t="shared" ref="F125:Q125" ca="1" si="120">INDIRECT(F$11&amp;"!"&amp;$B125)</f>
        <v>0</v>
      </c>
      <c r="G125" s="63">
        <f t="shared" ca="1" si="120"/>
        <v>0</v>
      </c>
      <c r="H125" s="64">
        <f t="shared" ca="1" si="120"/>
        <v>0</v>
      </c>
      <c r="I125" s="64">
        <f t="shared" ca="1" si="120"/>
        <v>0</v>
      </c>
      <c r="J125" s="64" t="str">
        <f t="shared" ca="1" si="120"/>
        <v>-</v>
      </c>
      <c r="K125" s="63">
        <f t="shared" ca="1" si="120"/>
        <v>0</v>
      </c>
      <c r="L125" s="64" t="str">
        <f t="shared" ca="1" si="120"/>
        <v>-</v>
      </c>
      <c r="M125" s="63">
        <f t="shared" ca="1" si="120"/>
        <v>0</v>
      </c>
      <c r="N125" s="65">
        <f t="shared" ca="1" si="120"/>
        <v>0</v>
      </c>
      <c r="O125" s="64" t="str">
        <f t="shared" ca="1" si="120"/>
        <v>-</v>
      </c>
      <c r="P125" s="66" t="str">
        <f t="shared" ca="1" si="120"/>
        <v>-</v>
      </c>
      <c r="Q125" s="63">
        <f t="shared" ca="1" si="120"/>
        <v>0</v>
      </c>
      <c r="R125" s="54">
        <f t="shared" ref="R125:R126" ca="1" si="121">SUM(F125:Q125)</f>
        <v>0</v>
      </c>
      <c r="S125" s="30"/>
      <c r="T125" s="30"/>
      <c r="U125" s="30"/>
      <c r="V125" s="30"/>
      <c r="W125" s="30"/>
      <c r="X125" s="30"/>
      <c r="Y125" s="30"/>
      <c r="Z125" s="30"/>
      <c r="AA125" s="30"/>
    </row>
    <row r="126" spans="1:27" ht="24.75" customHeight="1">
      <c r="A126" s="30"/>
      <c r="B126" s="49" t="s">
        <v>167</v>
      </c>
      <c r="C126" s="720"/>
      <c r="D126" s="729" t="s">
        <v>64</v>
      </c>
      <c r="E126" s="706"/>
      <c r="F126" s="36">
        <f t="shared" ref="F126:Q126" ca="1" si="122">INDIRECT(F$11&amp;"!"&amp;$B126)</f>
        <v>0</v>
      </c>
      <c r="G126" s="67" t="str">
        <f t="shared" ca="1" si="122"/>
        <v>-</v>
      </c>
      <c r="H126" s="68">
        <f t="shared" ca="1" si="122"/>
        <v>0</v>
      </c>
      <c r="I126" s="68">
        <f t="shared" ca="1" si="122"/>
        <v>0</v>
      </c>
      <c r="J126" s="68">
        <f t="shared" ca="1" si="122"/>
        <v>0</v>
      </c>
      <c r="K126" s="67" t="str">
        <f t="shared" ca="1" si="122"/>
        <v>-</v>
      </c>
      <c r="L126" s="67">
        <f t="shared" ca="1" si="122"/>
        <v>0</v>
      </c>
      <c r="M126" s="67" t="str">
        <f t="shared" ca="1" si="122"/>
        <v>-</v>
      </c>
      <c r="N126" s="67" t="str">
        <f t="shared" ca="1" si="122"/>
        <v>-</v>
      </c>
      <c r="O126" s="68">
        <f t="shared" ca="1" si="122"/>
        <v>0</v>
      </c>
      <c r="P126" s="69">
        <f t="shared" ca="1" si="122"/>
        <v>0</v>
      </c>
      <c r="Q126" s="67" t="str">
        <f t="shared" ca="1" si="122"/>
        <v>-</v>
      </c>
      <c r="R126" s="57">
        <f t="shared" ca="1" si="121"/>
        <v>0</v>
      </c>
      <c r="S126" s="30"/>
      <c r="T126" s="30"/>
      <c r="U126" s="30"/>
      <c r="V126" s="30"/>
      <c r="W126" s="30"/>
      <c r="X126" s="30"/>
      <c r="Y126" s="30"/>
      <c r="Z126" s="30"/>
      <c r="AA126" s="30"/>
    </row>
    <row r="127" spans="1:27" ht="24.75" customHeight="1">
      <c r="A127" s="30"/>
      <c r="B127" s="49" t="s">
        <v>168</v>
      </c>
      <c r="C127" s="720"/>
      <c r="D127" s="730" t="s">
        <v>39</v>
      </c>
      <c r="E127" s="708"/>
      <c r="F127" s="70">
        <f t="shared" ref="F127:Q127" ca="1" si="123">INDIRECT(F$11&amp;"!"&amp;$B127)</f>
        <v>0</v>
      </c>
      <c r="G127" s="71">
        <f t="shared" ca="1" si="123"/>
        <v>0</v>
      </c>
      <c r="H127" s="71">
        <f t="shared" ca="1" si="123"/>
        <v>0</v>
      </c>
      <c r="I127" s="71">
        <f t="shared" ca="1" si="123"/>
        <v>0</v>
      </c>
      <c r="J127" s="71" t="str">
        <f t="shared" ca="1" si="123"/>
        <v>-</v>
      </c>
      <c r="K127" s="71">
        <f t="shared" ca="1" si="123"/>
        <v>0</v>
      </c>
      <c r="L127" s="71" t="str">
        <f t="shared" ca="1" si="123"/>
        <v>-</v>
      </c>
      <c r="M127" s="71">
        <f t="shared" ca="1" si="123"/>
        <v>0</v>
      </c>
      <c r="N127" s="71">
        <f t="shared" ca="1" si="123"/>
        <v>0</v>
      </c>
      <c r="O127" s="71" t="str">
        <f t="shared" ca="1" si="123"/>
        <v>-</v>
      </c>
      <c r="P127" s="71" t="str">
        <f t="shared" ca="1" si="123"/>
        <v>-</v>
      </c>
      <c r="Q127" s="71">
        <f t="shared" ca="1" si="123"/>
        <v>0</v>
      </c>
      <c r="R127" s="58" t="e">
        <f ca="1">R126/R125</f>
        <v>#DIV/0!</v>
      </c>
      <c r="S127" s="30"/>
      <c r="T127" s="30"/>
      <c r="U127" s="30"/>
      <c r="V127" s="30"/>
      <c r="W127" s="30"/>
      <c r="X127" s="30"/>
      <c r="Y127" s="30"/>
      <c r="Z127" s="30"/>
      <c r="AA127" s="30"/>
    </row>
    <row r="128" spans="1:27" ht="24.75" customHeight="1">
      <c r="A128" s="30"/>
      <c r="B128" s="49" t="s">
        <v>169</v>
      </c>
      <c r="C128" s="720"/>
      <c r="D128" s="731" t="s">
        <v>35</v>
      </c>
      <c r="E128" s="732"/>
      <c r="F128" s="36">
        <f t="shared" ref="F128:Q128" ca="1" si="124">INDIRECT(F$11&amp;"!"&amp;$B128)</f>
        <v>0</v>
      </c>
      <c r="G128" s="67" t="str">
        <f t="shared" ca="1" si="124"/>
        <v>-</v>
      </c>
      <c r="H128" s="68">
        <f t="shared" ca="1" si="124"/>
        <v>0</v>
      </c>
      <c r="I128" s="68">
        <f t="shared" ca="1" si="124"/>
        <v>0</v>
      </c>
      <c r="J128" s="68">
        <f t="shared" ca="1" si="124"/>
        <v>0</v>
      </c>
      <c r="K128" s="67" t="str">
        <f t="shared" ca="1" si="124"/>
        <v>-</v>
      </c>
      <c r="L128" s="67">
        <f t="shared" ca="1" si="124"/>
        <v>0</v>
      </c>
      <c r="M128" s="67" t="str">
        <f t="shared" ca="1" si="124"/>
        <v>-</v>
      </c>
      <c r="N128" s="67" t="str">
        <f t="shared" ca="1" si="124"/>
        <v>-</v>
      </c>
      <c r="O128" s="68">
        <f t="shared" ca="1" si="124"/>
        <v>0</v>
      </c>
      <c r="P128" s="68">
        <f t="shared" ca="1" si="124"/>
        <v>0</v>
      </c>
      <c r="Q128" s="67" t="str">
        <f t="shared" ca="1" si="124"/>
        <v>-</v>
      </c>
      <c r="R128" s="59">
        <f ca="1">SUM(F128:Q128)</f>
        <v>0</v>
      </c>
      <c r="S128" s="30"/>
      <c r="T128" s="30"/>
      <c r="U128" s="30"/>
      <c r="V128" s="30"/>
      <c r="W128" s="30"/>
      <c r="X128" s="30"/>
      <c r="Y128" s="30"/>
      <c r="Z128" s="30"/>
      <c r="AA128" s="30"/>
    </row>
    <row r="129" spans="1:27" ht="24.75" customHeight="1">
      <c r="A129" s="30"/>
      <c r="B129" s="49" t="s">
        <v>170</v>
      </c>
      <c r="C129" s="720"/>
      <c r="D129" s="729" t="s">
        <v>65</v>
      </c>
      <c r="E129" s="706"/>
      <c r="F129" s="72" t="str">
        <f t="shared" ref="F129:Q129" ca="1" si="125">INDIRECT(F$11&amp;"!"&amp;$B129)</f>
        <v>-</v>
      </c>
      <c r="G129" s="73">
        <f t="shared" ca="1" si="125"/>
        <v>0</v>
      </c>
      <c r="H129" s="73" t="str">
        <f t="shared" ca="1" si="125"/>
        <v>-</v>
      </c>
      <c r="I129" s="73" t="str">
        <f t="shared" ca="1" si="125"/>
        <v>-</v>
      </c>
      <c r="J129" s="73" t="str">
        <f t="shared" ca="1" si="125"/>
        <v>-</v>
      </c>
      <c r="K129" s="73">
        <f t="shared" ca="1" si="125"/>
        <v>0</v>
      </c>
      <c r="L129" s="73" t="str">
        <f t="shared" ca="1" si="125"/>
        <v>-</v>
      </c>
      <c r="M129" s="73">
        <f t="shared" ca="1" si="125"/>
        <v>0</v>
      </c>
      <c r="N129" s="73">
        <f t="shared" ca="1" si="125"/>
        <v>0</v>
      </c>
      <c r="O129" s="73" t="str">
        <f t="shared" ca="1" si="125"/>
        <v>-</v>
      </c>
      <c r="P129" s="73" t="str">
        <f t="shared" ca="1" si="125"/>
        <v>-</v>
      </c>
      <c r="Q129" s="73">
        <f t="shared" ca="1" si="125"/>
        <v>0</v>
      </c>
      <c r="R129" s="60" t="e">
        <f ca="1">R128/R125</f>
        <v>#DIV/0!</v>
      </c>
      <c r="S129" s="30"/>
      <c r="T129" s="30"/>
      <c r="U129" s="30"/>
      <c r="V129" s="30"/>
      <c r="W129" s="30"/>
      <c r="X129" s="30"/>
      <c r="Y129" s="30"/>
      <c r="Z129" s="30"/>
      <c r="AA129" s="30"/>
    </row>
    <row r="130" spans="1:27" ht="24.75" customHeight="1">
      <c r="A130" s="30"/>
      <c r="B130" s="49" t="s">
        <v>171</v>
      </c>
      <c r="C130" s="720"/>
      <c r="D130" s="733" t="s">
        <v>37</v>
      </c>
      <c r="E130" s="734"/>
      <c r="F130" s="36">
        <f t="shared" ref="F130:Q130" ca="1" si="126">INDIRECT(F$11&amp;"!"&amp;$B130)</f>
        <v>1</v>
      </c>
      <c r="G130" s="67" t="str">
        <f t="shared" ca="1" si="126"/>
        <v>-</v>
      </c>
      <c r="H130" s="68">
        <f t="shared" ca="1" si="126"/>
        <v>1</v>
      </c>
      <c r="I130" s="68">
        <f t="shared" ca="1" si="126"/>
        <v>0</v>
      </c>
      <c r="J130" s="68">
        <f t="shared" ca="1" si="126"/>
        <v>0</v>
      </c>
      <c r="K130" s="67" t="str">
        <f t="shared" ca="1" si="126"/>
        <v>-</v>
      </c>
      <c r="L130" s="67">
        <f t="shared" ca="1" si="126"/>
        <v>0</v>
      </c>
      <c r="M130" s="67" t="str">
        <f t="shared" ca="1" si="126"/>
        <v>-</v>
      </c>
      <c r="N130" s="67" t="str">
        <f t="shared" ca="1" si="126"/>
        <v>-</v>
      </c>
      <c r="O130" s="68">
        <f t="shared" ca="1" si="126"/>
        <v>0</v>
      </c>
      <c r="P130" s="67">
        <f t="shared" ca="1" si="126"/>
        <v>0</v>
      </c>
      <c r="Q130" s="67" t="str">
        <f t="shared" ca="1" si="126"/>
        <v>-</v>
      </c>
      <c r="R130" s="57">
        <f ca="1">SUM(F130:Q130)</f>
        <v>2</v>
      </c>
      <c r="S130" s="30"/>
      <c r="T130" s="30"/>
      <c r="U130" s="30"/>
      <c r="V130" s="30"/>
      <c r="W130" s="30"/>
      <c r="X130" s="30"/>
      <c r="Y130" s="30"/>
      <c r="Z130" s="30"/>
      <c r="AA130" s="30"/>
    </row>
    <row r="131" spans="1:27" ht="24.75" customHeight="1">
      <c r="A131" s="30"/>
      <c r="B131" s="49" t="s">
        <v>172</v>
      </c>
      <c r="C131" s="721"/>
      <c r="D131" s="735" t="s">
        <v>66</v>
      </c>
      <c r="E131" s="726"/>
      <c r="F131" s="74" t="str">
        <f t="shared" ref="F131:Q131" ca="1" si="127">INDIRECT(F$11&amp;"!"&amp;$B131)</f>
        <v>-</v>
      </c>
      <c r="G131" s="75">
        <f t="shared" ca="1" si="127"/>
        <v>0</v>
      </c>
      <c r="H131" s="75" t="str">
        <f t="shared" ca="1" si="127"/>
        <v>-</v>
      </c>
      <c r="I131" s="75" t="str">
        <f t="shared" ca="1" si="127"/>
        <v>-</v>
      </c>
      <c r="J131" s="75" t="str">
        <f t="shared" ca="1" si="127"/>
        <v>-</v>
      </c>
      <c r="K131" s="75">
        <f t="shared" ca="1" si="127"/>
        <v>0</v>
      </c>
      <c r="L131" s="75" t="str">
        <f t="shared" ca="1" si="127"/>
        <v>-</v>
      </c>
      <c r="M131" s="75">
        <f t="shared" ca="1" si="127"/>
        <v>0</v>
      </c>
      <c r="N131" s="75">
        <f t="shared" ca="1" si="127"/>
        <v>0</v>
      </c>
      <c r="O131" s="75" t="str">
        <f t="shared" ca="1" si="127"/>
        <v>-</v>
      </c>
      <c r="P131" s="75" t="str">
        <f t="shared" ca="1" si="127"/>
        <v>-</v>
      </c>
      <c r="Q131" s="75">
        <f t="shared" ca="1" si="127"/>
        <v>0</v>
      </c>
      <c r="R131" s="62" t="e">
        <f ca="1">R130/R125</f>
        <v>#DIV/0!</v>
      </c>
      <c r="S131" s="30"/>
      <c r="T131" s="30"/>
      <c r="U131" s="30"/>
      <c r="V131" s="30"/>
      <c r="W131" s="30"/>
      <c r="X131" s="30"/>
      <c r="Y131" s="30"/>
      <c r="Z131" s="30"/>
      <c r="AA131" s="30"/>
    </row>
    <row r="132" spans="1:27"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spans="1:27" ht="24" customHeight="1">
      <c r="A133" s="30"/>
      <c r="B133" s="49" t="s">
        <v>173</v>
      </c>
      <c r="C133" s="738" t="s">
        <v>174</v>
      </c>
      <c r="D133" s="728" t="s">
        <v>33</v>
      </c>
      <c r="E133" s="704"/>
      <c r="F133" s="50">
        <f t="shared" ref="F133:Q133" ca="1" si="128">INDIRECT(F$11&amp;"!"&amp;$B133)</f>
        <v>0</v>
      </c>
      <c r="G133" s="63">
        <f t="shared" ca="1" si="128"/>
        <v>0</v>
      </c>
      <c r="H133" s="64" t="str">
        <f t="shared" ca="1" si="128"/>
        <v>-</v>
      </c>
      <c r="I133" s="64" t="str">
        <f t="shared" ca="1" si="128"/>
        <v>-</v>
      </c>
      <c r="J133" s="64" t="str">
        <f t="shared" ca="1" si="128"/>
        <v>-</v>
      </c>
      <c r="K133" s="63">
        <f t="shared" ca="1" si="128"/>
        <v>0</v>
      </c>
      <c r="L133" s="64" t="str">
        <f t="shared" ca="1" si="128"/>
        <v>-</v>
      </c>
      <c r="M133" s="63">
        <f t="shared" ca="1" si="128"/>
        <v>0</v>
      </c>
      <c r="N133" s="65">
        <f t="shared" ca="1" si="128"/>
        <v>0</v>
      </c>
      <c r="O133" s="64" t="str">
        <f t="shared" ca="1" si="128"/>
        <v>-</v>
      </c>
      <c r="P133" s="66" t="str">
        <f t="shared" ca="1" si="128"/>
        <v>-</v>
      </c>
      <c r="Q133" s="63">
        <f t="shared" ca="1" si="128"/>
        <v>0</v>
      </c>
      <c r="R133" s="54">
        <f t="shared" ref="R133:R134" ca="1" si="129">SUM(F133:Q133)</f>
        <v>0</v>
      </c>
      <c r="S133" s="30"/>
      <c r="T133" s="30"/>
      <c r="U133" s="30"/>
      <c r="V133" s="30"/>
      <c r="W133" s="30"/>
      <c r="X133" s="30"/>
      <c r="Y133" s="30"/>
      <c r="Z133" s="30"/>
      <c r="AA133" s="30"/>
    </row>
    <row r="134" spans="1:27" ht="24" customHeight="1">
      <c r="A134" s="30"/>
      <c r="B134" s="49" t="s">
        <v>175</v>
      </c>
      <c r="C134" s="720"/>
      <c r="D134" s="729" t="s">
        <v>64</v>
      </c>
      <c r="E134" s="706"/>
      <c r="F134" s="36">
        <f t="shared" ref="F134:Q134" ca="1" si="130">INDIRECT(F$11&amp;"!"&amp;$B134)</f>
        <v>1</v>
      </c>
      <c r="G134" s="67" t="str">
        <f t="shared" ca="1" si="130"/>
        <v>-</v>
      </c>
      <c r="H134" s="68">
        <f t="shared" ca="1" si="130"/>
        <v>0</v>
      </c>
      <c r="I134" s="68">
        <f t="shared" ca="1" si="130"/>
        <v>0</v>
      </c>
      <c r="J134" s="68">
        <f t="shared" ca="1" si="130"/>
        <v>0</v>
      </c>
      <c r="K134" s="67" t="str">
        <f t="shared" ca="1" si="130"/>
        <v>-</v>
      </c>
      <c r="L134" s="67">
        <f t="shared" ca="1" si="130"/>
        <v>0</v>
      </c>
      <c r="M134" s="67" t="str">
        <f t="shared" ca="1" si="130"/>
        <v>-</v>
      </c>
      <c r="N134" s="67" t="str">
        <f t="shared" ca="1" si="130"/>
        <v>-</v>
      </c>
      <c r="O134" s="68">
        <f t="shared" ca="1" si="130"/>
        <v>0</v>
      </c>
      <c r="P134" s="69">
        <f t="shared" ca="1" si="130"/>
        <v>0</v>
      </c>
      <c r="Q134" s="67" t="str">
        <f t="shared" ca="1" si="130"/>
        <v>-</v>
      </c>
      <c r="R134" s="57">
        <f t="shared" ca="1" si="129"/>
        <v>1</v>
      </c>
      <c r="S134" s="30"/>
      <c r="T134" s="30"/>
      <c r="U134" s="30"/>
      <c r="V134" s="30"/>
      <c r="W134" s="30"/>
      <c r="X134" s="30"/>
      <c r="Y134" s="30"/>
      <c r="Z134" s="30"/>
      <c r="AA134" s="30"/>
    </row>
    <row r="135" spans="1:27" ht="24" customHeight="1">
      <c r="A135" s="30"/>
      <c r="B135" s="49" t="s">
        <v>176</v>
      </c>
      <c r="C135" s="720"/>
      <c r="D135" s="730" t="s">
        <v>39</v>
      </c>
      <c r="E135" s="708"/>
      <c r="F135" s="70">
        <f t="shared" ref="F135:Q135" ca="1" si="131">INDIRECT(F$11&amp;"!"&amp;$B135)</f>
        <v>0.33333333333333331</v>
      </c>
      <c r="G135" s="71">
        <f t="shared" ca="1" si="131"/>
        <v>0</v>
      </c>
      <c r="H135" s="71" t="str">
        <f t="shared" ca="1" si="131"/>
        <v>-</v>
      </c>
      <c r="I135" s="71" t="str">
        <f t="shared" ca="1" si="131"/>
        <v>-</v>
      </c>
      <c r="J135" s="71" t="str">
        <f t="shared" ca="1" si="131"/>
        <v>-</v>
      </c>
      <c r="K135" s="71">
        <f t="shared" ca="1" si="131"/>
        <v>0</v>
      </c>
      <c r="L135" s="71" t="str">
        <f t="shared" ca="1" si="131"/>
        <v>-</v>
      </c>
      <c r="M135" s="71">
        <f t="shared" ca="1" si="131"/>
        <v>0</v>
      </c>
      <c r="N135" s="71">
        <f t="shared" ca="1" si="131"/>
        <v>0</v>
      </c>
      <c r="O135" s="71" t="str">
        <f t="shared" ca="1" si="131"/>
        <v>-</v>
      </c>
      <c r="P135" s="71" t="str">
        <f t="shared" ca="1" si="131"/>
        <v>-</v>
      </c>
      <c r="Q135" s="71">
        <f t="shared" ca="1" si="131"/>
        <v>0</v>
      </c>
      <c r="R135" s="58" t="e">
        <f ca="1">R134/R133</f>
        <v>#DIV/0!</v>
      </c>
      <c r="S135" s="30"/>
      <c r="T135" s="30"/>
      <c r="U135" s="30"/>
      <c r="V135" s="30"/>
      <c r="W135" s="30"/>
      <c r="X135" s="30"/>
      <c r="Y135" s="30"/>
      <c r="Z135" s="30"/>
      <c r="AA135" s="30"/>
    </row>
    <row r="136" spans="1:27" ht="24" customHeight="1">
      <c r="A136" s="30"/>
      <c r="B136" s="49" t="s">
        <v>177</v>
      </c>
      <c r="C136" s="720"/>
      <c r="D136" s="731" t="s">
        <v>35</v>
      </c>
      <c r="E136" s="732"/>
      <c r="F136" s="36">
        <f t="shared" ref="F136:Q136" ca="1" si="132">INDIRECT(F$11&amp;"!"&amp;$B136)</f>
        <v>0</v>
      </c>
      <c r="G136" s="67" t="str">
        <f t="shared" ca="1" si="132"/>
        <v>-</v>
      </c>
      <c r="H136" s="68">
        <f t="shared" ca="1" si="132"/>
        <v>0</v>
      </c>
      <c r="I136" s="68">
        <f t="shared" ca="1" si="132"/>
        <v>0</v>
      </c>
      <c r="J136" s="68">
        <f t="shared" ca="1" si="132"/>
        <v>0</v>
      </c>
      <c r="K136" s="67" t="str">
        <f t="shared" ca="1" si="132"/>
        <v>-</v>
      </c>
      <c r="L136" s="67">
        <f t="shared" ca="1" si="132"/>
        <v>0</v>
      </c>
      <c r="M136" s="67" t="str">
        <f t="shared" ca="1" si="132"/>
        <v>-</v>
      </c>
      <c r="N136" s="67" t="str">
        <f t="shared" ca="1" si="132"/>
        <v>-</v>
      </c>
      <c r="O136" s="68">
        <f t="shared" ca="1" si="132"/>
        <v>0</v>
      </c>
      <c r="P136" s="68">
        <f t="shared" ca="1" si="132"/>
        <v>0</v>
      </c>
      <c r="Q136" s="67" t="str">
        <f t="shared" ca="1" si="132"/>
        <v>-</v>
      </c>
      <c r="R136" s="59">
        <f ca="1">SUM(F136:Q136)</f>
        <v>0</v>
      </c>
      <c r="S136" s="30"/>
      <c r="T136" s="30"/>
      <c r="U136" s="30"/>
      <c r="V136" s="30"/>
      <c r="W136" s="30"/>
      <c r="X136" s="30"/>
      <c r="Y136" s="30"/>
      <c r="Z136" s="30"/>
      <c r="AA136" s="30"/>
    </row>
    <row r="137" spans="1:27" ht="24" customHeight="1">
      <c r="A137" s="30"/>
      <c r="B137" s="49" t="s">
        <v>178</v>
      </c>
      <c r="C137" s="720"/>
      <c r="D137" s="729" t="s">
        <v>65</v>
      </c>
      <c r="E137" s="706"/>
      <c r="F137" s="72" t="str">
        <f t="shared" ref="F137:Q137" ca="1" si="133">INDIRECT(F$11&amp;"!"&amp;$B137)</f>
        <v>-</v>
      </c>
      <c r="G137" s="73">
        <f t="shared" ca="1" si="133"/>
        <v>0</v>
      </c>
      <c r="H137" s="73" t="str">
        <f t="shared" ca="1" si="133"/>
        <v>-</v>
      </c>
      <c r="I137" s="73" t="str">
        <f t="shared" ca="1" si="133"/>
        <v>-</v>
      </c>
      <c r="J137" s="73" t="str">
        <f t="shared" ca="1" si="133"/>
        <v>-</v>
      </c>
      <c r="K137" s="73">
        <f t="shared" ca="1" si="133"/>
        <v>0</v>
      </c>
      <c r="L137" s="73" t="str">
        <f t="shared" ca="1" si="133"/>
        <v>-</v>
      </c>
      <c r="M137" s="73">
        <f t="shared" ca="1" si="133"/>
        <v>0</v>
      </c>
      <c r="N137" s="73">
        <f t="shared" ca="1" si="133"/>
        <v>0</v>
      </c>
      <c r="O137" s="73" t="str">
        <f t="shared" ca="1" si="133"/>
        <v>-</v>
      </c>
      <c r="P137" s="73" t="str">
        <f t="shared" ca="1" si="133"/>
        <v>-</v>
      </c>
      <c r="Q137" s="73">
        <f t="shared" ca="1" si="133"/>
        <v>0</v>
      </c>
      <c r="R137" s="60" t="e">
        <f ca="1">R136/R133</f>
        <v>#DIV/0!</v>
      </c>
      <c r="S137" s="30"/>
      <c r="T137" s="30"/>
      <c r="U137" s="30"/>
      <c r="V137" s="30"/>
      <c r="W137" s="30"/>
      <c r="X137" s="30"/>
      <c r="Y137" s="30"/>
      <c r="Z137" s="30"/>
      <c r="AA137" s="30"/>
    </row>
    <row r="138" spans="1:27" ht="24" customHeight="1">
      <c r="A138" s="30"/>
      <c r="B138" s="49" t="s">
        <v>179</v>
      </c>
      <c r="C138" s="720"/>
      <c r="D138" s="733" t="s">
        <v>37</v>
      </c>
      <c r="E138" s="734"/>
      <c r="F138" s="36">
        <f t="shared" ref="F138:Q138" ca="1" si="134">INDIRECT(F$11&amp;"!"&amp;$B138)</f>
        <v>2</v>
      </c>
      <c r="G138" s="67" t="str">
        <f t="shared" ca="1" si="134"/>
        <v>-</v>
      </c>
      <c r="H138" s="68">
        <f t="shared" ca="1" si="134"/>
        <v>0</v>
      </c>
      <c r="I138" s="68">
        <f t="shared" ca="1" si="134"/>
        <v>0</v>
      </c>
      <c r="J138" s="68">
        <f t="shared" ca="1" si="134"/>
        <v>0</v>
      </c>
      <c r="K138" s="67" t="str">
        <f t="shared" ca="1" si="134"/>
        <v>-</v>
      </c>
      <c r="L138" s="67">
        <f t="shared" ca="1" si="134"/>
        <v>0</v>
      </c>
      <c r="M138" s="67" t="str">
        <f t="shared" ca="1" si="134"/>
        <v>-</v>
      </c>
      <c r="N138" s="67" t="str">
        <f t="shared" ca="1" si="134"/>
        <v>-</v>
      </c>
      <c r="O138" s="68">
        <f t="shared" ca="1" si="134"/>
        <v>0</v>
      </c>
      <c r="P138" s="67">
        <f t="shared" ca="1" si="134"/>
        <v>0</v>
      </c>
      <c r="Q138" s="67" t="str">
        <f t="shared" ca="1" si="134"/>
        <v>-</v>
      </c>
      <c r="R138" s="57">
        <f ca="1">SUM(F138:Q138)</f>
        <v>2</v>
      </c>
      <c r="S138" s="30"/>
      <c r="T138" s="30"/>
      <c r="U138" s="30"/>
      <c r="V138" s="30"/>
      <c r="W138" s="30"/>
      <c r="X138" s="30"/>
      <c r="Y138" s="30"/>
      <c r="Z138" s="30"/>
      <c r="AA138" s="30"/>
    </row>
    <row r="139" spans="1:27" ht="24" customHeight="1">
      <c r="A139" s="30"/>
      <c r="B139" s="49" t="s">
        <v>180</v>
      </c>
      <c r="C139" s="721"/>
      <c r="D139" s="735" t="s">
        <v>66</v>
      </c>
      <c r="E139" s="726"/>
      <c r="F139" s="74" t="str">
        <f t="shared" ref="F139:Q139" ca="1" si="135">INDIRECT(F$11&amp;"!"&amp;$B139)</f>
        <v>-</v>
      </c>
      <c r="G139" s="75">
        <f t="shared" ca="1" si="135"/>
        <v>0</v>
      </c>
      <c r="H139" s="75" t="str">
        <f t="shared" ca="1" si="135"/>
        <v>-</v>
      </c>
      <c r="I139" s="75" t="str">
        <f t="shared" ca="1" si="135"/>
        <v>-</v>
      </c>
      <c r="J139" s="75" t="str">
        <f t="shared" ca="1" si="135"/>
        <v>-</v>
      </c>
      <c r="K139" s="75">
        <f t="shared" ca="1" si="135"/>
        <v>0</v>
      </c>
      <c r="L139" s="75" t="str">
        <f t="shared" ca="1" si="135"/>
        <v>-</v>
      </c>
      <c r="M139" s="75">
        <f t="shared" ca="1" si="135"/>
        <v>0</v>
      </c>
      <c r="N139" s="75">
        <f t="shared" ca="1" si="135"/>
        <v>0</v>
      </c>
      <c r="O139" s="75" t="str">
        <f t="shared" ca="1" si="135"/>
        <v>-</v>
      </c>
      <c r="P139" s="75" t="str">
        <f t="shared" ca="1" si="135"/>
        <v>-</v>
      </c>
      <c r="Q139" s="75">
        <f t="shared" ca="1" si="135"/>
        <v>0</v>
      </c>
      <c r="R139" s="62" t="e">
        <f ca="1">R138/R133</f>
        <v>#DIV/0!</v>
      </c>
      <c r="S139" s="30"/>
      <c r="T139" s="30"/>
      <c r="U139" s="30"/>
      <c r="V139" s="30"/>
      <c r="W139" s="30"/>
      <c r="X139" s="30"/>
      <c r="Y139" s="30"/>
      <c r="Z139" s="30"/>
      <c r="AA139" s="30"/>
    </row>
    <row r="140" spans="1:27"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spans="1:27" ht="25.5" customHeight="1">
      <c r="A141" s="30"/>
      <c r="B141" s="49" t="s">
        <v>181</v>
      </c>
      <c r="C141" s="738" t="s">
        <v>182</v>
      </c>
      <c r="D141" s="728" t="s">
        <v>33</v>
      </c>
      <c r="E141" s="704"/>
      <c r="F141" s="50">
        <f t="shared" ref="F141:Q141" ca="1" si="136">INDIRECT(F$11&amp;"!"&amp;$B141)</f>
        <v>0.1111111111111111</v>
      </c>
      <c r="G141" s="63">
        <f t="shared" ca="1" si="136"/>
        <v>0</v>
      </c>
      <c r="H141" s="64">
        <f t="shared" ca="1" si="136"/>
        <v>0.2</v>
      </c>
      <c r="I141" s="64">
        <f t="shared" ca="1" si="136"/>
        <v>0</v>
      </c>
      <c r="J141" s="64" t="str">
        <f t="shared" ca="1" si="136"/>
        <v>-</v>
      </c>
      <c r="K141" s="63">
        <f t="shared" ca="1" si="136"/>
        <v>0</v>
      </c>
      <c r="L141" s="64" t="str">
        <f t="shared" ca="1" si="136"/>
        <v>-</v>
      </c>
      <c r="M141" s="63">
        <f t="shared" ca="1" si="136"/>
        <v>0</v>
      </c>
      <c r="N141" s="65">
        <f t="shared" ca="1" si="136"/>
        <v>0</v>
      </c>
      <c r="O141" s="64" t="str">
        <f t="shared" ca="1" si="136"/>
        <v>-</v>
      </c>
      <c r="P141" s="66" t="str">
        <f t="shared" ca="1" si="136"/>
        <v>-</v>
      </c>
      <c r="Q141" s="63">
        <f t="shared" ca="1" si="136"/>
        <v>0</v>
      </c>
      <c r="R141" s="54">
        <f t="shared" ref="R141:R142" ca="1" si="137">SUM(F141:Q141)</f>
        <v>0.31111111111111112</v>
      </c>
      <c r="S141" s="30"/>
      <c r="T141" s="30"/>
      <c r="U141" s="30"/>
      <c r="V141" s="30"/>
      <c r="W141" s="30"/>
      <c r="X141" s="30"/>
      <c r="Y141" s="30"/>
      <c r="Z141" s="30"/>
      <c r="AA141" s="30"/>
    </row>
    <row r="142" spans="1:27" ht="25.5" customHeight="1">
      <c r="A142" s="30"/>
      <c r="B142" s="49" t="s">
        <v>183</v>
      </c>
      <c r="C142" s="720"/>
      <c r="D142" s="729" t="s">
        <v>64</v>
      </c>
      <c r="E142" s="706"/>
      <c r="F142" s="36">
        <f t="shared" ref="F142:Q142" ca="1" si="138">INDIRECT(F$11&amp;"!"&amp;$B142)</f>
        <v>2</v>
      </c>
      <c r="G142" s="67">
        <f t="shared" ca="1" si="138"/>
        <v>0</v>
      </c>
      <c r="H142" s="68">
        <f t="shared" ca="1" si="138"/>
        <v>0</v>
      </c>
      <c r="I142" s="68">
        <f t="shared" ca="1" si="138"/>
        <v>1</v>
      </c>
      <c r="J142" s="68">
        <f t="shared" ca="1" si="138"/>
        <v>0</v>
      </c>
      <c r="K142" s="67" t="str">
        <f t="shared" ca="1" si="138"/>
        <v>-</v>
      </c>
      <c r="L142" s="67">
        <f t="shared" ca="1" si="138"/>
        <v>0</v>
      </c>
      <c r="M142" s="67" t="str">
        <f t="shared" ca="1" si="138"/>
        <v>-</v>
      </c>
      <c r="N142" s="67" t="str">
        <f t="shared" ca="1" si="138"/>
        <v>-</v>
      </c>
      <c r="O142" s="68">
        <f t="shared" ca="1" si="138"/>
        <v>0</v>
      </c>
      <c r="P142" s="69">
        <f t="shared" ca="1" si="138"/>
        <v>0</v>
      </c>
      <c r="Q142" s="67" t="str">
        <f t="shared" ca="1" si="138"/>
        <v>-</v>
      </c>
      <c r="R142" s="57">
        <f t="shared" ca="1" si="137"/>
        <v>3</v>
      </c>
      <c r="S142" s="30"/>
      <c r="T142" s="30"/>
      <c r="U142" s="30"/>
      <c r="V142" s="30"/>
      <c r="W142" s="30"/>
      <c r="X142" s="30"/>
      <c r="Y142" s="30"/>
      <c r="Z142" s="30"/>
      <c r="AA142" s="30"/>
    </row>
    <row r="143" spans="1:27" ht="25.5" customHeight="1">
      <c r="A143" s="30"/>
      <c r="B143" s="49" t="s">
        <v>184</v>
      </c>
      <c r="C143" s="720"/>
      <c r="D143" s="730" t="s">
        <v>39</v>
      </c>
      <c r="E143" s="708"/>
      <c r="F143" s="70">
        <f t="shared" ref="F143:Q143" ca="1" si="139">INDIRECT(F$11&amp;"!"&amp;$B143)</f>
        <v>0.22222222222222221</v>
      </c>
      <c r="G143" s="71">
        <f t="shared" ca="1" si="139"/>
        <v>0</v>
      </c>
      <c r="H143" s="71">
        <f t="shared" ca="1" si="139"/>
        <v>0</v>
      </c>
      <c r="I143" s="71">
        <f t="shared" ca="1" si="139"/>
        <v>0.2</v>
      </c>
      <c r="J143" s="71" t="str">
        <f t="shared" ca="1" si="139"/>
        <v>-</v>
      </c>
      <c r="K143" s="71">
        <f t="shared" ca="1" si="139"/>
        <v>0</v>
      </c>
      <c r="L143" s="71" t="str">
        <f t="shared" ca="1" si="139"/>
        <v>-</v>
      </c>
      <c r="M143" s="71">
        <f t="shared" ca="1" si="139"/>
        <v>0</v>
      </c>
      <c r="N143" s="71">
        <f t="shared" ca="1" si="139"/>
        <v>0</v>
      </c>
      <c r="O143" s="71" t="str">
        <f t="shared" ca="1" si="139"/>
        <v>-</v>
      </c>
      <c r="P143" s="71" t="str">
        <f t="shared" ca="1" si="139"/>
        <v>-</v>
      </c>
      <c r="Q143" s="71">
        <f t="shared" ca="1" si="139"/>
        <v>0</v>
      </c>
      <c r="R143" s="58">
        <f ca="1">R142/R141</f>
        <v>9.6428571428571423</v>
      </c>
      <c r="S143" s="30"/>
      <c r="T143" s="30"/>
      <c r="U143" s="30"/>
      <c r="V143" s="30"/>
      <c r="W143" s="30"/>
      <c r="X143" s="30"/>
      <c r="Y143" s="30"/>
      <c r="Z143" s="30"/>
      <c r="AA143" s="30"/>
    </row>
    <row r="144" spans="1:27" ht="25.5" customHeight="1">
      <c r="A144" s="30"/>
      <c r="B144" s="49" t="s">
        <v>185</v>
      </c>
      <c r="C144" s="720"/>
      <c r="D144" s="731" t="s">
        <v>35</v>
      </c>
      <c r="E144" s="732"/>
      <c r="F144" s="36">
        <f t="shared" ref="F144:Q144" ca="1" si="140">INDIRECT(F$11&amp;"!"&amp;$B144)</f>
        <v>2</v>
      </c>
      <c r="G144" s="67">
        <f t="shared" ca="1" si="140"/>
        <v>0</v>
      </c>
      <c r="H144" s="68">
        <f t="shared" ca="1" si="140"/>
        <v>1</v>
      </c>
      <c r="I144" s="68">
        <f t="shared" ca="1" si="140"/>
        <v>0</v>
      </c>
      <c r="J144" s="68">
        <f t="shared" ca="1" si="140"/>
        <v>0</v>
      </c>
      <c r="K144" s="67" t="str">
        <f t="shared" ca="1" si="140"/>
        <v>-</v>
      </c>
      <c r="L144" s="67">
        <f t="shared" ca="1" si="140"/>
        <v>0</v>
      </c>
      <c r="M144" s="67" t="str">
        <f t="shared" ca="1" si="140"/>
        <v>-</v>
      </c>
      <c r="N144" s="67" t="str">
        <f t="shared" ca="1" si="140"/>
        <v>-</v>
      </c>
      <c r="O144" s="68">
        <f t="shared" ca="1" si="140"/>
        <v>0</v>
      </c>
      <c r="P144" s="68">
        <f t="shared" ca="1" si="140"/>
        <v>0</v>
      </c>
      <c r="Q144" s="67" t="str">
        <f t="shared" ca="1" si="140"/>
        <v>-</v>
      </c>
      <c r="R144" s="59">
        <f ca="1">SUM(F144:Q144)</f>
        <v>3</v>
      </c>
      <c r="S144" s="30"/>
      <c r="T144" s="30"/>
      <c r="U144" s="30"/>
      <c r="V144" s="30"/>
      <c r="W144" s="30"/>
      <c r="X144" s="30"/>
      <c r="Y144" s="30"/>
      <c r="Z144" s="30"/>
      <c r="AA144" s="30"/>
    </row>
    <row r="145" spans="1:27" ht="25.5" customHeight="1">
      <c r="A145" s="30"/>
      <c r="B145" s="49" t="s">
        <v>186</v>
      </c>
      <c r="C145" s="720"/>
      <c r="D145" s="729" t="s">
        <v>65</v>
      </c>
      <c r="E145" s="706"/>
      <c r="F145" s="72" t="str">
        <f t="shared" ref="F145:Q145" ca="1" si="141">INDIRECT(F$11&amp;"!"&amp;$B145)</f>
        <v>-</v>
      </c>
      <c r="G145" s="73">
        <f t="shared" ca="1" si="141"/>
        <v>0</v>
      </c>
      <c r="H145" s="73" t="str">
        <f t="shared" ca="1" si="141"/>
        <v>-</v>
      </c>
      <c r="I145" s="73" t="str">
        <f t="shared" ca="1" si="141"/>
        <v>-</v>
      </c>
      <c r="J145" s="73" t="str">
        <f t="shared" ca="1" si="141"/>
        <v>-</v>
      </c>
      <c r="K145" s="73">
        <f t="shared" ca="1" si="141"/>
        <v>0</v>
      </c>
      <c r="L145" s="73" t="str">
        <f t="shared" ca="1" si="141"/>
        <v>-</v>
      </c>
      <c r="M145" s="73">
        <f t="shared" ca="1" si="141"/>
        <v>0</v>
      </c>
      <c r="N145" s="73">
        <f t="shared" ca="1" si="141"/>
        <v>0</v>
      </c>
      <c r="O145" s="73" t="str">
        <f t="shared" ca="1" si="141"/>
        <v>-</v>
      </c>
      <c r="P145" s="73" t="str">
        <f t="shared" ca="1" si="141"/>
        <v>-</v>
      </c>
      <c r="Q145" s="73">
        <f t="shared" ca="1" si="141"/>
        <v>0</v>
      </c>
      <c r="R145" s="60">
        <f ca="1">R144/R141</f>
        <v>9.6428571428571423</v>
      </c>
      <c r="S145" s="30"/>
      <c r="T145" s="30"/>
      <c r="U145" s="30"/>
      <c r="V145" s="30"/>
      <c r="W145" s="30"/>
      <c r="X145" s="30"/>
      <c r="Y145" s="30"/>
      <c r="Z145" s="30"/>
      <c r="AA145" s="30"/>
    </row>
    <row r="146" spans="1:27" ht="25.5" customHeight="1">
      <c r="A146" s="30"/>
      <c r="B146" s="49" t="s">
        <v>187</v>
      </c>
      <c r="C146" s="720"/>
      <c r="D146" s="733" t="s">
        <v>37</v>
      </c>
      <c r="E146" s="734"/>
      <c r="F146" s="36">
        <f t="shared" ref="F146:Q146" ca="1" si="142">INDIRECT(F$11&amp;"!"&amp;$B146)</f>
        <v>3</v>
      </c>
      <c r="G146" s="67">
        <f t="shared" ca="1" si="142"/>
        <v>0</v>
      </c>
      <c r="H146" s="68">
        <f t="shared" ca="1" si="142"/>
        <v>3</v>
      </c>
      <c r="I146" s="68">
        <f t="shared" ca="1" si="142"/>
        <v>2</v>
      </c>
      <c r="J146" s="68">
        <f t="shared" ca="1" si="142"/>
        <v>0</v>
      </c>
      <c r="K146" s="67" t="str">
        <f t="shared" ca="1" si="142"/>
        <v>-</v>
      </c>
      <c r="L146" s="67">
        <f t="shared" ca="1" si="142"/>
        <v>0</v>
      </c>
      <c r="M146" s="67" t="str">
        <f t="shared" ca="1" si="142"/>
        <v>-</v>
      </c>
      <c r="N146" s="67" t="str">
        <f t="shared" ca="1" si="142"/>
        <v>-</v>
      </c>
      <c r="O146" s="68">
        <f t="shared" ca="1" si="142"/>
        <v>0</v>
      </c>
      <c r="P146" s="67">
        <f t="shared" ca="1" si="142"/>
        <v>0</v>
      </c>
      <c r="Q146" s="67" t="str">
        <f t="shared" ca="1" si="142"/>
        <v>-</v>
      </c>
      <c r="R146" s="57">
        <f ca="1">SUM(F146:Q146)</f>
        <v>8</v>
      </c>
      <c r="S146" s="30"/>
      <c r="T146" s="30"/>
      <c r="U146" s="30"/>
      <c r="V146" s="30"/>
      <c r="W146" s="30"/>
      <c r="X146" s="30"/>
      <c r="Y146" s="30"/>
      <c r="Z146" s="30"/>
      <c r="AA146" s="30"/>
    </row>
    <row r="147" spans="1:27" ht="25.5" customHeight="1">
      <c r="A147" s="30"/>
      <c r="B147" s="49" t="s">
        <v>188</v>
      </c>
      <c r="C147" s="721"/>
      <c r="D147" s="735" t="s">
        <v>66</v>
      </c>
      <c r="E147" s="726"/>
      <c r="F147" s="74" t="str">
        <f t="shared" ref="F147:Q147" ca="1" si="143">INDIRECT(F$11&amp;"!"&amp;$B147)</f>
        <v>-</v>
      </c>
      <c r="G147" s="75">
        <f t="shared" ca="1" si="143"/>
        <v>1</v>
      </c>
      <c r="H147" s="75" t="str">
        <f t="shared" ca="1" si="143"/>
        <v>-</v>
      </c>
      <c r="I147" s="75" t="str">
        <f t="shared" ca="1" si="143"/>
        <v>-</v>
      </c>
      <c r="J147" s="75" t="str">
        <f t="shared" ca="1" si="143"/>
        <v>-</v>
      </c>
      <c r="K147" s="75">
        <f t="shared" ca="1" si="143"/>
        <v>0</v>
      </c>
      <c r="L147" s="75" t="str">
        <f t="shared" ca="1" si="143"/>
        <v>-</v>
      </c>
      <c r="M147" s="75">
        <f t="shared" ca="1" si="143"/>
        <v>0</v>
      </c>
      <c r="N147" s="75">
        <f t="shared" ca="1" si="143"/>
        <v>0</v>
      </c>
      <c r="O147" s="75" t="str">
        <f t="shared" ca="1" si="143"/>
        <v>-</v>
      </c>
      <c r="P147" s="75" t="str">
        <f t="shared" ca="1" si="143"/>
        <v>-</v>
      </c>
      <c r="Q147" s="75">
        <f t="shared" ca="1" si="143"/>
        <v>0</v>
      </c>
      <c r="R147" s="62">
        <f ca="1">R146/R141</f>
        <v>25.714285714285715</v>
      </c>
      <c r="S147" s="30"/>
      <c r="T147" s="30"/>
      <c r="U147" s="30"/>
      <c r="V147" s="30"/>
      <c r="W147" s="30"/>
      <c r="X147" s="30"/>
      <c r="Y147" s="30"/>
      <c r="Z147" s="30"/>
      <c r="AA147" s="30"/>
    </row>
    <row r="148" spans="1:27"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spans="1:27"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spans="1:27"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spans="1:27"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spans="1:27"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spans="1:27"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spans="1:27"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spans="1:27"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spans="1:27"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spans="1:2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spans="1:27"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spans="1:27"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spans="1:27"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spans="1:27"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spans="1:27"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spans="1:27"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spans="1:27"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spans="1:27"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spans="1:27"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spans="1:2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spans="1:27"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spans="1:27"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spans="1:27"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spans="1:27"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spans="1:27"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spans="1:27"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spans="1:27"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spans="1:27"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spans="1:27"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spans="1:2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spans="1:27"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spans="1:27"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spans="1:27"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spans="1:27"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spans="1:27"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spans="1:27"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spans="1:27"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spans="1:27"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spans="1:27"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spans="1:2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spans="1:27"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spans="1:27"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spans="1:27"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spans="1:27"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spans="1:27"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spans="1:27"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spans="1:27"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spans="1:27"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spans="1:27"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spans="1:2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spans="1:27"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spans="1:27"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spans="1:27"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spans="1:27"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spans="1:27"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spans="1:27"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spans="1:27"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spans="1:27"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spans="1:27"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spans="1:2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spans="1:27"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spans="1:27"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spans="1:27"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spans="1:27"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spans="1:27"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spans="1:27"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spans="1:27"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spans="1:27"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spans="1:27"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spans="1:2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spans="1:27"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spans="1:27"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spans="1:27"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spans="1:27"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spans="1:27"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spans="1:27"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spans="1:27"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spans="1:27"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spans="1:27"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spans="1: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spans="1:27"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spans="1:27"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spans="1:27"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spans="1:27"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spans="1:27"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spans="1:27"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spans="1:27"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spans="1:27"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spans="1:27"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spans="1:2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spans="1:27"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spans="1:27"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spans="1:27"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spans="1:27"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spans="1:27"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spans="1:27"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spans="1:27"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spans="1:27"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spans="1:27"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spans="1:2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spans="1:27"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spans="1:27"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spans="1:27"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spans="1:27"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spans="1:27"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spans="1:27"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spans="1:27"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spans="1:27"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spans="1:27"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spans="1:2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spans="1:27"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spans="1:27"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spans="1:27"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spans="1:27"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spans="1:27"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spans="1:27"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spans="1:27"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spans="1:27"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spans="1:27"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spans="1:2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spans="1:27"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spans="1:27"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spans="1:27"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spans="1:27"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spans="1:27"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spans="1:27"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spans="1:27"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spans="1:27"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spans="1:27"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spans="1:2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spans="1:27"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spans="1:27"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spans="1:27"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spans="1:27"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spans="1:27"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spans="1:27"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spans="1:27"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spans="1:27"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spans="1:27"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spans="1:2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spans="1:27"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spans="1:27"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spans="1:27"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spans="1:27"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spans="1:27"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spans="1:27"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spans="1:27"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spans="1:27"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spans="1:27"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spans="1:2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spans="1:27"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spans="1:27"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spans="1:27"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spans="1:27"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spans="1:27"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spans="1:27"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spans="1:27"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spans="1:27"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spans="1:27"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spans="1:2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spans="1:27"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spans="1:27"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spans="1:27"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spans="1:27"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spans="1:27"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spans="1:27"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spans="1:27"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spans="1:27"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spans="1:27"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spans="1:2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spans="1:27"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spans="1:27"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spans="1:27"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spans="1:27"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spans="1:27"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spans="1:27"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spans="1:27"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spans="1:27"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spans="1:27"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spans="1: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spans="1:27"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spans="1:27"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spans="1:27"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spans="1:27"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spans="1:27"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spans="1:27"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spans="1:27"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spans="1:27"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spans="1:27"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spans="1:2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spans="1:27"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spans="1:27"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spans="1:27"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spans="1:27"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spans="1:27"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spans="1:27"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spans="1:27"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spans="1:27"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spans="1:27"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spans="1:2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spans="1:27"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spans="1:27"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spans="1:27"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spans="1:27"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spans="1:27"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spans="1:27"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spans="1:27"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spans="1:27"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spans="1:27"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spans="1:2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spans="1:27"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spans="1:27"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spans="1:27"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spans="1:27"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spans="1:27"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spans="1:27"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spans="1:27"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spans="1:27"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spans="1:27"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spans="1:2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spans="1:27"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spans="1:27"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spans="1:27"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spans="1:27"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spans="1:27"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spans="1:27"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spans="1:27"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spans="1:27"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spans="1:27"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spans="1:2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spans="1:27"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spans="1:27"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spans="1:27"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spans="1:27"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spans="1:27"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spans="1:27"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spans="1:27"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spans="1:27"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spans="1:27"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spans="1:2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spans="1:27"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spans="1:27"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spans="1:27"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spans="1:27"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spans="1:27"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spans="1:27"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spans="1:27"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spans="1:27"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spans="1:27"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spans="1:2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spans="1:27"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spans="1:27"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spans="1:27"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spans="1:27"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spans="1:27"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spans="1:27"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spans="1:27"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spans="1:27"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spans="1:27"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spans="1:2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spans="1:27"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spans="1:27"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spans="1:27"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spans="1:27"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spans="1:27"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spans="1:27"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spans="1:27"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spans="1:27"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spans="1:27"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spans="1:2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spans="1:27"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spans="1:27"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spans="1:27"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spans="1:27"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spans="1:27"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spans="1:27"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spans="1:27"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spans="1:27"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spans="1:27"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spans="1: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spans="1:27"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spans="1:27"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spans="1:27"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spans="1:27"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spans="1:27"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spans="1:27"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spans="1:27"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spans="1:27"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spans="1:27"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spans="1:2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spans="1:27"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spans="1:27"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spans="1:27"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spans="1:27"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spans="1:27"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spans="1:27"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spans="1:27"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spans="1:27"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spans="1:27"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spans="1:2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spans="1:27"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spans="1:27"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spans="1:27"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spans="1:27"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spans="1:27"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spans="1:27"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spans="1:27"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spans="1:27"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spans="1:27"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spans="1:2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spans="1:27"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spans="1:27"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spans="1:27"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spans="1:27"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spans="1:27"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spans="1:27"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spans="1:27"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spans="1:27"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spans="1:27"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spans="1:2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spans="1:27"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spans="1:27"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spans="1:27"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spans="1:27"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spans="1:27"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spans="1:27"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spans="1:27"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spans="1:27"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spans="1:27"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spans="1:2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spans="1:27"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spans="1:27"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spans="1:27"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spans="1:27"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spans="1:27"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spans="1:27"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spans="1:27"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spans="1:27"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spans="1:27"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spans="1:2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spans="1:27"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spans="1:27"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spans="1:27"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spans="1:27"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spans="1:27"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spans="1:27"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spans="1:27"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spans="1:27"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spans="1:27"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spans="1:2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spans="1:27"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spans="1:27"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spans="1:27"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spans="1:27"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spans="1:27"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spans="1:27"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spans="1:27"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spans="1:27"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spans="1:27"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spans="1:2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spans="1:27"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spans="1:27"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spans="1:27"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spans="1:27"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spans="1:27"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spans="1:27"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spans="1:27"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spans="1:27"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spans="1:27"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spans="1:2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spans="1:27"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spans="1:27"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spans="1:27"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spans="1:27"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spans="1:27"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spans="1:27"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spans="1:27"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spans="1:27"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spans="1:27"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spans="1: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spans="1:27"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spans="1:27"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spans="1:27"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spans="1:27"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spans="1:27"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spans="1:27"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spans="1:27"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spans="1:27"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spans="1:27"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spans="1:2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spans="1:27"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spans="1:27"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spans="1:27"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spans="1:27"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spans="1:27"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spans="1:27"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spans="1:27"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spans="1:27"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spans="1:27"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spans="1:2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spans="1:27"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spans="1:27"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spans="1:27"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spans="1:27"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spans="1:27"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spans="1:27"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spans="1:27"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spans="1:27"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spans="1:27"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spans="1:2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spans="1:27"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spans="1:27"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spans="1:27"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spans="1:27"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spans="1:27"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spans="1:27"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spans="1:27"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spans="1:27"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spans="1:27"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spans="1:2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spans="1:27"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spans="1:27"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spans="1:27"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spans="1:27"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spans="1:27"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spans="1:27"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spans="1:27"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spans="1:27"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spans="1:27"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spans="1:2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spans="1:27"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spans="1:27"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spans="1:27"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spans="1:27"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spans="1:27"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spans="1:27"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spans="1:27"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spans="1:27"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spans="1:27"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spans="1:2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spans="1:27"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spans="1:27"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spans="1:27"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spans="1:27"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spans="1:27"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spans="1:27"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spans="1:27"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spans="1:27"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spans="1:27"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spans="1:2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spans="1:27"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spans="1:27"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spans="1:27"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spans="1:27"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spans="1:27"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spans="1:27"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spans="1:27"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spans="1:27"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spans="1:27"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spans="1:2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spans="1:27"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spans="1:27"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spans="1:27"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spans="1:27"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spans="1:27"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spans="1:27"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spans="1:27"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spans="1:27"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spans="1:27"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spans="1:2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spans="1:27"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spans="1:27"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spans="1:27"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spans="1:27"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spans="1:27"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spans="1:27"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spans="1:27"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spans="1:27"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spans="1:27"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spans="1: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spans="1:27"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spans="1:27"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spans="1:27"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spans="1:27"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spans="1:27"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spans="1:27"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spans="1:27"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spans="1:27"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spans="1:27"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spans="1:2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spans="1:27"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spans="1:27"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spans="1:27"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spans="1:27"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spans="1:27"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spans="1:27"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spans="1:27"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spans="1:27"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spans="1:27"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spans="1:2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spans="1:27"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spans="1:27"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spans="1:27"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spans="1:27"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spans="1:27"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spans="1:27"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spans="1:27"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spans="1:27"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spans="1:27"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spans="1:2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spans="1:27"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spans="1:27"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spans="1:27"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spans="1:27"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spans="1:27"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spans="1:27"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spans="1:27"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spans="1:27"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spans="1:27"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spans="1:2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spans="1:27"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spans="1:27"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spans="1:27"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spans="1:27"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spans="1:27"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spans="1:27"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spans="1:27"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spans="1:27"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spans="1:27"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spans="1:2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spans="1:27"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spans="1:27"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spans="1:27"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spans="1:27"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spans="1:27"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spans="1:27"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spans="1:27"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spans="1:27"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spans="1:27"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spans="1:2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spans="1:27"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spans="1:27"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spans="1:27"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spans="1:27"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spans="1:27"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spans="1:27"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spans="1:27"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spans="1:27"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spans="1:27"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spans="1:2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spans="1:27"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spans="1:27"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spans="1:27"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spans="1:27"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spans="1:27"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spans="1:27"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spans="1:27"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spans="1:27"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spans="1:27"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spans="1:2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spans="1:27"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spans="1:27"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spans="1:27"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spans="1:27"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spans="1:27"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spans="1:27"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spans="1:27"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spans="1:27"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spans="1:27"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spans="1:2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spans="1:27"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spans="1:27"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spans="1:27"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spans="1:27"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spans="1:27"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spans="1:27"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spans="1:27"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spans="1:27"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spans="1:27"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spans="1: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spans="1:27"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spans="1:27"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spans="1:27"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spans="1:27"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spans="1:27"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spans="1:27"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spans="1:27"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spans="1:27"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spans="1:27"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spans="1:2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spans="1:27"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spans="1:27"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spans="1:27"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spans="1:27"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spans="1:27"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spans="1:27"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spans="1:27"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spans="1:27"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spans="1:27"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spans="1:2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spans="1:27"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spans="1:27"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spans="1:27"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spans="1:27"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spans="1:27"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spans="1:27"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spans="1:27"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spans="1:27"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spans="1:27"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spans="1:2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spans="1:27"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spans="1:27"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spans="1:27"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spans="1:27"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spans="1:27"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spans="1:27"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spans="1:27"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spans="1:27"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spans="1:27"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spans="1:2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spans="1:27"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spans="1:27"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spans="1:27"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spans="1:27"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spans="1:27"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spans="1:27"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spans="1:27"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spans="1:27"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spans="1:27"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spans="1:2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spans="1:27"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spans="1:27"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spans="1:27"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spans="1:27"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spans="1:27"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spans="1:27"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spans="1:27"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spans="1:27"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spans="1:27"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spans="1:2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spans="1:27"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spans="1:27"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spans="1:27"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spans="1:27"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spans="1:27"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spans="1:27"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spans="1:27"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spans="1:27"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spans="1:27"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spans="1:2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spans="1:27"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spans="1:27"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spans="1:27"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spans="1:27"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spans="1:27"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spans="1:27"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spans="1:27"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spans="1:27"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spans="1:27"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spans="1:2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spans="1:27"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spans="1:27"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spans="1:27"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spans="1:27"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spans="1:27"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spans="1:27"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spans="1:27"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spans="1:27"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spans="1:27"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spans="1:2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spans="1:27"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spans="1:27"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spans="1:27"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spans="1:27"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spans="1:27"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spans="1:27"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spans="1:27"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spans="1:27"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spans="1:27"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spans="1: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spans="1:27"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spans="1:27"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spans="1:27"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spans="1:27"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spans="1:27"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spans="1:27"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spans="1:27"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spans="1:27"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spans="1:27"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spans="1:2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spans="1:27"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spans="1:27"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spans="1:27"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spans="1:27"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spans="1:27"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spans="1:27"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spans="1:27"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spans="1:27"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spans="1:27"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spans="1:2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spans="1:27"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spans="1:27"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spans="1:27"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spans="1:27"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spans="1:27"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spans="1:27"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spans="1:27"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spans="1:27"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spans="1:27"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spans="1:2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spans="1:27"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spans="1:27"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spans="1:27"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spans="1:27"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spans="1:27"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spans="1:27"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spans="1:27"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spans="1:27"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spans="1:27"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spans="1:2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spans="1:27"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spans="1:27"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spans="1:27"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spans="1:27"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spans="1:27"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spans="1:27"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spans="1:27"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spans="1:27"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spans="1:27"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spans="1:2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spans="1:27"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spans="1:27"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spans="1:27"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spans="1:27"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spans="1:27"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spans="1:27"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spans="1:27"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spans="1:27"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spans="1:27"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spans="1:2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spans="1:27"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spans="1:27"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spans="1:27"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spans="1:27"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spans="1:27"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spans="1:27"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spans="1:27"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spans="1:27"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spans="1:27"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spans="1:2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spans="1:27"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spans="1:27"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spans="1:27"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spans="1:27"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spans="1:27"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spans="1:27"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spans="1:27"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spans="1:27"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spans="1:27"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spans="1:2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spans="1:27"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spans="1:27"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spans="1:27"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spans="1:27"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spans="1:27"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spans="1:27"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spans="1:27"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spans="1:27"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spans="1:27"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spans="1:2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spans="1:27"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spans="1:27"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spans="1:27"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spans="1:27"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spans="1:27"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spans="1:27"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spans="1:27"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spans="1:27"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spans="1:27"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spans="1: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spans="1:27"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spans="1:27"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spans="1:27"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spans="1:27"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spans="1:27"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spans="1:27"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spans="1:27"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spans="1:27"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spans="1:27"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spans="1:2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spans="1:27"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spans="1:27"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spans="1:27"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spans="1:27"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spans="1:27"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spans="1:27"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spans="1:27"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spans="1:27"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spans="1:27"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spans="1:2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spans="1:27"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spans="1:27"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spans="1:27"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spans="1:27"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spans="1:27"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spans="1:27"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spans="1:27"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spans="1:27"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spans="1:27"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spans="1:2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spans="1:27"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spans="1:27"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spans="1:27"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spans="1:27"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spans="1:27"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spans="1:27"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spans="1:27"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spans="1:27"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spans="1:27"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spans="1:2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spans="1:27"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spans="1:27"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spans="1:27"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spans="1:27"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spans="1:27"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spans="1:27"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spans="1:27"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spans="1:27"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spans="1:27"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spans="1:2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spans="1:27"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spans="1:27"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spans="1:27"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spans="1:27"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spans="1:27"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spans="1:27"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spans="1:27"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spans="1:27"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spans="1:27"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spans="1:2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spans="1:27"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spans="1:27"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spans="1:27"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spans="1:27"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spans="1:27"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spans="1:27"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spans="1:27"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spans="1:27"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spans="1:27"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spans="1:2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spans="1:27"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spans="1:27"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spans="1:27"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row r="1001" spans="1:27" ht="15.75" customHeight="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row>
    <row r="1002" spans="1:27" ht="15.75" customHeight="1">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row>
    <row r="1003" spans="1:27" ht="15.75" customHeight="1">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row>
    <row r="1004" spans="1:27" ht="15.75" customHeight="1">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row>
    <row r="1005" spans="1:27" ht="15.75" customHeight="1">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row>
    <row r="1006" spans="1:27" ht="15.75" customHeight="1">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row>
    <row r="1007" spans="1:27" ht="15.75" customHeight="1">
      <c r="A1007" s="30"/>
      <c r="B1007" s="30"/>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row>
    <row r="1008" spans="1:27" ht="15.75" customHeight="1">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row>
    <row r="1009" spans="1:27" ht="15.75" customHeight="1">
      <c r="A1009" s="30"/>
      <c r="B1009" s="30"/>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row>
    <row r="1010" spans="1:27" ht="15.75" customHeight="1">
      <c r="A1010" s="30"/>
      <c r="B1010" s="30"/>
      <c r="C1010" s="30"/>
      <c r="D1010" s="30"/>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c r="AA1010" s="30"/>
    </row>
    <row r="1011" spans="1:27" ht="15.75" customHeight="1">
      <c r="A1011" s="30"/>
      <c r="B1011" s="30"/>
      <c r="C1011" s="30"/>
      <c r="D1011" s="30"/>
      <c r="E1011" s="30"/>
      <c r="F1011" s="30"/>
      <c r="G1011" s="30"/>
      <c r="H1011" s="30"/>
      <c r="I1011" s="30"/>
      <c r="J1011" s="30"/>
      <c r="K1011" s="30"/>
      <c r="L1011" s="30"/>
      <c r="M1011" s="30"/>
      <c r="N1011" s="30"/>
      <c r="O1011" s="30"/>
      <c r="P1011" s="30"/>
      <c r="Q1011" s="30"/>
      <c r="R1011" s="30"/>
      <c r="S1011" s="30"/>
      <c r="T1011" s="30"/>
      <c r="U1011" s="30"/>
      <c r="V1011" s="30"/>
      <c r="W1011" s="30"/>
      <c r="X1011" s="30"/>
      <c r="Y1011" s="30"/>
      <c r="Z1011" s="30"/>
      <c r="AA1011" s="30"/>
    </row>
    <row r="1012" spans="1:27" ht="15.75" customHeight="1">
      <c r="A1012" s="30"/>
      <c r="B1012" s="30"/>
      <c r="C1012" s="30"/>
      <c r="D1012" s="30"/>
      <c r="E1012" s="30"/>
      <c r="F1012" s="30"/>
      <c r="G1012" s="30"/>
      <c r="H1012" s="30"/>
      <c r="I1012" s="30"/>
      <c r="J1012" s="30"/>
      <c r="K1012" s="30"/>
      <c r="L1012" s="30"/>
      <c r="M1012" s="30"/>
      <c r="N1012" s="30"/>
      <c r="O1012" s="30"/>
      <c r="P1012" s="30"/>
      <c r="Q1012" s="30"/>
      <c r="R1012" s="30"/>
      <c r="S1012" s="30"/>
      <c r="T1012" s="30"/>
      <c r="U1012" s="30"/>
      <c r="V1012" s="30"/>
      <c r="W1012" s="30"/>
      <c r="X1012" s="30"/>
      <c r="Y1012" s="30"/>
      <c r="Z1012" s="30"/>
      <c r="AA1012" s="30"/>
    </row>
    <row r="1013" spans="1:27" ht="15.75" customHeight="1">
      <c r="A1013" s="30"/>
      <c r="B1013" s="30"/>
      <c r="C1013" s="30"/>
      <c r="D1013" s="30"/>
      <c r="E1013" s="30"/>
      <c r="F1013" s="30"/>
      <c r="G1013" s="30"/>
      <c r="H1013" s="30"/>
      <c r="I1013" s="30"/>
      <c r="J1013" s="30"/>
      <c r="K1013" s="30"/>
      <c r="L1013" s="30"/>
      <c r="M1013" s="30"/>
      <c r="N1013" s="30"/>
      <c r="O1013" s="30"/>
      <c r="P1013" s="30"/>
      <c r="Q1013" s="30"/>
      <c r="R1013" s="30"/>
      <c r="S1013" s="30"/>
      <c r="T1013" s="30"/>
      <c r="U1013" s="30"/>
      <c r="V1013" s="30"/>
      <c r="W1013" s="30"/>
      <c r="X1013" s="30"/>
      <c r="Y1013" s="30"/>
      <c r="Z1013" s="30"/>
      <c r="AA1013" s="30"/>
    </row>
    <row r="1014" spans="1:27" ht="15.75" customHeight="1">
      <c r="A1014" s="30"/>
      <c r="B1014" s="30"/>
      <c r="C1014" s="30"/>
      <c r="D1014" s="30"/>
      <c r="E1014" s="30"/>
      <c r="F1014" s="30"/>
      <c r="G1014" s="30"/>
      <c r="H1014" s="30"/>
      <c r="I1014" s="30"/>
      <c r="J1014" s="30"/>
      <c r="K1014" s="30"/>
      <c r="L1014" s="30"/>
      <c r="M1014" s="30"/>
      <c r="N1014" s="30"/>
      <c r="O1014" s="30"/>
      <c r="P1014" s="30"/>
      <c r="Q1014" s="30"/>
      <c r="R1014" s="30"/>
      <c r="S1014" s="30"/>
      <c r="T1014" s="30"/>
      <c r="U1014" s="30"/>
      <c r="V1014" s="30"/>
      <c r="W1014" s="30"/>
      <c r="X1014" s="30"/>
      <c r="Y1014" s="30"/>
      <c r="Z1014" s="30"/>
      <c r="AA1014" s="30"/>
    </row>
    <row r="1015" spans="1:27" ht="15.75" customHeight="1">
      <c r="A1015" s="30"/>
      <c r="B1015" s="30"/>
      <c r="C1015" s="30"/>
      <c r="D1015" s="30"/>
      <c r="E1015" s="30"/>
      <c r="F1015" s="30"/>
      <c r="G1015" s="30"/>
      <c r="H1015" s="30"/>
      <c r="I1015" s="30"/>
      <c r="J1015" s="30"/>
      <c r="K1015" s="30"/>
      <c r="L1015" s="30"/>
      <c r="M1015" s="30"/>
      <c r="N1015" s="30"/>
      <c r="O1015" s="30"/>
      <c r="P1015" s="30"/>
      <c r="Q1015" s="30"/>
      <c r="R1015" s="30"/>
      <c r="S1015" s="30"/>
      <c r="T1015" s="30"/>
      <c r="U1015" s="30"/>
      <c r="V1015" s="30"/>
      <c r="W1015" s="30"/>
      <c r="X1015" s="30"/>
      <c r="Y1015" s="30"/>
      <c r="Z1015" s="30"/>
      <c r="AA1015" s="30"/>
    </row>
    <row r="1016" spans="1:27" ht="15.75" customHeight="1">
      <c r="A1016" s="30"/>
      <c r="B1016" s="30"/>
      <c r="C1016" s="30"/>
      <c r="D1016" s="30"/>
      <c r="E1016" s="30"/>
      <c r="F1016" s="30"/>
      <c r="G1016" s="30"/>
      <c r="H1016" s="30"/>
      <c r="I1016" s="30"/>
      <c r="J1016" s="30"/>
      <c r="K1016" s="30"/>
      <c r="L1016" s="30"/>
      <c r="M1016" s="30"/>
      <c r="N1016" s="30"/>
      <c r="O1016" s="30"/>
      <c r="P1016" s="30"/>
      <c r="Q1016" s="30"/>
      <c r="R1016" s="30"/>
      <c r="S1016" s="30"/>
      <c r="T1016" s="30"/>
      <c r="U1016" s="30"/>
      <c r="V1016" s="30"/>
      <c r="W1016" s="30"/>
      <c r="X1016" s="30"/>
      <c r="Y1016" s="30"/>
      <c r="Z1016" s="30"/>
      <c r="AA1016" s="30"/>
    </row>
    <row r="1017" spans="1:27" ht="15.75" customHeight="1">
      <c r="A1017" s="30"/>
      <c r="B1017" s="30"/>
      <c r="C1017" s="30"/>
      <c r="D1017" s="30"/>
      <c r="E1017" s="30"/>
      <c r="F1017" s="30"/>
      <c r="G1017" s="30"/>
      <c r="H1017" s="30"/>
      <c r="I1017" s="30"/>
      <c r="J1017" s="30"/>
      <c r="K1017" s="30"/>
      <c r="L1017" s="30"/>
      <c r="M1017" s="30"/>
      <c r="N1017" s="30"/>
      <c r="O1017" s="30"/>
      <c r="P1017" s="30"/>
      <c r="Q1017" s="30"/>
      <c r="R1017" s="30"/>
      <c r="S1017" s="30"/>
      <c r="T1017" s="30"/>
      <c r="U1017" s="30"/>
      <c r="V1017" s="30"/>
      <c r="W1017" s="30"/>
      <c r="X1017" s="30"/>
      <c r="Y1017" s="30"/>
      <c r="Z1017" s="30"/>
      <c r="AA1017" s="30"/>
    </row>
    <row r="1018" spans="1:27" ht="15.75" customHeight="1">
      <c r="A1018" s="30"/>
      <c r="B1018" s="30"/>
      <c r="C1018" s="30"/>
      <c r="D1018" s="30"/>
      <c r="E1018" s="30"/>
      <c r="F1018" s="30"/>
      <c r="G1018" s="30"/>
      <c r="H1018" s="30"/>
      <c r="I1018" s="30"/>
      <c r="J1018" s="30"/>
      <c r="K1018" s="30"/>
      <c r="L1018" s="30"/>
      <c r="M1018" s="30"/>
      <c r="N1018" s="30"/>
      <c r="O1018" s="30"/>
      <c r="P1018" s="30"/>
      <c r="Q1018" s="30"/>
      <c r="R1018" s="30"/>
      <c r="S1018" s="30"/>
      <c r="T1018" s="30"/>
      <c r="U1018" s="30"/>
      <c r="V1018" s="30"/>
      <c r="W1018" s="30"/>
      <c r="X1018" s="30"/>
      <c r="Y1018" s="30"/>
      <c r="Z1018" s="30"/>
      <c r="AA1018" s="30"/>
    </row>
    <row r="1019" spans="1:27" ht="15.75" customHeight="1">
      <c r="A1019" s="30"/>
      <c r="B1019" s="30"/>
      <c r="C1019" s="30"/>
      <c r="D1019" s="30"/>
      <c r="E1019" s="30"/>
      <c r="F1019" s="30"/>
      <c r="G1019" s="30"/>
      <c r="H1019" s="30"/>
      <c r="I1019" s="30"/>
      <c r="J1019" s="30"/>
      <c r="K1019" s="30"/>
      <c r="L1019" s="30"/>
      <c r="M1019" s="30"/>
      <c r="N1019" s="30"/>
      <c r="O1019" s="30"/>
      <c r="P1019" s="30"/>
      <c r="Q1019" s="30"/>
      <c r="R1019" s="30"/>
      <c r="S1019" s="30"/>
      <c r="T1019" s="30"/>
      <c r="U1019" s="30"/>
      <c r="V1019" s="30"/>
      <c r="W1019" s="30"/>
      <c r="X1019" s="30"/>
      <c r="Y1019" s="30"/>
      <c r="Z1019" s="30"/>
      <c r="AA1019" s="30"/>
    </row>
    <row r="1020" spans="1:27" ht="15.75" customHeight="1">
      <c r="A1020" s="30"/>
      <c r="B1020" s="30"/>
      <c r="C1020" s="30"/>
      <c r="D1020" s="30"/>
      <c r="E1020" s="30"/>
      <c r="F1020" s="30"/>
      <c r="G1020" s="30"/>
      <c r="H1020" s="30"/>
      <c r="I1020" s="30"/>
      <c r="J1020" s="30"/>
      <c r="K1020" s="30"/>
      <c r="L1020" s="30"/>
      <c r="M1020" s="30"/>
      <c r="N1020" s="30"/>
      <c r="O1020" s="30"/>
      <c r="P1020" s="30"/>
      <c r="Q1020" s="30"/>
      <c r="R1020" s="30"/>
      <c r="S1020" s="30"/>
      <c r="T1020" s="30"/>
      <c r="U1020" s="30"/>
      <c r="V1020" s="30"/>
      <c r="W1020" s="30"/>
      <c r="X1020" s="30"/>
      <c r="Y1020" s="30"/>
      <c r="Z1020" s="30"/>
      <c r="AA1020" s="30"/>
    </row>
    <row r="1021" spans="1:27" ht="15.75" customHeight="1">
      <c r="A1021" s="30"/>
      <c r="B1021" s="30"/>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c r="AA1021" s="30"/>
    </row>
    <row r="1022" spans="1:27" ht="15.75" customHeight="1">
      <c r="A1022" s="30"/>
      <c r="B1022" s="30"/>
      <c r="C1022" s="30"/>
      <c r="D1022" s="30"/>
      <c r="E1022" s="30"/>
      <c r="F1022" s="30"/>
      <c r="G1022" s="30"/>
      <c r="H1022" s="30"/>
      <c r="I1022" s="30"/>
      <c r="J1022" s="30"/>
      <c r="K1022" s="30"/>
      <c r="L1022" s="30"/>
      <c r="M1022" s="30"/>
      <c r="N1022" s="30"/>
      <c r="O1022" s="30"/>
      <c r="P1022" s="30"/>
      <c r="Q1022" s="30"/>
      <c r="R1022" s="30"/>
      <c r="S1022" s="30"/>
      <c r="T1022" s="30"/>
      <c r="U1022" s="30"/>
      <c r="V1022" s="30"/>
      <c r="W1022" s="30"/>
      <c r="X1022" s="30"/>
      <c r="Y1022" s="30"/>
      <c r="Z1022" s="30"/>
      <c r="AA1022" s="30"/>
    </row>
    <row r="1023" spans="1:27" ht="15.75" customHeight="1">
      <c r="A1023" s="30"/>
      <c r="B1023" s="30"/>
      <c r="C1023" s="30"/>
      <c r="D1023" s="30"/>
      <c r="E1023" s="30"/>
      <c r="F1023" s="30"/>
      <c r="G1023" s="30"/>
      <c r="H1023" s="30"/>
      <c r="I1023" s="30"/>
      <c r="J1023" s="30"/>
      <c r="K1023" s="30"/>
      <c r="L1023" s="30"/>
      <c r="M1023" s="30"/>
      <c r="N1023" s="30"/>
      <c r="O1023" s="30"/>
      <c r="P1023" s="30"/>
      <c r="Q1023" s="30"/>
      <c r="R1023" s="30"/>
      <c r="S1023" s="30"/>
      <c r="T1023" s="30"/>
      <c r="U1023" s="30"/>
      <c r="V1023" s="30"/>
      <c r="W1023" s="30"/>
      <c r="X1023" s="30"/>
      <c r="Y1023" s="30"/>
      <c r="Z1023" s="30"/>
      <c r="AA1023" s="30"/>
    </row>
    <row r="1024" spans="1:27" ht="15.75" customHeight="1">
      <c r="A1024" s="30"/>
      <c r="B1024" s="30"/>
      <c r="C1024" s="30"/>
      <c r="D1024" s="30"/>
      <c r="E1024" s="30"/>
      <c r="F1024" s="30"/>
      <c r="G1024" s="30"/>
      <c r="H1024" s="30"/>
      <c r="I1024" s="30"/>
      <c r="J1024" s="30"/>
      <c r="K1024" s="30"/>
      <c r="L1024" s="30"/>
      <c r="M1024" s="30"/>
      <c r="N1024" s="30"/>
      <c r="O1024" s="30"/>
      <c r="P1024" s="30"/>
      <c r="Q1024" s="30"/>
      <c r="R1024" s="30"/>
      <c r="S1024" s="30"/>
      <c r="T1024" s="30"/>
      <c r="U1024" s="30"/>
      <c r="V1024" s="30"/>
      <c r="W1024" s="30"/>
      <c r="X1024" s="30"/>
      <c r="Y1024" s="30"/>
      <c r="Z1024" s="30"/>
      <c r="AA1024" s="30"/>
    </row>
    <row r="1025" spans="1:27" ht="15.75" customHeight="1">
      <c r="A1025" s="30"/>
      <c r="B1025" s="30"/>
      <c r="C1025" s="30"/>
      <c r="D1025" s="30"/>
      <c r="E1025" s="30"/>
      <c r="F1025" s="30"/>
      <c r="G1025" s="30"/>
      <c r="H1025" s="30"/>
      <c r="I1025" s="30"/>
      <c r="J1025" s="30"/>
      <c r="K1025" s="30"/>
      <c r="L1025" s="30"/>
      <c r="M1025" s="30"/>
      <c r="N1025" s="30"/>
      <c r="O1025" s="30"/>
      <c r="P1025" s="30"/>
      <c r="Q1025" s="30"/>
      <c r="R1025" s="30"/>
      <c r="S1025" s="30"/>
      <c r="T1025" s="30"/>
      <c r="U1025" s="30"/>
      <c r="V1025" s="30"/>
      <c r="W1025" s="30"/>
      <c r="X1025" s="30"/>
      <c r="Y1025" s="30"/>
      <c r="Z1025" s="30"/>
      <c r="AA1025" s="30"/>
    </row>
    <row r="1026" spans="1:27" ht="15.75" customHeight="1">
      <c r="A1026" s="30"/>
      <c r="B1026" s="30"/>
      <c r="C1026" s="30"/>
      <c r="D1026" s="30"/>
      <c r="E1026" s="30"/>
      <c r="F1026" s="30"/>
      <c r="G1026" s="30"/>
      <c r="H1026" s="30"/>
      <c r="I1026" s="30"/>
      <c r="J1026" s="30"/>
      <c r="K1026" s="30"/>
      <c r="L1026" s="30"/>
      <c r="M1026" s="30"/>
      <c r="N1026" s="30"/>
      <c r="O1026" s="30"/>
      <c r="P1026" s="30"/>
      <c r="Q1026" s="30"/>
      <c r="R1026" s="30"/>
      <c r="S1026" s="30"/>
      <c r="T1026" s="30"/>
      <c r="U1026" s="30"/>
      <c r="V1026" s="30"/>
      <c r="W1026" s="30"/>
      <c r="X1026" s="30"/>
      <c r="Y1026" s="30"/>
      <c r="Z1026" s="30"/>
      <c r="AA1026" s="30"/>
    </row>
    <row r="1027" spans="1:27" ht="15.75" customHeight="1">
      <c r="A1027" s="30"/>
      <c r="B1027" s="30"/>
      <c r="C1027" s="30"/>
      <c r="D1027" s="30"/>
      <c r="E1027" s="30"/>
      <c r="F1027" s="30"/>
      <c r="G1027" s="30"/>
      <c r="H1027" s="30"/>
      <c r="I1027" s="30"/>
      <c r="J1027" s="30"/>
      <c r="K1027" s="30"/>
      <c r="L1027" s="30"/>
      <c r="M1027" s="30"/>
      <c r="N1027" s="30"/>
      <c r="O1027" s="30"/>
      <c r="P1027" s="30"/>
      <c r="Q1027" s="30"/>
      <c r="R1027" s="30"/>
      <c r="S1027" s="30"/>
      <c r="T1027" s="30"/>
      <c r="U1027" s="30"/>
      <c r="V1027" s="30"/>
      <c r="W1027" s="30"/>
      <c r="X1027" s="30"/>
      <c r="Y1027" s="30"/>
      <c r="Z1027" s="30"/>
      <c r="AA1027" s="30"/>
    </row>
    <row r="1028" spans="1:27" ht="15.75" customHeight="1">
      <c r="A1028" s="30"/>
      <c r="B1028" s="30"/>
      <c r="C1028" s="30"/>
      <c r="D1028" s="30"/>
      <c r="E1028" s="30"/>
      <c r="F1028" s="30"/>
      <c r="G1028" s="30"/>
      <c r="H1028" s="30"/>
      <c r="I1028" s="30"/>
      <c r="J1028" s="30"/>
      <c r="K1028" s="30"/>
      <c r="L1028" s="30"/>
      <c r="M1028" s="30"/>
      <c r="N1028" s="30"/>
      <c r="O1028" s="30"/>
      <c r="P1028" s="30"/>
      <c r="Q1028" s="30"/>
      <c r="R1028" s="30"/>
      <c r="S1028" s="30"/>
      <c r="T1028" s="30"/>
      <c r="U1028" s="30"/>
      <c r="V1028" s="30"/>
      <c r="W1028" s="30"/>
      <c r="X1028" s="30"/>
      <c r="Y1028" s="30"/>
      <c r="Z1028" s="30"/>
      <c r="AA1028" s="30"/>
    </row>
    <row r="1029" spans="1:27" ht="15.75" customHeight="1">
      <c r="A1029" s="30"/>
      <c r="B1029" s="30"/>
      <c r="C1029" s="30"/>
      <c r="D1029" s="30"/>
      <c r="E1029" s="30"/>
      <c r="F1029" s="30"/>
      <c r="G1029" s="30"/>
      <c r="H1029" s="30"/>
      <c r="I1029" s="30"/>
      <c r="J1029" s="30"/>
      <c r="K1029" s="30"/>
      <c r="L1029" s="30"/>
      <c r="M1029" s="30"/>
      <c r="N1029" s="30"/>
      <c r="O1029" s="30"/>
      <c r="P1029" s="30"/>
      <c r="Q1029" s="30"/>
      <c r="R1029" s="30"/>
      <c r="S1029" s="30"/>
      <c r="T1029" s="30"/>
      <c r="U1029" s="30"/>
      <c r="V1029" s="30"/>
      <c r="W1029" s="30"/>
      <c r="X1029" s="30"/>
      <c r="Y1029" s="30"/>
      <c r="Z1029" s="30"/>
      <c r="AA1029" s="30"/>
    </row>
    <row r="1030" spans="1:27" ht="15.75" customHeight="1">
      <c r="A1030" s="30"/>
      <c r="B1030" s="30"/>
      <c r="C1030" s="30"/>
      <c r="D1030" s="30"/>
      <c r="E1030" s="30"/>
      <c r="F1030" s="30"/>
      <c r="G1030" s="30"/>
      <c r="H1030" s="30"/>
      <c r="I1030" s="30"/>
      <c r="J1030" s="30"/>
      <c r="K1030" s="30"/>
      <c r="L1030" s="30"/>
      <c r="M1030" s="30"/>
      <c r="N1030" s="30"/>
      <c r="O1030" s="30"/>
      <c r="P1030" s="30"/>
      <c r="Q1030" s="30"/>
      <c r="R1030" s="30"/>
      <c r="S1030" s="30"/>
      <c r="T1030" s="30"/>
      <c r="U1030" s="30"/>
      <c r="V1030" s="30"/>
      <c r="W1030" s="30"/>
      <c r="X1030" s="30"/>
      <c r="Y1030" s="30"/>
      <c r="Z1030" s="30"/>
      <c r="AA1030" s="30"/>
    </row>
    <row r="1031" spans="1:27" ht="15.75" customHeight="1">
      <c r="A1031" s="30"/>
      <c r="B1031" s="30"/>
      <c r="C1031" s="30"/>
      <c r="D1031" s="30"/>
      <c r="E1031" s="30"/>
      <c r="F1031" s="30"/>
      <c r="G1031" s="30"/>
      <c r="H1031" s="30"/>
      <c r="I1031" s="30"/>
      <c r="J1031" s="30"/>
      <c r="K1031" s="30"/>
      <c r="L1031" s="30"/>
      <c r="M1031" s="30"/>
      <c r="N1031" s="30"/>
      <c r="O1031" s="30"/>
      <c r="P1031" s="30"/>
      <c r="Q1031" s="30"/>
      <c r="R1031" s="30"/>
      <c r="S1031" s="30"/>
      <c r="T1031" s="30"/>
      <c r="U1031" s="30"/>
      <c r="V1031" s="30"/>
      <c r="W1031" s="30"/>
      <c r="X1031" s="30"/>
      <c r="Y1031" s="30"/>
      <c r="Z1031" s="30"/>
      <c r="AA1031" s="30"/>
    </row>
    <row r="1032" spans="1:27" ht="15.75" customHeight="1">
      <c r="A1032" s="30"/>
      <c r="B1032" s="30"/>
      <c r="C1032" s="30"/>
      <c r="D1032" s="30"/>
      <c r="E1032" s="30"/>
      <c r="F1032" s="30"/>
      <c r="G1032" s="30"/>
      <c r="H1032" s="30"/>
      <c r="I1032" s="30"/>
      <c r="J1032" s="30"/>
      <c r="K1032" s="30"/>
      <c r="L1032" s="30"/>
      <c r="M1032" s="30"/>
      <c r="N1032" s="30"/>
      <c r="O1032" s="30"/>
      <c r="P1032" s="30"/>
      <c r="Q1032" s="30"/>
      <c r="R1032" s="30"/>
      <c r="S1032" s="30"/>
      <c r="T1032" s="30"/>
      <c r="U1032" s="30"/>
      <c r="V1032" s="30"/>
      <c r="W1032" s="30"/>
      <c r="X1032" s="30"/>
      <c r="Y1032" s="30"/>
      <c r="Z1032" s="30"/>
      <c r="AA1032" s="30"/>
    </row>
    <row r="1033" spans="1:27" ht="15.75" customHeight="1">
      <c r="A1033" s="30"/>
      <c r="B1033" s="30"/>
      <c r="C1033" s="30"/>
      <c r="D1033" s="30"/>
      <c r="E1033" s="30"/>
      <c r="F1033" s="30"/>
      <c r="G1033" s="30"/>
      <c r="H1033" s="30"/>
      <c r="I1033" s="30"/>
      <c r="J1033" s="30"/>
      <c r="K1033" s="30"/>
      <c r="L1033" s="30"/>
      <c r="M1033" s="30"/>
      <c r="N1033" s="30"/>
      <c r="O1033" s="30"/>
      <c r="P1033" s="30"/>
      <c r="Q1033" s="30"/>
      <c r="R1033" s="30"/>
      <c r="S1033" s="30"/>
      <c r="T1033" s="30"/>
      <c r="U1033" s="30"/>
      <c r="V1033" s="30"/>
      <c r="W1033" s="30"/>
      <c r="X1033" s="30"/>
      <c r="Y1033" s="30"/>
      <c r="Z1033" s="30"/>
      <c r="AA1033" s="30"/>
    </row>
    <row r="1034" spans="1:27" ht="15.75" customHeight="1">
      <c r="A1034" s="30"/>
      <c r="B1034" s="30"/>
      <c r="C1034" s="30"/>
      <c r="D1034" s="30"/>
      <c r="E1034" s="30"/>
      <c r="F1034" s="30"/>
      <c r="G1034" s="30"/>
      <c r="H1034" s="30"/>
      <c r="I1034" s="30"/>
      <c r="J1034" s="30"/>
      <c r="K1034" s="30"/>
      <c r="L1034" s="30"/>
      <c r="M1034" s="30"/>
      <c r="N1034" s="30"/>
      <c r="O1034" s="30"/>
      <c r="P1034" s="30"/>
      <c r="Q1034" s="30"/>
      <c r="R1034" s="30"/>
      <c r="S1034" s="30"/>
      <c r="T1034" s="30"/>
      <c r="U1034" s="30"/>
      <c r="V1034" s="30"/>
      <c r="W1034" s="30"/>
      <c r="X1034" s="30"/>
      <c r="Y1034" s="30"/>
      <c r="Z1034" s="30"/>
      <c r="AA1034" s="30"/>
    </row>
    <row r="1035" spans="1:27" ht="15.75" customHeight="1">
      <c r="A1035" s="30"/>
      <c r="B1035" s="30"/>
      <c r="C1035" s="30"/>
      <c r="D1035" s="30"/>
      <c r="E1035" s="30"/>
      <c r="F1035" s="30"/>
      <c r="G1035" s="30"/>
      <c r="H1035" s="30"/>
      <c r="I1035" s="30"/>
      <c r="J1035" s="30"/>
      <c r="K1035" s="30"/>
      <c r="L1035" s="30"/>
      <c r="M1035" s="30"/>
      <c r="N1035" s="30"/>
      <c r="O1035" s="30"/>
      <c r="P1035" s="30"/>
      <c r="Q1035" s="30"/>
      <c r="R1035" s="30"/>
      <c r="S1035" s="30"/>
      <c r="T1035" s="30"/>
      <c r="U1035" s="30"/>
      <c r="V1035" s="30"/>
      <c r="W1035" s="30"/>
      <c r="X1035" s="30"/>
      <c r="Y1035" s="30"/>
      <c r="Z1035" s="30"/>
      <c r="AA1035" s="30"/>
    </row>
    <row r="1036" spans="1:27" ht="15.75" customHeight="1">
      <c r="A1036" s="30"/>
      <c r="B1036" s="30"/>
      <c r="C1036" s="30"/>
      <c r="D1036" s="30"/>
      <c r="E1036" s="30"/>
      <c r="F1036" s="30"/>
      <c r="G1036" s="30"/>
      <c r="H1036" s="30"/>
      <c r="I1036" s="30"/>
      <c r="J1036" s="30"/>
      <c r="K1036" s="30"/>
      <c r="L1036" s="30"/>
      <c r="M1036" s="30"/>
      <c r="N1036" s="30"/>
      <c r="O1036" s="30"/>
      <c r="P1036" s="30"/>
      <c r="Q1036" s="30"/>
      <c r="R1036" s="30"/>
      <c r="S1036" s="30"/>
      <c r="T1036" s="30"/>
      <c r="U1036" s="30"/>
      <c r="V1036" s="30"/>
      <c r="W1036" s="30"/>
      <c r="X1036" s="30"/>
      <c r="Y1036" s="30"/>
      <c r="Z1036" s="30"/>
      <c r="AA1036" s="30"/>
    </row>
    <row r="1037" spans="1:27" ht="15.75" customHeight="1">
      <c r="A1037" s="30"/>
      <c r="B1037" s="30"/>
      <c r="C1037" s="30"/>
      <c r="D1037" s="30"/>
      <c r="E1037" s="30"/>
      <c r="F1037" s="30"/>
      <c r="G1037" s="30"/>
      <c r="H1037" s="30"/>
      <c r="I1037" s="30"/>
      <c r="J1037" s="30"/>
      <c r="K1037" s="30"/>
      <c r="L1037" s="30"/>
      <c r="M1037" s="30"/>
      <c r="N1037" s="30"/>
      <c r="O1037" s="30"/>
      <c r="P1037" s="30"/>
      <c r="Q1037" s="30"/>
      <c r="R1037" s="30"/>
      <c r="S1037" s="30"/>
      <c r="T1037" s="30"/>
      <c r="U1037" s="30"/>
      <c r="V1037" s="30"/>
      <c r="W1037" s="30"/>
      <c r="X1037" s="30"/>
      <c r="Y1037" s="30"/>
      <c r="Z1037" s="30"/>
      <c r="AA1037" s="30"/>
    </row>
    <row r="1038" spans="1:27" ht="15.75" customHeight="1">
      <c r="A1038" s="30"/>
      <c r="B1038" s="30"/>
      <c r="C1038" s="30"/>
      <c r="D1038" s="30"/>
      <c r="E1038" s="30"/>
      <c r="F1038" s="30"/>
      <c r="G1038" s="30"/>
      <c r="H1038" s="30"/>
      <c r="I1038" s="30"/>
      <c r="J1038" s="30"/>
      <c r="K1038" s="30"/>
      <c r="L1038" s="30"/>
      <c r="M1038" s="30"/>
      <c r="N1038" s="30"/>
      <c r="O1038" s="30"/>
      <c r="P1038" s="30"/>
      <c r="Q1038" s="30"/>
      <c r="R1038" s="30"/>
      <c r="S1038" s="30"/>
      <c r="T1038" s="30"/>
      <c r="U1038" s="30"/>
      <c r="V1038" s="30"/>
      <c r="W1038" s="30"/>
      <c r="X1038" s="30"/>
      <c r="Y1038" s="30"/>
      <c r="Z1038" s="30"/>
      <c r="AA1038" s="30"/>
    </row>
    <row r="1039" spans="1:27" ht="15.75" customHeight="1">
      <c r="A1039" s="30"/>
      <c r="B1039" s="30"/>
      <c r="C1039" s="30"/>
      <c r="D1039" s="30"/>
      <c r="E1039" s="30"/>
      <c r="F1039" s="30"/>
      <c r="G1039" s="30"/>
      <c r="H1039" s="30"/>
      <c r="I1039" s="30"/>
      <c r="J1039" s="30"/>
      <c r="K1039" s="30"/>
      <c r="L1039" s="30"/>
      <c r="M1039" s="30"/>
      <c r="N1039" s="30"/>
      <c r="O1039" s="30"/>
      <c r="P1039" s="30"/>
      <c r="Q1039" s="30"/>
      <c r="R1039" s="30"/>
      <c r="S1039" s="30"/>
      <c r="T1039" s="30"/>
      <c r="U1039" s="30"/>
      <c r="V1039" s="30"/>
      <c r="W1039" s="30"/>
      <c r="X1039" s="30"/>
      <c r="Y1039" s="30"/>
      <c r="Z1039" s="30"/>
      <c r="AA1039" s="30"/>
    </row>
    <row r="1040" spans="1:27" ht="15.75" customHeight="1">
      <c r="A1040" s="30"/>
      <c r="B1040" s="30"/>
      <c r="C1040" s="30"/>
      <c r="D1040" s="30"/>
      <c r="E1040" s="30"/>
      <c r="F1040" s="30"/>
      <c r="G1040" s="30"/>
      <c r="H1040" s="30"/>
      <c r="I1040" s="30"/>
      <c r="J1040" s="30"/>
      <c r="K1040" s="30"/>
      <c r="L1040" s="30"/>
      <c r="M1040" s="30"/>
      <c r="N1040" s="30"/>
      <c r="O1040" s="30"/>
      <c r="P1040" s="30"/>
      <c r="Q1040" s="30"/>
      <c r="R1040" s="30"/>
      <c r="S1040" s="30"/>
      <c r="T1040" s="30"/>
      <c r="U1040" s="30"/>
      <c r="V1040" s="30"/>
      <c r="W1040" s="30"/>
      <c r="X1040" s="30"/>
      <c r="Y1040" s="30"/>
      <c r="Z1040" s="30"/>
      <c r="AA1040" s="30"/>
    </row>
    <row r="1041" spans="1:27" ht="15.75" customHeight="1">
      <c r="A1041" s="30"/>
      <c r="B1041" s="30"/>
      <c r="C1041" s="30"/>
      <c r="D1041" s="30"/>
      <c r="E1041" s="30"/>
      <c r="F1041" s="30"/>
      <c r="G1041" s="30"/>
      <c r="H1041" s="30"/>
      <c r="I1041" s="30"/>
      <c r="J1041" s="30"/>
      <c r="K1041" s="30"/>
      <c r="L1041" s="30"/>
      <c r="M1041" s="30"/>
      <c r="N1041" s="30"/>
      <c r="O1041" s="30"/>
      <c r="P1041" s="30"/>
      <c r="Q1041" s="30"/>
      <c r="R1041" s="30"/>
      <c r="S1041" s="30"/>
      <c r="T1041" s="30"/>
      <c r="U1041" s="30"/>
      <c r="V1041" s="30"/>
      <c r="W1041" s="30"/>
      <c r="X1041" s="30"/>
      <c r="Y1041" s="30"/>
      <c r="Z1041" s="30"/>
      <c r="AA1041" s="30"/>
    </row>
    <row r="1042" spans="1:27" ht="15.75" customHeight="1">
      <c r="A1042" s="30"/>
      <c r="B1042" s="30"/>
      <c r="C1042" s="30"/>
      <c r="D1042" s="30"/>
      <c r="E1042" s="30"/>
      <c r="F1042" s="30"/>
      <c r="G1042" s="30"/>
      <c r="H1042" s="30"/>
      <c r="I1042" s="30"/>
      <c r="J1042" s="30"/>
      <c r="K1042" s="30"/>
      <c r="L1042" s="30"/>
      <c r="M1042" s="30"/>
      <c r="N1042" s="30"/>
      <c r="O1042" s="30"/>
      <c r="P1042" s="30"/>
      <c r="Q1042" s="30"/>
      <c r="R1042" s="30"/>
      <c r="S1042" s="30"/>
      <c r="T1042" s="30"/>
      <c r="U1042" s="30"/>
      <c r="V1042" s="30"/>
      <c r="W1042" s="30"/>
      <c r="X1042" s="30"/>
      <c r="Y1042" s="30"/>
      <c r="Z1042" s="30"/>
      <c r="AA1042" s="30"/>
    </row>
    <row r="1043" spans="1:27" ht="15.75" customHeight="1">
      <c r="A1043" s="30"/>
      <c r="B1043" s="30"/>
      <c r="C1043" s="30"/>
      <c r="D1043" s="30"/>
      <c r="E1043" s="30"/>
      <c r="F1043" s="30"/>
      <c r="G1043" s="30"/>
      <c r="H1043" s="30"/>
      <c r="I1043" s="30"/>
      <c r="J1043" s="30"/>
      <c r="K1043" s="30"/>
      <c r="L1043" s="30"/>
      <c r="M1043" s="30"/>
      <c r="N1043" s="30"/>
      <c r="O1043" s="30"/>
      <c r="P1043" s="30"/>
      <c r="Q1043" s="30"/>
      <c r="R1043" s="30"/>
      <c r="S1043" s="30"/>
      <c r="T1043" s="30"/>
      <c r="U1043" s="30"/>
      <c r="V1043" s="30"/>
      <c r="W1043" s="30"/>
      <c r="X1043" s="30"/>
      <c r="Y1043" s="30"/>
      <c r="Z1043" s="30"/>
      <c r="AA1043" s="30"/>
    </row>
    <row r="1044" spans="1:27" ht="15.75" customHeight="1">
      <c r="A1044" s="30"/>
      <c r="B1044" s="30"/>
      <c r="C1044" s="30"/>
      <c r="D1044" s="30"/>
      <c r="E1044" s="30"/>
      <c r="F1044" s="30"/>
      <c r="G1044" s="30"/>
      <c r="H1044" s="30"/>
      <c r="I1044" s="30"/>
      <c r="J1044" s="30"/>
      <c r="K1044" s="30"/>
      <c r="L1044" s="30"/>
      <c r="M1044" s="30"/>
      <c r="N1044" s="30"/>
      <c r="O1044" s="30"/>
      <c r="P1044" s="30"/>
      <c r="Q1044" s="30"/>
      <c r="R1044" s="30"/>
      <c r="S1044" s="30"/>
      <c r="T1044" s="30"/>
      <c r="U1044" s="30"/>
      <c r="V1044" s="30"/>
      <c r="W1044" s="30"/>
      <c r="X1044" s="30"/>
      <c r="Y1044" s="30"/>
      <c r="Z1044" s="30"/>
      <c r="AA1044" s="30"/>
    </row>
    <row r="1045" spans="1:27" ht="15.75" customHeight="1">
      <c r="A1045" s="30"/>
      <c r="B1045" s="30"/>
      <c r="C1045" s="30"/>
      <c r="D1045" s="30"/>
      <c r="E1045" s="30"/>
      <c r="F1045" s="30"/>
      <c r="G1045" s="30"/>
      <c r="H1045" s="30"/>
      <c r="I1045" s="30"/>
      <c r="J1045" s="30"/>
      <c r="K1045" s="30"/>
      <c r="L1045" s="30"/>
      <c r="M1045" s="30"/>
      <c r="N1045" s="30"/>
      <c r="O1045" s="30"/>
      <c r="P1045" s="30"/>
      <c r="Q1045" s="30"/>
      <c r="R1045" s="30"/>
      <c r="S1045" s="30"/>
      <c r="T1045" s="30"/>
      <c r="U1045" s="30"/>
      <c r="V1045" s="30"/>
      <c r="W1045" s="30"/>
      <c r="X1045" s="30"/>
      <c r="Y1045" s="30"/>
      <c r="Z1045" s="30"/>
      <c r="AA1045" s="30"/>
    </row>
    <row r="1046" spans="1:27" ht="15.75" customHeight="1">
      <c r="A1046" s="30"/>
      <c r="B1046" s="30"/>
      <c r="C1046" s="30"/>
      <c r="D1046" s="30"/>
      <c r="E1046" s="30"/>
      <c r="F1046" s="30"/>
      <c r="G1046" s="30"/>
      <c r="H1046" s="30"/>
      <c r="I1046" s="30"/>
      <c r="J1046" s="30"/>
      <c r="K1046" s="30"/>
      <c r="L1046" s="30"/>
      <c r="M1046" s="30"/>
      <c r="N1046" s="30"/>
      <c r="O1046" s="30"/>
      <c r="P1046" s="30"/>
      <c r="Q1046" s="30"/>
      <c r="R1046" s="30"/>
      <c r="S1046" s="30"/>
      <c r="T1046" s="30"/>
      <c r="U1046" s="30"/>
      <c r="V1046" s="30"/>
      <c r="W1046" s="30"/>
      <c r="X1046" s="30"/>
      <c r="Y1046" s="30"/>
      <c r="Z1046" s="30"/>
      <c r="AA1046" s="30"/>
    </row>
    <row r="1047" spans="1:27" ht="15.75" customHeight="1">
      <c r="A1047" s="30"/>
      <c r="B1047" s="30"/>
      <c r="C1047" s="30"/>
      <c r="D1047" s="30"/>
      <c r="E1047" s="30"/>
      <c r="F1047" s="30"/>
      <c r="G1047" s="30"/>
      <c r="H1047" s="30"/>
      <c r="I1047" s="30"/>
      <c r="J1047" s="30"/>
      <c r="K1047" s="30"/>
      <c r="L1047" s="30"/>
      <c r="M1047" s="30"/>
      <c r="N1047" s="30"/>
      <c r="O1047" s="30"/>
      <c r="P1047" s="30"/>
      <c r="Q1047" s="30"/>
      <c r="R1047" s="30"/>
      <c r="S1047" s="30"/>
      <c r="T1047" s="30"/>
      <c r="U1047" s="30"/>
      <c r="V1047" s="30"/>
      <c r="W1047" s="30"/>
      <c r="X1047" s="30"/>
      <c r="Y1047" s="30"/>
      <c r="Z1047" s="30"/>
      <c r="AA1047" s="30"/>
    </row>
    <row r="1048" spans="1:27" ht="15.75" customHeight="1">
      <c r="A1048" s="30"/>
      <c r="B1048" s="30"/>
      <c r="C1048" s="30"/>
      <c r="D1048" s="30"/>
      <c r="E1048" s="30"/>
      <c r="F1048" s="30"/>
      <c r="G1048" s="30"/>
      <c r="H1048" s="30"/>
      <c r="I1048" s="30"/>
      <c r="J1048" s="30"/>
      <c r="K1048" s="30"/>
      <c r="L1048" s="30"/>
      <c r="M1048" s="30"/>
      <c r="N1048" s="30"/>
      <c r="O1048" s="30"/>
      <c r="P1048" s="30"/>
      <c r="Q1048" s="30"/>
      <c r="R1048" s="30"/>
      <c r="S1048" s="30"/>
      <c r="T1048" s="30"/>
      <c r="U1048" s="30"/>
      <c r="V1048" s="30"/>
      <c r="W1048" s="30"/>
      <c r="X1048" s="30"/>
      <c r="Y1048" s="30"/>
      <c r="Z1048" s="30"/>
      <c r="AA1048" s="30"/>
    </row>
    <row r="1049" spans="1:27" ht="15.75" customHeight="1">
      <c r="A1049" s="30"/>
      <c r="B1049" s="30"/>
      <c r="C1049" s="30"/>
      <c r="D1049" s="30"/>
      <c r="E1049" s="30"/>
      <c r="F1049" s="30"/>
      <c r="G1049" s="30"/>
      <c r="H1049" s="30"/>
      <c r="I1049" s="30"/>
      <c r="J1049" s="30"/>
      <c r="K1049" s="30"/>
      <c r="L1049" s="30"/>
      <c r="M1049" s="30"/>
      <c r="N1049" s="30"/>
      <c r="O1049" s="30"/>
      <c r="P1049" s="30"/>
      <c r="Q1049" s="30"/>
      <c r="R1049" s="30"/>
      <c r="S1049" s="30"/>
      <c r="T1049" s="30"/>
      <c r="U1049" s="30"/>
      <c r="V1049" s="30"/>
      <c r="W1049" s="30"/>
      <c r="X1049" s="30"/>
      <c r="Y1049" s="30"/>
      <c r="Z1049" s="30"/>
      <c r="AA1049" s="30"/>
    </row>
    <row r="1050" spans="1:27" ht="15.75" customHeight="1">
      <c r="A1050" s="30"/>
      <c r="B1050" s="30"/>
      <c r="C1050" s="30"/>
      <c r="D1050" s="30"/>
      <c r="E1050" s="30"/>
      <c r="F1050" s="30"/>
      <c r="G1050" s="30"/>
      <c r="H1050" s="30"/>
      <c r="I1050" s="30"/>
      <c r="J1050" s="30"/>
      <c r="K1050" s="30"/>
      <c r="L1050" s="30"/>
      <c r="M1050" s="30"/>
      <c r="N1050" s="30"/>
      <c r="O1050" s="30"/>
      <c r="P1050" s="30"/>
      <c r="Q1050" s="30"/>
      <c r="R1050" s="30"/>
      <c r="S1050" s="30"/>
      <c r="T1050" s="30"/>
      <c r="U1050" s="30"/>
      <c r="V1050" s="30"/>
      <c r="W1050" s="30"/>
      <c r="X1050" s="30"/>
      <c r="Y1050" s="30"/>
      <c r="Z1050" s="30"/>
      <c r="AA1050" s="30"/>
    </row>
    <row r="1051" spans="1:27" ht="15.75" customHeight="1">
      <c r="A1051" s="30"/>
      <c r="B1051" s="30"/>
      <c r="C1051" s="30"/>
      <c r="D1051" s="30"/>
      <c r="E1051" s="30"/>
      <c r="F1051" s="30"/>
      <c r="G1051" s="30"/>
      <c r="H1051" s="30"/>
      <c r="I1051" s="30"/>
      <c r="J1051" s="30"/>
      <c r="K1051" s="30"/>
      <c r="L1051" s="30"/>
      <c r="M1051" s="30"/>
      <c r="N1051" s="30"/>
      <c r="O1051" s="30"/>
      <c r="P1051" s="30"/>
      <c r="Q1051" s="30"/>
      <c r="R1051" s="30"/>
      <c r="S1051" s="30"/>
      <c r="T1051" s="30"/>
      <c r="U1051" s="30"/>
      <c r="V1051" s="30"/>
      <c r="W1051" s="30"/>
      <c r="X1051" s="30"/>
      <c r="Y1051" s="30"/>
      <c r="Z1051" s="30"/>
      <c r="AA1051" s="30"/>
    </row>
    <row r="1052" spans="1:27" ht="15.75" customHeight="1">
      <c r="A1052" s="30"/>
      <c r="B1052" s="30"/>
      <c r="C1052" s="30"/>
      <c r="D1052" s="30"/>
      <c r="E1052" s="30"/>
      <c r="F1052" s="30"/>
      <c r="G1052" s="30"/>
      <c r="H1052" s="30"/>
      <c r="I1052" s="30"/>
      <c r="J1052" s="30"/>
      <c r="K1052" s="30"/>
      <c r="L1052" s="30"/>
      <c r="M1052" s="30"/>
      <c r="N1052" s="30"/>
      <c r="O1052" s="30"/>
      <c r="P1052" s="30"/>
      <c r="Q1052" s="30"/>
      <c r="R1052" s="30"/>
      <c r="S1052" s="30"/>
      <c r="T1052" s="30"/>
      <c r="U1052" s="30"/>
      <c r="V1052" s="30"/>
      <c r="W1052" s="30"/>
      <c r="X1052" s="30"/>
      <c r="Y1052" s="30"/>
      <c r="Z1052" s="30"/>
      <c r="AA1052" s="30"/>
    </row>
    <row r="1053" spans="1:27" ht="15.75" customHeight="1">
      <c r="A1053" s="30"/>
      <c r="B1053" s="30"/>
      <c r="C1053" s="30"/>
      <c r="D1053" s="30"/>
      <c r="E1053" s="30"/>
      <c r="F1053" s="30"/>
      <c r="G1053" s="30"/>
      <c r="H1053" s="30"/>
      <c r="I1053" s="30"/>
      <c r="J1053" s="30"/>
      <c r="K1053" s="30"/>
      <c r="L1053" s="30"/>
      <c r="M1053" s="30"/>
      <c r="N1053" s="30"/>
      <c r="O1053" s="30"/>
      <c r="P1053" s="30"/>
      <c r="Q1053" s="30"/>
      <c r="R1053" s="30"/>
      <c r="S1053" s="30"/>
      <c r="T1053" s="30"/>
      <c r="U1053" s="30"/>
      <c r="V1053" s="30"/>
      <c r="W1053" s="30"/>
      <c r="X1053" s="30"/>
      <c r="Y1053" s="30"/>
      <c r="Z1053" s="30"/>
      <c r="AA1053" s="30"/>
    </row>
    <row r="1054" spans="1:27" ht="15.75" customHeight="1">
      <c r="A1054" s="30"/>
      <c r="B1054" s="30"/>
      <c r="C1054" s="30"/>
      <c r="D1054" s="30"/>
      <c r="E1054" s="30"/>
      <c r="F1054" s="30"/>
      <c r="G1054" s="30"/>
      <c r="H1054" s="30"/>
      <c r="I1054" s="30"/>
      <c r="J1054" s="30"/>
      <c r="K1054" s="30"/>
      <c r="L1054" s="30"/>
      <c r="M1054" s="30"/>
      <c r="N1054" s="30"/>
      <c r="O1054" s="30"/>
      <c r="P1054" s="30"/>
      <c r="Q1054" s="30"/>
      <c r="R1054" s="30"/>
      <c r="S1054" s="30"/>
      <c r="T1054" s="30"/>
      <c r="U1054" s="30"/>
      <c r="V1054" s="30"/>
      <c r="W1054" s="30"/>
      <c r="X1054" s="30"/>
      <c r="Y1054" s="30"/>
      <c r="Z1054" s="30"/>
      <c r="AA1054" s="30"/>
    </row>
    <row r="1055" spans="1:27" ht="15.75" customHeight="1">
      <c r="A1055" s="30"/>
      <c r="B1055" s="30"/>
      <c r="C1055" s="30"/>
      <c r="D1055" s="30"/>
      <c r="E1055" s="30"/>
      <c r="F1055" s="30"/>
      <c r="G1055" s="30"/>
      <c r="H1055" s="30"/>
      <c r="I1055" s="30"/>
      <c r="J1055" s="30"/>
      <c r="K1055" s="30"/>
      <c r="L1055" s="30"/>
      <c r="M1055" s="30"/>
      <c r="N1055" s="30"/>
      <c r="O1055" s="30"/>
      <c r="P1055" s="30"/>
      <c r="Q1055" s="30"/>
      <c r="R1055" s="30"/>
      <c r="S1055" s="30"/>
      <c r="T1055" s="30"/>
      <c r="U1055" s="30"/>
      <c r="V1055" s="30"/>
      <c r="W1055" s="30"/>
      <c r="X1055" s="30"/>
      <c r="Y1055" s="30"/>
      <c r="Z1055" s="30"/>
      <c r="AA1055" s="30"/>
    </row>
    <row r="1056" spans="1:27" ht="15.75" customHeight="1">
      <c r="A1056" s="30"/>
      <c r="B1056" s="30"/>
      <c r="C1056" s="30"/>
      <c r="D1056" s="30"/>
      <c r="E1056" s="30"/>
      <c r="F1056" s="30"/>
      <c r="G1056" s="30"/>
      <c r="H1056" s="30"/>
      <c r="I1056" s="30"/>
      <c r="J1056" s="30"/>
      <c r="K1056" s="30"/>
      <c r="L1056" s="30"/>
      <c r="M1056" s="30"/>
      <c r="N1056" s="30"/>
      <c r="O1056" s="30"/>
      <c r="P1056" s="30"/>
      <c r="Q1056" s="30"/>
      <c r="R1056" s="30"/>
      <c r="S1056" s="30"/>
      <c r="T1056" s="30"/>
      <c r="U1056" s="30"/>
      <c r="V1056" s="30"/>
      <c r="W1056" s="30"/>
      <c r="X1056" s="30"/>
      <c r="Y1056" s="30"/>
      <c r="Z1056" s="30"/>
      <c r="AA1056" s="30"/>
    </row>
    <row r="1057" spans="1:27" ht="15.75" customHeight="1">
      <c r="A1057" s="30"/>
      <c r="B1057" s="30"/>
      <c r="C1057" s="30"/>
      <c r="D1057" s="30"/>
      <c r="E1057" s="30"/>
      <c r="F1057" s="30"/>
      <c r="G1057" s="30"/>
      <c r="H1057" s="30"/>
      <c r="I1057" s="30"/>
      <c r="J1057" s="30"/>
      <c r="K1057" s="30"/>
      <c r="L1057" s="30"/>
      <c r="M1057" s="30"/>
      <c r="N1057" s="30"/>
      <c r="O1057" s="30"/>
      <c r="P1057" s="30"/>
      <c r="Q1057" s="30"/>
      <c r="R1057" s="30"/>
      <c r="S1057" s="30"/>
      <c r="T1057" s="30"/>
      <c r="U1057" s="30"/>
      <c r="V1057" s="30"/>
      <c r="W1057" s="30"/>
      <c r="X1057" s="30"/>
      <c r="Y1057" s="30"/>
      <c r="Z1057" s="30"/>
      <c r="AA1057" s="30"/>
    </row>
    <row r="1058" spans="1:27" ht="15.75" customHeight="1">
      <c r="A1058" s="30"/>
      <c r="B1058" s="30"/>
      <c r="C1058" s="30"/>
      <c r="D1058" s="30"/>
      <c r="E1058" s="30"/>
      <c r="F1058" s="30"/>
      <c r="G1058" s="30"/>
      <c r="H1058" s="30"/>
      <c r="I1058" s="30"/>
      <c r="J1058" s="30"/>
      <c r="K1058" s="30"/>
      <c r="L1058" s="30"/>
      <c r="M1058" s="30"/>
      <c r="N1058" s="30"/>
      <c r="O1058" s="30"/>
      <c r="P1058" s="30"/>
      <c r="Q1058" s="30"/>
      <c r="R1058" s="30"/>
      <c r="S1058" s="30"/>
      <c r="T1058" s="30"/>
      <c r="U1058" s="30"/>
      <c r="V1058" s="30"/>
      <c r="W1058" s="30"/>
      <c r="X1058" s="30"/>
      <c r="Y1058" s="30"/>
      <c r="Z1058" s="30"/>
      <c r="AA1058" s="30"/>
    </row>
    <row r="1059" spans="1:27" ht="15.75" customHeight="1">
      <c r="A1059" s="30"/>
      <c r="B1059" s="30"/>
      <c r="C1059" s="30"/>
      <c r="D1059" s="30"/>
      <c r="E1059" s="30"/>
      <c r="F1059" s="30"/>
      <c r="G1059" s="30"/>
      <c r="H1059" s="30"/>
      <c r="I1059" s="30"/>
      <c r="J1059" s="30"/>
      <c r="K1059" s="30"/>
      <c r="L1059" s="30"/>
      <c r="M1059" s="30"/>
      <c r="N1059" s="30"/>
      <c r="O1059" s="30"/>
      <c r="P1059" s="30"/>
      <c r="Q1059" s="30"/>
      <c r="R1059" s="30"/>
      <c r="S1059" s="30"/>
      <c r="T1059" s="30"/>
      <c r="U1059" s="30"/>
      <c r="V1059" s="30"/>
      <c r="W1059" s="30"/>
      <c r="X1059" s="30"/>
      <c r="Y1059" s="30"/>
      <c r="Z1059" s="30"/>
      <c r="AA1059" s="30"/>
    </row>
    <row r="1060" spans="1:27" ht="15.75" customHeight="1">
      <c r="A1060" s="30"/>
      <c r="B1060" s="30"/>
      <c r="C1060" s="30"/>
      <c r="D1060" s="30"/>
      <c r="E1060" s="30"/>
      <c r="F1060" s="30"/>
      <c r="G1060" s="30"/>
      <c r="H1060" s="30"/>
      <c r="I1060" s="30"/>
      <c r="J1060" s="30"/>
      <c r="K1060" s="30"/>
      <c r="L1060" s="30"/>
      <c r="M1060" s="30"/>
      <c r="N1060" s="30"/>
      <c r="O1060" s="30"/>
      <c r="P1060" s="30"/>
      <c r="Q1060" s="30"/>
      <c r="R1060" s="30"/>
      <c r="S1060" s="30"/>
      <c r="T1060" s="30"/>
      <c r="U1060" s="30"/>
      <c r="V1060" s="30"/>
      <c r="W1060" s="30"/>
      <c r="X1060" s="30"/>
      <c r="Y1060" s="30"/>
      <c r="Z1060" s="30"/>
      <c r="AA1060" s="30"/>
    </row>
    <row r="1061" spans="1:27" ht="15.75" customHeight="1">
      <c r="A1061" s="30"/>
      <c r="B1061" s="30"/>
      <c r="C1061" s="30"/>
      <c r="D1061" s="30"/>
      <c r="E1061" s="30"/>
      <c r="F1061" s="30"/>
      <c r="G1061" s="30"/>
      <c r="H1061" s="30"/>
      <c r="I1061" s="30"/>
      <c r="J1061" s="30"/>
      <c r="K1061" s="30"/>
      <c r="L1061" s="30"/>
      <c r="M1061" s="30"/>
      <c r="N1061" s="30"/>
      <c r="O1061" s="30"/>
      <c r="P1061" s="30"/>
      <c r="Q1061" s="30"/>
      <c r="R1061" s="30"/>
      <c r="S1061" s="30"/>
      <c r="T1061" s="30"/>
      <c r="U1061" s="30"/>
      <c r="V1061" s="30"/>
      <c r="W1061" s="30"/>
      <c r="X1061" s="30"/>
      <c r="Y1061" s="30"/>
      <c r="Z1061" s="30"/>
      <c r="AA1061" s="30"/>
    </row>
    <row r="1062" spans="1:27" ht="15.75" customHeight="1">
      <c r="A1062" s="30"/>
      <c r="B1062" s="30"/>
      <c r="C1062" s="30"/>
      <c r="D1062" s="30"/>
      <c r="E1062" s="30"/>
      <c r="F1062" s="30"/>
      <c r="G1062" s="30"/>
      <c r="H1062" s="30"/>
      <c r="I1062" s="30"/>
      <c r="J1062" s="30"/>
      <c r="K1062" s="30"/>
      <c r="L1062" s="30"/>
      <c r="M1062" s="30"/>
      <c r="N1062" s="30"/>
      <c r="O1062" s="30"/>
      <c r="P1062" s="30"/>
      <c r="Q1062" s="30"/>
      <c r="R1062" s="30"/>
      <c r="S1062" s="30"/>
      <c r="T1062" s="30"/>
      <c r="U1062" s="30"/>
      <c r="V1062" s="30"/>
      <c r="W1062" s="30"/>
      <c r="X1062" s="30"/>
      <c r="Y1062" s="30"/>
      <c r="Z1062" s="30"/>
      <c r="AA1062" s="30"/>
    </row>
    <row r="1063" spans="1:27" ht="15.75" customHeight="1">
      <c r="A1063" s="30"/>
      <c r="B1063" s="30"/>
      <c r="C1063" s="30"/>
      <c r="D1063" s="30"/>
      <c r="E1063" s="30"/>
      <c r="F1063" s="30"/>
      <c r="G1063" s="30"/>
      <c r="H1063" s="30"/>
      <c r="I1063" s="30"/>
      <c r="J1063" s="30"/>
      <c r="K1063" s="30"/>
      <c r="L1063" s="30"/>
      <c r="M1063" s="30"/>
      <c r="N1063" s="30"/>
      <c r="O1063" s="30"/>
      <c r="P1063" s="30"/>
      <c r="Q1063" s="30"/>
      <c r="R1063" s="30"/>
      <c r="S1063" s="30"/>
      <c r="T1063" s="30"/>
      <c r="U1063" s="30"/>
      <c r="V1063" s="30"/>
      <c r="W1063" s="30"/>
      <c r="X1063" s="30"/>
      <c r="Y1063" s="30"/>
      <c r="Z1063" s="30"/>
      <c r="AA1063" s="30"/>
    </row>
    <row r="1064" spans="1:27" ht="15.75" customHeight="1">
      <c r="A1064" s="30"/>
      <c r="B1064" s="30"/>
      <c r="C1064" s="30"/>
      <c r="D1064" s="30"/>
      <c r="E1064" s="30"/>
      <c r="F1064" s="30"/>
      <c r="G1064" s="30"/>
      <c r="H1064" s="30"/>
      <c r="I1064" s="30"/>
      <c r="J1064" s="30"/>
      <c r="K1064" s="30"/>
      <c r="L1064" s="30"/>
      <c r="M1064" s="30"/>
      <c r="N1064" s="30"/>
      <c r="O1064" s="30"/>
      <c r="P1064" s="30"/>
      <c r="Q1064" s="30"/>
      <c r="R1064" s="30"/>
      <c r="S1064" s="30"/>
      <c r="T1064" s="30"/>
      <c r="U1064" s="30"/>
      <c r="V1064" s="30"/>
      <c r="W1064" s="30"/>
      <c r="X1064" s="30"/>
      <c r="Y1064" s="30"/>
      <c r="Z1064" s="30"/>
      <c r="AA1064" s="30"/>
    </row>
    <row r="1065" spans="1:27" ht="15.75" customHeight="1">
      <c r="A1065" s="30"/>
      <c r="B1065" s="30"/>
      <c r="C1065" s="30"/>
      <c r="D1065" s="30"/>
      <c r="E1065" s="30"/>
      <c r="F1065" s="30"/>
      <c r="G1065" s="30"/>
      <c r="H1065" s="30"/>
      <c r="I1065" s="30"/>
      <c r="J1065" s="30"/>
      <c r="K1065" s="30"/>
      <c r="L1065" s="30"/>
      <c r="M1065" s="30"/>
      <c r="N1065" s="30"/>
      <c r="O1065" s="30"/>
      <c r="P1065" s="30"/>
      <c r="Q1065" s="30"/>
      <c r="R1065" s="30"/>
      <c r="S1065" s="30"/>
      <c r="T1065" s="30"/>
      <c r="U1065" s="30"/>
      <c r="V1065" s="30"/>
      <c r="W1065" s="30"/>
      <c r="X1065" s="30"/>
      <c r="Y1065" s="30"/>
      <c r="Z1065" s="30"/>
      <c r="AA1065" s="30"/>
    </row>
    <row r="1066" spans="1:27" ht="15.75" customHeight="1">
      <c r="A1066" s="30"/>
      <c r="B1066" s="30"/>
      <c r="C1066" s="30"/>
      <c r="D1066" s="30"/>
      <c r="E1066" s="30"/>
      <c r="F1066" s="30"/>
      <c r="G1066" s="30"/>
      <c r="H1066" s="30"/>
      <c r="I1066" s="30"/>
      <c r="J1066" s="30"/>
      <c r="K1066" s="30"/>
      <c r="L1066" s="30"/>
      <c r="M1066" s="30"/>
      <c r="N1066" s="30"/>
      <c r="O1066" s="30"/>
      <c r="P1066" s="30"/>
      <c r="Q1066" s="30"/>
      <c r="R1066" s="30"/>
      <c r="S1066" s="30"/>
      <c r="T1066" s="30"/>
      <c r="U1066" s="30"/>
      <c r="V1066" s="30"/>
      <c r="W1066" s="30"/>
      <c r="X1066" s="30"/>
      <c r="Y1066" s="30"/>
      <c r="Z1066" s="30"/>
      <c r="AA1066" s="30"/>
    </row>
    <row r="1067" spans="1:27" ht="15.75" customHeight="1">
      <c r="A1067" s="30"/>
      <c r="B1067" s="30"/>
      <c r="C1067" s="30"/>
      <c r="D1067" s="30"/>
      <c r="E1067" s="30"/>
      <c r="F1067" s="30"/>
      <c r="G1067" s="30"/>
      <c r="H1067" s="30"/>
      <c r="I1067" s="30"/>
      <c r="J1067" s="30"/>
      <c r="K1067" s="30"/>
      <c r="L1067" s="30"/>
      <c r="M1067" s="30"/>
      <c r="N1067" s="30"/>
      <c r="O1067" s="30"/>
      <c r="P1067" s="30"/>
      <c r="Q1067" s="30"/>
      <c r="R1067" s="30"/>
      <c r="S1067" s="30"/>
      <c r="T1067" s="30"/>
      <c r="U1067" s="30"/>
      <c r="V1067" s="30"/>
      <c r="W1067" s="30"/>
      <c r="X1067" s="30"/>
      <c r="Y1067" s="30"/>
      <c r="Z1067" s="30"/>
      <c r="AA1067" s="30"/>
    </row>
    <row r="1068" spans="1:27" ht="15.75" customHeight="1">
      <c r="A1068" s="30"/>
      <c r="B1068" s="30"/>
      <c r="C1068" s="30"/>
      <c r="D1068" s="30"/>
      <c r="E1068" s="30"/>
      <c r="F1068" s="30"/>
      <c r="G1068" s="30"/>
      <c r="H1068" s="30"/>
      <c r="I1068" s="30"/>
      <c r="J1068" s="30"/>
      <c r="K1068" s="30"/>
      <c r="L1068" s="30"/>
      <c r="M1068" s="30"/>
      <c r="N1068" s="30"/>
      <c r="O1068" s="30"/>
      <c r="P1068" s="30"/>
      <c r="Q1068" s="30"/>
      <c r="R1068" s="30"/>
      <c r="S1068" s="30"/>
      <c r="T1068" s="30"/>
      <c r="U1068" s="30"/>
      <c r="V1068" s="30"/>
      <c r="W1068" s="30"/>
      <c r="X1068" s="30"/>
      <c r="Y1068" s="30"/>
      <c r="Z1068" s="30"/>
      <c r="AA1068" s="30"/>
    </row>
    <row r="1069" spans="1:27" ht="15.75" customHeight="1">
      <c r="A1069" s="30"/>
      <c r="B1069" s="30"/>
      <c r="C1069" s="30"/>
      <c r="D1069" s="30"/>
      <c r="E1069" s="30"/>
      <c r="F1069" s="30"/>
      <c r="G1069" s="30"/>
      <c r="H1069" s="30"/>
      <c r="I1069" s="30"/>
      <c r="J1069" s="30"/>
      <c r="K1069" s="30"/>
      <c r="L1069" s="30"/>
      <c r="M1069" s="30"/>
      <c r="N1069" s="30"/>
      <c r="O1069" s="30"/>
      <c r="P1069" s="30"/>
      <c r="Q1069" s="30"/>
      <c r="R1069" s="30"/>
      <c r="S1069" s="30"/>
      <c r="T1069" s="30"/>
      <c r="U1069" s="30"/>
      <c r="V1069" s="30"/>
      <c r="W1069" s="30"/>
      <c r="X1069" s="30"/>
      <c r="Y1069" s="30"/>
      <c r="Z1069" s="30"/>
      <c r="AA1069" s="30"/>
    </row>
    <row r="1070" spans="1:27" ht="15.75" customHeight="1">
      <c r="A1070" s="30"/>
      <c r="B1070" s="30"/>
      <c r="C1070" s="30"/>
      <c r="D1070" s="30"/>
      <c r="E1070" s="30"/>
      <c r="F1070" s="30"/>
      <c r="G1070" s="30"/>
      <c r="H1070" s="30"/>
      <c r="I1070" s="30"/>
      <c r="J1070" s="30"/>
      <c r="K1070" s="30"/>
      <c r="L1070" s="30"/>
      <c r="M1070" s="30"/>
      <c r="N1070" s="30"/>
      <c r="O1070" s="30"/>
      <c r="P1070" s="30"/>
      <c r="Q1070" s="30"/>
      <c r="R1070" s="30"/>
      <c r="S1070" s="30"/>
      <c r="T1070" s="30"/>
      <c r="U1070" s="30"/>
      <c r="V1070" s="30"/>
      <c r="W1070" s="30"/>
      <c r="X1070" s="30"/>
      <c r="Y1070" s="30"/>
      <c r="Z1070" s="30"/>
      <c r="AA1070" s="30"/>
    </row>
    <row r="1071" spans="1:27" ht="15.75" customHeight="1">
      <c r="A1071" s="30"/>
      <c r="B1071" s="30"/>
      <c r="C1071" s="30"/>
      <c r="D1071" s="30"/>
      <c r="E1071" s="30"/>
      <c r="F1071" s="30"/>
      <c r="G1071" s="30"/>
      <c r="H1071" s="30"/>
      <c r="I1071" s="30"/>
      <c r="J1071" s="30"/>
      <c r="K1071" s="30"/>
      <c r="L1071" s="30"/>
      <c r="M1071" s="30"/>
      <c r="N1071" s="30"/>
      <c r="O1071" s="30"/>
      <c r="P1071" s="30"/>
      <c r="Q1071" s="30"/>
      <c r="R1071" s="30"/>
      <c r="S1071" s="30"/>
      <c r="T1071" s="30"/>
      <c r="U1071" s="30"/>
      <c r="V1071" s="30"/>
      <c r="W1071" s="30"/>
      <c r="X1071" s="30"/>
      <c r="Y1071" s="30"/>
      <c r="Z1071" s="30"/>
      <c r="AA1071" s="30"/>
    </row>
    <row r="1072" spans="1:27" ht="15.75" customHeight="1">
      <c r="A1072" s="30"/>
      <c r="B1072" s="30"/>
      <c r="C1072" s="30"/>
      <c r="D1072" s="30"/>
      <c r="E1072" s="30"/>
      <c r="F1072" s="30"/>
      <c r="G1072" s="30"/>
      <c r="H1072" s="30"/>
      <c r="I1072" s="30"/>
      <c r="J1072" s="30"/>
      <c r="K1072" s="30"/>
      <c r="L1072" s="30"/>
      <c r="M1072" s="30"/>
      <c r="N1072" s="30"/>
      <c r="O1072" s="30"/>
      <c r="P1072" s="30"/>
      <c r="Q1072" s="30"/>
      <c r="R1072" s="30"/>
      <c r="S1072" s="30"/>
      <c r="T1072" s="30"/>
      <c r="U1072" s="30"/>
      <c r="V1072" s="30"/>
      <c r="W1072" s="30"/>
      <c r="X1072" s="30"/>
      <c r="Y1072" s="30"/>
      <c r="Z1072" s="30"/>
      <c r="AA1072" s="30"/>
    </row>
    <row r="1073" spans="1:27" ht="15.75" customHeight="1">
      <c r="A1073" s="30"/>
      <c r="B1073" s="30"/>
      <c r="C1073" s="30"/>
      <c r="D1073" s="30"/>
      <c r="E1073" s="30"/>
      <c r="F1073" s="30"/>
      <c r="G1073" s="30"/>
      <c r="H1073" s="30"/>
      <c r="I1073" s="30"/>
      <c r="J1073" s="30"/>
      <c r="K1073" s="30"/>
      <c r="L1073" s="30"/>
      <c r="M1073" s="30"/>
      <c r="N1073" s="30"/>
      <c r="O1073" s="30"/>
      <c r="P1073" s="30"/>
      <c r="Q1073" s="30"/>
      <c r="R1073" s="30"/>
      <c r="S1073" s="30"/>
      <c r="T1073" s="30"/>
      <c r="U1073" s="30"/>
      <c r="V1073" s="30"/>
      <c r="W1073" s="30"/>
      <c r="X1073" s="30"/>
      <c r="Y1073" s="30"/>
      <c r="Z1073" s="30"/>
      <c r="AA1073" s="30"/>
    </row>
    <row r="1074" spans="1:27" ht="15.75" customHeight="1">
      <c r="A1074" s="30"/>
      <c r="B1074" s="30"/>
      <c r="C1074" s="30"/>
      <c r="D1074" s="30"/>
      <c r="E1074" s="30"/>
      <c r="F1074" s="30"/>
      <c r="G1074" s="30"/>
      <c r="H1074" s="30"/>
      <c r="I1074" s="30"/>
      <c r="J1074" s="30"/>
      <c r="K1074" s="30"/>
      <c r="L1074" s="30"/>
      <c r="M1074" s="30"/>
      <c r="N1074" s="30"/>
      <c r="O1074" s="30"/>
      <c r="P1074" s="30"/>
      <c r="Q1074" s="30"/>
      <c r="R1074" s="30"/>
      <c r="S1074" s="30"/>
      <c r="T1074" s="30"/>
      <c r="U1074" s="30"/>
      <c r="V1074" s="30"/>
      <c r="W1074" s="30"/>
      <c r="X1074" s="30"/>
      <c r="Y1074" s="30"/>
      <c r="Z1074" s="30"/>
      <c r="AA1074" s="30"/>
    </row>
    <row r="1075" spans="1:27" ht="15.75" customHeight="1">
      <c r="A1075" s="30"/>
      <c r="B1075" s="30"/>
      <c r="C1075" s="30"/>
      <c r="D1075" s="30"/>
      <c r="E1075" s="30"/>
      <c r="F1075" s="30"/>
      <c r="G1075" s="30"/>
      <c r="H1075" s="30"/>
      <c r="I1075" s="30"/>
      <c r="J1075" s="30"/>
      <c r="K1075" s="30"/>
      <c r="L1075" s="30"/>
      <c r="M1075" s="30"/>
      <c r="N1075" s="30"/>
      <c r="O1075" s="30"/>
      <c r="P1075" s="30"/>
      <c r="Q1075" s="30"/>
      <c r="R1075" s="30"/>
      <c r="S1075" s="30"/>
      <c r="T1075" s="30"/>
      <c r="U1075" s="30"/>
      <c r="V1075" s="30"/>
      <c r="W1075" s="30"/>
      <c r="X1075" s="30"/>
      <c r="Y1075" s="30"/>
      <c r="Z1075" s="30"/>
      <c r="AA1075" s="30"/>
    </row>
    <row r="1076" spans="1:27" ht="15.75" customHeight="1">
      <c r="A1076" s="30"/>
      <c r="B1076" s="30"/>
      <c r="C1076" s="30"/>
      <c r="D1076" s="30"/>
      <c r="E1076" s="30"/>
      <c r="F1076" s="30"/>
      <c r="G1076" s="30"/>
      <c r="H1076" s="30"/>
      <c r="I1076" s="30"/>
      <c r="J1076" s="30"/>
      <c r="K1076" s="30"/>
      <c r="L1076" s="30"/>
      <c r="M1076" s="30"/>
      <c r="N1076" s="30"/>
      <c r="O1076" s="30"/>
      <c r="P1076" s="30"/>
      <c r="Q1076" s="30"/>
      <c r="R1076" s="30"/>
      <c r="S1076" s="30"/>
      <c r="T1076" s="30"/>
      <c r="U1076" s="30"/>
      <c r="V1076" s="30"/>
      <c r="W1076" s="30"/>
      <c r="X1076" s="30"/>
      <c r="Y1076" s="30"/>
      <c r="Z1076" s="30"/>
      <c r="AA1076" s="30"/>
    </row>
    <row r="1077" spans="1:27" ht="15.75" customHeight="1">
      <c r="A1077" s="30"/>
      <c r="B1077" s="30"/>
      <c r="C1077" s="30"/>
      <c r="D1077" s="30"/>
      <c r="E1077" s="30"/>
      <c r="F1077" s="30"/>
      <c r="G1077" s="30"/>
      <c r="H1077" s="30"/>
      <c r="I1077" s="30"/>
      <c r="J1077" s="30"/>
      <c r="K1077" s="30"/>
      <c r="L1077" s="30"/>
      <c r="M1077" s="30"/>
      <c r="N1077" s="30"/>
      <c r="O1077" s="30"/>
      <c r="P1077" s="30"/>
      <c r="Q1077" s="30"/>
      <c r="R1077" s="30"/>
      <c r="S1077" s="30"/>
      <c r="T1077" s="30"/>
      <c r="U1077" s="30"/>
      <c r="V1077" s="30"/>
      <c r="W1077" s="30"/>
      <c r="X1077" s="30"/>
      <c r="Y1077" s="30"/>
      <c r="Z1077" s="30"/>
      <c r="AA1077" s="30"/>
    </row>
    <row r="1078" spans="1:27" ht="15.75" customHeight="1">
      <c r="A1078" s="30"/>
      <c r="B1078" s="30"/>
      <c r="C1078" s="30"/>
      <c r="D1078" s="30"/>
      <c r="E1078" s="30"/>
      <c r="F1078" s="30"/>
      <c r="G1078" s="30"/>
      <c r="H1078" s="30"/>
      <c r="I1078" s="30"/>
      <c r="J1078" s="30"/>
      <c r="K1078" s="30"/>
      <c r="L1078" s="30"/>
      <c r="M1078" s="30"/>
      <c r="N1078" s="30"/>
      <c r="O1078" s="30"/>
      <c r="P1078" s="30"/>
      <c r="Q1078" s="30"/>
      <c r="R1078" s="30"/>
      <c r="S1078" s="30"/>
      <c r="T1078" s="30"/>
      <c r="U1078" s="30"/>
      <c r="V1078" s="30"/>
      <c r="W1078" s="30"/>
      <c r="X1078" s="30"/>
      <c r="Y1078" s="30"/>
      <c r="Z1078" s="30"/>
      <c r="AA1078" s="30"/>
    </row>
    <row r="1079" spans="1:27" ht="15.75" customHeight="1">
      <c r="A1079" s="30"/>
      <c r="B1079" s="30"/>
      <c r="C1079" s="30"/>
      <c r="D1079" s="30"/>
      <c r="E1079" s="30"/>
      <c r="F1079" s="30"/>
      <c r="G1079" s="30"/>
      <c r="H1079" s="30"/>
      <c r="I1079" s="30"/>
      <c r="J1079" s="30"/>
      <c r="K1079" s="30"/>
      <c r="L1079" s="30"/>
      <c r="M1079" s="30"/>
      <c r="N1079" s="30"/>
      <c r="O1079" s="30"/>
      <c r="P1079" s="30"/>
      <c r="Q1079" s="30"/>
      <c r="R1079" s="30"/>
      <c r="S1079" s="30"/>
      <c r="T1079" s="30"/>
      <c r="U1079" s="30"/>
      <c r="V1079" s="30"/>
      <c r="W1079" s="30"/>
      <c r="X1079" s="30"/>
      <c r="Y1079" s="30"/>
      <c r="Z1079" s="30"/>
      <c r="AA1079" s="30"/>
    </row>
    <row r="1080" spans="1:27" ht="15.75" customHeight="1">
      <c r="A1080" s="30"/>
      <c r="B1080" s="30"/>
      <c r="C1080" s="30"/>
      <c r="D1080" s="30"/>
      <c r="E1080" s="30"/>
      <c r="F1080" s="30"/>
      <c r="G1080" s="30"/>
      <c r="H1080" s="30"/>
      <c r="I1080" s="30"/>
      <c r="J1080" s="30"/>
      <c r="K1080" s="30"/>
      <c r="L1080" s="30"/>
      <c r="M1080" s="30"/>
      <c r="N1080" s="30"/>
      <c r="O1080" s="30"/>
      <c r="P1080" s="30"/>
      <c r="Q1080" s="30"/>
      <c r="R1080" s="30"/>
      <c r="S1080" s="30"/>
      <c r="T1080" s="30"/>
      <c r="U1080" s="30"/>
      <c r="V1080" s="30"/>
      <c r="W1080" s="30"/>
      <c r="X1080" s="30"/>
      <c r="Y1080" s="30"/>
      <c r="Z1080" s="30"/>
      <c r="AA1080" s="30"/>
    </row>
    <row r="1081" spans="1:27" ht="15.75" customHeight="1">
      <c r="A1081" s="30"/>
      <c r="B1081" s="30"/>
      <c r="C1081" s="30"/>
      <c r="D1081" s="30"/>
      <c r="E1081" s="30"/>
      <c r="F1081" s="30"/>
      <c r="G1081" s="30"/>
      <c r="H1081" s="30"/>
      <c r="I1081" s="30"/>
      <c r="J1081" s="30"/>
      <c r="K1081" s="30"/>
      <c r="L1081" s="30"/>
      <c r="M1081" s="30"/>
      <c r="N1081" s="30"/>
      <c r="O1081" s="30"/>
      <c r="P1081" s="30"/>
      <c r="Q1081" s="30"/>
      <c r="R1081" s="30"/>
      <c r="S1081" s="30"/>
      <c r="T1081" s="30"/>
      <c r="U1081" s="30"/>
      <c r="V1081" s="30"/>
      <c r="W1081" s="30"/>
      <c r="X1081" s="30"/>
      <c r="Y1081" s="30"/>
      <c r="Z1081" s="30"/>
      <c r="AA1081" s="30"/>
    </row>
    <row r="1082" spans="1:27" ht="15.75" customHeight="1">
      <c r="A1082" s="30"/>
      <c r="B1082" s="30"/>
      <c r="C1082" s="30"/>
      <c r="D1082" s="30"/>
      <c r="E1082" s="30"/>
      <c r="F1082" s="30"/>
      <c r="G1082" s="30"/>
      <c r="H1082" s="30"/>
      <c r="I1082" s="30"/>
      <c r="J1082" s="30"/>
      <c r="K1082" s="30"/>
      <c r="L1082" s="30"/>
      <c r="M1082" s="30"/>
      <c r="N1082" s="30"/>
      <c r="O1082" s="30"/>
      <c r="P1082" s="30"/>
      <c r="Q1082" s="30"/>
      <c r="R1082" s="30"/>
      <c r="S1082" s="30"/>
      <c r="T1082" s="30"/>
      <c r="U1082" s="30"/>
      <c r="V1082" s="30"/>
      <c r="W1082" s="30"/>
      <c r="X1082" s="30"/>
      <c r="Y1082" s="30"/>
      <c r="Z1082" s="30"/>
      <c r="AA1082" s="30"/>
    </row>
    <row r="1083" spans="1:27" ht="15.75" customHeight="1">
      <c r="A1083" s="30"/>
      <c r="B1083" s="30"/>
      <c r="C1083" s="30"/>
      <c r="D1083" s="30"/>
      <c r="E1083" s="30"/>
      <c r="F1083" s="30"/>
      <c r="G1083" s="30"/>
      <c r="H1083" s="30"/>
      <c r="I1083" s="30"/>
      <c r="J1083" s="30"/>
      <c r="K1083" s="30"/>
      <c r="L1083" s="30"/>
      <c r="M1083" s="30"/>
      <c r="N1083" s="30"/>
      <c r="O1083" s="30"/>
      <c r="P1083" s="30"/>
      <c r="Q1083" s="30"/>
      <c r="R1083" s="30"/>
      <c r="S1083" s="30"/>
      <c r="T1083" s="30"/>
      <c r="U1083" s="30"/>
      <c r="V1083" s="30"/>
      <c r="W1083" s="30"/>
      <c r="X1083" s="30"/>
      <c r="Y1083" s="30"/>
      <c r="Z1083" s="30"/>
      <c r="AA1083" s="30"/>
    </row>
    <row r="1084" spans="1:27" ht="15.75" customHeight="1">
      <c r="A1084" s="30"/>
      <c r="B1084" s="30"/>
      <c r="C1084" s="30"/>
      <c r="D1084" s="30"/>
      <c r="E1084" s="30"/>
      <c r="F1084" s="30"/>
      <c r="G1084" s="30"/>
      <c r="H1084" s="30"/>
      <c r="I1084" s="30"/>
      <c r="J1084" s="30"/>
      <c r="K1084" s="30"/>
      <c r="L1084" s="30"/>
      <c r="M1084" s="30"/>
      <c r="N1084" s="30"/>
      <c r="O1084" s="30"/>
      <c r="P1084" s="30"/>
      <c r="Q1084" s="30"/>
      <c r="R1084" s="30"/>
      <c r="S1084" s="30"/>
      <c r="T1084" s="30"/>
      <c r="U1084" s="30"/>
      <c r="V1084" s="30"/>
      <c r="W1084" s="30"/>
      <c r="X1084" s="30"/>
      <c r="Y1084" s="30"/>
      <c r="Z1084" s="30"/>
      <c r="AA1084" s="30"/>
    </row>
    <row r="1085" spans="1:27" ht="15.75" customHeight="1">
      <c r="A1085" s="30"/>
      <c r="B1085" s="30"/>
      <c r="C1085" s="30"/>
      <c r="D1085" s="30"/>
      <c r="E1085" s="30"/>
      <c r="F1085" s="30"/>
      <c r="G1085" s="30"/>
      <c r="H1085" s="30"/>
      <c r="I1085" s="30"/>
      <c r="J1085" s="30"/>
      <c r="K1085" s="30"/>
      <c r="L1085" s="30"/>
      <c r="M1085" s="30"/>
      <c r="N1085" s="30"/>
      <c r="O1085" s="30"/>
      <c r="P1085" s="30"/>
      <c r="Q1085" s="30"/>
      <c r="R1085" s="30"/>
      <c r="S1085" s="30"/>
      <c r="T1085" s="30"/>
      <c r="U1085" s="30"/>
      <c r="V1085" s="30"/>
      <c r="W1085" s="30"/>
      <c r="X1085" s="30"/>
      <c r="Y1085" s="30"/>
      <c r="Z1085" s="30"/>
      <c r="AA1085" s="30"/>
    </row>
    <row r="1086" spans="1:27" ht="15.75" customHeight="1">
      <c r="A1086" s="30"/>
      <c r="B1086" s="30"/>
      <c r="C1086" s="30"/>
      <c r="D1086" s="30"/>
      <c r="E1086" s="30"/>
      <c r="F1086" s="30"/>
      <c r="G1086" s="30"/>
      <c r="H1086" s="30"/>
      <c r="I1086" s="30"/>
      <c r="J1086" s="30"/>
      <c r="K1086" s="30"/>
      <c r="L1086" s="30"/>
      <c r="M1086" s="30"/>
      <c r="N1086" s="30"/>
      <c r="O1086" s="30"/>
      <c r="P1086" s="30"/>
      <c r="Q1086" s="30"/>
      <c r="R1086" s="30"/>
      <c r="S1086" s="30"/>
      <c r="T1086" s="30"/>
      <c r="U1086" s="30"/>
      <c r="V1086" s="30"/>
      <c r="W1086" s="30"/>
      <c r="X1086" s="30"/>
      <c r="Y1086" s="30"/>
      <c r="Z1086" s="30"/>
      <c r="AA1086" s="30"/>
    </row>
    <row r="1087" spans="1:27" ht="15.75" customHeight="1">
      <c r="A1087" s="30"/>
      <c r="B1087" s="30"/>
      <c r="C1087" s="30"/>
      <c r="D1087" s="30"/>
      <c r="E1087" s="30"/>
      <c r="F1087" s="30"/>
      <c r="G1087" s="30"/>
      <c r="H1087" s="30"/>
      <c r="I1087" s="30"/>
      <c r="J1087" s="30"/>
      <c r="K1087" s="30"/>
      <c r="L1087" s="30"/>
      <c r="M1087" s="30"/>
      <c r="N1087" s="30"/>
      <c r="O1087" s="30"/>
      <c r="P1087" s="30"/>
      <c r="Q1087" s="30"/>
      <c r="R1087" s="30"/>
      <c r="S1087" s="30"/>
      <c r="T1087" s="30"/>
      <c r="U1087" s="30"/>
      <c r="V1087" s="30"/>
      <c r="W1087" s="30"/>
      <c r="X1087" s="30"/>
      <c r="Y1087" s="30"/>
      <c r="Z1087" s="30"/>
      <c r="AA1087" s="30"/>
    </row>
    <row r="1088" spans="1:27" ht="15.75" customHeight="1">
      <c r="A1088" s="30"/>
      <c r="B1088" s="30"/>
      <c r="C1088" s="30"/>
      <c r="D1088" s="30"/>
      <c r="E1088" s="30"/>
      <c r="F1088" s="30"/>
      <c r="G1088" s="30"/>
      <c r="H1088" s="30"/>
      <c r="I1088" s="30"/>
      <c r="J1088" s="30"/>
      <c r="K1088" s="30"/>
      <c r="L1088" s="30"/>
      <c r="M1088" s="30"/>
      <c r="N1088" s="30"/>
      <c r="O1088" s="30"/>
      <c r="P1088" s="30"/>
      <c r="Q1088" s="30"/>
      <c r="R1088" s="30"/>
      <c r="S1088" s="30"/>
      <c r="T1088" s="30"/>
      <c r="U1088" s="30"/>
      <c r="V1088" s="30"/>
      <c r="W1088" s="30"/>
      <c r="X1088" s="30"/>
      <c r="Y1088" s="30"/>
      <c r="Z1088" s="30"/>
      <c r="AA1088" s="30"/>
    </row>
    <row r="1089" spans="1:27" ht="15.75" customHeight="1">
      <c r="A1089" s="30"/>
      <c r="B1089" s="30"/>
      <c r="C1089" s="30"/>
      <c r="D1089" s="30"/>
      <c r="E1089" s="30"/>
      <c r="F1089" s="30"/>
      <c r="G1089" s="30"/>
      <c r="H1089" s="30"/>
      <c r="I1089" s="30"/>
      <c r="J1089" s="30"/>
      <c r="K1089" s="30"/>
      <c r="L1089" s="30"/>
      <c r="M1089" s="30"/>
      <c r="N1089" s="30"/>
      <c r="O1089" s="30"/>
      <c r="P1089" s="30"/>
      <c r="Q1089" s="30"/>
      <c r="R1089" s="30"/>
      <c r="S1089" s="30"/>
      <c r="T1089" s="30"/>
      <c r="U1089" s="30"/>
      <c r="V1089" s="30"/>
      <c r="W1089" s="30"/>
      <c r="X1089" s="30"/>
      <c r="Y1089" s="30"/>
      <c r="Z1089" s="30"/>
      <c r="AA1089" s="30"/>
    </row>
    <row r="1090" spans="1:27" ht="15.75" customHeight="1">
      <c r="A1090" s="30"/>
      <c r="B1090" s="30"/>
      <c r="C1090" s="30"/>
      <c r="D1090" s="30"/>
      <c r="E1090" s="30"/>
      <c r="F1090" s="30"/>
      <c r="G1090" s="30"/>
      <c r="H1090" s="30"/>
      <c r="I1090" s="30"/>
      <c r="J1090" s="30"/>
      <c r="K1090" s="30"/>
      <c r="L1090" s="30"/>
      <c r="M1090" s="30"/>
      <c r="N1090" s="30"/>
      <c r="O1090" s="30"/>
      <c r="P1090" s="30"/>
      <c r="Q1090" s="30"/>
      <c r="R1090" s="30"/>
      <c r="S1090" s="30"/>
      <c r="T1090" s="30"/>
      <c r="U1090" s="30"/>
      <c r="V1090" s="30"/>
      <c r="W1090" s="30"/>
      <c r="X1090" s="30"/>
      <c r="Y1090" s="30"/>
      <c r="Z1090" s="30"/>
      <c r="AA1090" s="30"/>
    </row>
    <row r="1091" spans="1:27" ht="15.75" customHeight="1">
      <c r="A1091" s="30"/>
      <c r="B1091" s="30"/>
      <c r="C1091" s="30"/>
      <c r="D1091" s="30"/>
      <c r="E1091" s="30"/>
      <c r="F1091" s="30"/>
      <c r="G1091" s="30"/>
      <c r="H1091" s="30"/>
      <c r="I1091" s="30"/>
      <c r="J1091" s="30"/>
      <c r="K1091" s="30"/>
      <c r="L1091" s="30"/>
      <c r="M1091" s="30"/>
      <c r="N1091" s="30"/>
      <c r="O1091" s="30"/>
      <c r="P1091" s="30"/>
      <c r="Q1091" s="30"/>
      <c r="R1091" s="30"/>
      <c r="S1091" s="30"/>
      <c r="T1091" s="30"/>
      <c r="U1091" s="30"/>
      <c r="V1091" s="30"/>
      <c r="W1091" s="30"/>
      <c r="X1091" s="30"/>
      <c r="Y1091" s="30"/>
      <c r="Z1091" s="30"/>
      <c r="AA1091" s="30"/>
    </row>
    <row r="1092" spans="1:27" ht="15.75" customHeight="1">
      <c r="A1092" s="30"/>
      <c r="B1092" s="30"/>
      <c r="C1092" s="30"/>
      <c r="D1092" s="30"/>
      <c r="E1092" s="30"/>
      <c r="F1092" s="30"/>
      <c r="G1092" s="30"/>
      <c r="H1092" s="30"/>
      <c r="I1092" s="30"/>
      <c r="J1092" s="30"/>
      <c r="K1092" s="30"/>
      <c r="L1092" s="30"/>
      <c r="M1092" s="30"/>
      <c r="N1092" s="30"/>
      <c r="O1092" s="30"/>
      <c r="P1092" s="30"/>
      <c r="Q1092" s="30"/>
      <c r="R1092" s="30"/>
      <c r="S1092" s="30"/>
      <c r="T1092" s="30"/>
      <c r="U1092" s="30"/>
      <c r="V1092" s="30"/>
      <c r="W1092" s="30"/>
      <c r="X1092" s="30"/>
      <c r="Y1092" s="30"/>
      <c r="Z1092" s="30"/>
      <c r="AA1092" s="30"/>
    </row>
    <row r="1093" spans="1:27" ht="15.75" customHeight="1">
      <c r="A1093" s="30"/>
      <c r="B1093" s="30"/>
      <c r="C1093" s="30"/>
      <c r="D1093" s="30"/>
      <c r="E1093" s="30"/>
      <c r="F1093" s="30"/>
      <c r="G1093" s="30"/>
      <c r="H1093" s="30"/>
      <c r="I1093" s="30"/>
      <c r="J1093" s="30"/>
      <c r="K1093" s="30"/>
      <c r="L1093" s="30"/>
      <c r="M1093" s="30"/>
      <c r="N1093" s="30"/>
      <c r="O1093" s="30"/>
      <c r="P1093" s="30"/>
      <c r="Q1093" s="30"/>
      <c r="R1093" s="30"/>
      <c r="S1093" s="30"/>
      <c r="T1093" s="30"/>
      <c r="U1093" s="30"/>
      <c r="V1093" s="30"/>
      <c r="W1093" s="30"/>
      <c r="X1093" s="30"/>
      <c r="Y1093" s="30"/>
      <c r="Z1093" s="30"/>
      <c r="AA1093" s="30"/>
    </row>
    <row r="1094" spans="1:27" ht="15.75" customHeight="1">
      <c r="A1094" s="30"/>
      <c r="B1094" s="30"/>
      <c r="C1094" s="30"/>
      <c r="D1094" s="30"/>
      <c r="E1094" s="30"/>
      <c r="F1094" s="30"/>
      <c r="G1094" s="30"/>
      <c r="H1094" s="30"/>
      <c r="I1094" s="30"/>
      <c r="J1094" s="30"/>
      <c r="K1094" s="30"/>
      <c r="L1094" s="30"/>
      <c r="M1094" s="30"/>
      <c r="N1094" s="30"/>
      <c r="O1094" s="30"/>
      <c r="P1094" s="30"/>
      <c r="Q1094" s="30"/>
      <c r="R1094" s="30"/>
      <c r="S1094" s="30"/>
      <c r="T1094" s="30"/>
      <c r="U1094" s="30"/>
      <c r="V1094" s="30"/>
      <c r="W1094" s="30"/>
      <c r="X1094" s="30"/>
      <c r="Y1094" s="30"/>
      <c r="Z1094" s="30"/>
      <c r="AA1094" s="30"/>
    </row>
    <row r="1095" spans="1:27" ht="15.75" customHeight="1">
      <c r="A1095" s="30"/>
      <c r="B1095" s="30"/>
      <c r="C1095" s="30"/>
      <c r="D1095" s="30"/>
      <c r="E1095" s="30"/>
      <c r="F1095" s="30"/>
      <c r="G1095" s="30"/>
      <c r="H1095" s="30"/>
      <c r="I1095" s="30"/>
      <c r="J1095" s="30"/>
      <c r="K1095" s="30"/>
      <c r="L1095" s="30"/>
      <c r="M1095" s="30"/>
      <c r="N1095" s="30"/>
      <c r="O1095" s="30"/>
      <c r="P1095" s="30"/>
      <c r="Q1095" s="30"/>
      <c r="R1095" s="30"/>
      <c r="S1095" s="30"/>
      <c r="T1095" s="30"/>
      <c r="U1095" s="30"/>
      <c r="V1095" s="30"/>
      <c r="W1095" s="30"/>
      <c r="X1095" s="30"/>
      <c r="Y1095" s="30"/>
      <c r="Z1095" s="30"/>
      <c r="AA1095" s="30"/>
    </row>
    <row r="1096" spans="1:27" ht="15.75" customHeight="1">
      <c r="A1096" s="30"/>
      <c r="B1096" s="30"/>
      <c r="C1096" s="30"/>
      <c r="D1096" s="30"/>
      <c r="E1096" s="30"/>
      <c r="F1096" s="30"/>
      <c r="G1096" s="30"/>
      <c r="H1096" s="30"/>
      <c r="I1096" s="30"/>
      <c r="J1096" s="30"/>
      <c r="K1096" s="30"/>
      <c r="L1096" s="30"/>
      <c r="M1096" s="30"/>
      <c r="N1096" s="30"/>
      <c r="O1096" s="30"/>
      <c r="P1096" s="30"/>
      <c r="Q1096" s="30"/>
      <c r="R1096" s="30"/>
      <c r="S1096" s="30"/>
      <c r="T1096" s="30"/>
      <c r="U1096" s="30"/>
      <c r="V1096" s="30"/>
      <c r="W1096" s="30"/>
      <c r="X1096" s="30"/>
      <c r="Y1096" s="30"/>
      <c r="Z1096" s="30"/>
      <c r="AA1096" s="30"/>
    </row>
    <row r="1097" spans="1:27" ht="15.75" customHeight="1">
      <c r="A1097" s="30"/>
      <c r="B1097" s="30"/>
      <c r="C1097" s="30"/>
      <c r="D1097" s="30"/>
      <c r="E1097" s="30"/>
      <c r="F1097" s="30"/>
      <c r="G1097" s="30"/>
      <c r="H1097" s="30"/>
      <c r="I1097" s="30"/>
      <c r="J1097" s="30"/>
      <c r="K1097" s="30"/>
      <c r="L1097" s="30"/>
      <c r="M1097" s="30"/>
      <c r="N1097" s="30"/>
      <c r="O1097" s="30"/>
      <c r="P1097" s="30"/>
      <c r="Q1097" s="30"/>
      <c r="R1097" s="30"/>
      <c r="S1097" s="30"/>
      <c r="T1097" s="30"/>
      <c r="U1097" s="30"/>
      <c r="V1097" s="30"/>
      <c r="W1097" s="30"/>
      <c r="X1097" s="30"/>
      <c r="Y1097" s="30"/>
      <c r="Z1097" s="30"/>
      <c r="AA1097" s="30"/>
    </row>
    <row r="1098" spans="1:27" ht="15.75" customHeight="1">
      <c r="A1098" s="30"/>
      <c r="B1098" s="30"/>
      <c r="C1098" s="30"/>
      <c r="D1098" s="30"/>
      <c r="E1098" s="30"/>
      <c r="F1098" s="30"/>
      <c r="G1098" s="30"/>
      <c r="H1098" s="30"/>
      <c r="I1098" s="30"/>
      <c r="J1098" s="30"/>
      <c r="K1098" s="30"/>
      <c r="L1098" s="30"/>
      <c r="M1098" s="30"/>
      <c r="N1098" s="30"/>
      <c r="O1098" s="30"/>
      <c r="P1098" s="30"/>
      <c r="Q1098" s="30"/>
      <c r="R1098" s="30"/>
      <c r="S1098" s="30"/>
      <c r="T1098" s="30"/>
      <c r="U1098" s="30"/>
      <c r="V1098" s="30"/>
      <c r="W1098" s="30"/>
      <c r="X1098" s="30"/>
      <c r="Y1098" s="30"/>
      <c r="Z1098" s="30"/>
      <c r="AA1098" s="30"/>
    </row>
    <row r="1099" spans="1:27" ht="15.75" customHeight="1">
      <c r="A1099" s="30"/>
      <c r="B1099" s="30"/>
      <c r="C1099" s="30"/>
      <c r="D1099" s="30"/>
      <c r="E1099" s="30"/>
      <c r="F1099" s="30"/>
      <c r="G1099" s="30"/>
      <c r="H1099" s="30"/>
      <c r="I1099" s="30"/>
      <c r="J1099" s="30"/>
      <c r="K1099" s="30"/>
      <c r="L1099" s="30"/>
      <c r="M1099" s="30"/>
      <c r="N1099" s="30"/>
      <c r="O1099" s="30"/>
      <c r="P1099" s="30"/>
      <c r="Q1099" s="30"/>
      <c r="R1099" s="30"/>
      <c r="S1099" s="30"/>
      <c r="T1099" s="30"/>
      <c r="U1099" s="30"/>
      <c r="V1099" s="30"/>
      <c r="W1099" s="30"/>
      <c r="X1099" s="30"/>
      <c r="Y1099" s="30"/>
      <c r="Z1099" s="30"/>
      <c r="AA1099" s="30"/>
    </row>
    <row r="1100" spans="1:27" ht="15.75" customHeight="1">
      <c r="A1100" s="30"/>
      <c r="B1100" s="30"/>
      <c r="C1100" s="30"/>
      <c r="D1100" s="30"/>
      <c r="E1100" s="30"/>
      <c r="F1100" s="30"/>
      <c r="G1100" s="30"/>
      <c r="H1100" s="30"/>
      <c r="I1100" s="30"/>
      <c r="J1100" s="30"/>
      <c r="K1100" s="30"/>
      <c r="L1100" s="30"/>
      <c r="M1100" s="30"/>
      <c r="N1100" s="30"/>
      <c r="O1100" s="30"/>
      <c r="P1100" s="30"/>
      <c r="Q1100" s="30"/>
      <c r="R1100" s="30"/>
      <c r="S1100" s="30"/>
      <c r="T1100" s="30"/>
      <c r="U1100" s="30"/>
      <c r="V1100" s="30"/>
      <c r="W1100" s="30"/>
      <c r="X1100" s="30"/>
      <c r="Y1100" s="30"/>
      <c r="Z1100" s="30"/>
      <c r="AA1100" s="30"/>
    </row>
    <row r="1101" spans="1:27" ht="15.75" customHeight="1">
      <c r="A1101" s="30"/>
      <c r="B1101" s="30"/>
      <c r="C1101" s="30"/>
      <c r="D1101" s="30"/>
      <c r="E1101" s="30"/>
      <c r="F1101" s="30"/>
      <c r="G1101" s="30"/>
      <c r="H1101" s="30"/>
      <c r="I1101" s="30"/>
      <c r="J1101" s="30"/>
      <c r="K1101" s="30"/>
      <c r="L1101" s="30"/>
      <c r="M1101" s="30"/>
      <c r="N1101" s="30"/>
      <c r="O1101" s="30"/>
      <c r="P1101" s="30"/>
      <c r="Q1101" s="30"/>
      <c r="R1101" s="30"/>
      <c r="S1101" s="30"/>
      <c r="T1101" s="30"/>
      <c r="U1101" s="30"/>
      <c r="V1101" s="30"/>
      <c r="W1101" s="30"/>
      <c r="X1101" s="30"/>
      <c r="Y1101" s="30"/>
      <c r="Z1101" s="30"/>
      <c r="AA1101" s="30"/>
    </row>
    <row r="1102" spans="1:27" ht="15.75" customHeight="1">
      <c r="A1102" s="30"/>
      <c r="B1102" s="30"/>
      <c r="C1102" s="30"/>
      <c r="D1102" s="30"/>
      <c r="E1102" s="30"/>
      <c r="F1102" s="30"/>
      <c r="G1102" s="30"/>
      <c r="H1102" s="30"/>
      <c r="I1102" s="30"/>
      <c r="J1102" s="30"/>
      <c r="K1102" s="30"/>
      <c r="L1102" s="30"/>
      <c r="M1102" s="30"/>
      <c r="N1102" s="30"/>
      <c r="O1102" s="30"/>
      <c r="P1102" s="30"/>
      <c r="Q1102" s="30"/>
      <c r="R1102" s="30"/>
      <c r="S1102" s="30"/>
      <c r="T1102" s="30"/>
      <c r="U1102" s="30"/>
      <c r="V1102" s="30"/>
      <c r="W1102" s="30"/>
      <c r="X1102" s="30"/>
      <c r="Y1102" s="30"/>
      <c r="Z1102" s="30"/>
      <c r="AA1102" s="30"/>
    </row>
    <row r="1103" spans="1:27" ht="15.75" customHeight="1">
      <c r="A1103" s="30"/>
      <c r="B1103" s="30"/>
      <c r="C1103" s="30"/>
      <c r="D1103" s="30"/>
      <c r="E1103" s="30"/>
      <c r="F1103" s="30"/>
      <c r="G1103" s="30"/>
      <c r="H1103" s="30"/>
      <c r="I1103" s="30"/>
      <c r="J1103" s="30"/>
      <c r="K1103" s="30"/>
      <c r="L1103" s="30"/>
      <c r="M1103" s="30"/>
      <c r="N1103" s="30"/>
      <c r="O1103" s="30"/>
      <c r="P1103" s="30"/>
      <c r="Q1103" s="30"/>
      <c r="R1103" s="30"/>
      <c r="S1103" s="30"/>
      <c r="T1103" s="30"/>
      <c r="U1103" s="30"/>
      <c r="V1103" s="30"/>
      <c r="W1103" s="30"/>
      <c r="X1103" s="30"/>
      <c r="Y1103" s="30"/>
      <c r="Z1103" s="30"/>
      <c r="AA1103" s="30"/>
    </row>
    <row r="1104" spans="1:27" ht="15.75" customHeight="1">
      <c r="A1104" s="30"/>
      <c r="B1104" s="30"/>
      <c r="C1104" s="30"/>
      <c r="D1104" s="30"/>
      <c r="E1104" s="30"/>
      <c r="F1104" s="30"/>
      <c r="G1104" s="30"/>
      <c r="H1104" s="30"/>
      <c r="I1104" s="30"/>
      <c r="J1104" s="30"/>
      <c r="K1104" s="30"/>
      <c r="L1104" s="30"/>
      <c r="M1104" s="30"/>
      <c r="N1104" s="30"/>
      <c r="O1104" s="30"/>
      <c r="P1104" s="30"/>
      <c r="Q1104" s="30"/>
      <c r="R1104" s="30"/>
      <c r="S1104" s="30"/>
      <c r="T1104" s="30"/>
      <c r="U1104" s="30"/>
      <c r="V1104" s="30"/>
      <c r="W1104" s="30"/>
      <c r="X1104" s="30"/>
      <c r="Y1104" s="30"/>
      <c r="Z1104" s="30"/>
      <c r="AA1104" s="30"/>
    </row>
    <row r="1105" spans="1:27" ht="15.75" customHeight="1">
      <c r="A1105" s="30"/>
      <c r="B1105" s="30"/>
      <c r="C1105" s="30"/>
      <c r="D1105" s="30"/>
      <c r="E1105" s="30"/>
      <c r="F1105" s="30"/>
      <c r="G1105" s="30"/>
      <c r="H1105" s="30"/>
      <c r="I1105" s="30"/>
      <c r="J1105" s="30"/>
      <c r="K1105" s="30"/>
      <c r="L1105" s="30"/>
      <c r="M1105" s="30"/>
      <c r="N1105" s="30"/>
      <c r="O1105" s="30"/>
      <c r="P1105" s="30"/>
      <c r="Q1105" s="30"/>
      <c r="R1105" s="30"/>
      <c r="S1105" s="30"/>
      <c r="T1105" s="30"/>
      <c r="U1105" s="30"/>
      <c r="V1105" s="30"/>
      <c r="W1105" s="30"/>
      <c r="X1105" s="30"/>
      <c r="Y1105" s="30"/>
      <c r="Z1105" s="30"/>
      <c r="AA1105" s="30"/>
    </row>
    <row r="1106" spans="1:27" ht="15.75" customHeight="1">
      <c r="A1106" s="30"/>
      <c r="B1106" s="30"/>
      <c r="C1106" s="30"/>
      <c r="D1106" s="30"/>
      <c r="E1106" s="30"/>
      <c r="F1106" s="30"/>
      <c r="G1106" s="30"/>
      <c r="H1106" s="30"/>
      <c r="I1106" s="30"/>
      <c r="J1106" s="30"/>
      <c r="K1106" s="30"/>
      <c r="L1106" s="30"/>
      <c r="M1106" s="30"/>
      <c r="N1106" s="30"/>
      <c r="O1106" s="30"/>
      <c r="P1106" s="30"/>
      <c r="Q1106" s="30"/>
      <c r="R1106" s="30"/>
      <c r="S1106" s="30"/>
      <c r="T1106" s="30"/>
      <c r="U1106" s="30"/>
      <c r="V1106" s="30"/>
      <c r="W1106" s="30"/>
      <c r="X1106" s="30"/>
      <c r="Y1106" s="30"/>
      <c r="Z1106" s="30"/>
      <c r="AA1106" s="30"/>
    </row>
    <row r="1107" spans="1:27" ht="15.75" customHeight="1">
      <c r="A1107" s="30"/>
      <c r="B1107" s="30"/>
      <c r="C1107" s="30"/>
      <c r="D1107" s="30"/>
      <c r="E1107" s="30"/>
      <c r="F1107" s="30"/>
      <c r="G1107" s="30"/>
      <c r="H1107" s="30"/>
      <c r="I1107" s="30"/>
      <c r="J1107" s="30"/>
      <c r="K1107" s="30"/>
      <c r="L1107" s="30"/>
      <c r="M1107" s="30"/>
      <c r="N1107" s="30"/>
      <c r="O1107" s="30"/>
      <c r="P1107" s="30"/>
      <c r="Q1107" s="30"/>
      <c r="R1107" s="30"/>
      <c r="S1107" s="30"/>
      <c r="T1107" s="30"/>
      <c r="U1107" s="30"/>
      <c r="V1107" s="30"/>
      <c r="W1107" s="30"/>
      <c r="X1107" s="30"/>
      <c r="Y1107" s="30"/>
      <c r="Z1107" s="30"/>
      <c r="AA1107" s="30"/>
    </row>
    <row r="1108" spans="1:27" ht="15.75" customHeight="1">
      <c r="A1108" s="30"/>
      <c r="B1108" s="30"/>
      <c r="C1108" s="30"/>
      <c r="D1108" s="30"/>
      <c r="E1108" s="30"/>
      <c r="F1108" s="30"/>
      <c r="G1108" s="30"/>
      <c r="H1108" s="30"/>
      <c r="I1108" s="30"/>
      <c r="J1108" s="30"/>
      <c r="K1108" s="30"/>
      <c r="L1108" s="30"/>
      <c r="M1108" s="30"/>
      <c r="N1108" s="30"/>
      <c r="O1108" s="30"/>
      <c r="P1108" s="30"/>
      <c r="Q1108" s="30"/>
      <c r="R1108" s="30"/>
      <c r="S1108" s="30"/>
      <c r="T1108" s="30"/>
      <c r="U1108" s="30"/>
      <c r="V1108" s="30"/>
      <c r="W1108" s="30"/>
      <c r="X1108" s="30"/>
      <c r="Y1108" s="30"/>
      <c r="Z1108" s="30"/>
      <c r="AA1108" s="30"/>
    </row>
    <row r="1109" spans="1:27" ht="15.75" customHeight="1">
      <c r="A1109" s="30"/>
      <c r="B1109" s="30"/>
      <c r="C1109" s="30"/>
      <c r="D1109" s="30"/>
      <c r="E1109" s="30"/>
      <c r="F1109" s="30"/>
      <c r="G1109" s="30"/>
      <c r="H1109" s="30"/>
      <c r="I1109" s="30"/>
      <c r="J1109" s="30"/>
      <c r="K1109" s="30"/>
      <c r="L1109" s="30"/>
      <c r="M1109" s="30"/>
      <c r="N1109" s="30"/>
      <c r="O1109" s="30"/>
      <c r="P1109" s="30"/>
      <c r="Q1109" s="30"/>
      <c r="R1109" s="30"/>
      <c r="S1109" s="30"/>
      <c r="T1109" s="30"/>
      <c r="U1109" s="30"/>
      <c r="V1109" s="30"/>
      <c r="W1109" s="30"/>
      <c r="X1109" s="30"/>
      <c r="Y1109" s="30"/>
      <c r="Z1109" s="30"/>
      <c r="AA1109" s="30"/>
    </row>
    <row r="1110" spans="1:27" ht="15.75" customHeight="1">
      <c r="A1110" s="30"/>
      <c r="B1110" s="30"/>
      <c r="C1110" s="30"/>
      <c r="D1110" s="30"/>
      <c r="E1110" s="30"/>
      <c r="F1110" s="30"/>
      <c r="G1110" s="30"/>
      <c r="H1110" s="30"/>
      <c r="I1110" s="30"/>
      <c r="J1110" s="30"/>
      <c r="K1110" s="30"/>
      <c r="L1110" s="30"/>
      <c r="M1110" s="30"/>
      <c r="N1110" s="30"/>
      <c r="O1110" s="30"/>
      <c r="P1110" s="30"/>
      <c r="Q1110" s="30"/>
      <c r="R1110" s="30"/>
      <c r="S1110" s="30"/>
      <c r="T1110" s="30"/>
      <c r="U1110" s="30"/>
      <c r="V1110" s="30"/>
      <c r="W1110" s="30"/>
      <c r="X1110" s="30"/>
      <c r="Y1110" s="30"/>
      <c r="Z1110" s="30"/>
      <c r="AA1110" s="30"/>
    </row>
    <row r="1111" spans="1:27" ht="15.75" customHeight="1">
      <c r="A1111" s="30"/>
      <c r="B1111" s="30"/>
      <c r="C1111" s="30"/>
      <c r="D1111" s="30"/>
      <c r="E1111" s="30"/>
      <c r="F1111" s="30"/>
      <c r="G1111" s="30"/>
      <c r="H1111" s="30"/>
      <c r="I1111" s="30"/>
      <c r="J1111" s="30"/>
      <c r="K1111" s="30"/>
      <c r="L1111" s="30"/>
      <c r="M1111" s="30"/>
      <c r="N1111" s="30"/>
      <c r="O1111" s="30"/>
      <c r="P1111" s="30"/>
      <c r="Q1111" s="30"/>
      <c r="R1111" s="30"/>
      <c r="S1111" s="30"/>
      <c r="T1111" s="30"/>
      <c r="U1111" s="30"/>
      <c r="V1111" s="30"/>
      <c r="W1111" s="30"/>
      <c r="X1111" s="30"/>
      <c r="Y1111" s="30"/>
      <c r="Z1111" s="30"/>
      <c r="AA1111" s="30"/>
    </row>
    <row r="1112" spans="1:27" ht="15.75" customHeight="1">
      <c r="A1112" s="30"/>
      <c r="B1112" s="30"/>
      <c r="C1112" s="30"/>
      <c r="D1112" s="30"/>
      <c r="E1112" s="30"/>
      <c r="F1112" s="30"/>
      <c r="G1112" s="30"/>
      <c r="H1112" s="30"/>
      <c r="I1112" s="30"/>
      <c r="J1112" s="30"/>
      <c r="K1112" s="30"/>
      <c r="L1112" s="30"/>
      <c r="M1112" s="30"/>
      <c r="N1112" s="30"/>
      <c r="O1112" s="30"/>
      <c r="P1112" s="30"/>
      <c r="Q1112" s="30"/>
      <c r="R1112" s="30"/>
      <c r="S1112" s="30"/>
      <c r="T1112" s="30"/>
      <c r="U1112" s="30"/>
      <c r="V1112" s="30"/>
      <c r="W1112" s="30"/>
      <c r="X1112" s="30"/>
      <c r="Y1112" s="30"/>
      <c r="Z1112" s="30"/>
      <c r="AA1112" s="30"/>
    </row>
    <row r="1113" spans="1:27" ht="15.75" customHeight="1">
      <c r="A1113" s="30"/>
      <c r="B1113" s="30"/>
      <c r="C1113" s="30"/>
      <c r="D1113" s="30"/>
      <c r="E1113" s="30"/>
      <c r="F1113" s="30"/>
      <c r="G1113" s="30"/>
      <c r="H1113" s="30"/>
      <c r="I1113" s="30"/>
      <c r="J1113" s="30"/>
      <c r="K1113" s="30"/>
      <c r="L1113" s="30"/>
      <c r="M1113" s="30"/>
      <c r="N1113" s="30"/>
      <c r="O1113" s="30"/>
      <c r="P1113" s="30"/>
      <c r="Q1113" s="30"/>
      <c r="R1113" s="30"/>
      <c r="S1113" s="30"/>
      <c r="T1113" s="30"/>
      <c r="U1113" s="30"/>
      <c r="V1113" s="30"/>
      <c r="W1113" s="30"/>
      <c r="X1113" s="30"/>
      <c r="Y1113" s="30"/>
      <c r="Z1113" s="30"/>
      <c r="AA1113" s="30"/>
    </row>
    <row r="1114" spans="1:27" ht="15.75" customHeight="1">
      <c r="A1114" s="30"/>
      <c r="B1114" s="30"/>
      <c r="C1114" s="30"/>
      <c r="D1114" s="30"/>
      <c r="E1114" s="30"/>
      <c r="F1114" s="30"/>
      <c r="G1114" s="30"/>
      <c r="H1114" s="30"/>
      <c r="I1114" s="30"/>
      <c r="J1114" s="30"/>
      <c r="K1114" s="30"/>
      <c r="L1114" s="30"/>
      <c r="M1114" s="30"/>
      <c r="N1114" s="30"/>
      <c r="O1114" s="30"/>
      <c r="P1114" s="30"/>
      <c r="Q1114" s="30"/>
      <c r="R1114" s="30"/>
      <c r="S1114" s="30"/>
      <c r="T1114" s="30"/>
      <c r="U1114" s="30"/>
      <c r="V1114" s="30"/>
      <c r="W1114" s="30"/>
      <c r="X1114" s="30"/>
      <c r="Y1114" s="30"/>
      <c r="Z1114" s="30"/>
      <c r="AA1114" s="30"/>
    </row>
    <row r="1115" spans="1:27" ht="15.75" customHeight="1">
      <c r="A1115" s="30"/>
      <c r="B1115" s="30"/>
      <c r="C1115" s="30"/>
      <c r="D1115" s="30"/>
      <c r="E1115" s="30"/>
      <c r="F1115" s="30"/>
      <c r="G1115" s="30"/>
      <c r="H1115" s="30"/>
      <c r="I1115" s="30"/>
      <c r="J1115" s="30"/>
      <c r="K1115" s="30"/>
      <c r="L1115" s="30"/>
      <c r="M1115" s="30"/>
      <c r="N1115" s="30"/>
      <c r="O1115" s="30"/>
      <c r="P1115" s="30"/>
      <c r="Q1115" s="30"/>
      <c r="R1115" s="30"/>
      <c r="S1115" s="30"/>
      <c r="T1115" s="30"/>
      <c r="U1115" s="30"/>
      <c r="V1115" s="30"/>
      <c r="W1115" s="30"/>
      <c r="X1115" s="30"/>
      <c r="Y1115" s="30"/>
      <c r="Z1115" s="30"/>
      <c r="AA1115" s="30"/>
    </row>
    <row r="1116" spans="1:27" ht="15.75" customHeight="1">
      <c r="A1116" s="30"/>
      <c r="B1116" s="30"/>
      <c r="C1116" s="30"/>
      <c r="D1116" s="30"/>
      <c r="E1116" s="30"/>
      <c r="F1116" s="30"/>
      <c r="G1116" s="30"/>
      <c r="H1116" s="30"/>
      <c r="I1116" s="30"/>
      <c r="J1116" s="30"/>
      <c r="K1116" s="30"/>
      <c r="L1116" s="30"/>
      <c r="M1116" s="30"/>
      <c r="N1116" s="30"/>
      <c r="O1116" s="30"/>
      <c r="P1116" s="30"/>
      <c r="Q1116" s="30"/>
      <c r="R1116" s="30"/>
      <c r="S1116" s="30"/>
      <c r="T1116" s="30"/>
      <c r="U1116" s="30"/>
      <c r="V1116" s="30"/>
      <c r="W1116" s="30"/>
      <c r="X1116" s="30"/>
      <c r="Y1116" s="30"/>
      <c r="Z1116" s="30"/>
      <c r="AA1116" s="30"/>
    </row>
    <row r="1117" spans="1:27" ht="15.75" customHeight="1">
      <c r="A1117" s="30"/>
      <c r="B1117" s="30"/>
      <c r="C1117" s="30"/>
      <c r="D1117" s="30"/>
      <c r="E1117" s="30"/>
      <c r="F1117" s="30"/>
      <c r="G1117" s="30"/>
      <c r="H1117" s="30"/>
      <c r="I1117" s="30"/>
      <c r="J1117" s="30"/>
      <c r="K1117" s="30"/>
      <c r="L1117" s="30"/>
      <c r="M1117" s="30"/>
      <c r="N1117" s="30"/>
      <c r="O1117" s="30"/>
      <c r="P1117" s="30"/>
      <c r="Q1117" s="30"/>
      <c r="R1117" s="30"/>
      <c r="S1117" s="30"/>
      <c r="T1117" s="30"/>
      <c r="U1117" s="30"/>
      <c r="V1117" s="30"/>
      <c r="W1117" s="30"/>
      <c r="X1117" s="30"/>
      <c r="Y1117" s="30"/>
      <c r="Z1117" s="30"/>
      <c r="AA1117" s="30"/>
    </row>
    <row r="1118" spans="1:27" ht="15.75" customHeight="1">
      <c r="A1118" s="30"/>
      <c r="B1118" s="30"/>
      <c r="C1118" s="30"/>
      <c r="D1118" s="30"/>
      <c r="E1118" s="30"/>
      <c r="F1118" s="30"/>
      <c r="G1118" s="30"/>
      <c r="H1118" s="30"/>
      <c r="I1118" s="30"/>
      <c r="J1118" s="30"/>
      <c r="K1118" s="30"/>
      <c r="L1118" s="30"/>
      <c r="M1118" s="30"/>
      <c r="N1118" s="30"/>
      <c r="O1118" s="30"/>
      <c r="P1118" s="30"/>
      <c r="Q1118" s="30"/>
      <c r="R1118" s="30"/>
      <c r="S1118" s="30"/>
      <c r="T1118" s="30"/>
      <c r="U1118" s="30"/>
      <c r="V1118" s="30"/>
      <c r="W1118" s="30"/>
      <c r="X1118" s="30"/>
      <c r="Y1118" s="30"/>
      <c r="Z1118" s="30"/>
      <c r="AA1118" s="30"/>
    </row>
    <row r="1119" spans="1:27" ht="15.75" customHeight="1">
      <c r="A1119" s="30"/>
      <c r="B1119" s="30"/>
      <c r="C1119" s="30"/>
      <c r="D1119" s="30"/>
      <c r="E1119" s="30"/>
      <c r="F1119" s="30"/>
      <c r="G1119" s="30"/>
      <c r="H1119" s="30"/>
      <c r="I1119" s="30"/>
      <c r="J1119" s="30"/>
      <c r="K1119" s="30"/>
      <c r="L1119" s="30"/>
      <c r="M1119" s="30"/>
      <c r="N1119" s="30"/>
      <c r="O1119" s="30"/>
      <c r="P1119" s="30"/>
      <c r="Q1119" s="30"/>
      <c r="R1119" s="30"/>
      <c r="S1119" s="30"/>
      <c r="T1119" s="30"/>
      <c r="U1119" s="30"/>
      <c r="V1119" s="30"/>
      <c r="W1119" s="30"/>
      <c r="X1119" s="30"/>
      <c r="Y1119" s="30"/>
      <c r="Z1119" s="30"/>
      <c r="AA1119" s="30"/>
    </row>
    <row r="1120" spans="1:27" ht="15.75" customHeight="1">
      <c r="A1120" s="30"/>
      <c r="B1120" s="30"/>
      <c r="C1120" s="30"/>
      <c r="D1120" s="30"/>
      <c r="E1120" s="30"/>
      <c r="F1120" s="30"/>
      <c r="G1120" s="30"/>
      <c r="H1120" s="30"/>
      <c r="I1120" s="30"/>
      <c r="J1120" s="30"/>
      <c r="K1120" s="30"/>
      <c r="L1120" s="30"/>
      <c r="M1120" s="30"/>
      <c r="N1120" s="30"/>
      <c r="O1120" s="30"/>
      <c r="P1120" s="30"/>
      <c r="Q1120" s="30"/>
      <c r="R1120" s="30"/>
      <c r="S1120" s="30"/>
      <c r="T1120" s="30"/>
      <c r="U1120" s="30"/>
      <c r="V1120" s="30"/>
      <c r="W1120" s="30"/>
      <c r="X1120" s="30"/>
      <c r="Y1120" s="30"/>
      <c r="Z1120" s="30"/>
      <c r="AA1120" s="30"/>
    </row>
    <row r="1121" spans="1:27" ht="15.75" customHeight="1">
      <c r="A1121" s="30"/>
      <c r="B1121" s="30"/>
      <c r="C1121" s="30"/>
      <c r="D1121" s="30"/>
      <c r="E1121" s="30"/>
      <c r="F1121" s="30"/>
      <c r="G1121" s="30"/>
      <c r="H1121" s="30"/>
      <c r="I1121" s="30"/>
      <c r="J1121" s="30"/>
      <c r="K1121" s="30"/>
      <c r="L1121" s="30"/>
      <c r="M1121" s="30"/>
      <c r="N1121" s="30"/>
      <c r="O1121" s="30"/>
      <c r="P1121" s="30"/>
      <c r="Q1121" s="30"/>
      <c r="R1121" s="30"/>
      <c r="S1121" s="30"/>
      <c r="T1121" s="30"/>
      <c r="U1121" s="30"/>
      <c r="V1121" s="30"/>
      <c r="W1121" s="30"/>
      <c r="X1121" s="30"/>
      <c r="Y1121" s="30"/>
      <c r="Z1121" s="30"/>
      <c r="AA1121" s="30"/>
    </row>
    <row r="1122" spans="1:27" ht="15.75" customHeight="1">
      <c r="A1122" s="30"/>
      <c r="B1122" s="30"/>
      <c r="C1122" s="30"/>
      <c r="D1122" s="30"/>
      <c r="E1122" s="30"/>
      <c r="F1122" s="30"/>
      <c r="G1122" s="30"/>
      <c r="H1122" s="30"/>
      <c r="I1122" s="30"/>
      <c r="J1122" s="30"/>
      <c r="K1122" s="30"/>
      <c r="L1122" s="30"/>
      <c r="M1122" s="30"/>
      <c r="N1122" s="30"/>
      <c r="O1122" s="30"/>
      <c r="P1122" s="30"/>
      <c r="Q1122" s="30"/>
      <c r="R1122" s="30"/>
      <c r="S1122" s="30"/>
      <c r="T1122" s="30"/>
      <c r="U1122" s="30"/>
      <c r="V1122" s="30"/>
      <c r="W1122" s="30"/>
      <c r="X1122" s="30"/>
      <c r="Y1122" s="30"/>
      <c r="Z1122" s="30"/>
      <c r="AA1122" s="30"/>
    </row>
    <row r="1123" spans="1:27" ht="15.75" customHeight="1">
      <c r="A1123" s="30"/>
      <c r="B1123" s="30"/>
      <c r="C1123" s="30"/>
      <c r="D1123" s="30"/>
      <c r="E1123" s="30"/>
      <c r="F1123" s="30"/>
      <c r="G1123" s="30"/>
      <c r="H1123" s="30"/>
      <c r="I1123" s="30"/>
      <c r="J1123" s="30"/>
      <c r="K1123" s="30"/>
      <c r="L1123" s="30"/>
      <c r="M1123" s="30"/>
      <c r="N1123" s="30"/>
      <c r="O1123" s="30"/>
      <c r="P1123" s="30"/>
      <c r="Q1123" s="30"/>
      <c r="R1123" s="30"/>
      <c r="S1123" s="30"/>
      <c r="T1123" s="30"/>
      <c r="U1123" s="30"/>
      <c r="V1123" s="30"/>
      <c r="W1123" s="30"/>
      <c r="X1123" s="30"/>
      <c r="Y1123" s="30"/>
      <c r="Z1123" s="30"/>
      <c r="AA1123" s="30"/>
    </row>
    <row r="1124" spans="1:27" ht="15.75" customHeight="1">
      <c r="A1124" s="30"/>
      <c r="B1124" s="30"/>
      <c r="C1124" s="30"/>
      <c r="D1124" s="30"/>
      <c r="E1124" s="30"/>
      <c r="F1124" s="30"/>
      <c r="G1124" s="30"/>
      <c r="H1124" s="30"/>
      <c r="I1124" s="30"/>
      <c r="J1124" s="30"/>
      <c r="K1124" s="30"/>
      <c r="L1124" s="30"/>
      <c r="M1124" s="30"/>
      <c r="N1124" s="30"/>
      <c r="O1124" s="30"/>
      <c r="P1124" s="30"/>
      <c r="Q1124" s="30"/>
      <c r="R1124" s="30"/>
      <c r="S1124" s="30"/>
      <c r="T1124" s="30"/>
      <c r="U1124" s="30"/>
      <c r="V1124" s="30"/>
      <c r="W1124" s="30"/>
      <c r="X1124" s="30"/>
      <c r="Y1124" s="30"/>
      <c r="Z1124" s="30"/>
      <c r="AA1124" s="30"/>
    </row>
    <row r="1125" spans="1:27" ht="15.75" customHeight="1">
      <c r="A1125" s="30"/>
      <c r="B1125" s="30"/>
      <c r="C1125" s="30"/>
      <c r="D1125" s="30"/>
      <c r="E1125" s="30"/>
      <c r="F1125" s="30"/>
      <c r="G1125" s="30"/>
      <c r="H1125" s="30"/>
      <c r="I1125" s="30"/>
      <c r="J1125" s="30"/>
      <c r="K1125" s="30"/>
      <c r="L1125" s="30"/>
      <c r="M1125" s="30"/>
      <c r="N1125" s="30"/>
      <c r="O1125" s="30"/>
      <c r="P1125" s="30"/>
      <c r="Q1125" s="30"/>
      <c r="R1125" s="30"/>
      <c r="S1125" s="30"/>
      <c r="T1125" s="30"/>
      <c r="U1125" s="30"/>
      <c r="V1125" s="30"/>
      <c r="W1125" s="30"/>
      <c r="X1125" s="30"/>
      <c r="Y1125" s="30"/>
      <c r="Z1125" s="30"/>
      <c r="AA1125" s="30"/>
    </row>
    <row r="1126" spans="1:27" ht="15.75" customHeight="1">
      <c r="A1126" s="30"/>
      <c r="B1126" s="30"/>
      <c r="C1126" s="30"/>
      <c r="D1126" s="30"/>
      <c r="E1126" s="30"/>
      <c r="F1126" s="30"/>
      <c r="G1126" s="30"/>
      <c r="H1126" s="30"/>
      <c r="I1126" s="30"/>
      <c r="J1126" s="30"/>
      <c r="K1126" s="30"/>
      <c r="L1126" s="30"/>
      <c r="M1126" s="30"/>
      <c r="N1126" s="30"/>
      <c r="O1126" s="30"/>
      <c r="P1126" s="30"/>
      <c r="Q1126" s="30"/>
      <c r="R1126" s="30"/>
      <c r="S1126" s="30"/>
      <c r="T1126" s="30"/>
      <c r="U1126" s="30"/>
      <c r="V1126" s="30"/>
      <c r="W1126" s="30"/>
      <c r="X1126" s="30"/>
      <c r="Y1126" s="30"/>
      <c r="Z1126" s="30"/>
      <c r="AA1126" s="30"/>
    </row>
    <row r="1127" spans="1:27" ht="15.75" customHeight="1">
      <c r="A1127" s="30"/>
      <c r="B1127" s="30"/>
      <c r="C1127" s="30"/>
      <c r="D1127" s="30"/>
      <c r="E1127" s="30"/>
      <c r="F1127" s="30"/>
      <c r="G1127" s="30"/>
      <c r="H1127" s="30"/>
      <c r="I1127" s="30"/>
      <c r="J1127" s="30"/>
      <c r="K1127" s="30"/>
      <c r="L1127" s="30"/>
      <c r="M1127" s="30"/>
      <c r="N1127" s="30"/>
      <c r="O1127" s="30"/>
      <c r="P1127" s="30"/>
      <c r="Q1127" s="30"/>
      <c r="R1127" s="30"/>
      <c r="S1127" s="30"/>
      <c r="T1127" s="30"/>
      <c r="U1127" s="30"/>
      <c r="V1127" s="30"/>
      <c r="W1127" s="30"/>
      <c r="X1127" s="30"/>
      <c r="Y1127" s="30"/>
      <c r="Z1127" s="30"/>
      <c r="AA1127" s="30"/>
    </row>
    <row r="1128" spans="1:27" ht="15.75" customHeight="1">
      <c r="A1128" s="30"/>
      <c r="B1128" s="30"/>
      <c r="C1128" s="30"/>
      <c r="D1128" s="30"/>
      <c r="E1128" s="30"/>
      <c r="F1128" s="30"/>
      <c r="G1128" s="30"/>
      <c r="H1128" s="30"/>
      <c r="I1128" s="30"/>
      <c r="J1128" s="30"/>
      <c r="K1128" s="30"/>
      <c r="L1128" s="30"/>
      <c r="M1128" s="30"/>
      <c r="N1128" s="30"/>
      <c r="O1128" s="30"/>
      <c r="P1128" s="30"/>
      <c r="Q1128" s="30"/>
      <c r="R1128" s="30"/>
      <c r="S1128" s="30"/>
      <c r="T1128" s="30"/>
      <c r="U1128" s="30"/>
      <c r="V1128" s="30"/>
      <c r="W1128" s="30"/>
      <c r="X1128" s="30"/>
      <c r="Y1128" s="30"/>
      <c r="Z1128" s="30"/>
      <c r="AA1128" s="30"/>
    </row>
    <row r="1129" spans="1:27" ht="15.75" customHeight="1">
      <c r="A1129" s="30"/>
      <c r="B1129" s="30"/>
      <c r="C1129" s="30"/>
      <c r="D1129" s="30"/>
      <c r="E1129" s="30"/>
      <c r="F1129" s="30"/>
      <c r="G1129" s="30"/>
      <c r="H1129" s="30"/>
      <c r="I1129" s="30"/>
      <c r="J1129" s="30"/>
      <c r="K1129" s="30"/>
      <c r="L1129" s="30"/>
      <c r="M1129" s="30"/>
      <c r="N1129" s="30"/>
      <c r="O1129" s="30"/>
      <c r="P1129" s="30"/>
      <c r="Q1129" s="30"/>
      <c r="R1129" s="30"/>
      <c r="S1129" s="30"/>
      <c r="T1129" s="30"/>
      <c r="U1129" s="30"/>
      <c r="V1129" s="30"/>
      <c r="W1129" s="30"/>
      <c r="X1129" s="30"/>
      <c r="Y1129" s="30"/>
      <c r="Z1129" s="30"/>
      <c r="AA1129" s="30"/>
    </row>
    <row r="1130" spans="1:27" ht="15.75" customHeight="1">
      <c r="A1130" s="30"/>
      <c r="B1130" s="30"/>
      <c r="C1130" s="30"/>
      <c r="D1130" s="30"/>
      <c r="E1130" s="30"/>
      <c r="F1130" s="30"/>
      <c r="G1130" s="30"/>
      <c r="H1130" s="30"/>
      <c r="I1130" s="30"/>
      <c r="J1130" s="30"/>
      <c r="K1130" s="30"/>
      <c r="L1130" s="30"/>
      <c r="M1130" s="30"/>
      <c r="N1130" s="30"/>
      <c r="O1130" s="30"/>
      <c r="P1130" s="30"/>
      <c r="Q1130" s="30"/>
      <c r="R1130" s="30"/>
      <c r="S1130" s="30"/>
      <c r="T1130" s="30"/>
      <c r="U1130" s="30"/>
      <c r="V1130" s="30"/>
      <c r="W1130" s="30"/>
      <c r="X1130" s="30"/>
      <c r="Y1130" s="30"/>
      <c r="Z1130" s="30"/>
      <c r="AA1130" s="30"/>
    </row>
    <row r="1131" spans="1:27" ht="15.75" customHeight="1">
      <c r="A1131" s="30"/>
      <c r="B1131" s="30"/>
      <c r="C1131" s="30"/>
      <c r="D1131" s="30"/>
      <c r="E1131" s="30"/>
      <c r="F1131" s="30"/>
      <c r="G1131" s="30"/>
      <c r="H1131" s="30"/>
      <c r="I1131" s="30"/>
      <c r="J1131" s="30"/>
      <c r="K1131" s="30"/>
      <c r="L1131" s="30"/>
      <c r="M1131" s="30"/>
      <c r="N1131" s="30"/>
      <c r="O1131" s="30"/>
      <c r="P1131" s="30"/>
      <c r="Q1131" s="30"/>
      <c r="R1131" s="30"/>
      <c r="S1131" s="30"/>
      <c r="T1131" s="30"/>
      <c r="U1131" s="30"/>
      <c r="V1131" s="30"/>
      <c r="W1131" s="30"/>
      <c r="X1131" s="30"/>
      <c r="Y1131" s="30"/>
      <c r="Z1131" s="30"/>
      <c r="AA1131" s="30"/>
    </row>
  </sheetData>
  <mergeCells count="146">
    <mergeCell ref="D121:E121"/>
    <mergeCell ref="D122:E122"/>
    <mergeCell ref="D123:E123"/>
    <mergeCell ref="D125:E125"/>
    <mergeCell ref="D126:E126"/>
    <mergeCell ref="D127:E127"/>
    <mergeCell ref="D128:E128"/>
    <mergeCell ref="D111:E111"/>
    <mergeCell ref="D112:E112"/>
    <mergeCell ref="D113:E113"/>
    <mergeCell ref="D114:E114"/>
    <mergeCell ref="D115:E115"/>
    <mergeCell ref="D117:E117"/>
    <mergeCell ref="D118:E118"/>
    <mergeCell ref="D119:E119"/>
    <mergeCell ref="D120:E120"/>
    <mergeCell ref="D101:E101"/>
    <mergeCell ref="D102:E102"/>
    <mergeCell ref="D103:E103"/>
    <mergeCell ref="D104:E104"/>
    <mergeCell ref="D105:E105"/>
    <mergeCell ref="D106:E106"/>
    <mergeCell ref="D107:E107"/>
    <mergeCell ref="D109:E109"/>
    <mergeCell ref="D110:E110"/>
    <mergeCell ref="D90:E90"/>
    <mergeCell ref="D91:E91"/>
    <mergeCell ref="D93:E93"/>
    <mergeCell ref="D94:E94"/>
    <mergeCell ref="D95:E95"/>
    <mergeCell ref="D96:E96"/>
    <mergeCell ref="D97:E97"/>
    <mergeCell ref="D98:E98"/>
    <mergeCell ref="D99:E99"/>
    <mergeCell ref="D130:E130"/>
    <mergeCell ref="D131:E131"/>
    <mergeCell ref="D133:E133"/>
    <mergeCell ref="D134:E134"/>
    <mergeCell ref="D135:E135"/>
    <mergeCell ref="D136:E136"/>
    <mergeCell ref="D145:E145"/>
    <mergeCell ref="D146:E146"/>
    <mergeCell ref="D147:E147"/>
    <mergeCell ref="D137:E137"/>
    <mergeCell ref="D138:E138"/>
    <mergeCell ref="D139:E139"/>
    <mergeCell ref="D141:E141"/>
    <mergeCell ref="D142:E142"/>
    <mergeCell ref="D143:E143"/>
    <mergeCell ref="D144:E144"/>
    <mergeCell ref="D43:E43"/>
    <mergeCell ref="D65:E65"/>
    <mergeCell ref="D66:E66"/>
    <mergeCell ref="D67:E67"/>
    <mergeCell ref="D69:E69"/>
    <mergeCell ref="D70:E70"/>
    <mergeCell ref="D71:E71"/>
    <mergeCell ref="D72:E72"/>
    <mergeCell ref="D129:E129"/>
    <mergeCell ref="D73:E73"/>
    <mergeCell ref="D74:E74"/>
    <mergeCell ref="D75:E75"/>
    <mergeCell ref="D77:E77"/>
    <mergeCell ref="D78:E78"/>
    <mergeCell ref="D79:E79"/>
    <mergeCell ref="D80:E80"/>
    <mergeCell ref="D81:E81"/>
    <mergeCell ref="D82:E82"/>
    <mergeCell ref="D83:E83"/>
    <mergeCell ref="D85:E85"/>
    <mergeCell ref="D86:E86"/>
    <mergeCell ref="D87:E87"/>
    <mergeCell ref="D88:E88"/>
    <mergeCell ref="D89:E89"/>
    <mergeCell ref="D33:E33"/>
    <mergeCell ref="D34:E34"/>
    <mergeCell ref="D35:E35"/>
    <mergeCell ref="D37:E37"/>
    <mergeCell ref="D38:E38"/>
    <mergeCell ref="D39:E39"/>
    <mergeCell ref="D40:E40"/>
    <mergeCell ref="D41:E41"/>
    <mergeCell ref="D42:E42"/>
    <mergeCell ref="D23:E23"/>
    <mergeCell ref="D24:E24"/>
    <mergeCell ref="D25:E25"/>
    <mergeCell ref="D26:E26"/>
    <mergeCell ref="D27:E27"/>
    <mergeCell ref="D29:E29"/>
    <mergeCell ref="D30:E30"/>
    <mergeCell ref="D31:E31"/>
    <mergeCell ref="D32:E32"/>
    <mergeCell ref="D13:E13"/>
    <mergeCell ref="D14:E14"/>
    <mergeCell ref="D15:E15"/>
    <mergeCell ref="D16:E16"/>
    <mergeCell ref="D17:E17"/>
    <mergeCell ref="D18:E18"/>
    <mergeCell ref="D19:E19"/>
    <mergeCell ref="D21:E21"/>
    <mergeCell ref="D22:E22"/>
    <mergeCell ref="D8:E8"/>
    <mergeCell ref="D9:E9"/>
    <mergeCell ref="C2:E2"/>
    <mergeCell ref="D3:E3"/>
    <mergeCell ref="D4:E4"/>
    <mergeCell ref="D5:E5"/>
    <mergeCell ref="D6:E6"/>
    <mergeCell ref="D7:E7"/>
    <mergeCell ref="C12:E12"/>
    <mergeCell ref="C133:C139"/>
    <mergeCell ref="C141:C147"/>
    <mergeCell ref="C61:C67"/>
    <mergeCell ref="C69:C75"/>
    <mergeCell ref="C77:C83"/>
    <mergeCell ref="C85:C91"/>
    <mergeCell ref="C93:C99"/>
    <mergeCell ref="C101:C107"/>
    <mergeCell ref="C109:C115"/>
    <mergeCell ref="C3:C9"/>
    <mergeCell ref="C13:C19"/>
    <mergeCell ref="C21:C27"/>
    <mergeCell ref="C29:C35"/>
    <mergeCell ref="C37:C43"/>
    <mergeCell ref="C45:C51"/>
    <mergeCell ref="C53:C59"/>
    <mergeCell ref="C117:C123"/>
    <mergeCell ref="C125:C131"/>
    <mergeCell ref="D63:E63"/>
    <mergeCell ref="D64:E64"/>
    <mergeCell ref="D55:E55"/>
    <mergeCell ref="D56:E56"/>
    <mergeCell ref="D57:E57"/>
    <mergeCell ref="D58:E58"/>
    <mergeCell ref="D59:E59"/>
    <mergeCell ref="D61:E61"/>
    <mergeCell ref="D62:E62"/>
    <mergeCell ref="D53:E53"/>
    <mergeCell ref="D54:E54"/>
    <mergeCell ref="D45:E45"/>
    <mergeCell ref="D46:E46"/>
    <mergeCell ref="D47:E47"/>
    <mergeCell ref="D48:E48"/>
    <mergeCell ref="D49:E49"/>
    <mergeCell ref="D50:E50"/>
    <mergeCell ref="D51:E51"/>
  </mergeCells>
  <phoneticPr fontId="86"/>
  <pageMargins left="0.7" right="0.7" top="0.75" bottom="0.75" header="0" footer="0"/>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A95"/>
  <sheetViews>
    <sheetView workbookViewId="0"/>
  </sheetViews>
  <sheetFormatPr defaultColWidth="12.6640625" defaultRowHeight="12.75" customHeight="1"/>
  <cols>
    <col min="1" max="1" width="2.109375" customWidth="1"/>
    <col min="2" max="2" width="6.77734375" customWidth="1"/>
    <col min="3" max="3" width="5" customWidth="1"/>
    <col min="4" max="5" width="8" customWidth="1"/>
    <col min="6" max="6" width="11.21875" customWidth="1"/>
    <col min="7" max="18" width="11.33203125" customWidth="1"/>
    <col min="19" max="27" width="7.6640625" customWidth="1"/>
  </cols>
  <sheetData>
    <row r="1" spans="1:27" ht="15.75" customHeight="1">
      <c r="A1" s="94" t="s">
        <v>189</v>
      </c>
      <c r="B1" s="30"/>
      <c r="C1" s="30"/>
      <c r="D1" s="30"/>
      <c r="E1" s="30"/>
      <c r="F1" s="30"/>
      <c r="G1" s="30"/>
      <c r="H1" s="30"/>
      <c r="I1" s="30"/>
      <c r="J1" s="30"/>
      <c r="K1" s="30"/>
      <c r="L1" s="30"/>
      <c r="M1" s="30"/>
      <c r="N1" s="30"/>
      <c r="O1" s="30"/>
      <c r="P1" s="30"/>
      <c r="Q1" s="30"/>
      <c r="R1" s="30"/>
      <c r="S1" s="30"/>
      <c r="T1" s="30"/>
      <c r="U1" s="30"/>
      <c r="V1" s="30"/>
      <c r="W1" s="30"/>
      <c r="X1" s="30"/>
      <c r="Y1" s="30"/>
      <c r="Z1" s="30"/>
      <c r="AA1" s="30"/>
    </row>
    <row r="2" spans="1:27" ht="23.25" customHeight="1">
      <c r="A2" s="30"/>
      <c r="B2" s="30"/>
      <c r="C2" s="741" t="s">
        <v>31</v>
      </c>
      <c r="D2" s="710"/>
      <c r="E2" s="710"/>
      <c r="F2" s="95" t="s">
        <v>1</v>
      </c>
      <c r="G2" s="95" t="s">
        <v>2</v>
      </c>
      <c r="H2" s="95" t="s">
        <v>3</v>
      </c>
      <c r="I2" s="95" t="s">
        <v>4</v>
      </c>
      <c r="J2" s="95" t="s">
        <v>5</v>
      </c>
      <c r="K2" s="95" t="s">
        <v>6</v>
      </c>
      <c r="L2" s="95" t="s">
        <v>7</v>
      </c>
      <c r="M2" s="95" t="s">
        <v>8</v>
      </c>
      <c r="N2" s="95" t="s">
        <v>9</v>
      </c>
      <c r="O2" s="95" t="s">
        <v>10</v>
      </c>
      <c r="P2" s="95" t="s">
        <v>11</v>
      </c>
      <c r="Q2" s="95" t="s">
        <v>12</v>
      </c>
      <c r="R2" s="95" t="s">
        <v>14</v>
      </c>
      <c r="S2" s="30"/>
      <c r="T2" s="30"/>
      <c r="U2" s="30"/>
      <c r="V2" s="30"/>
      <c r="W2" s="30"/>
      <c r="X2" s="30"/>
      <c r="Y2" s="30"/>
      <c r="Z2" s="30"/>
      <c r="AA2" s="30"/>
    </row>
    <row r="3" spans="1:27" ht="24" customHeight="1">
      <c r="A3" s="30"/>
      <c r="B3" s="32"/>
      <c r="C3" s="736" t="s">
        <v>16</v>
      </c>
      <c r="D3" s="750" t="s">
        <v>33</v>
      </c>
      <c r="E3" s="715"/>
      <c r="F3" s="33">
        <f t="shared" ref="F3:Q3" ca="1" si="0">SUM(F13,F21,F29,F37,F45,F53,F61,F69,F77,F85)</f>
        <v>2.0939393939393942</v>
      </c>
      <c r="G3" s="34">
        <f t="shared" ca="1" si="0"/>
        <v>7</v>
      </c>
      <c r="H3" s="33">
        <f t="shared" ca="1" si="0"/>
        <v>2.7670454545454546</v>
      </c>
      <c r="I3" s="33">
        <f t="shared" ca="1" si="0"/>
        <v>1.4393939393939394</v>
      </c>
      <c r="J3" s="33">
        <f t="shared" ca="1" si="0"/>
        <v>0</v>
      </c>
      <c r="K3" s="34">
        <f t="shared" ca="1" si="0"/>
        <v>0</v>
      </c>
      <c r="L3" s="33">
        <f t="shared" ca="1" si="0"/>
        <v>0</v>
      </c>
      <c r="M3" s="34">
        <f t="shared" ca="1" si="0"/>
        <v>0</v>
      </c>
      <c r="N3" s="96">
        <f t="shared" ca="1" si="0"/>
        <v>0</v>
      </c>
      <c r="O3" s="33">
        <f t="shared" ca="1" si="0"/>
        <v>0</v>
      </c>
      <c r="P3" s="33">
        <f t="shared" ca="1" si="0"/>
        <v>0</v>
      </c>
      <c r="Q3" s="34">
        <f t="shared" ca="1" si="0"/>
        <v>0</v>
      </c>
      <c r="R3" s="35">
        <f t="shared" ref="R3:R4" ca="1" si="1">SUM(F3:Q3)</f>
        <v>13.300378787878788</v>
      </c>
      <c r="S3" s="30"/>
      <c r="T3" s="30"/>
      <c r="U3" s="30"/>
      <c r="V3" s="30"/>
      <c r="W3" s="30"/>
      <c r="X3" s="30"/>
      <c r="Y3" s="30"/>
      <c r="Z3" s="30"/>
      <c r="AA3" s="30"/>
    </row>
    <row r="4" spans="1:27" ht="24" customHeight="1">
      <c r="A4" s="30"/>
      <c r="B4" s="32"/>
      <c r="C4" s="712"/>
      <c r="D4" s="744" t="s">
        <v>64</v>
      </c>
      <c r="E4" s="706"/>
      <c r="F4" s="36">
        <f t="shared" ref="F4:Q4" ca="1" si="2">SUM(F14,F22,F30,F38,F46,F54,F62,F70,F78,F86)</f>
        <v>4</v>
      </c>
      <c r="G4" s="37">
        <f t="shared" ca="1" si="2"/>
        <v>1.2357142857142858</v>
      </c>
      <c r="H4" s="36">
        <f t="shared" ca="1" si="2"/>
        <v>2</v>
      </c>
      <c r="I4" s="36">
        <f t="shared" ca="1" si="2"/>
        <v>2</v>
      </c>
      <c r="J4" s="36">
        <f t="shared" ca="1" si="2"/>
        <v>0</v>
      </c>
      <c r="K4" s="37">
        <f t="shared" ca="1" si="2"/>
        <v>0</v>
      </c>
      <c r="L4" s="37">
        <f t="shared" ca="1" si="2"/>
        <v>0</v>
      </c>
      <c r="M4" s="37">
        <f t="shared" ca="1" si="2"/>
        <v>0</v>
      </c>
      <c r="N4" s="37">
        <f t="shared" ca="1" si="2"/>
        <v>0</v>
      </c>
      <c r="O4" s="36">
        <f t="shared" ca="1" si="2"/>
        <v>0</v>
      </c>
      <c r="P4" s="97">
        <f t="shared" ca="1" si="2"/>
        <v>0</v>
      </c>
      <c r="Q4" s="37">
        <f t="shared" ca="1" si="2"/>
        <v>0</v>
      </c>
      <c r="R4" s="38">
        <f t="shared" ca="1" si="1"/>
        <v>9.2357142857142858</v>
      </c>
      <c r="S4" s="30"/>
      <c r="T4" s="30"/>
      <c r="U4" s="30"/>
      <c r="V4" s="30"/>
      <c r="W4" s="30"/>
      <c r="X4" s="30"/>
      <c r="Y4" s="30"/>
      <c r="Z4" s="30"/>
      <c r="AA4" s="30"/>
    </row>
    <row r="5" spans="1:27" ht="24" customHeight="1">
      <c r="A5" s="30"/>
      <c r="B5" s="32"/>
      <c r="C5" s="712"/>
      <c r="D5" s="745" t="s">
        <v>39</v>
      </c>
      <c r="E5" s="708"/>
      <c r="F5" s="98">
        <f t="shared" ref="F5:R5" ca="1" si="3">F4/F3</f>
        <v>1.9102749638205496</v>
      </c>
      <c r="G5" s="98">
        <f t="shared" ca="1" si="3"/>
        <v>0.17653061224489797</v>
      </c>
      <c r="H5" s="98">
        <f t="shared" ca="1" si="3"/>
        <v>0.72279260780287469</v>
      </c>
      <c r="I5" s="98">
        <f t="shared" ca="1" si="3"/>
        <v>1.3894736842105262</v>
      </c>
      <c r="J5" s="98" t="e">
        <f t="shared" ca="1" si="3"/>
        <v>#DIV/0!</v>
      </c>
      <c r="K5" s="98" t="e">
        <f t="shared" ca="1" si="3"/>
        <v>#DIV/0!</v>
      </c>
      <c r="L5" s="98" t="e">
        <f t="shared" ca="1" si="3"/>
        <v>#DIV/0!</v>
      </c>
      <c r="M5" s="98" t="e">
        <f t="shared" ca="1" si="3"/>
        <v>#DIV/0!</v>
      </c>
      <c r="N5" s="98" t="e">
        <f t="shared" ca="1" si="3"/>
        <v>#DIV/0!</v>
      </c>
      <c r="O5" s="98" t="e">
        <f t="shared" ca="1" si="3"/>
        <v>#DIV/0!</v>
      </c>
      <c r="P5" s="98" t="e">
        <f t="shared" ca="1" si="3"/>
        <v>#DIV/0!</v>
      </c>
      <c r="Q5" s="98" t="e">
        <f t="shared" ca="1" si="3"/>
        <v>#DIV/0!</v>
      </c>
      <c r="R5" s="99">
        <f t="shared" ca="1" si="3"/>
        <v>0.69439483138113278</v>
      </c>
      <c r="S5" s="30"/>
      <c r="T5" s="30"/>
      <c r="U5" s="30"/>
      <c r="V5" s="30"/>
      <c r="W5" s="30"/>
      <c r="X5" s="30"/>
      <c r="Y5" s="30"/>
      <c r="Z5" s="30"/>
      <c r="AA5" s="30"/>
    </row>
    <row r="6" spans="1:27" ht="24" customHeight="1">
      <c r="A6" s="30"/>
      <c r="B6" s="32"/>
      <c r="C6" s="712"/>
      <c r="D6" s="746" t="s">
        <v>35</v>
      </c>
      <c r="E6" s="732"/>
      <c r="F6" s="41">
        <f t="shared" ref="F6:Q6" ca="1" si="4">SUM(F16,F24,F32,F40,F48,F56,F64,F72,F80,F88)</f>
        <v>2</v>
      </c>
      <c r="G6" s="42">
        <f t="shared" ca="1" si="4"/>
        <v>0.91428571428571426</v>
      </c>
      <c r="H6" s="41">
        <f t="shared" ca="1" si="4"/>
        <v>3</v>
      </c>
      <c r="I6" s="41">
        <f t="shared" ca="1" si="4"/>
        <v>3</v>
      </c>
      <c r="J6" s="41">
        <f t="shared" ca="1" si="4"/>
        <v>0</v>
      </c>
      <c r="K6" s="42">
        <f t="shared" ca="1" si="4"/>
        <v>0</v>
      </c>
      <c r="L6" s="42">
        <f t="shared" ca="1" si="4"/>
        <v>0</v>
      </c>
      <c r="M6" s="42">
        <f t="shared" ca="1" si="4"/>
        <v>0</v>
      </c>
      <c r="N6" s="42">
        <f t="shared" ca="1" si="4"/>
        <v>0</v>
      </c>
      <c r="O6" s="41">
        <f t="shared" ca="1" si="4"/>
        <v>0</v>
      </c>
      <c r="P6" s="41">
        <f t="shared" ca="1" si="4"/>
        <v>0</v>
      </c>
      <c r="Q6" s="42">
        <f t="shared" ca="1" si="4"/>
        <v>0</v>
      </c>
      <c r="R6" s="43">
        <f ca="1">SUM(F6:Q6)</f>
        <v>8.9142857142857146</v>
      </c>
      <c r="S6" s="30"/>
      <c r="T6" s="30"/>
      <c r="U6" s="30"/>
      <c r="V6" s="30"/>
      <c r="W6" s="30"/>
      <c r="X6" s="30"/>
      <c r="Y6" s="30"/>
      <c r="Z6" s="30"/>
      <c r="AA6" s="30"/>
    </row>
    <row r="7" spans="1:27" ht="24" customHeight="1">
      <c r="A7" s="30"/>
      <c r="B7" s="32"/>
      <c r="C7" s="712"/>
      <c r="D7" s="744" t="s">
        <v>65</v>
      </c>
      <c r="E7" s="706"/>
      <c r="F7" s="100">
        <f t="shared" ref="F7:Q7" ca="1" si="5">F6/F$3</f>
        <v>0.95513748191027481</v>
      </c>
      <c r="G7" s="100">
        <f t="shared" ca="1" si="5"/>
        <v>0.13061224489795917</v>
      </c>
      <c r="H7" s="100">
        <f t="shared" ca="1" si="5"/>
        <v>1.0841889117043122</v>
      </c>
      <c r="I7" s="100">
        <f t="shared" ca="1" si="5"/>
        <v>2.0842105263157893</v>
      </c>
      <c r="J7" s="100" t="e">
        <f t="shared" ca="1" si="5"/>
        <v>#DIV/0!</v>
      </c>
      <c r="K7" s="100" t="e">
        <f t="shared" ca="1" si="5"/>
        <v>#DIV/0!</v>
      </c>
      <c r="L7" s="100" t="e">
        <f t="shared" ca="1" si="5"/>
        <v>#DIV/0!</v>
      </c>
      <c r="M7" s="100" t="e">
        <f t="shared" ca="1" si="5"/>
        <v>#DIV/0!</v>
      </c>
      <c r="N7" s="100" t="e">
        <f t="shared" ca="1" si="5"/>
        <v>#DIV/0!</v>
      </c>
      <c r="O7" s="100" t="e">
        <f t="shared" ca="1" si="5"/>
        <v>#DIV/0!</v>
      </c>
      <c r="P7" s="100" t="e">
        <f t="shared" ca="1" si="5"/>
        <v>#DIV/0!</v>
      </c>
      <c r="Q7" s="100" t="e">
        <f t="shared" ca="1" si="5"/>
        <v>#DIV/0!</v>
      </c>
      <c r="R7" s="101">
        <f ca="1">R6/R3</f>
        <v>0.67022795789919076</v>
      </c>
      <c r="S7" s="30"/>
      <c r="T7" s="30"/>
      <c r="U7" s="30"/>
      <c r="V7" s="30"/>
      <c r="W7" s="30"/>
      <c r="X7" s="30"/>
      <c r="Y7" s="30"/>
      <c r="Z7" s="30"/>
      <c r="AA7" s="30"/>
    </row>
    <row r="8" spans="1:27" ht="24" customHeight="1">
      <c r="A8" s="30"/>
      <c r="B8" s="32"/>
      <c r="C8" s="712"/>
      <c r="D8" s="747" t="s">
        <v>37</v>
      </c>
      <c r="E8" s="734"/>
      <c r="F8" s="36">
        <f t="shared" ref="F8:Q8" ca="1" si="6">SUM(F18,F26,F34,F42,F50,F58,F66,F74,F82,F90)</f>
        <v>12</v>
      </c>
      <c r="G8" s="37">
        <f t="shared" ca="1" si="6"/>
        <v>0</v>
      </c>
      <c r="H8" s="36">
        <f t="shared" ca="1" si="6"/>
        <v>12</v>
      </c>
      <c r="I8" s="36">
        <f t="shared" ca="1" si="6"/>
        <v>11</v>
      </c>
      <c r="J8" s="36">
        <f t="shared" ca="1" si="6"/>
        <v>0</v>
      </c>
      <c r="K8" s="37">
        <f t="shared" ca="1" si="6"/>
        <v>0</v>
      </c>
      <c r="L8" s="37">
        <f t="shared" ca="1" si="6"/>
        <v>0</v>
      </c>
      <c r="M8" s="37">
        <f t="shared" ca="1" si="6"/>
        <v>0</v>
      </c>
      <c r="N8" s="37">
        <f t="shared" ca="1" si="6"/>
        <v>0</v>
      </c>
      <c r="O8" s="36">
        <f t="shared" ca="1" si="6"/>
        <v>0</v>
      </c>
      <c r="P8" s="37">
        <f t="shared" ca="1" si="6"/>
        <v>0</v>
      </c>
      <c r="Q8" s="37">
        <f t="shared" ca="1" si="6"/>
        <v>0</v>
      </c>
      <c r="R8" s="38">
        <f ca="1">SUM(F8:Q8)</f>
        <v>35</v>
      </c>
      <c r="S8" s="30"/>
      <c r="T8" s="30"/>
      <c r="U8" s="30"/>
      <c r="V8" s="30"/>
      <c r="W8" s="30"/>
      <c r="X8" s="30"/>
      <c r="Y8" s="30"/>
      <c r="Z8" s="30"/>
      <c r="AA8" s="30"/>
    </row>
    <row r="9" spans="1:27" ht="24" customHeight="1">
      <c r="A9" s="30"/>
      <c r="B9" s="32"/>
      <c r="C9" s="713"/>
      <c r="D9" s="749" t="s">
        <v>66</v>
      </c>
      <c r="E9" s="740"/>
      <c r="F9" s="102">
        <f t="shared" ref="F9:Q9" ca="1" si="7">F8/F$3</f>
        <v>5.7308248914616486</v>
      </c>
      <c r="G9" s="102">
        <f t="shared" ca="1" si="7"/>
        <v>0</v>
      </c>
      <c r="H9" s="102">
        <f t="shared" ca="1" si="7"/>
        <v>4.3367556468172488</v>
      </c>
      <c r="I9" s="102">
        <f t="shared" ca="1" si="7"/>
        <v>7.6421052631578945</v>
      </c>
      <c r="J9" s="102" t="e">
        <f t="shared" ca="1" si="7"/>
        <v>#DIV/0!</v>
      </c>
      <c r="K9" s="102" t="e">
        <f t="shared" ca="1" si="7"/>
        <v>#DIV/0!</v>
      </c>
      <c r="L9" s="102" t="e">
        <f t="shared" ca="1" si="7"/>
        <v>#DIV/0!</v>
      </c>
      <c r="M9" s="102" t="e">
        <f t="shared" ca="1" si="7"/>
        <v>#DIV/0!</v>
      </c>
      <c r="N9" s="102" t="e">
        <f t="shared" ca="1" si="7"/>
        <v>#DIV/0!</v>
      </c>
      <c r="O9" s="102" t="e">
        <f t="shared" ca="1" si="7"/>
        <v>#DIV/0!</v>
      </c>
      <c r="P9" s="102" t="e">
        <f t="shared" ca="1" si="7"/>
        <v>#DIV/0!</v>
      </c>
      <c r="Q9" s="102" t="e">
        <f t="shared" ca="1" si="7"/>
        <v>#DIV/0!</v>
      </c>
      <c r="R9" s="103">
        <f ca="1">R8/R3</f>
        <v>2.631504001367015</v>
      </c>
      <c r="S9" s="30"/>
      <c r="T9" s="30"/>
      <c r="U9" s="30"/>
      <c r="V9" s="30"/>
      <c r="W9" s="30"/>
      <c r="X9" s="30"/>
      <c r="Y9" s="30"/>
      <c r="Z9" s="30"/>
      <c r="AA9" s="30"/>
    </row>
    <row r="10" spans="1:27" ht="24"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row>
    <row r="11" spans="1:27" ht="15.75" customHeight="1">
      <c r="A11" s="30"/>
      <c r="B11" s="30"/>
      <c r="C11" s="30"/>
      <c r="D11" s="30"/>
      <c r="E11" s="30"/>
      <c r="F11" s="48" t="s">
        <v>1</v>
      </c>
      <c r="G11" s="48" t="s">
        <v>2</v>
      </c>
      <c r="H11" s="48" t="s">
        <v>3</v>
      </c>
      <c r="I11" s="48" t="s">
        <v>4</v>
      </c>
      <c r="J11" s="48" t="s">
        <v>5</v>
      </c>
      <c r="K11" s="48" t="s">
        <v>6</v>
      </c>
      <c r="L11" s="48" t="s">
        <v>7</v>
      </c>
      <c r="M11" s="48" t="s">
        <v>8</v>
      </c>
      <c r="N11" s="48" t="s">
        <v>9</v>
      </c>
      <c r="O11" s="48" t="s">
        <v>10</v>
      </c>
      <c r="P11" s="48" t="s">
        <v>11</v>
      </c>
      <c r="Q11" s="48" t="s">
        <v>12</v>
      </c>
      <c r="R11" s="30"/>
      <c r="S11" s="30"/>
      <c r="T11" s="30"/>
      <c r="U11" s="30"/>
      <c r="V11" s="30"/>
      <c r="W11" s="30"/>
      <c r="X11" s="30"/>
      <c r="Y11" s="30"/>
      <c r="Z11" s="30"/>
      <c r="AA11" s="30"/>
    </row>
    <row r="12" spans="1:27" ht="23.25" customHeight="1">
      <c r="A12" s="30"/>
      <c r="B12" s="30"/>
      <c r="C12" s="741" t="s">
        <v>31</v>
      </c>
      <c r="D12" s="710"/>
      <c r="E12" s="710"/>
      <c r="F12" s="95" t="s">
        <v>1</v>
      </c>
      <c r="G12" s="95" t="s">
        <v>2</v>
      </c>
      <c r="H12" s="95" t="s">
        <v>3</v>
      </c>
      <c r="I12" s="95" t="s">
        <v>4</v>
      </c>
      <c r="J12" s="95" t="s">
        <v>5</v>
      </c>
      <c r="K12" s="95" t="s">
        <v>6</v>
      </c>
      <c r="L12" s="95" t="s">
        <v>7</v>
      </c>
      <c r="M12" s="95" t="s">
        <v>8</v>
      </c>
      <c r="N12" s="95" t="s">
        <v>9</v>
      </c>
      <c r="O12" s="95" t="s">
        <v>10</v>
      </c>
      <c r="P12" s="95" t="s">
        <v>11</v>
      </c>
      <c r="Q12" s="95" t="s">
        <v>12</v>
      </c>
      <c r="R12" s="95" t="s">
        <v>14</v>
      </c>
      <c r="S12" s="30"/>
      <c r="T12" s="30"/>
      <c r="U12" s="30"/>
      <c r="V12" s="30"/>
      <c r="W12" s="30"/>
      <c r="X12" s="30"/>
      <c r="Y12" s="30"/>
      <c r="Z12" s="30"/>
      <c r="AA12" s="30"/>
    </row>
    <row r="13" spans="1:27" ht="24" customHeight="1">
      <c r="A13" s="30"/>
      <c r="B13" s="49" t="s">
        <v>190</v>
      </c>
      <c r="C13" s="737" t="str">
        <f>設定用!D6</f>
        <v>相続手続き</v>
      </c>
      <c r="D13" s="743" t="s">
        <v>33</v>
      </c>
      <c r="E13" s="704"/>
      <c r="F13" s="50">
        <f t="shared" ref="F13:Q13" ca="1" si="8">INDIRECT(F$11&amp;"!"&amp;$B13)</f>
        <v>0.36363636363636365</v>
      </c>
      <c r="G13" s="51">
        <f t="shared" ca="1" si="8"/>
        <v>2</v>
      </c>
      <c r="H13" s="50">
        <f t="shared" ca="1" si="8"/>
        <v>0.27272727272727271</v>
      </c>
      <c r="I13" s="50">
        <f t="shared" ca="1" si="8"/>
        <v>9.0909090909090912E-2</v>
      </c>
      <c r="J13" s="50" t="str">
        <f t="shared" ca="1" si="8"/>
        <v>-</v>
      </c>
      <c r="K13" s="51">
        <f t="shared" ca="1" si="8"/>
        <v>0</v>
      </c>
      <c r="L13" s="50" t="str">
        <f t="shared" ca="1" si="8"/>
        <v>-</v>
      </c>
      <c r="M13" s="51">
        <f t="shared" ca="1" si="8"/>
        <v>0</v>
      </c>
      <c r="N13" s="104">
        <f t="shared" ca="1" si="8"/>
        <v>0</v>
      </c>
      <c r="O13" s="50" t="str">
        <f t="shared" ca="1" si="8"/>
        <v>-</v>
      </c>
      <c r="P13" s="50" t="str">
        <f t="shared" ca="1" si="8"/>
        <v>-</v>
      </c>
      <c r="Q13" s="51">
        <f t="shared" ca="1" si="8"/>
        <v>0</v>
      </c>
      <c r="R13" s="54">
        <f t="shared" ref="R13:R14" ca="1" si="9">SUM(F13:Q13)</f>
        <v>2.7272727272727275</v>
      </c>
      <c r="S13" s="30"/>
      <c r="T13" s="30"/>
      <c r="U13" s="30"/>
      <c r="V13" s="30"/>
      <c r="W13" s="30"/>
      <c r="X13" s="30"/>
      <c r="Y13" s="30"/>
      <c r="Z13" s="30"/>
      <c r="AA13" s="30"/>
    </row>
    <row r="14" spans="1:27" ht="24" customHeight="1">
      <c r="A14" s="30"/>
      <c r="B14" s="55" t="s">
        <v>191</v>
      </c>
      <c r="C14" s="720"/>
      <c r="D14" s="744" t="s">
        <v>64</v>
      </c>
      <c r="E14" s="706"/>
      <c r="F14" s="36">
        <f t="shared" ref="F14:Q14" ca="1" si="10">INDIRECT(F$11&amp;"!"&amp;$B14)</f>
        <v>0</v>
      </c>
      <c r="G14" s="37">
        <f t="shared" ca="1" si="10"/>
        <v>0.2857142857142857</v>
      </c>
      <c r="H14" s="36">
        <f t="shared" ca="1" si="10"/>
        <v>1</v>
      </c>
      <c r="I14" s="36">
        <f t="shared" ca="1" si="10"/>
        <v>1</v>
      </c>
      <c r="J14" s="36">
        <f t="shared" ca="1" si="10"/>
        <v>0</v>
      </c>
      <c r="K14" s="37" t="str">
        <f t="shared" ca="1" si="10"/>
        <v>-</v>
      </c>
      <c r="L14" s="37">
        <f t="shared" ca="1" si="10"/>
        <v>0</v>
      </c>
      <c r="M14" s="37" t="str">
        <f t="shared" ca="1" si="10"/>
        <v>-</v>
      </c>
      <c r="N14" s="37" t="str">
        <f t="shared" ca="1" si="10"/>
        <v>-</v>
      </c>
      <c r="O14" s="36">
        <f t="shared" ca="1" si="10"/>
        <v>0</v>
      </c>
      <c r="P14" s="105">
        <f t="shared" ca="1" si="10"/>
        <v>0</v>
      </c>
      <c r="Q14" s="37" t="str">
        <f t="shared" ca="1" si="10"/>
        <v>-</v>
      </c>
      <c r="R14" s="57">
        <f t="shared" ca="1" si="9"/>
        <v>2.2857142857142856</v>
      </c>
      <c r="S14" s="30"/>
      <c r="T14" s="30"/>
      <c r="U14" s="30"/>
      <c r="V14" s="30"/>
      <c r="W14" s="30"/>
      <c r="X14" s="30"/>
      <c r="Y14" s="30"/>
      <c r="Z14" s="30"/>
      <c r="AA14" s="30"/>
    </row>
    <row r="15" spans="1:27" ht="24" customHeight="1">
      <c r="A15" s="30"/>
      <c r="B15" s="55" t="s">
        <v>192</v>
      </c>
      <c r="C15" s="720"/>
      <c r="D15" s="745" t="s">
        <v>39</v>
      </c>
      <c r="E15" s="708"/>
      <c r="F15" s="98">
        <f t="shared" ref="F15:Q15" ca="1" si="11">INDIRECT(F$11&amp;"!"&amp;$B15)</f>
        <v>0</v>
      </c>
      <c r="G15" s="98">
        <f t="shared" ca="1" si="11"/>
        <v>2</v>
      </c>
      <c r="H15" s="98">
        <f t="shared" ca="1" si="11"/>
        <v>9.0909090909090912E-2</v>
      </c>
      <c r="I15" s="98">
        <f t="shared" ca="1" si="11"/>
        <v>9.0909090909090912E-2</v>
      </c>
      <c r="J15" s="98" t="str">
        <f t="shared" ca="1" si="11"/>
        <v>-</v>
      </c>
      <c r="K15" s="98">
        <f t="shared" ca="1" si="11"/>
        <v>0</v>
      </c>
      <c r="L15" s="98" t="str">
        <f t="shared" ca="1" si="11"/>
        <v>-</v>
      </c>
      <c r="M15" s="98">
        <f t="shared" ca="1" si="11"/>
        <v>0</v>
      </c>
      <c r="N15" s="98">
        <f t="shared" ca="1" si="11"/>
        <v>0</v>
      </c>
      <c r="O15" s="98" t="str">
        <f t="shared" ca="1" si="11"/>
        <v>-</v>
      </c>
      <c r="P15" s="98" t="str">
        <f t="shared" ca="1" si="11"/>
        <v>-</v>
      </c>
      <c r="Q15" s="98">
        <f t="shared" ca="1" si="11"/>
        <v>0</v>
      </c>
      <c r="R15" s="106">
        <f ca="1">R14/R13</f>
        <v>0.838095238095238</v>
      </c>
      <c r="S15" s="30"/>
      <c r="T15" s="30"/>
      <c r="U15" s="30"/>
      <c r="V15" s="30"/>
      <c r="W15" s="30"/>
      <c r="X15" s="30"/>
      <c r="Y15" s="30"/>
      <c r="Z15" s="30"/>
      <c r="AA15" s="30"/>
    </row>
    <row r="16" spans="1:27" ht="24" customHeight="1">
      <c r="A16" s="30"/>
      <c r="B16" s="55" t="s">
        <v>193</v>
      </c>
      <c r="C16" s="720"/>
      <c r="D16" s="746" t="s">
        <v>35</v>
      </c>
      <c r="E16" s="732"/>
      <c r="F16" s="41">
        <f t="shared" ref="F16:Q16" ca="1" si="12">INDIRECT(F$11&amp;"!"&amp;$B16)</f>
        <v>1</v>
      </c>
      <c r="G16" s="42">
        <f t="shared" ca="1" si="12"/>
        <v>0.2857142857142857</v>
      </c>
      <c r="H16" s="41">
        <f t="shared" ca="1" si="12"/>
        <v>1</v>
      </c>
      <c r="I16" s="41">
        <f t="shared" ca="1" si="12"/>
        <v>0</v>
      </c>
      <c r="J16" s="41">
        <f t="shared" ca="1" si="12"/>
        <v>0</v>
      </c>
      <c r="K16" s="42" t="str">
        <f t="shared" ca="1" si="12"/>
        <v>-</v>
      </c>
      <c r="L16" s="42">
        <f t="shared" ca="1" si="12"/>
        <v>0</v>
      </c>
      <c r="M16" s="42" t="str">
        <f t="shared" ca="1" si="12"/>
        <v>-</v>
      </c>
      <c r="N16" s="42" t="str">
        <f t="shared" ca="1" si="12"/>
        <v>-</v>
      </c>
      <c r="O16" s="41">
        <f t="shared" ca="1" si="12"/>
        <v>0</v>
      </c>
      <c r="P16" s="41">
        <f t="shared" ca="1" si="12"/>
        <v>0</v>
      </c>
      <c r="Q16" s="42" t="str">
        <f t="shared" ca="1" si="12"/>
        <v>-</v>
      </c>
      <c r="R16" s="59">
        <f ca="1">SUM(F16:Q16)</f>
        <v>2.2857142857142856</v>
      </c>
      <c r="S16" s="30"/>
      <c r="T16" s="30"/>
      <c r="U16" s="30"/>
      <c r="V16" s="30"/>
      <c r="W16" s="30"/>
      <c r="X16" s="30"/>
      <c r="Y16" s="30"/>
      <c r="Z16" s="30"/>
      <c r="AA16" s="30"/>
    </row>
    <row r="17" spans="1:27" ht="24" customHeight="1">
      <c r="A17" s="30"/>
      <c r="B17" s="55" t="s">
        <v>194</v>
      </c>
      <c r="C17" s="720"/>
      <c r="D17" s="744" t="s">
        <v>65</v>
      </c>
      <c r="E17" s="706"/>
      <c r="F17" s="100">
        <f t="shared" ref="F17:Q17" ca="1" si="13">INDIRECT(F$11&amp;"!"&amp;$B17)</f>
        <v>9.0909090909090912E-2</v>
      </c>
      <c r="G17" s="100">
        <f t="shared" ca="1" si="13"/>
        <v>0</v>
      </c>
      <c r="H17" s="100">
        <f t="shared" ca="1" si="13"/>
        <v>9.0909090909090912E-2</v>
      </c>
      <c r="I17" s="100">
        <f t="shared" ca="1" si="13"/>
        <v>0</v>
      </c>
      <c r="J17" s="100" t="str">
        <f t="shared" ca="1" si="13"/>
        <v>-</v>
      </c>
      <c r="K17" s="100">
        <f t="shared" ca="1" si="13"/>
        <v>0</v>
      </c>
      <c r="L17" s="100" t="str">
        <f t="shared" ca="1" si="13"/>
        <v>-</v>
      </c>
      <c r="M17" s="100">
        <f t="shared" ca="1" si="13"/>
        <v>0</v>
      </c>
      <c r="N17" s="100">
        <f t="shared" ca="1" si="13"/>
        <v>0</v>
      </c>
      <c r="O17" s="100" t="str">
        <f t="shared" ca="1" si="13"/>
        <v>-</v>
      </c>
      <c r="P17" s="100" t="str">
        <f t="shared" ca="1" si="13"/>
        <v>-</v>
      </c>
      <c r="Q17" s="100">
        <f t="shared" ca="1" si="13"/>
        <v>0</v>
      </c>
      <c r="R17" s="107">
        <f ca="1">R16/R13</f>
        <v>0.838095238095238</v>
      </c>
      <c r="S17" s="30"/>
      <c r="T17" s="30"/>
      <c r="U17" s="30"/>
      <c r="V17" s="30"/>
      <c r="W17" s="30"/>
      <c r="X17" s="30"/>
      <c r="Y17" s="30"/>
      <c r="Z17" s="30"/>
      <c r="AA17" s="30"/>
    </row>
    <row r="18" spans="1:27" ht="24" customHeight="1">
      <c r="A18" s="30"/>
      <c r="B18" s="55" t="s">
        <v>195</v>
      </c>
      <c r="C18" s="720"/>
      <c r="D18" s="747" t="s">
        <v>37</v>
      </c>
      <c r="E18" s="734"/>
      <c r="F18" s="36">
        <f t="shared" ref="F18:Q18" ca="1" si="14">INDIRECT(F$11&amp;"!"&amp;$B18)</f>
        <v>4</v>
      </c>
      <c r="G18" s="37">
        <f t="shared" ca="1" si="14"/>
        <v>0</v>
      </c>
      <c r="H18" s="36">
        <f t="shared" ca="1" si="14"/>
        <v>3</v>
      </c>
      <c r="I18" s="36">
        <f t="shared" ca="1" si="14"/>
        <v>3</v>
      </c>
      <c r="J18" s="36">
        <f t="shared" ca="1" si="14"/>
        <v>0</v>
      </c>
      <c r="K18" s="37" t="str">
        <f t="shared" ca="1" si="14"/>
        <v>-</v>
      </c>
      <c r="L18" s="37">
        <f t="shared" ca="1" si="14"/>
        <v>0</v>
      </c>
      <c r="M18" s="37" t="str">
        <f t="shared" ca="1" si="14"/>
        <v>-</v>
      </c>
      <c r="N18" s="37" t="str">
        <f t="shared" ca="1" si="14"/>
        <v>-</v>
      </c>
      <c r="O18" s="36">
        <f t="shared" ca="1" si="14"/>
        <v>0</v>
      </c>
      <c r="P18" s="37">
        <f t="shared" ca="1" si="14"/>
        <v>0</v>
      </c>
      <c r="Q18" s="37" t="str">
        <f t="shared" ca="1" si="14"/>
        <v>-</v>
      </c>
      <c r="R18" s="57">
        <f ca="1">SUM(F18:Q18)</f>
        <v>10</v>
      </c>
      <c r="S18" s="30"/>
      <c r="T18" s="30"/>
      <c r="U18" s="30"/>
      <c r="V18" s="30"/>
      <c r="W18" s="30"/>
      <c r="X18" s="30"/>
      <c r="Y18" s="30"/>
      <c r="Z18" s="30"/>
      <c r="AA18" s="30"/>
    </row>
    <row r="19" spans="1:27" ht="24" customHeight="1">
      <c r="A19" s="30"/>
      <c r="B19" s="55" t="s">
        <v>196</v>
      </c>
      <c r="C19" s="721"/>
      <c r="D19" s="748" t="s">
        <v>66</v>
      </c>
      <c r="E19" s="726"/>
      <c r="F19" s="108">
        <f t="shared" ref="F19:Q19" ca="1" si="15">INDIRECT(F$11&amp;"!"&amp;$B19)</f>
        <v>0.36363636363636365</v>
      </c>
      <c r="G19" s="108">
        <f t="shared" ca="1" si="15"/>
        <v>2</v>
      </c>
      <c r="H19" s="108">
        <f t="shared" ca="1" si="15"/>
        <v>0.27272727272727271</v>
      </c>
      <c r="I19" s="108">
        <f t="shared" ca="1" si="15"/>
        <v>0.27272727272727271</v>
      </c>
      <c r="J19" s="108" t="str">
        <f t="shared" ca="1" si="15"/>
        <v>-</v>
      </c>
      <c r="K19" s="108">
        <f t="shared" ca="1" si="15"/>
        <v>0</v>
      </c>
      <c r="L19" s="108" t="str">
        <f t="shared" ca="1" si="15"/>
        <v>-</v>
      </c>
      <c r="M19" s="108">
        <f t="shared" ca="1" si="15"/>
        <v>0</v>
      </c>
      <c r="N19" s="108">
        <f t="shared" ca="1" si="15"/>
        <v>0</v>
      </c>
      <c r="O19" s="108" t="str">
        <f t="shared" ca="1" si="15"/>
        <v>-</v>
      </c>
      <c r="P19" s="108" t="str">
        <f t="shared" ca="1" si="15"/>
        <v>-</v>
      </c>
      <c r="Q19" s="108">
        <f t="shared" ca="1" si="15"/>
        <v>0</v>
      </c>
      <c r="R19" s="109">
        <f ca="1">R18/R13</f>
        <v>3.6666666666666665</v>
      </c>
      <c r="S19" s="30"/>
      <c r="T19" s="30"/>
      <c r="U19" s="30"/>
      <c r="V19" s="30"/>
      <c r="W19" s="30"/>
      <c r="X19" s="30"/>
      <c r="Y19" s="30"/>
      <c r="Z19" s="30"/>
      <c r="AA19" s="30"/>
    </row>
    <row r="20" spans="1:27" ht="9.7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row>
    <row r="21" spans="1:27" ht="24" customHeight="1">
      <c r="A21" s="32"/>
      <c r="B21" s="55" t="s">
        <v>197</v>
      </c>
      <c r="C21" s="737" t="str">
        <f>設定用!D7</f>
        <v>名義変更</v>
      </c>
      <c r="D21" s="743" t="s">
        <v>33</v>
      </c>
      <c r="E21" s="704"/>
      <c r="F21" s="50">
        <f t="shared" ref="F21:Q21" ca="1" si="16">INDIRECT(F$11&amp;"!"&amp;$B21)</f>
        <v>0.5</v>
      </c>
      <c r="G21" s="51">
        <f t="shared" ca="1" si="16"/>
        <v>0</v>
      </c>
      <c r="H21" s="50">
        <f t="shared" ca="1" si="16"/>
        <v>1</v>
      </c>
      <c r="I21" s="50">
        <f t="shared" ca="1" si="16"/>
        <v>1</v>
      </c>
      <c r="J21" s="50" t="str">
        <f t="shared" ca="1" si="16"/>
        <v>-</v>
      </c>
      <c r="K21" s="51">
        <f t="shared" ca="1" si="16"/>
        <v>0</v>
      </c>
      <c r="L21" s="50" t="str">
        <f t="shared" ca="1" si="16"/>
        <v>-</v>
      </c>
      <c r="M21" s="51">
        <f t="shared" ca="1" si="16"/>
        <v>0</v>
      </c>
      <c r="N21" s="52">
        <f t="shared" ca="1" si="16"/>
        <v>0</v>
      </c>
      <c r="O21" s="50" t="str">
        <f t="shared" ca="1" si="16"/>
        <v>-</v>
      </c>
      <c r="P21" s="50" t="str">
        <f t="shared" ca="1" si="16"/>
        <v>-</v>
      </c>
      <c r="Q21" s="51">
        <f t="shared" ca="1" si="16"/>
        <v>0</v>
      </c>
      <c r="R21" s="54">
        <f t="shared" ref="R21:R22" ca="1" si="17">SUM(F21:Q21)</f>
        <v>2.5</v>
      </c>
      <c r="S21" s="30"/>
      <c r="T21" s="30"/>
      <c r="U21" s="30"/>
      <c r="V21" s="30"/>
      <c r="W21" s="30"/>
      <c r="X21" s="30"/>
      <c r="Y21" s="30"/>
      <c r="Z21" s="30"/>
      <c r="AA21" s="30"/>
    </row>
    <row r="22" spans="1:27" ht="24" customHeight="1">
      <c r="A22" s="30"/>
      <c r="B22" s="55" t="s">
        <v>198</v>
      </c>
      <c r="C22" s="720"/>
      <c r="D22" s="744" t="s">
        <v>64</v>
      </c>
      <c r="E22" s="706"/>
      <c r="F22" s="36">
        <f t="shared" ref="F22:Q22" ca="1" si="18">INDIRECT(F$11&amp;"!"&amp;$B22)</f>
        <v>0</v>
      </c>
      <c r="G22" s="37">
        <f t="shared" ca="1" si="18"/>
        <v>0</v>
      </c>
      <c r="H22" s="36">
        <f t="shared" ca="1" si="18"/>
        <v>0</v>
      </c>
      <c r="I22" s="36">
        <f t="shared" ca="1" si="18"/>
        <v>0</v>
      </c>
      <c r="J22" s="36">
        <f t="shared" ca="1" si="18"/>
        <v>0</v>
      </c>
      <c r="K22" s="37" t="str">
        <f t="shared" ca="1" si="18"/>
        <v>-</v>
      </c>
      <c r="L22" s="37">
        <f t="shared" ca="1" si="18"/>
        <v>0</v>
      </c>
      <c r="M22" s="37" t="str">
        <f t="shared" ca="1" si="18"/>
        <v>-</v>
      </c>
      <c r="N22" s="37" t="str">
        <f t="shared" ca="1" si="18"/>
        <v>-</v>
      </c>
      <c r="O22" s="36">
        <f t="shared" ca="1" si="18"/>
        <v>0</v>
      </c>
      <c r="P22" s="56">
        <f t="shared" ca="1" si="18"/>
        <v>0</v>
      </c>
      <c r="Q22" s="37" t="str">
        <f t="shared" ca="1" si="18"/>
        <v>-</v>
      </c>
      <c r="R22" s="57">
        <f t="shared" ca="1" si="17"/>
        <v>0</v>
      </c>
      <c r="S22" s="30"/>
      <c r="T22" s="30"/>
      <c r="U22" s="30"/>
      <c r="V22" s="30"/>
      <c r="W22" s="30"/>
      <c r="X22" s="30"/>
      <c r="Y22" s="30"/>
      <c r="Z22" s="30"/>
      <c r="AA22" s="30"/>
    </row>
    <row r="23" spans="1:27" ht="24" customHeight="1">
      <c r="A23" s="30"/>
      <c r="B23" s="55" t="s">
        <v>199</v>
      </c>
      <c r="C23" s="720"/>
      <c r="D23" s="745" t="s">
        <v>39</v>
      </c>
      <c r="E23" s="708"/>
      <c r="F23" s="98">
        <f t="shared" ref="F23:Q23" ca="1" si="19">INDIRECT(F$11&amp;"!"&amp;$B23)</f>
        <v>0</v>
      </c>
      <c r="G23" s="98">
        <f t="shared" ca="1" si="19"/>
        <v>0</v>
      </c>
      <c r="H23" s="98">
        <f t="shared" ca="1" si="19"/>
        <v>0</v>
      </c>
      <c r="I23" s="98">
        <f t="shared" ca="1" si="19"/>
        <v>0</v>
      </c>
      <c r="J23" s="98" t="str">
        <f t="shared" ca="1" si="19"/>
        <v>-</v>
      </c>
      <c r="K23" s="98">
        <f t="shared" ca="1" si="19"/>
        <v>0</v>
      </c>
      <c r="L23" s="98" t="str">
        <f t="shared" ca="1" si="19"/>
        <v>-</v>
      </c>
      <c r="M23" s="98">
        <f t="shared" ca="1" si="19"/>
        <v>0</v>
      </c>
      <c r="N23" s="98">
        <f t="shared" ca="1" si="19"/>
        <v>0</v>
      </c>
      <c r="O23" s="98" t="str">
        <f t="shared" ca="1" si="19"/>
        <v>-</v>
      </c>
      <c r="P23" s="98" t="str">
        <f t="shared" ca="1" si="19"/>
        <v>-</v>
      </c>
      <c r="Q23" s="98">
        <f t="shared" ca="1" si="19"/>
        <v>0</v>
      </c>
      <c r="R23" s="106">
        <f ca="1">R22/R21</f>
        <v>0</v>
      </c>
      <c r="S23" s="30"/>
      <c r="T23" s="30"/>
      <c r="U23" s="30"/>
      <c r="V23" s="30"/>
      <c r="W23" s="30"/>
      <c r="X23" s="30"/>
      <c r="Y23" s="30"/>
      <c r="Z23" s="30"/>
      <c r="AA23" s="30"/>
    </row>
    <row r="24" spans="1:27" ht="24" customHeight="1">
      <c r="A24" s="30"/>
      <c r="B24" s="55" t="s">
        <v>200</v>
      </c>
      <c r="C24" s="720"/>
      <c r="D24" s="746" t="s">
        <v>35</v>
      </c>
      <c r="E24" s="732"/>
      <c r="F24" s="41">
        <f t="shared" ref="F24:Q24" ca="1" si="20">INDIRECT(F$11&amp;"!"&amp;$B24)</f>
        <v>0</v>
      </c>
      <c r="G24" s="42">
        <f t="shared" ca="1" si="20"/>
        <v>0</v>
      </c>
      <c r="H24" s="41">
        <f t="shared" ca="1" si="20"/>
        <v>0</v>
      </c>
      <c r="I24" s="41">
        <f t="shared" ca="1" si="20"/>
        <v>0</v>
      </c>
      <c r="J24" s="41">
        <f t="shared" ca="1" si="20"/>
        <v>0</v>
      </c>
      <c r="K24" s="42" t="str">
        <f t="shared" ca="1" si="20"/>
        <v>-</v>
      </c>
      <c r="L24" s="42">
        <f t="shared" ca="1" si="20"/>
        <v>0</v>
      </c>
      <c r="M24" s="42" t="str">
        <f t="shared" ca="1" si="20"/>
        <v>-</v>
      </c>
      <c r="N24" s="42" t="str">
        <f t="shared" ca="1" si="20"/>
        <v>-</v>
      </c>
      <c r="O24" s="41">
        <f t="shared" ca="1" si="20"/>
        <v>0</v>
      </c>
      <c r="P24" s="41">
        <f t="shared" ca="1" si="20"/>
        <v>0</v>
      </c>
      <c r="Q24" s="42" t="str">
        <f t="shared" ca="1" si="20"/>
        <v>-</v>
      </c>
      <c r="R24" s="59">
        <f ca="1">SUM(F24:Q24)</f>
        <v>0</v>
      </c>
      <c r="S24" s="30"/>
      <c r="T24" s="30"/>
      <c r="U24" s="30"/>
      <c r="V24" s="30"/>
      <c r="W24" s="30"/>
      <c r="X24" s="30"/>
      <c r="Y24" s="30"/>
      <c r="Z24" s="30"/>
      <c r="AA24" s="30"/>
    </row>
    <row r="25" spans="1:27" ht="24" customHeight="1">
      <c r="A25" s="30"/>
      <c r="B25" s="55" t="s">
        <v>201</v>
      </c>
      <c r="C25" s="720"/>
      <c r="D25" s="744" t="s">
        <v>65</v>
      </c>
      <c r="E25" s="706"/>
      <c r="F25" s="100">
        <f t="shared" ref="F25:Q25" ca="1" si="21">INDIRECT(F$11&amp;"!"&amp;$B25)</f>
        <v>0</v>
      </c>
      <c r="G25" s="100">
        <f t="shared" ca="1" si="21"/>
        <v>0</v>
      </c>
      <c r="H25" s="100">
        <f t="shared" ca="1" si="21"/>
        <v>0</v>
      </c>
      <c r="I25" s="100">
        <f t="shared" ca="1" si="21"/>
        <v>0</v>
      </c>
      <c r="J25" s="100" t="str">
        <f t="shared" ca="1" si="21"/>
        <v>-</v>
      </c>
      <c r="K25" s="100">
        <f t="shared" ca="1" si="21"/>
        <v>0</v>
      </c>
      <c r="L25" s="100" t="str">
        <f t="shared" ca="1" si="21"/>
        <v>-</v>
      </c>
      <c r="M25" s="100">
        <f t="shared" ca="1" si="21"/>
        <v>0</v>
      </c>
      <c r="N25" s="100">
        <f t="shared" ca="1" si="21"/>
        <v>0</v>
      </c>
      <c r="O25" s="100" t="str">
        <f t="shared" ca="1" si="21"/>
        <v>-</v>
      </c>
      <c r="P25" s="100" t="str">
        <f t="shared" ca="1" si="21"/>
        <v>-</v>
      </c>
      <c r="Q25" s="100">
        <f t="shared" ca="1" si="21"/>
        <v>0</v>
      </c>
      <c r="R25" s="107">
        <f ca="1">R24/R21</f>
        <v>0</v>
      </c>
      <c r="S25" s="30"/>
      <c r="T25" s="30"/>
      <c r="U25" s="30"/>
      <c r="V25" s="30"/>
      <c r="W25" s="30"/>
      <c r="X25" s="30"/>
      <c r="Y25" s="30"/>
      <c r="Z25" s="30"/>
      <c r="AA25" s="30"/>
    </row>
    <row r="26" spans="1:27" ht="24" customHeight="1">
      <c r="A26" s="30"/>
      <c r="B26" s="55" t="s">
        <v>202</v>
      </c>
      <c r="C26" s="720"/>
      <c r="D26" s="747" t="s">
        <v>37</v>
      </c>
      <c r="E26" s="734"/>
      <c r="F26" s="36">
        <f t="shared" ref="F26:Q26" ca="1" si="22">INDIRECT(F$11&amp;"!"&amp;$B26)</f>
        <v>0</v>
      </c>
      <c r="G26" s="37">
        <f t="shared" ca="1" si="22"/>
        <v>0</v>
      </c>
      <c r="H26" s="36">
        <f t="shared" ca="1" si="22"/>
        <v>0</v>
      </c>
      <c r="I26" s="36">
        <f t="shared" ca="1" si="22"/>
        <v>0</v>
      </c>
      <c r="J26" s="36">
        <f t="shared" ca="1" si="22"/>
        <v>0</v>
      </c>
      <c r="K26" s="37" t="str">
        <f t="shared" ca="1" si="22"/>
        <v>-</v>
      </c>
      <c r="L26" s="37">
        <f t="shared" ca="1" si="22"/>
        <v>0</v>
      </c>
      <c r="M26" s="37" t="str">
        <f t="shared" ca="1" si="22"/>
        <v>-</v>
      </c>
      <c r="N26" s="37" t="str">
        <f t="shared" ca="1" si="22"/>
        <v>-</v>
      </c>
      <c r="O26" s="36">
        <f t="shared" ca="1" si="22"/>
        <v>0</v>
      </c>
      <c r="P26" s="37">
        <f t="shared" ca="1" si="22"/>
        <v>0</v>
      </c>
      <c r="Q26" s="37" t="str">
        <f t="shared" ca="1" si="22"/>
        <v>-</v>
      </c>
      <c r="R26" s="57">
        <f ca="1">SUM(F26:Q26)</f>
        <v>0</v>
      </c>
      <c r="S26" s="30"/>
      <c r="T26" s="30"/>
      <c r="U26" s="30"/>
      <c r="V26" s="30"/>
      <c r="W26" s="30"/>
      <c r="X26" s="30"/>
      <c r="Y26" s="30"/>
      <c r="Z26" s="30"/>
      <c r="AA26" s="30"/>
    </row>
    <row r="27" spans="1:27" ht="24" customHeight="1">
      <c r="A27" s="30"/>
      <c r="B27" s="55" t="s">
        <v>203</v>
      </c>
      <c r="C27" s="721"/>
      <c r="D27" s="748" t="s">
        <v>66</v>
      </c>
      <c r="E27" s="726"/>
      <c r="F27" s="108">
        <f t="shared" ref="F27:Q27" ca="1" si="23">INDIRECT(F$11&amp;"!"&amp;$B27)</f>
        <v>0</v>
      </c>
      <c r="G27" s="108">
        <f t="shared" ca="1" si="23"/>
        <v>0</v>
      </c>
      <c r="H27" s="108">
        <f t="shared" ca="1" si="23"/>
        <v>0</v>
      </c>
      <c r="I27" s="108">
        <f t="shared" ca="1" si="23"/>
        <v>0</v>
      </c>
      <c r="J27" s="108" t="str">
        <f t="shared" ca="1" si="23"/>
        <v>-</v>
      </c>
      <c r="K27" s="108">
        <f t="shared" ca="1" si="23"/>
        <v>0</v>
      </c>
      <c r="L27" s="108" t="str">
        <f t="shared" ca="1" si="23"/>
        <v>-</v>
      </c>
      <c r="M27" s="108">
        <f t="shared" ca="1" si="23"/>
        <v>0</v>
      </c>
      <c r="N27" s="108">
        <f t="shared" ca="1" si="23"/>
        <v>0</v>
      </c>
      <c r="O27" s="108" t="str">
        <f t="shared" ca="1" si="23"/>
        <v>-</v>
      </c>
      <c r="P27" s="108" t="str">
        <f t="shared" ca="1" si="23"/>
        <v>-</v>
      </c>
      <c r="Q27" s="108">
        <f t="shared" ca="1" si="23"/>
        <v>0</v>
      </c>
      <c r="R27" s="109">
        <f ca="1">R26/R21</f>
        <v>0</v>
      </c>
      <c r="S27" s="30"/>
      <c r="T27" s="30"/>
      <c r="U27" s="30"/>
      <c r="V27" s="30"/>
      <c r="W27" s="30"/>
      <c r="X27" s="30"/>
      <c r="Y27" s="30"/>
      <c r="Z27" s="30"/>
      <c r="AA27" s="30"/>
    </row>
    <row r="28" spans="1:27" ht="9.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row>
    <row r="29" spans="1:27" ht="24" customHeight="1">
      <c r="A29" s="30"/>
      <c r="B29" s="55" t="s">
        <v>204</v>
      </c>
      <c r="C29" s="737" t="str">
        <f>設定用!D8</f>
        <v>相続税申告</v>
      </c>
      <c r="D29" s="743" t="s">
        <v>33</v>
      </c>
      <c r="E29" s="704"/>
      <c r="F29" s="50">
        <f t="shared" ref="F29:Q29" ca="1" si="24">INDIRECT(F$11&amp;"!"&amp;$B29)</f>
        <v>0.66666666666666663</v>
      </c>
      <c r="G29" s="51">
        <f t="shared" ca="1" si="24"/>
        <v>0</v>
      </c>
      <c r="H29" s="50">
        <f t="shared" ca="1" si="24"/>
        <v>0</v>
      </c>
      <c r="I29" s="50">
        <f t="shared" ca="1" si="24"/>
        <v>0</v>
      </c>
      <c r="J29" s="50" t="str">
        <f t="shared" ca="1" si="24"/>
        <v>-</v>
      </c>
      <c r="K29" s="51">
        <f t="shared" ca="1" si="24"/>
        <v>0</v>
      </c>
      <c r="L29" s="50" t="str">
        <f t="shared" ca="1" si="24"/>
        <v>-</v>
      </c>
      <c r="M29" s="51">
        <f t="shared" ca="1" si="24"/>
        <v>0</v>
      </c>
      <c r="N29" s="52">
        <f t="shared" ca="1" si="24"/>
        <v>0</v>
      </c>
      <c r="O29" s="50" t="str">
        <f t="shared" ca="1" si="24"/>
        <v>-</v>
      </c>
      <c r="P29" s="50" t="str">
        <f t="shared" ca="1" si="24"/>
        <v>-</v>
      </c>
      <c r="Q29" s="51">
        <f t="shared" ca="1" si="24"/>
        <v>0</v>
      </c>
      <c r="R29" s="54">
        <f t="shared" ref="R29:R30" ca="1" si="25">SUM(F29:Q29)</f>
        <v>0.66666666666666663</v>
      </c>
      <c r="S29" s="30"/>
      <c r="T29" s="30"/>
      <c r="U29" s="30"/>
      <c r="V29" s="30"/>
      <c r="W29" s="30"/>
      <c r="X29" s="30"/>
      <c r="Y29" s="30"/>
      <c r="Z29" s="30"/>
      <c r="AA29" s="30"/>
    </row>
    <row r="30" spans="1:27" ht="24" customHeight="1">
      <c r="A30" s="30"/>
      <c r="B30" s="55" t="s">
        <v>205</v>
      </c>
      <c r="C30" s="720"/>
      <c r="D30" s="744" t="s">
        <v>64</v>
      </c>
      <c r="E30" s="706"/>
      <c r="F30" s="36">
        <f t="shared" ref="F30:Q30" ca="1" si="26">INDIRECT(F$11&amp;"!"&amp;$B30)</f>
        <v>0</v>
      </c>
      <c r="G30" s="37" t="str">
        <f t="shared" ca="1" si="26"/>
        <v>-</v>
      </c>
      <c r="H30" s="36">
        <f t="shared" ca="1" si="26"/>
        <v>0</v>
      </c>
      <c r="I30" s="36">
        <f t="shared" ca="1" si="26"/>
        <v>0</v>
      </c>
      <c r="J30" s="36">
        <f t="shared" ca="1" si="26"/>
        <v>0</v>
      </c>
      <c r="K30" s="37" t="str">
        <f t="shared" ca="1" si="26"/>
        <v>-</v>
      </c>
      <c r="L30" s="37">
        <f t="shared" ca="1" si="26"/>
        <v>0</v>
      </c>
      <c r="M30" s="37" t="str">
        <f t="shared" ca="1" si="26"/>
        <v>-</v>
      </c>
      <c r="N30" s="37" t="str">
        <f t="shared" ca="1" si="26"/>
        <v>-</v>
      </c>
      <c r="O30" s="36">
        <f t="shared" ca="1" si="26"/>
        <v>0</v>
      </c>
      <c r="P30" s="56">
        <f t="shared" ca="1" si="26"/>
        <v>0</v>
      </c>
      <c r="Q30" s="37" t="str">
        <f t="shared" ca="1" si="26"/>
        <v>-</v>
      </c>
      <c r="R30" s="57">
        <f t="shared" ca="1" si="25"/>
        <v>0</v>
      </c>
      <c r="S30" s="30"/>
      <c r="T30" s="30"/>
      <c r="U30" s="30"/>
      <c r="V30" s="30"/>
      <c r="W30" s="30"/>
      <c r="X30" s="30"/>
      <c r="Y30" s="30"/>
      <c r="Z30" s="30"/>
      <c r="AA30" s="30"/>
    </row>
    <row r="31" spans="1:27" ht="24" customHeight="1">
      <c r="A31" s="30"/>
      <c r="B31" s="55" t="s">
        <v>206</v>
      </c>
      <c r="C31" s="720"/>
      <c r="D31" s="745" t="s">
        <v>39</v>
      </c>
      <c r="E31" s="708"/>
      <c r="F31" s="110">
        <f t="shared" ref="F31:Q31" ca="1" si="27">INDIRECT(F$11&amp;"!"&amp;$B31)</f>
        <v>0</v>
      </c>
      <c r="G31" s="110">
        <f t="shared" ca="1" si="27"/>
        <v>0</v>
      </c>
      <c r="H31" s="110">
        <f t="shared" ca="1" si="27"/>
        <v>0</v>
      </c>
      <c r="I31" s="110">
        <f t="shared" ca="1" si="27"/>
        <v>0</v>
      </c>
      <c r="J31" s="110" t="str">
        <f t="shared" ca="1" si="27"/>
        <v>-</v>
      </c>
      <c r="K31" s="110">
        <f t="shared" ca="1" si="27"/>
        <v>0</v>
      </c>
      <c r="L31" s="110" t="str">
        <f t="shared" ca="1" si="27"/>
        <v>-</v>
      </c>
      <c r="M31" s="110">
        <f t="shared" ca="1" si="27"/>
        <v>0</v>
      </c>
      <c r="N31" s="110">
        <f t="shared" ca="1" si="27"/>
        <v>0</v>
      </c>
      <c r="O31" s="110" t="str">
        <f t="shared" ca="1" si="27"/>
        <v>-</v>
      </c>
      <c r="P31" s="110" t="str">
        <f t="shared" ca="1" si="27"/>
        <v>-</v>
      </c>
      <c r="Q31" s="110">
        <f t="shared" ca="1" si="27"/>
        <v>0</v>
      </c>
      <c r="R31" s="106">
        <f ca="1">R30/R29</f>
        <v>0</v>
      </c>
      <c r="S31" s="30"/>
      <c r="T31" s="30"/>
      <c r="U31" s="30"/>
      <c r="V31" s="30"/>
      <c r="W31" s="30"/>
      <c r="X31" s="30"/>
      <c r="Y31" s="30"/>
      <c r="Z31" s="30"/>
      <c r="AA31" s="30"/>
    </row>
    <row r="32" spans="1:27" ht="24" customHeight="1">
      <c r="A32" s="30"/>
      <c r="B32" s="55" t="s">
        <v>207</v>
      </c>
      <c r="C32" s="720"/>
      <c r="D32" s="746" t="s">
        <v>35</v>
      </c>
      <c r="E32" s="732"/>
      <c r="F32" s="36">
        <f t="shared" ref="F32:Q32" ca="1" si="28">INDIRECT(F$11&amp;"!"&amp;$B32)</f>
        <v>0</v>
      </c>
      <c r="G32" s="37" t="str">
        <f t="shared" ca="1" si="28"/>
        <v>-</v>
      </c>
      <c r="H32" s="36">
        <f t="shared" ca="1" si="28"/>
        <v>0</v>
      </c>
      <c r="I32" s="36">
        <f t="shared" ca="1" si="28"/>
        <v>0</v>
      </c>
      <c r="J32" s="36">
        <f t="shared" ca="1" si="28"/>
        <v>0</v>
      </c>
      <c r="K32" s="37" t="str">
        <f t="shared" ca="1" si="28"/>
        <v>-</v>
      </c>
      <c r="L32" s="37">
        <f t="shared" ca="1" si="28"/>
        <v>0</v>
      </c>
      <c r="M32" s="37" t="str">
        <f t="shared" ca="1" si="28"/>
        <v>-</v>
      </c>
      <c r="N32" s="37" t="str">
        <f t="shared" ca="1" si="28"/>
        <v>-</v>
      </c>
      <c r="O32" s="36">
        <f t="shared" ca="1" si="28"/>
        <v>0</v>
      </c>
      <c r="P32" s="36">
        <f t="shared" ca="1" si="28"/>
        <v>0</v>
      </c>
      <c r="Q32" s="37" t="str">
        <f t="shared" ca="1" si="28"/>
        <v>-</v>
      </c>
      <c r="R32" s="59">
        <f ca="1">SUM(F32:Q32)</f>
        <v>0</v>
      </c>
      <c r="S32" s="30"/>
      <c r="T32" s="30"/>
      <c r="U32" s="30"/>
      <c r="V32" s="30"/>
      <c r="W32" s="30"/>
      <c r="X32" s="30"/>
      <c r="Y32" s="30"/>
      <c r="Z32" s="30"/>
      <c r="AA32" s="30"/>
    </row>
    <row r="33" spans="1:27" ht="24" customHeight="1">
      <c r="A33" s="30"/>
      <c r="B33" s="55" t="s">
        <v>208</v>
      </c>
      <c r="C33" s="720"/>
      <c r="D33" s="744" t="s">
        <v>65</v>
      </c>
      <c r="E33" s="706"/>
      <c r="F33" s="111">
        <f t="shared" ref="F33:Q33" ca="1" si="29">INDIRECT(F$11&amp;"!"&amp;$B33)</f>
        <v>0</v>
      </c>
      <c r="G33" s="111">
        <f t="shared" ca="1" si="29"/>
        <v>0</v>
      </c>
      <c r="H33" s="111">
        <f t="shared" ca="1" si="29"/>
        <v>0</v>
      </c>
      <c r="I33" s="111">
        <f t="shared" ca="1" si="29"/>
        <v>0</v>
      </c>
      <c r="J33" s="111" t="str">
        <f t="shared" ca="1" si="29"/>
        <v>-</v>
      </c>
      <c r="K33" s="111">
        <f t="shared" ca="1" si="29"/>
        <v>0</v>
      </c>
      <c r="L33" s="111" t="str">
        <f t="shared" ca="1" si="29"/>
        <v>-</v>
      </c>
      <c r="M33" s="111">
        <f t="shared" ca="1" si="29"/>
        <v>0</v>
      </c>
      <c r="N33" s="111">
        <f t="shared" ca="1" si="29"/>
        <v>0</v>
      </c>
      <c r="O33" s="111" t="str">
        <f t="shared" ca="1" si="29"/>
        <v>-</v>
      </c>
      <c r="P33" s="111" t="str">
        <f t="shared" ca="1" si="29"/>
        <v>-</v>
      </c>
      <c r="Q33" s="111">
        <f t="shared" ca="1" si="29"/>
        <v>0</v>
      </c>
      <c r="R33" s="107">
        <f ca="1">R32/R29</f>
        <v>0</v>
      </c>
      <c r="S33" s="30"/>
      <c r="T33" s="30"/>
      <c r="U33" s="30"/>
      <c r="V33" s="30"/>
      <c r="W33" s="30"/>
      <c r="X33" s="30"/>
      <c r="Y33" s="30"/>
      <c r="Z33" s="30"/>
      <c r="AA33" s="30"/>
    </row>
    <row r="34" spans="1:27" ht="24" customHeight="1">
      <c r="A34" s="30"/>
      <c r="B34" s="55" t="s">
        <v>209</v>
      </c>
      <c r="C34" s="720"/>
      <c r="D34" s="747" t="s">
        <v>37</v>
      </c>
      <c r="E34" s="734"/>
      <c r="F34" s="36">
        <f t="shared" ref="F34:Q34" ca="1" si="30">INDIRECT(F$11&amp;"!"&amp;$B34)</f>
        <v>1</v>
      </c>
      <c r="G34" s="37" t="str">
        <f t="shared" ca="1" si="30"/>
        <v>-</v>
      </c>
      <c r="H34" s="36">
        <f t="shared" ca="1" si="30"/>
        <v>0</v>
      </c>
      <c r="I34" s="36">
        <f t="shared" ca="1" si="30"/>
        <v>1</v>
      </c>
      <c r="J34" s="36">
        <f t="shared" ca="1" si="30"/>
        <v>0</v>
      </c>
      <c r="K34" s="37" t="str">
        <f t="shared" ca="1" si="30"/>
        <v>-</v>
      </c>
      <c r="L34" s="37">
        <f t="shared" ca="1" si="30"/>
        <v>0</v>
      </c>
      <c r="M34" s="37" t="str">
        <f t="shared" ca="1" si="30"/>
        <v>-</v>
      </c>
      <c r="N34" s="37" t="str">
        <f t="shared" ca="1" si="30"/>
        <v>-</v>
      </c>
      <c r="O34" s="36">
        <f t="shared" ca="1" si="30"/>
        <v>0</v>
      </c>
      <c r="P34" s="37">
        <f t="shared" ca="1" si="30"/>
        <v>0</v>
      </c>
      <c r="Q34" s="37" t="str">
        <f t="shared" ca="1" si="30"/>
        <v>-</v>
      </c>
      <c r="R34" s="57">
        <f ca="1">SUM(F34:Q34)</f>
        <v>2</v>
      </c>
      <c r="S34" s="30"/>
      <c r="T34" s="30"/>
      <c r="U34" s="30"/>
      <c r="V34" s="30"/>
      <c r="W34" s="30"/>
      <c r="X34" s="30"/>
      <c r="Y34" s="30"/>
      <c r="Z34" s="30"/>
      <c r="AA34" s="30"/>
    </row>
    <row r="35" spans="1:27" ht="24" customHeight="1">
      <c r="A35" s="30"/>
      <c r="B35" s="55" t="s">
        <v>210</v>
      </c>
      <c r="C35" s="721"/>
      <c r="D35" s="748" t="s">
        <v>66</v>
      </c>
      <c r="E35" s="726"/>
      <c r="F35" s="112">
        <f t="shared" ref="F35:Q35" ca="1" si="31">INDIRECT(F$11&amp;"!"&amp;$B35)</f>
        <v>0.33333333333333331</v>
      </c>
      <c r="G35" s="112">
        <f t="shared" ca="1" si="31"/>
        <v>0</v>
      </c>
      <c r="H35" s="112">
        <f t="shared" ca="1" si="31"/>
        <v>0</v>
      </c>
      <c r="I35" s="112">
        <f t="shared" ca="1" si="31"/>
        <v>0.33333333333333331</v>
      </c>
      <c r="J35" s="112" t="str">
        <f t="shared" ca="1" si="31"/>
        <v>-</v>
      </c>
      <c r="K35" s="112">
        <f t="shared" ca="1" si="31"/>
        <v>0</v>
      </c>
      <c r="L35" s="112" t="str">
        <f t="shared" ca="1" si="31"/>
        <v>-</v>
      </c>
      <c r="M35" s="112">
        <f t="shared" ca="1" si="31"/>
        <v>0</v>
      </c>
      <c r="N35" s="112">
        <f t="shared" ca="1" si="31"/>
        <v>0</v>
      </c>
      <c r="O35" s="112" t="str">
        <f t="shared" ca="1" si="31"/>
        <v>-</v>
      </c>
      <c r="P35" s="112" t="str">
        <f t="shared" ca="1" si="31"/>
        <v>-</v>
      </c>
      <c r="Q35" s="112">
        <f t="shared" ca="1" si="31"/>
        <v>0</v>
      </c>
      <c r="R35" s="109">
        <f ca="1">R34/R29</f>
        <v>3</v>
      </c>
      <c r="S35" s="30"/>
      <c r="T35" s="30"/>
      <c r="U35" s="30"/>
      <c r="V35" s="30"/>
      <c r="W35" s="30"/>
      <c r="X35" s="30"/>
      <c r="Y35" s="30"/>
      <c r="Z35" s="30"/>
      <c r="AA35" s="30"/>
    </row>
    <row r="36" spans="1:27" ht="9.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row>
    <row r="37" spans="1:27" ht="24" customHeight="1">
      <c r="A37" s="30"/>
      <c r="B37" s="55" t="s">
        <v>211</v>
      </c>
      <c r="C37" s="737" t="str">
        <f>設定用!D9</f>
        <v>遺言書</v>
      </c>
      <c r="D37" s="743" t="s">
        <v>33</v>
      </c>
      <c r="E37" s="704"/>
      <c r="F37" s="50">
        <f t="shared" ref="F37:Q37" ca="1" si="32">INDIRECT(F$11&amp;"!"&amp;$B37)</f>
        <v>0</v>
      </c>
      <c r="G37" s="51">
        <f t="shared" ca="1" si="32"/>
        <v>2</v>
      </c>
      <c r="H37" s="50">
        <f t="shared" ca="1" si="32"/>
        <v>0.3125</v>
      </c>
      <c r="I37" s="50">
        <f t="shared" ca="1" si="32"/>
        <v>0</v>
      </c>
      <c r="J37" s="50" t="str">
        <f t="shared" ca="1" si="32"/>
        <v>-</v>
      </c>
      <c r="K37" s="51">
        <f t="shared" ca="1" si="32"/>
        <v>0</v>
      </c>
      <c r="L37" s="50" t="str">
        <f t="shared" ca="1" si="32"/>
        <v>-</v>
      </c>
      <c r="M37" s="51">
        <f t="shared" ca="1" si="32"/>
        <v>0</v>
      </c>
      <c r="N37" s="52">
        <f t="shared" ca="1" si="32"/>
        <v>0</v>
      </c>
      <c r="O37" s="50" t="str">
        <f t="shared" ca="1" si="32"/>
        <v>-</v>
      </c>
      <c r="P37" s="50" t="str">
        <f t="shared" ca="1" si="32"/>
        <v>-</v>
      </c>
      <c r="Q37" s="51">
        <f t="shared" ca="1" si="32"/>
        <v>0</v>
      </c>
      <c r="R37" s="54">
        <f t="shared" ref="R37:R38" ca="1" si="33">SUM(F37:Q37)</f>
        <v>2.3125</v>
      </c>
      <c r="S37" s="30"/>
      <c r="T37" s="30"/>
      <c r="U37" s="30"/>
      <c r="V37" s="30"/>
      <c r="W37" s="30"/>
      <c r="X37" s="30"/>
      <c r="Y37" s="30"/>
      <c r="Z37" s="30"/>
      <c r="AA37" s="30"/>
    </row>
    <row r="38" spans="1:27" ht="24" customHeight="1">
      <c r="A38" s="30"/>
      <c r="B38" s="55" t="s">
        <v>212</v>
      </c>
      <c r="C38" s="720"/>
      <c r="D38" s="744" t="s">
        <v>64</v>
      </c>
      <c r="E38" s="706"/>
      <c r="F38" s="36">
        <f t="shared" ref="F38:Q38" ca="1" si="34">INDIRECT(F$11&amp;"!"&amp;$B38)</f>
        <v>2</v>
      </c>
      <c r="G38" s="37">
        <f t="shared" ca="1" si="34"/>
        <v>0.2</v>
      </c>
      <c r="H38" s="36">
        <f t="shared" ca="1" si="34"/>
        <v>1</v>
      </c>
      <c r="I38" s="36">
        <f t="shared" ca="1" si="34"/>
        <v>0</v>
      </c>
      <c r="J38" s="36">
        <f t="shared" ca="1" si="34"/>
        <v>0</v>
      </c>
      <c r="K38" s="37" t="str">
        <f t="shared" ca="1" si="34"/>
        <v>-</v>
      </c>
      <c r="L38" s="37">
        <f t="shared" ca="1" si="34"/>
        <v>0</v>
      </c>
      <c r="M38" s="37" t="str">
        <f t="shared" ca="1" si="34"/>
        <v>-</v>
      </c>
      <c r="N38" s="37" t="str">
        <f t="shared" ca="1" si="34"/>
        <v>-</v>
      </c>
      <c r="O38" s="36">
        <f t="shared" ca="1" si="34"/>
        <v>0</v>
      </c>
      <c r="P38" s="56">
        <f t="shared" ca="1" si="34"/>
        <v>0</v>
      </c>
      <c r="Q38" s="37" t="str">
        <f t="shared" ca="1" si="34"/>
        <v>-</v>
      </c>
      <c r="R38" s="57">
        <f t="shared" ca="1" si="33"/>
        <v>3.2</v>
      </c>
      <c r="S38" s="30"/>
      <c r="T38" s="30"/>
      <c r="U38" s="30"/>
      <c r="V38" s="30"/>
      <c r="W38" s="30"/>
      <c r="X38" s="30"/>
      <c r="Y38" s="30"/>
      <c r="Z38" s="30"/>
      <c r="AA38" s="30"/>
    </row>
    <row r="39" spans="1:27" ht="24" customHeight="1">
      <c r="A39" s="30"/>
      <c r="B39" s="55" t="s">
        <v>213</v>
      </c>
      <c r="C39" s="720"/>
      <c r="D39" s="745" t="s">
        <v>39</v>
      </c>
      <c r="E39" s="708"/>
      <c r="F39" s="110">
        <f t="shared" ref="F39:Q39" ca="1" si="35">INDIRECT(F$11&amp;"!"&amp;$B39)</f>
        <v>0.2857142857142857</v>
      </c>
      <c r="G39" s="110">
        <f t="shared" ca="1" si="35"/>
        <v>2</v>
      </c>
      <c r="H39" s="110">
        <f t="shared" ca="1" si="35"/>
        <v>6.25E-2</v>
      </c>
      <c r="I39" s="110">
        <f t="shared" ca="1" si="35"/>
        <v>0</v>
      </c>
      <c r="J39" s="110" t="str">
        <f t="shared" ca="1" si="35"/>
        <v>-</v>
      </c>
      <c r="K39" s="110">
        <f t="shared" ca="1" si="35"/>
        <v>0</v>
      </c>
      <c r="L39" s="110" t="str">
        <f t="shared" ca="1" si="35"/>
        <v>-</v>
      </c>
      <c r="M39" s="110">
        <f t="shared" ca="1" si="35"/>
        <v>0</v>
      </c>
      <c r="N39" s="110">
        <f t="shared" ca="1" si="35"/>
        <v>0</v>
      </c>
      <c r="O39" s="110" t="str">
        <f t="shared" ca="1" si="35"/>
        <v>-</v>
      </c>
      <c r="P39" s="110" t="str">
        <f t="shared" ca="1" si="35"/>
        <v>-</v>
      </c>
      <c r="Q39" s="110">
        <f t="shared" ca="1" si="35"/>
        <v>0</v>
      </c>
      <c r="R39" s="106">
        <f ca="1">R38/R37</f>
        <v>1.3837837837837839</v>
      </c>
      <c r="S39" s="30"/>
      <c r="T39" s="30"/>
      <c r="U39" s="30"/>
      <c r="V39" s="30"/>
      <c r="W39" s="30"/>
      <c r="X39" s="30"/>
      <c r="Y39" s="30"/>
      <c r="Z39" s="30"/>
      <c r="AA39" s="30"/>
    </row>
    <row r="40" spans="1:27" ht="24" customHeight="1">
      <c r="A40" s="30"/>
      <c r="B40" s="55" t="s">
        <v>214</v>
      </c>
      <c r="C40" s="720"/>
      <c r="D40" s="746" t="s">
        <v>35</v>
      </c>
      <c r="E40" s="732"/>
      <c r="F40" s="36">
        <f t="shared" ref="F40:Q40" ca="1" si="36">INDIRECT(F$11&amp;"!"&amp;$B40)</f>
        <v>0</v>
      </c>
      <c r="G40" s="37">
        <f t="shared" ca="1" si="36"/>
        <v>0.2</v>
      </c>
      <c r="H40" s="36">
        <f t="shared" ca="1" si="36"/>
        <v>2</v>
      </c>
      <c r="I40" s="36">
        <f t="shared" ca="1" si="36"/>
        <v>0</v>
      </c>
      <c r="J40" s="36">
        <f t="shared" ca="1" si="36"/>
        <v>0</v>
      </c>
      <c r="K40" s="37" t="str">
        <f t="shared" ca="1" si="36"/>
        <v>-</v>
      </c>
      <c r="L40" s="37">
        <f t="shared" ca="1" si="36"/>
        <v>0</v>
      </c>
      <c r="M40" s="37" t="str">
        <f t="shared" ca="1" si="36"/>
        <v>-</v>
      </c>
      <c r="N40" s="37" t="str">
        <f t="shared" ca="1" si="36"/>
        <v>-</v>
      </c>
      <c r="O40" s="36">
        <f t="shared" ca="1" si="36"/>
        <v>0</v>
      </c>
      <c r="P40" s="36">
        <f t="shared" ca="1" si="36"/>
        <v>0</v>
      </c>
      <c r="Q40" s="37" t="str">
        <f t="shared" ca="1" si="36"/>
        <v>-</v>
      </c>
      <c r="R40" s="59">
        <f ca="1">SUM(F40:Q40)</f>
        <v>2.2000000000000002</v>
      </c>
      <c r="S40" s="30"/>
      <c r="T40" s="30"/>
      <c r="U40" s="30"/>
      <c r="V40" s="30"/>
      <c r="W40" s="30"/>
      <c r="X40" s="30"/>
      <c r="Y40" s="30"/>
      <c r="Z40" s="30"/>
      <c r="AA40" s="30"/>
    </row>
    <row r="41" spans="1:27" ht="24" customHeight="1">
      <c r="A41" s="30"/>
      <c r="B41" s="55" t="s">
        <v>215</v>
      </c>
      <c r="C41" s="720"/>
      <c r="D41" s="744" t="s">
        <v>65</v>
      </c>
      <c r="E41" s="706"/>
      <c r="F41" s="111">
        <f t="shared" ref="F41:Q41" ca="1" si="37">INDIRECT(F$11&amp;"!"&amp;$B41)</f>
        <v>0</v>
      </c>
      <c r="G41" s="111">
        <f t="shared" ca="1" si="37"/>
        <v>0</v>
      </c>
      <c r="H41" s="111">
        <f t="shared" ca="1" si="37"/>
        <v>0.125</v>
      </c>
      <c r="I41" s="111">
        <f t="shared" ca="1" si="37"/>
        <v>0</v>
      </c>
      <c r="J41" s="111" t="str">
        <f t="shared" ca="1" si="37"/>
        <v>-</v>
      </c>
      <c r="K41" s="111">
        <f t="shared" ca="1" si="37"/>
        <v>0</v>
      </c>
      <c r="L41" s="111" t="str">
        <f t="shared" ca="1" si="37"/>
        <v>-</v>
      </c>
      <c r="M41" s="111">
        <f t="shared" ca="1" si="37"/>
        <v>0</v>
      </c>
      <c r="N41" s="111">
        <f t="shared" ca="1" si="37"/>
        <v>0</v>
      </c>
      <c r="O41" s="111" t="str">
        <f t="shared" ca="1" si="37"/>
        <v>-</v>
      </c>
      <c r="P41" s="111" t="str">
        <f t="shared" ca="1" si="37"/>
        <v>-</v>
      </c>
      <c r="Q41" s="111">
        <f t="shared" ca="1" si="37"/>
        <v>0</v>
      </c>
      <c r="R41" s="107">
        <f ca="1">R40/R37</f>
        <v>0.9513513513513514</v>
      </c>
      <c r="S41" s="30"/>
      <c r="T41" s="30"/>
      <c r="U41" s="30"/>
      <c r="V41" s="30"/>
      <c r="W41" s="30"/>
      <c r="X41" s="30"/>
      <c r="Y41" s="30"/>
      <c r="Z41" s="30"/>
      <c r="AA41" s="30"/>
    </row>
    <row r="42" spans="1:27" ht="24" customHeight="1">
      <c r="A42" s="30"/>
      <c r="B42" s="55" t="s">
        <v>216</v>
      </c>
      <c r="C42" s="720"/>
      <c r="D42" s="747" t="s">
        <v>37</v>
      </c>
      <c r="E42" s="734"/>
      <c r="F42" s="36">
        <f t="shared" ref="F42:Q42" ca="1" si="38">INDIRECT(F$11&amp;"!"&amp;$B42)</f>
        <v>4</v>
      </c>
      <c r="G42" s="37">
        <f t="shared" ca="1" si="38"/>
        <v>0</v>
      </c>
      <c r="H42" s="36">
        <f t="shared" ca="1" si="38"/>
        <v>4</v>
      </c>
      <c r="I42" s="36">
        <f t="shared" ca="1" si="38"/>
        <v>4</v>
      </c>
      <c r="J42" s="36">
        <f t="shared" ca="1" si="38"/>
        <v>0</v>
      </c>
      <c r="K42" s="37" t="str">
        <f t="shared" ca="1" si="38"/>
        <v>-</v>
      </c>
      <c r="L42" s="37">
        <f t="shared" ca="1" si="38"/>
        <v>0</v>
      </c>
      <c r="M42" s="37" t="str">
        <f t="shared" ca="1" si="38"/>
        <v>-</v>
      </c>
      <c r="N42" s="37" t="str">
        <f t="shared" ca="1" si="38"/>
        <v>-</v>
      </c>
      <c r="O42" s="36">
        <f t="shared" ca="1" si="38"/>
        <v>0</v>
      </c>
      <c r="P42" s="37">
        <f t="shared" ca="1" si="38"/>
        <v>0</v>
      </c>
      <c r="Q42" s="37" t="str">
        <f t="shared" ca="1" si="38"/>
        <v>-</v>
      </c>
      <c r="R42" s="57">
        <f ca="1">SUM(F42:Q42)</f>
        <v>12</v>
      </c>
      <c r="S42" s="30"/>
      <c r="T42" s="30"/>
      <c r="U42" s="30"/>
      <c r="V42" s="30"/>
      <c r="W42" s="30"/>
      <c r="X42" s="30"/>
      <c r="Y42" s="30"/>
      <c r="Z42" s="30"/>
      <c r="AA42" s="30"/>
    </row>
    <row r="43" spans="1:27" ht="24" customHeight="1">
      <c r="A43" s="30"/>
      <c r="B43" s="55" t="s">
        <v>217</v>
      </c>
      <c r="C43" s="721"/>
      <c r="D43" s="748" t="s">
        <v>66</v>
      </c>
      <c r="E43" s="726"/>
      <c r="F43" s="112">
        <f t="shared" ref="F43:Q43" ca="1" si="39">INDIRECT(F$11&amp;"!"&amp;$B43)</f>
        <v>0.5714285714285714</v>
      </c>
      <c r="G43" s="112">
        <f t="shared" ca="1" si="39"/>
        <v>1</v>
      </c>
      <c r="H43" s="112">
        <f t="shared" ca="1" si="39"/>
        <v>0.25</v>
      </c>
      <c r="I43" s="112">
        <f t="shared" ca="1" si="39"/>
        <v>0.5</v>
      </c>
      <c r="J43" s="112" t="str">
        <f t="shared" ca="1" si="39"/>
        <v>-</v>
      </c>
      <c r="K43" s="112">
        <f t="shared" ca="1" si="39"/>
        <v>0</v>
      </c>
      <c r="L43" s="112" t="str">
        <f t="shared" ca="1" si="39"/>
        <v>-</v>
      </c>
      <c r="M43" s="112">
        <f t="shared" ca="1" si="39"/>
        <v>0</v>
      </c>
      <c r="N43" s="112">
        <f t="shared" ca="1" si="39"/>
        <v>0</v>
      </c>
      <c r="O43" s="112" t="str">
        <f t="shared" ca="1" si="39"/>
        <v>-</v>
      </c>
      <c r="P43" s="112" t="str">
        <f t="shared" ca="1" si="39"/>
        <v>-</v>
      </c>
      <c r="Q43" s="112">
        <f t="shared" ca="1" si="39"/>
        <v>0</v>
      </c>
      <c r="R43" s="109">
        <f ca="1">R42/R37</f>
        <v>5.1891891891891895</v>
      </c>
      <c r="S43" s="30"/>
      <c r="T43" s="30"/>
      <c r="U43" s="30"/>
      <c r="V43" s="30"/>
      <c r="W43" s="30"/>
      <c r="X43" s="30"/>
      <c r="Y43" s="30"/>
      <c r="Z43" s="30"/>
      <c r="AA43" s="30"/>
    </row>
    <row r="44" spans="1:27" ht="9.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row>
    <row r="45" spans="1:27" ht="24" customHeight="1">
      <c r="A45" s="30"/>
      <c r="B45" s="55" t="s">
        <v>218</v>
      </c>
      <c r="C45" s="737" t="str">
        <f>設定用!D10</f>
        <v>生前対策</v>
      </c>
      <c r="D45" s="743" t="s">
        <v>33</v>
      </c>
      <c r="E45" s="704"/>
      <c r="F45" s="50">
        <f t="shared" ref="F45:Q45" ca="1" si="40">INDIRECT(F$11&amp;"!"&amp;$B45)</f>
        <v>0</v>
      </c>
      <c r="G45" s="51">
        <f t="shared" ca="1" si="40"/>
        <v>0</v>
      </c>
      <c r="H45" s="50">
        <f t="shared" ca="1" si="40"/>
        <v>0</v>
      </c>
      <c r="I45" s="50">
        <f t="shared" ca="1" si="40"/>
        <v>0</v>
      </c>
      <c r="J45" s="50" t="str">
        <f t="shared" ca="1" si="40"/>
        <v>-</v>
      </c>
      <c r="K45" s="51">
        <f t="shared" ca="1" si="40"/>
        <v>0</v>
      </c>
      <c r="L45" s="50" t="str">
        <f t="shared" ca="1" si="40"/>
        <v>-</v>
      </c>
      <c r="M45" s="51">
        <f t="shared" ca="1" si="40"/>
        <v>0</v>
      </c>
      <c r="N45" s="52">
        <f t="shared" ca="1" si="40"/>
        <v>0</v>
      </c>
      <c r="O45" s="50" t="str">
        <f t="shared" ca="1" si="40"/>
        <v>-</v>
      </c>
      <c r="P45" s="50" t="str">
        <f t="shared" ca="1" si="40"/>
        <v>-</v>
      </c>
      <c r="Q45" s="51">
        <f t="shared" ca="1" si="40"/>
        <v>0</v>
      </c>
      <c r="R45" s="54">
        <f t="shared" ref="R45:R46" ca="1" si="41">SUM(F45:Q45)</f>
        <v>0</v>
      </c>
      <c r="S45" s="30"/>
      <c r="T45" s="30"/>
      <c r="U45" s="30"/>
      <c r="V45" s="30"/>
      <c r="W45" s="30"/>
      <c r="X45" s="30"/>
      <c r="Y45" s="30"/>
      <c r="Z45" s="30"/>
      <c r="AA45" s="30"/>
    </row>
    <row r="46" spans="1:27" ht="24" customHeight="1">
      <c r="A46" s="30"/>
      <c r="B46" s="55" t="s">
        <v>219</v>
      </c>
      <c r="C46" s="720"/>
      <c r="D46" s="744" t="s">
        <v>64</v>
      </c>
      <c r="E46" s="706"/>
      <c r="F46" s="36">
        <f t="shared" ref="F46:Q46" ca="1" si="42">INDIRECT(F$11&amp;"!"&amp;$B46)</f>
        <v>2</v>
      </c>
      <c r="G46" s="37">
        <f t="shared" ca="1" si="42"/>
        <v>0</v>
      </c>
      <c r="H46" s="36">
        <f t="shared" ca="1" si="42"/>
        <v>0</v>
      </c>
      <c r="I46" s="36">
        <f t="shared" ca="1" si="42"/>
        <v>0</v>
      </c>
      <c r="J46" s="36">
        <f t="shared" ca="1" si="42"/>
        <v>0</v>
      </c>
      <c r="K46" s="37" t="str">
        <f t="shared" ca="1" si="42"/>
        <v>-</v>
      </c>
      <c r="L46" s="37">
        <f t="shared" ca="1" si="42"/>
        <v>0</v>
      </c>
      <c r="M46" s="37" t="str">
        <f t="shared" ca="1" si="42"/>
        <v>-</v>
      </c>
      <c r="N46" s="37" t="str">
        <f t="shared" ca="1" si="42"/>
        <v>-</v>
      </c>
      <c r="O46" s="36">
        <f t="shared" ca="1" si="42"/>
        <v>0</v>
      </c>
      <c r="P46" s="56">
        <f t="shared" ca="1" si="42"/>
        <v>0</v>
      </c>
      <c r="Q46" s="37" t="str">
        <f t="shared" ca="1" si="42"/>
        <v>-</v>
      </c>
      <c r="R46" s="57">
        <f t="shared" ca="1" si="41"/>
        <v>2</v>
      </c>
      <c r="S46" s="30"/>
      <c r="T46" s="30"/>
      <c r="U46" s="30"/>
      <c r="V46" s="30"/>
      <c r="W46" s="30"/>
      <c r="X46" s="30"/>
      <c r="Y46" s="30"/>
      <c r="Z46" s="30"/>
      <c r="AA46" s="30"/>
    </row>
    <row r="47" spans="1:27" ht="24" customHeight="1">
      <c r="A47" s="30"/>
      <c r="B47" s="55" t="s">
        <v>220</v>
      </c>
      <c r="C47" s="720"/>
      <c r="D47" s="745" t="s">
        <v>39</v>
      </c>
      <c r="E47" s="708"/>
      <c r="F47" s="110">
        <f t="shared" ref="F47:Q47" ca="1" si="43">INDIRECT(F$11&amp;"!"&amp;$B47)</f>
        <v>0.4</v>
      </c>
      <c r="G47" s="110">
        <f t="shared" ca="1" si="43"/>
        <v>0</v>
      </c>
      <c r="H47" s="110">
        <f t="shared" ca="1" si="43"/>
        <v>0</v>
      </c>
      <c r="I47" s="110">
        <f t="shared" ca="1" si="43"/>
        <v>0</v>
      </c>
      <c r="J47" s="110" t="str">
        <f t="shared" ca="1" si="43"/>
        <v>-</v>
      </c>
      <c r="K47" s="110">
        <f t="shared" ca="1" si="43"/>
        <v>0</v>
      </c>
      <c r="L47" s="110" t="str">
        <f t="shared" ca="1" si="43"/>
        <v>-</v>
      </c>
      <c r="M47" s="110">
        <f t="shared" ca="1" si="43"/>
        <v>0</v>
      </c>
      <c r="N47" s="110">
        <f t="shared" ca="1" si="43"/>
        <v>0</v>
      </c>
      <c r="O47" s="110" t="str">
        <f t="shared" ca="1" si="43"/>
        <v>-</v>
      </c>
      <c r="P47" s="110" t="str">
        <f t="shared" ca="1" si="43"/>
        <v>-</v>
      </c>
      <c r="Q47" s="110">
        <f t="shared" ca="1" si="43"/>
        <v>0</v>
      </c>
      <c r="R47" s="106" t="e">
        <f ca="1">R46/R45</f>
        <v>#DIV/0!</v>
      </c>
      <c r="S47" s="30"/>
      <c r="T47" s="30"/>
      <c r="U47" s="30"/>
      <c r="V47" s="30"/>
      <c r="W47" s="30"/>
      <c r="X47" s="30"/>
      <c r="Y47" s="30"/>
      <c r="Z47" s="30"/>
      <c r="AA47" s="30"/>
    </row>
    <row r="48" spans="1:27" ht="24" customHeight="1">
      <c r="A48" s="30"/>
      <c r="B48" s="55" t="s">
        <v>221</v>
      </c>
      <c r="C48" s="720"/>
      <c r="D48" s="746" t="s">
        <v>35</v>
      </c>
      <c r="E48" s="732"/>
      <c r="F48" s="36">
        <f t="shared" ref="F48:Q48" ca="1" si="44">INDIRECT(F$11&amp;"!"&amp;$B48)</f>
        <v>1</v>
      </c>
      <c r="G48" s="37">
        <f t="shared" ca="1" si="44"/>
        <v>0</v>
      </c>
      <c r="H48" s="36">
        <f t="shared" ca="1" si="44"/>
        <v>0</v>
      </c>
      <c r="I48" s="36">
        <f t="shared" ca="1" si="44"/>
        <v>2</v>
      </c>
      <c r="J48" s="36">
        <f t="shared" ca="1" si="44"/>
        <v>0</v>
      </c>
      <c r="K48" s="37" t="str">
        <f t="shared" ca="1" si="44"/>
        <v>-</v>
      </c>
      <c r="L48" s="37">
        <f t="shared" ca="1" si="44"/>
        <v>0</v>
      </c>
      <c r="M48" s="37" t="str">
        <f t="shared" ca="1" si="44"/>
        <v>-</v>
      </c>
      <c r="N48" s="37" t="str">
        <f t="shared" ca="1" si="44"/>
        <v>-</v>
      </c>
      <c r="O48" s="36">
        <f t="shared" ca="1" si="44"/>
        <v>0</v>
      </c>
      <c r="P48" s="36">
        <f t="shared" ca="1" si="44"/>
        <v>0</v>
      </c>
      <c r="Q48" s="37" t="str">
        <f t="shared" ca="1" si="44"/>
        <v>-</v>
      </c>
      <c r="R48" s="59">
        <f ca="1">SUM(F48:Q48)</f>
        <v>3</v>
      </c>
      <c r="S48" s="30"/>
      <c r="T48" s="30"/>
      <c r="U48" s="30"/>
      <c r="V48" s="30"/>
      <c r="W48" s="30"/>
      <c r="X48" s="30"/>
      <c r="Y48" s="30"/>
      <c r="Z48" s="30"/>
      <c r="AA48" s="30"/>
    </row>
    <row r="49" spans="1:27" ht="24" customHeight="1">
      <c r="A49" s="30"/>
      <c r="B49" s="55" t="s">
        <v>222</v>
      </c>
      <c r="C49" s="720"/>
      <c r="D49" s="744" t="s">
        <v>65</v>
      </c>
      <c r="E49" s="706"/>
      <c r="F49" s="111">
        <f t="shared" ref="F49:Q49" ca="1" si="45">INDIRECT(F$11&amp;"!"&amp;$B49)</f>
        <v>0.2</v>
      </c>
      <c r="G49" s="111">
        <f t="shared" ca="1" si="45"/>
        <v>0</v>
      </c>
      <c r="H49" s="111">
        <f t="shared" ca="1" si="45"/>
        <v>0</v>
      </c>
      <c r="I49" s="111">
        <f t="shared" ca="1" si="45"/>
        <v>0.33333333333333331</v>
      </c>
      <c r="J49" s="111" t="str">
        <f t="shared" ca="1" si="45"/>
        <v>-</v>
      </c>
      <c r="K49" s="111">
        <f t="shared" ca="1" si="45"/>
        <v>0</v>
      </c>
      <c r="L49" s="111" t="str">
        <f t="shared" ca="1" si="45"/>
        <v>-</v>
      </c>
      <c r="M49" s="111">
        <f t="shared" ca="1" si="45"/>
        <v>0</v>
      </c>
      <c r="N49" s="111">
        <f t="shared" ca="1" si="45"/>
        <v>0</v>
      </c>
      <c r="O49" s="111" t="str">
        <f t="shared" ca="1" si="45"/>
        <v>-</v>
      </c>
      <c r="P49" s="111" t="str">
        <f t="shared" ca="1" si="45"/>
        <v>-</v>
      </c>
      <c r="Q49" s="111">
        <f t="shared" ca="1" si="45"/>
        <v>0</v>
      </c>
      <c r="R49" s="107" t="e">
        <f ca="1">R48/R45</f>
        <v>#DIV/0!</v>
      </c>
      <c r="S49" s="30"/>
      <c r="T49" s="30"/>
      <c r="U49" s="30"/>
      <c r="V49" s="30"/>
      <c r="W49" s="30"/>
      <c r="X49" s="30"/>
      <c r="Y49" s="30"/>
      <c r="Z49" s="30"/>
      <c r="AA49" s="30"/>
    </row>
    <row r="50" spans="1:27" ht="24" customHeight="1">
      <c r="A50" s="30"/>
      <c r="B50" s="55" t="s">
        <v>223</v>
      </c>
      <c r="C50" s="720"/>
      <c r="D50" s="747" t="s">
        <v>37</v>
      </c>
      <c r="E50" s="734"/>
      <c r="F50" s="36">
        <f t="shared" ref="F50:Q50" ca="1" si="46">INDIRECT(F$11&amp;"!"&amp;$B50)</f>
        <v>2</v>
      </c>
      <c r="G50" s="37">
        <f t="shared" ca="1" si="46"/>
        <v>0</v>
      </c>
      <c r="H50" s="36">
        <f t="shared" ca="1" si="46"/>
        <v>1</v>
      </c>
      <c r="I50" s="36">
        <f t="shared" ca="1" si="46"/>
        <v>1</v>
      </c>
      <c r="J50" s="36">
        <f t="shared" ca="1" si="46"/>
        <v>0</v>
      </c>
      <c r="K50" s="37" t="str">
        <f t="shared" ca="1" si="46"/>
        <v>-</v>
      </c>
      <c r="L50" s="37">
        <f t="shared" ca="1" si="46"/>
        <v>0</v>
      </c>
      <c r="M50" s="37" t="str">
        <f t="shared" ca="1" si="46"/>
        <v>-</v>
      </c>
      <c r="N50" s="37" t="str">
        <f t="shared" ca="1" si="46"/>
        <v>-</v>
      </c>
      <c r="O50" s="36">
        <f t="shared" ca="1" si="46"/>
        <v>0</v>
      </c>
      <c r="P50" s="37">
        <f t="shared" ca="1" si="46"/>
        <v>0</v>
      </c>
      <c r="Q50" s="37" t="str">
        <f t="shared" ca="1" si="46"/>
        <v>-</v>
      </c>
      <c r="R50" s="57">
        <f ca="1">SUM(F50:Q50)</f>
        <v>4</v>
      </c>
      <c r="S50" s="30"/>
      <c r="T50" s="30"/>
      <c r="U50" s="30"/>
      <c r="V50" s="30"/>
      <c r="W50" s="30"/>
      <c r="X50" s="30"/>
      <c r="Y50" s="30"/>
      <c r="Z50" s="30"/>
      <c r="AA50" s="30"/>
    </row>
    <row r="51" spans="1:27" ht="24" customHeight="1">
      <c r="A51" s="30"/>
      <c r="B51" s="55" t="s">
        <v>224</v>
      </c>
      <c r="C51" s="721"/>
      <c r="D51" s="748" t="s">
        <v>66</v>
      </c>
      <c r="E51" s="726"/>
      <c r="F51" s="112">
        <f t="shared" ref="F51:Q51" ca="1" si="47">INDIRECT(F$11&amp;"!"&amp;$B51)</f>
        <v>0.4</v>
      </c>
      <c r="G51" s="112">
        <f t="shared" ca="1" si="47"/>
        <v>0</v>
      </c>
      <c r="H51" s="112">
        <f t="shared" ca="1" si="47"/>
        <v>0.5</v>
      </c>
      <c r="I51" s="112">
        <f t="shared" ca="1" si="47"/>
        <v>0.16666666666666666</v>
      </c>
      <c r="J51" s="112" t="str">
        <f t="shared" ca="1" si="47"/>
        <v>-</v>
      </c>
      <c r="K51" s="112">
        <f t="shared" ca="1" si="47"/>
        <v>0</v>
      </c>
      <c r="L51" s="112" t="str">
        <f t="shared" ca="1" si="47"/>
        <v>-</v>
      </c>
      <c r="M51" s="112">
        <f t="shared" ca="1" si="47"/>
        <v>0</v>
      </c>
      <c r="N51" s="112">
        <f t="shared" ca="1" si="47"/>
        <v>0</v>
      </c>
      <c r="O51" s="112" t="str">
        <f t="shared" ca="1" si="47"/>
        <v>-</v>
      </c>
      <c r="P51" s="112" t="str">
        <f t="shared" ca="1" si="47"/>
        <v>-</v>
      </c>
      <c r="Q51" s="112">
        <f t="shared" ca="1" si="47"/>
        <v>0</v>
      </c>
      <c r="R51" s="109" t="e">
        <f ca="1">R50/R45</f>
        <v>#DIV/0!</v>
      </c>
      <c r="S51" s="30"/>
      <c r="T51" s="30"/>
      <c r="U51" s="30"/>
      <c r="V51" s="30"/>
      <c r="W51" s="30"/>
      <c r="X51" s="30"/>
      <c r="Y51" s="30"/>
      <c r="Z51" s="30"/>
      <c r="AA51" s="30"/>
    </row>
    <row r="52" spans="1:27" ht="9.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row>
    <row r="53" spans="1:27" ht="24" customHeight="1">
      <c r="A53" s="30"/>
      <c r="B53" s="55" t="s">
        <v>225</v>
      </c>
      <c r="C53" s="737" t="str">
        <f>設定用!D11</f>
        <v>相続放棄</v>
      </c>
      <c r="D53" s="743" t="s">
        <v>33</v>
      </c>
      <c r="E53" s="704"/>
      <c r="F53" s="50">
        <f t="shared" ref="F53:Q53" ca="1" si="48">INDIRECT(F$11&amp;"!"&amp;$B53)</f>
        <v>0.36363636363636365</v>
      </c>
      <c r="G53" s="51">
        <f t="shared" ca="1" si="48"/>
        <v>3</v>
      </c>
      <c r="H53" s="50">
        <f t="shared" ca="1" si="48"/>
        <v>0.18181818181818182</v>
      </c>
      <c r="I53" s="50">
        <f t="shared" ca="1" si="48"/>
        <v>0.18181818181818182</v>
      </c>
      <c r="J53" s="50" t="str">
        <f t="shared" ca="1" si="48"/>
        <v>-</v>
      </c>
      <c r="K53" s="51">
        <f t="shared" ca="1" si="48"/>
        <v>0</v>
      </c>
      <c r="L53" s="50" t="str">
        <f t="shared" ca="1" si="48"/>
        <v>-</v>
      </c>
      <c r="M53" s="51">
        <f t="shared" ca="1" si="48"/>
        <v>0</v>
      </c>
      <c r="N53" s="104">
        <f t="shared" ca="1" si="48"/>
        <v>0</v>
      </c>
      <c r="O53" s="50" t="str">
        <f t="shared" ca="1" si="48"/>
        <v>-</v>
      </c>
      <c r="P53" s="50" t="str">
        <f t="shared" ca="1" si="48"/>
        <v>-</v>
      </c>
      <c r="Q53" s="51">
        <f t="shared" ca="1" si="48"/>
        <v>0</v>
      </c>
      <c r="R53" s="54">
        <f t="shared" ref="R53:R54" ca="1" si="49">SUM(F53:Q53)</f>
        <v>3.7272727272727271</v>
      </c>
      <c r="S53" s="30"/>
      <c r="T53" s="30"/>
      <c r="U53" s="30"/>
      <c r="V53" s="30"/>
      <c r="W53" s="30"/>
      <c r="X53" s="30"/>
      <c r="Y53" s="30"/>
      <c r="Z53" s="30"/>
      <c r="AA53" s="30"/>
    </row>
    <row r="54" spans="1:27" ht="24" customHeight="1">
      <c r="A54" s="30"/>
      <c r="B54" s="55" t="s">
        <v>226</v>
      </c>
      <c r="C54" s="720"/>
      <c r="D54" s="744" t="s">
        <v>64</v>
      </c>
      <c r="E54" s="706"/>
      <c r="F54" s="36">
        <f t="shared" ref="F54:Q54" ca="1" si="50">INDIRECT(F$11&amp;"!"&amp;$B54)</f>
        <v>0</v>
      </c>
      <c r="G54" s="37">
        <f t="shared" ca="1" si="50"/>
        <v>0.75</v>
      </c>
      <c r="H54" s="36">
        <f t="shared" ca="1" si="50"/>
        <v>0</v>
      </c>
      <c r="I54" s="36">
        <f t="shared" ca="1" si="50"/>
        <v>1</v>
      </c>
      <c r="J54" s="36">
        <f t="shared" ca="1" si="50"/>
        <v>0</v>
      </c>
      <c r="K54" s="37" t="str">
        <f t="shared" ca="1" si="50"/>
        <v>-</v>
      </c>
      <c r="L54" s="37">
        <f t="shared" ca="1" si="50"/>
        <v>0</v>
      </c>
      <c r="M54" s="37" t="str">
        <f t="shared" ca="1" si="50"/>
        <v>-</v>
      </c>
      <c r="N54" s="37" t="str">
        <f t="shared" ca="1" si="50"/>
        <v>-</v>
      </c>
      <c r="O54" s="36">
        <f t="shared" ca="1" si="50"/>
        <v>0</v>
      </c>
      <c r="P54" s="105">
        <f t="shared" ca="1" si="50"/>
        <v>0</v>
      </c>
      <c r="Q54" s="37" t="str">
        <f t="shared" ca="1" si="50"/>
        <v>-</v>
      </c>
      <c r="R54" s="57">
        <f t="shared" ca="1" si="49"/>
        <v>1.75</v>
      </c>
      <c r="S54" s="30"/>
      <c r="T54" s="30"/>
      <c r="U54" s="30"/>
      <c r="V54" s="30"/>
      <c r="W54" s="30"/>
      <c r="X54" s="30"/>
      <c r="Y54" s="30"/>
      <c r="Z54" s="30"/>
      <c r="AA54" s="30"/>
    </row>
    <row r="55" spans="1:27" ht="24" customHeight="1">
      <c r="A55" s="30"/>
      <c r="B55" s="55" t="s">
        <v>227</v>
      </c>
      <c r="C55" s="720"/>
      <c r="D55" s="745" t="s">
        <v>39</v>
      </c>
      <c r="E55" s="708"/>
      <c r="F55" s="110">
        <f t="shared" ref="F55:Q55" ca="1" si="51">INDIRECT(F$11&amp;"!"&amp;$B55)</f>
        <v>0</v>
      </c>
      <c r="G55" s="110">
        <f t="shared" ca="1" si="51"/>
        <v>3</v>
      </c>
      <c r="H55" s="110">
        <f t="shared" ca="1" si="51"/>
        <v>0</v>
      </c>
      <c r="I55" s="110">
        <f t="shared" ca="1" si="51"/>
        <v>9.0909090909090912E-2</v>
      </c>
      <c r="J55" s="110" t="str">
        <f t="shared" ca="1" si="51"/>
        <v>-</v>
      </c>
      <c r="K55" s="110">
        <f t="shared" ca="1" si="51"/>
        <v>0</v>
      </c>
      <c r="L55" s="110" t="str">
        <f t="shared" ca="1" si="51"/>
        <v>-</v>
      </c>
      <c r="M55" s="110">
        <f t="shared" ca="1" si="51"/>
        <v>0</v>
      </c>
      <c r="N55" s="110">
        <f t="shared" ca="1" si="51"/>
        <v>0</v>
      </c>
      <c r="O55" s="110" t="str">
        <f t="shared" ca="1" si="51"/>
        <v>-</v>
      </c>
      <c r="P55" s="110" t="str">
        <f t="shared" ca="1" si="51"/>
        <v>-</v>
      </c>
      <c r="Q55" s="110">
        <f t="shared" ca="1" si="51"/>
        <v>0</v>
      </c>
      <c r="R55" s="106">
        <f ca="1">R54/R53</f>
        <v>0.46951219512195125</v>
      </c>
      <c r="S55" s="30"/>
      <c r="T55" s="30"/>
      <c r="U55" s="30"/>
      <c r="V55" s="30"/>
      <c r="W55" s="30"/>
      <c r="X55" s="30"/>
      <c r="Y55" s="30"/>
      <c r="Z55" s="30"/>
      <c r="AA55" s="30"/>
    </row>
    <row r="56" spans="1:27" ht="24" customHeight="1">
      <c r="A56" s="30"/>
      <c r="B56" s="55" t="s">
        <v>228</v>
      </c>
      <c r="C56" s="720"/>
      <c r="D56" s="746" t="s">
        <v>35</v>
      </c>
      <c r="E56" s="732"/>
      <c r="F56" s="36">
        <f t="shared" ref="F56:Q56" ca="1" si="52">INDIRECT(F$11&amp;"!"&amp;$B56)</f>
        <v>0</v>
      </c>
      <c r="G56" s="37">
        <f t="shared" ca="1" si="52"/>
        <v>0.42857142857142855</v>
      </c>
      <c r="H56" s="36">
        <f t="shared" ca="1" si="52"/>
        <v>0</v>
      </c>
      <c r="I56" s="36">
        <f t="shared" ca="1" si="52"/>
        <v>0</v>
      </c>
      <c r="J56" s="36">
        <f t="shared" ca="1" si="52"/>
        <v>0</v>
      </c>
      <c r="K56" s="37" t="str">
        <f t="shared" ca="1" si="52"/>
        <v>-</v>
      </c>
      <c r="L56" s="37">
        <f t="shared" ca="1" si="52"/>
        <v>0</v>
      </c>
      <c r="M56" s="37" t="str">
        <f t="shared" ca="1" si="52"/>
        <v>-</v>
      </c>
      <c r="N56" s="37" t="str">
        <f t="shared" ca="1" si="52"/>
        <v>-</v>
      </c>
      <c r="O56" s="36">
        <f t="shared" ca="1" si="52"/>
        <v>0</v>
      </c>
      <c r="P56" s="36">
        <f t="shared" ca="1" si="52"/>
        <v>0</v>
      </c>
      <c r="Q56" s="37" t="str">
        <f t="shared" ca="1" si="52"/>
        <v>-</v>
      </c>
      <c r="R56" s="59">
        <f ca="1">SUM(F56:Q56)</f>
        <v>0.42857142857142855</v>
      </c>
      <c r="S56" s="30"/>
      <c r="T56" s="30"/>
      <c r="U56" s="30"/>
      <c r="V56" s="30"/>
      <c r="W56" s="30"/>
      <c r="X56" s="30"/>
      <c r="Y56" s="30"/>
      <c r="Z56" s="30"/>
      <c r="AA56" s="30"/>
    </row>
    <row r="57" spans="1:27" ht="24" customHeight="1">
      <c r="A57" s="30"/>
      <c r="B57" s="55" t="s">
        <v>229</v>
      </c>
      <c r="C57" s="720"/>
      <c r="D57" s="744" t="s">
        <v>65</v>
      </c>
      <c r="E57" s="706"/>
      <c r="F57" s="111">
        <f t="shared" ref="F57:Q57" ca="1" si="53">INDIRECT(F$11&amp;"!"&amp;$B57)</f>
        <v>0</v>
      </c>
      <c r="G57" s="111">
        <f t="shared" ca="1" si="53"/>
        <v>0</v>
      </c>
      <c r="H57" s="111">
        <f t="shared" ca="1" si="53"/>
        <v>0</v>
      </c>
      <c r="I57" s="111">
        <f t="shared" ca="1" si="53"/>
        <v>0</v>
      </c>
      <c r="J57" s="111" t="str">
        <f t="shared" ca="1" si="53"/>
        <v>-</v>
      </c>
      <c r="K57" s="111">
        <f t="shared" ca="1" si="53"/>
        <v>0</v>
      </c>
      <c r="L57" s="111" t="str">
        <f t="shared" ca="1" si="53"/>
        <v>-</v>
      </c>
      <c r="M57" s="111">
        <f t="shared" ca="1" si="53"/>
        <v>0</v>
      </c>
      <c r="N57" s="111">
        <f t="shared" ca="1" si="53"/>
        <v>0</v>
      </c>
      <c r="O57" s="111" t="str">
        <f t="shared" ca="1" si="53"/>
        <v>-</v>
      </c>
      <c r="P57" s="111" t="str">
        <f t="shared" ca="1" si="53"/>
        <v>-</v>
      </c>
      <c r="Q57" s="111">
        <f t="shared" ca="1" si="53"/>
        <v>0</v>
      </c>
      <c r="R57" s="107">
        <f ca="1">R56/R53</f>
        <v>0.11498257839721254</v>
      </c>
      <c r="S57" s="30"/>
      <c r="T57" s="30"/>
      <c r="U57" s="30"/>
      <c r="V57" s="30"/>
      <c r="W57" s="30"/>
      <c r="X57" s="30"/>
      <c r="Y57" s="30"/>
      <c r="Z57" s="30"/>
      <c r="AA57" s="30"/>
    </row>
    <row r="58" spans="1:27" ht="24" customHeight="1">
      <c r="A58" s="30"/>
      <c r="B58" s="55" t="s">
        <v>230</v>
      </c>
      <c r="C58" s="720"/>
      <c r="D58" s="747" t="s">
        <v>37</v>
      </c>
      <c r="E58" s="734"/>
      <c r="F58" s="36">
        <f t="shared" ref="F58:Q58" ca="1" si="54">INDIRECT(F$11&amp;"!"&amp;$B58)</f>
        <v>0</v>
      </c>
      <c r="G58" s="37">
        <f t="shared" ca="1" si="54"/>
        <v>0</v>
      </c>
      <c r="H58" s="36">
        <f t="shared" ca="1" si="54"/>
        <v>1</v>
      </c>
      <c r="I58" s="36">
        <f t="shared" ca="1" si="54"/>
        <v>1</v>
      </c>
      <c r="J58" s="36">
        <f t="shared" ca="1" si="54"/>
        <v>0</v>
      </c>
      <c r="K58" s="37" t="str">
        <f t="shared" ca="1" si="54"/>
        <v>-</v>
      </c>
      <c r="L58" s="37">
        <f t="shared" ca="1" si="54"/>
        <v>0</v>
      </c>
      <c r="M58" s="37" t="str">
        <f t="shared" ca="1" si="54"/>
        <v>-</v>
      </c>
      <c r="N58" s="37" t="str">
        <f t="shared" ca="1" si="54"/>
        <v>-</v>
      </c>
      <c r="O58" s="36">
        <f t="shared" ca="1" si="54"/>
        <v>0</v>
      </c>
      <c r="P58" s="37">
        <f t="shared" ca="1" si="54"/>
        <v>0</v>
      </c>
      <c r="Q58" s="37" t="str">
        <f t="shared" ca="1" si="54"/>
        <v>-</v>
      </c>
      <c r="R58" s="57">
        <f ca="1">SUM(F58:Q58)</f>
        <v>2</v>
      </c>
      <c r="S58" s="30"/>
      <c r="T58" s="30"/>
      <c r="U58" s="30"/>
      <c r="V58" s="30"/>
      <c r="W58" s="30"/>
      <c r="X58" s="30"/>
      <c r="Y58" s="30"/>
      <c r="Z58" s="30"/>
      <c r="AA58" s="30"/>
    </row>
    <row r="59" spans="1:27" ht="24" customHeight="1">
      <c r="A59" s="30"/>
      <c r="B59" s="55" t="s">
        <v>231</v>
      </c>
      <c r="C59" s="721"/>
      <c r="D59" s="748" t="s">
        <v>66</v>
      </c>
      <c r="E59" s="726"/>
      <c r="F59" s="112">
        <f t="shared" ref="F59:Q59" ca="1" si="55">INDIRECT(F$11&amp;"!"&amp;$B59)</f>
        <v>0</v>
      </c>
      <c r="G59" s="112">
        <f t="shared" ca="1" si="55"/>
        <v>0</v>
      </c>
      <c r="H59" s="112">
        <f t="shared" ca="1" si="55"/>
        <v>9.0909090909090912E-2</v>
      </c>
      <c r="I59" s="112">
        <f t="shared" ca="1" si="55"/>
        <v>9.0909090909090912E-2</v>
      </c>
      <c r="J59" s="112" t="str">
        <f t="shared" ca="1" si="55"/>
        <v>-</v>
      </c>
      <c r="K59" s="112">
        <f t="shared" ca="1" si="55"/>
        <v>0</v>
      </c>
      <c r="L59" s="112" t="str">
        <f t="shared" ca="1" si="55"/>
        <v>-</v>
      </c>
      <c r="M59" s="112">
        <f t="shared" ca="1" si="55"/>
        <v>0</v>
      </c>
      <c r="N59" s="112">
        <f t="shared" ca="1" si="55"/>
        <v>0</v>
      </c>
      <c r="O59" s="112" t="str">
        <f t="shared" ca="1" si="55"/>
        <v>-</v>
      </c>
      <c r="P59" s="112" t="str">
        <f t="shared" ca="1" si="55"/>
        <v>-</v>
      </c>
      <c r="Q59" s="112">
        <f t="shared" ca="1" si="55"/>
        <v>0</v>
      </c>
      <c r="R59" s="109">
        <f ca="1">R58/R53</f>
        <v>0.53658536585365857</v>
      </c>
      <c r="S59" s="30"/>
      <c r="T59" s="30"/>
      <c r="U59" s="30"/>
      <c r="V59" s="30"/>
      <c r="W59" s="30"/>
      <c r="X59" s="30"/>
      <c r="Y59" s="30"/>
      <c r="Z59" s="30"/>
      <c r="AA59" s="30"/>
    </row>
    <row r="60" spans="1:27" ht="9.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row>
    <row r="61" spans="1:27" ht="24" customHeight="1">
      <c r="A61" s="30"/>
      <c r="B61" s="55" t="s">
        <v>232</v>
      </c>
      <c r="C61" s="737" t="str">
        <f>設定用!D12</f>
        <v>複雑な相続</v>
      </c>
      <c r="D61" s="743" t="s">
        <v>33</v>
      </c>
      <c r="E61" s="704"/>
      <c r="F61" s="50">
        <f t="shared" ref="F61:Q61" ca="1" si="56">INDIRECT(F$11&amp;"!"&amp;$B61)</f>
        <v>0</v>
      </c>
      <c r="G61" s="51">
        <f t="shared" ca="1" si="56"/>
        <v>0</v>
      </c>
      <c r="H61" s="50">
        <f t="shared" ca="1" si="56"/>
        <v>1</v>
      </c>
      <c r="I61" s="50">
        <f t="shared" ca="1" si="56"/>
        <v>0</v>
      </c>
      <c r="J61" s="50" t="str">
        <f t="shared" ca="1" si="56"/>
        <v>-</v>
      </c>
      <c r="K61" s="51">
        <f t="shared" ca="1" si="56"/>
        <v>0</v>
      </c>
      <c r="L61" s="50" t="str">
        <f t="shared" ca="1" si="56"/>
        <v>-</v>
      </c>
      <c r="M61" s="51">
        <f t="shared" ca="1" si="56"/>
        <v>0</v>
      </c>
      <c r="N61" s="52">
        <f t="shared" ca="1" si="56"/>
        <v>0</v>
      </c>
      <c r="O61" s="50" t="str">
        <f t="shared" ca="1" si="56"/>
        <v>-</v>
      </c>
      <c r="P61" s="50" t="str">
        <f t="shared" ca="1" si="56"/>
        <v>-</v>
      </c>
      <c r="Q61" s="51">
        <f t="shared" ca="1" si="56"/>
        <v>0</v>
      </c>
      <c r="R61" s="54">
        <f t="shared" ref="R61:R62" ca="1" si="57">SUM(F61:Q61)</f>
        <v>1</v>
      </c>
      <c r="S61" s="30"/>
      <c r="T61" s="30"/>
      <c r="U61" s="30"/>
      <c r="V61" s="30"/>
      <c r="W61" s="30"/>
      <c r="X61" s="30"/>
      <c r="Y61" s="30"/>
      <c r="Z61" s="30"/>
      <c r="AA61" s="30"/>
    </row>
    <row r="62" spans="1:27" ht="24" customHeight="1">
      <c r="A62" s="30"/>
      <c r="B62" s="55" t="s">
        <v>233</v>
      </c>
      <c r="C62" s="720"/>
      <c r="D62" s="744" t="s">
        <v>64</v>
      </c>
      <c r="E62" s="706"/>
      <c r="F62" s="36">
        <f t="shared" ref="F62:Q62" ca="1" si="58">INDIRECT(F$11&amp;"!"&amp;$B62)</f>
        <v>0</v>
      </c>
      <c r="G62" s="37" t="str">
        <f t="shared" ca="1" si="58"/>
        <v>-</v>
      </c>
      <c r="H62" s="36">
        <f t="shared" ca="1" si="58"/>
        <v>0</v>
      </c>
      <c r="I62" s="36">
        <f t="shared" ca="1" si="58"/>
        <v>0</v>
      </c>
      <c r="J62" s="36">
        <f t="shared" ca="1" si="58"/>
        <v>0</v>
      </c>
      <c r="K62" s="37" t="str">
        <f t="shared" ca="1" si="58"/>
        <v>-</v>
      </c>
      <c r="L62" s="37">
        <f t="shared" ca="1" si="58"/>
        <v>0</v>
      </c>
      <c r="M62" s="37" t="str">
        <f t="shared" ca="1" si="58"/>
        <v>-</v>
      </c>
      <c r="N62" s="37" t="str">
        <f t="shared" ca="1" si="58"/>
        <v>-</v>
      </c>
      <c r="O62" s="36">
        <f t="shared" ca="1" si="58"/>
        <v>0</v>
      </c>
      <c r="P62" s="56">
        <f t="shared" ca="1" si="58"/>
        <v>0</v>
      </c>
      <c r="Q62" s="37" t="str">
        <f t="shared" ca="1" si="58"/>
        <v>-</v>
      </c>
      <c r="R62" s="57">
        <f t="shared" ca="1" si="57"/>
        <v>0</v>
      </c>
      <c r="S62" s="30"/>
      <c r="T62" s="30"/>
      <c r="U62" s="30"/>
      <c r="V62" s="30"/>
      <c r="W62" s="30"/>
      <c r="X62" s="30"/>
      <c r="Y62" s="30"/>
      <c r="Z62" s="30"/>
      <c r="AA62" s="30"/>
    </row>
    <row r="63" spans="1:27" ht="24" customHeight="1">
      <c r="A63" s="30"/>
      <c r="B63" s="55" t="s">
        <v>234</v>
      </c>
      <c r="C63" s="720"/>
      <c r="D63" s="745" t="s">
        <v>39</v>
      </c>
      <c r="E63" s="708"/>
      <c r="F63" s="110">
        <f t="shared" ref="F63:Q63" ca="1" si="59">INDIRECT(F$11&amp;"!"&amp;$B63)</f>
        <v>0</v>
      </c>
      <c r="G63" s="110">
        <f t="shared" ca="1" si="59"/>
        <v>0</v>
      </c>
      <c r="H63" s="110">
        <f t="shared" ca="1" si="59"/>
        <v>0</v>
      </c>
      <c r="I63" s="110">
        <f t="shared" ca="1" si="59"/>
        <v>0</v>
      </c>
      <c r="J63" s="110" t="str">
        <f t="shared" ca="1" si="59"/>
        <v>-</v>
      </c>
      <c r="K63" s="110">
        <f t="shared" ca="1" si="59"/>
        <v>0</v>
      </c>
      <c r="L63" s="110" t="str">
        <f t="shared" ca="1" si="59"/>
        <v>-</v>
      </c>
      <c r="M63" s="110">
        <f t="shared" ca="1" si="59"/>
        <v>0</v>
      </c>
      <c r="N63" s="110">
        <f t="shared" ca="1" si="59"/>
        <v>0</v>
      </c>
      <c r="O63" s="110" t="str">
        <f t="shared" ca="1" si="59"/>
        <v>-</v>
      </c>
      <c r="P63" s="110" t="str">
        <f t="shared" ca="1" si="59"/>
        <v>-</v>
      </c>
      <c r="Q63" s="110">
        <f t="shared" ca="1" si="59"/>
        <v>0</v>
      </c>
      <c r="R63" s="106">
        <f ca="1">R62/R61</f>
        <v>0</v>
      </c>
      <c r="S63" s="30"/>
      <c r="T63" s="30"/>
      <c r="U63" s="30"/>
      <c r="V63" s="30"/>
      <c r="W63" s="30"/>
      <c r="X63" s="30"/>
      <c r="Y63" s="30"/>
      <c r="Z63" s="30"/>
      <c r="AA63" s="30"/>
    </row>
    <row r="64" spans="1:27" ht="24" customHeight="1">
      <c r="A64" s="30"/>
      <c r="B64" s="55" t="s">
        <v>235</v>
      </c>
      <c r="C64" s="720"/>
      <c r="D64" s="746" t="s">
        <v>35</v>
      </c>
      <c r="E64" s="732"/>
      <c r="F64" s="36">
        <f t="shared" ref="F64:Q64" ca="1" si="60">INDIRECT(F$11&amp;"!"&amp;$B64)</f>
        <v>0</v>
      </c>
      <c r="G64" s="37">
        <f t="shared" ca="1" si="60"/>
        <v>0</v>
      </c>
      <c r="H64" s="36">
        <f t="shared" ca="1" si="60"/>
        <v>0</v>
      </c>
      <c r="I64" s="36">
        <f t="shared" ca="1" si="60"/>
        <v>1</v>
      </c>
      <c r="J64" s="36">
        <f t="shared" ca="1" si="60"/>
        <v>0</v>
      </c>
      <c r="K64" s="37" t="str">
        <f t="shared" ca="1" si="60"/>
        <v>-</v>
      </c>
      <c r="L64" s="37">
        <f t="shared" ca="1" si="60"/>
        <v>0</v>
      </c>
      <c r="M64" s="37" t="str">
        <f t="shared" ca="1" si="60"/>
        <v>-</v>
      </c>
      <c r="N64" s="37" t="str">
        <f t="shared" ca="1" si="60"/>
        <v>-</v>
      </c>
      <c r="O64" s="36">
        <f t="shared" ca="1" si="60"/>
        <v>0</v>
      </c>
      <c r="P64" s="36">
        <f t="shared" ca="1" si="60"/>
        <v>0</v>
      </c>
      <c r="Q64" s="37" t="str">
        <f t="shared" ca="1" si="60"/>
        <v>-</v>
      </c>
      <c r="R64" s="59">
        <f ca="1">SUM(F64:Q64)</f>
        <v>1</v>
      </c>
      <c r="S64" s="30"/>
      <c r="T64" s="30"/>
      <c r="U64" s="30"/>
      <c r="V64" s="30"/>
      <c r="W64" s="30"/>
      <c r="X64" s="30"/>
      <c r="Y64" s="30"/>
      <c r="Z64" s="30"/>
      <c r="AA64" s="30"/>
    </row>
    <row r="65" spans="1:27" ht="24" customHeight="1">
      <c r="A65" s="30"/>
      <c r="B65" s="55" t="s">
        <v>236</v>
      </c>
      <c r="C65" s="720"/>
      <c r="D65" s="744" t="s">
        <v>65</v>
      </c>
      <c r="E65" s="706"/>
      <c r="F65" s="111">
        <f t="shared" ref="F65:Q65" ca="1" si="61">INDIRECT(F$11&amp;"!"&amp;$B65)</f>
        <v>0</v>
      </c>
      <c r="G65" s="111">
        <f t="shared" ca="1" si="61"/>
        <v>0</v>
      </c>
      <c r="H65" s="111">
        <f t="shared" ca="1" si="61"/>
        <v>0</v>
      </c>
      <c r="I65" s="111">
        <f t="shared" ca="1" si="61"/>
        <v>1</v>
      </c>
      <c r="J65" s="111" t="str">
        <f t="shared" ca="1" si="61"/>
        <v>-</v>
      </c>
      <c r="K65" s="111">
        <f t="shared" ca="1" si="61"/>
        <v>0</v>
      </c>
      <c r="L65" s="111" t="str">
        <f t="shared" ca="1" si="61"/>
        <v>-</v>
      </c>
      <c r="M65" s="111">
        <f t="shared" ca="1" si="61"/>
        <v>0</v>
      </c>
      <c r="N65" s="111">
        <f t="shared" ca="1" si="61"/>
        <v>0</v>
      </c>
      <c r="O65" s="111" t="str">
        <f t="shared" ca="1" si="61"/>
        <v>-</v>
      </c>
      <c r="P65" s="111" t="str">
        <f t="shared" ca="1" si="61"/>
        <v>-</v>
      </c>
      <c r="Q65" s="111">
        <f t="shared" ca="1" si="61"/>
        <v>0</v>
      </c>
      <c r="R65" s="107">
        <f ca="1">R64/R61</f>
        <v>1</v>
      </c>
      <c r="S65" s="30"/>
      <c r="T65" s="30"/>
      <c r="U65" s="30"/>
      <c r="V65" s="30"/>
      <c r="W65" s="30"/>
      <c r="X65" s="30"/>
      <c r="Y65" s="30"/>
      <c r="Z65" s="30"/>
      <c r="AA65" s="30"/>
    </row>
    <row r="66" spans="1:27" ht="24" customHeight="1">
      <c r="A66" s="30"/>
      <c r="B66" s="55" t="s">
        <v>237</v>
      </c>
      <c r="C66" s="720"/>
      <c r="D66" s="747" t="s">
        <v>37</v>
      </c>
      <c r="E66" s="734"/>
      <c r="F66" s="36">
        <f t="shared" ref="F66:Q66" ca="1" si="62">INDIRECT(F$11&amp;"!"&amp;$B66)</f>
        <v>0</v>
      </c>
      <c r="G66" s="37">
        <f t="shared" ca="1" si="62"/>
        <v>0</v>
      </c>
      <c r="H66" s="36">
        <f t="shared" ca="1" si="62"/>
        <v>1</v>
      </c>
      <c r="I66" s="36">
        <f t="shared" ca="1" si="62"/>
        <v>0</v>
      </c>
      <c r="J66" s="36">
        <f t="shared" ca="1" si="62"/>
        <v>0</v>
      </c>
      <c r="K66" s="37" t="str">
        <f t="shared" ca="1" si="62"/>
        <v>-</v>
      </c>
      <c r="L66" s="37">
        <f t="shared" ca="1" si="62"/>
        <v>0</v>
      </c>
      <c r="M66" s="37" t="str">
        <f t="shared" ca="1" si="62"/>
        <v>-</v>
      </c>
      <c r="N66" s="37" t="str">
        <f t="shared" ca="1" si="62"/>
        <v>-</v>
      </c>
      <c r="O66" s="36">
        <f t="shared" ca="1" si="62"/>
        <v>0</v>
      </c>
      <c r="P66" s="37">
        <f t="shared" ca="1" si="62"/>
        <v>0</v>
      </c>
      <c r="Q66" s="37" t="str">
        <f t="shared" ca="1" si="62"/>
        <v>-</v>
      </c>
      <c r="R66" s="57">
        <f ca="1">SUM(F66:Q66)</f>
        <v>1</v>
      </c>
      <c r="S66" s="30"/>
      <c r="T66" s="30"/>
      <c r="U66" s="30"/>
      <c r="V66" s="30"/>
      <c r="W66" s="30"/>
      <c r="X66" s="30"/>
      <c r="Y66" s="30"/>
      <c r="Z66" s="30"/>
      <c r="AA66" s="30"/>
    </row>
    <row r="67" spans="1:27" ht="24" customHeight="1">
      <c r="A67" s="30"/>
      <c r="B67" s="55" t="s">
        <v>238</v>
      </c>
      <c r="C67" s="721"/>
      <c r="D67" s="748" t="s">
        <v>66</v>
      </c>
      <c r="E67" s="726"/>
      <c r="F67" s="112">
        <f t="shared" ref="F67:Q67" ca="1" si="63">INDIRECT(F$11&amp;"!"&amp;$B67)</f>
        <v>0</v>
      </c>
      <c r="G67" s="112">
        <f t="shared" ca="1" si="63"/>
        <v>0</v>
      </c>
      <c r="H67" s="112">
        <f t="shared" ca="1" si="63"/>
        <v>1</v>
      </c>
      <c r="I67" s="112">
        <f t="shared" ca="1" si="63"/>
        <v>0</v>
      </c>
      <c r="J67" s="112" t="str">
        <f t="shared" ca="1" si="63"/>
        <v>-</v>
      </c>
      <c r="K67" s="112">
        <f t="shared" ca="1" si="63"/>
        <v>0</v>
      </c>
      <c r="L67" s="112" t="str">
        <f t="shared" ca="1" si="63"/>
        <v>-</v>
      </c>
      <c r="M67" s="112">
        <f t="shared" ca="1" si="63"/>
        <v>0</v>
      </c>
      <c r="N67" s="112">
        <f t="shared" ca="1" si="63"/>
        <v>0</v>
      </c>
      <c r="O67" s="112" t="str">
        <f t="shared" ca="1" si="63"/>
        <v>-</v>
      </c>
      <c r="P67" s="112" t="str">
        <f t="shared" ca="1" si="63"/>
        <v>-</v>
      </c>
      <c r="Q67" s="112">
        <f t="shared" ca="1" si="63"/>
        <v>0</v>
      </c>
      <c r="R67" s="109">
        <f ca="1">R66/R61</f>
        <v>1</v>
      </c>
      <c r="S67" s="30"/>
      <c r="T67" s="30"/>
      <c r="U67" s="30"/>
      <c r="V67" s="30"/>
      <c r="W67" s="30"/>
      <c r="X67" s="30"/>
      <c r="Y67" s="30"/>
      <c r="Z67" s="30"/>
      <c r="AA67" s="30"/>
    </row>
    <row r="68" spans="1:27" ht="9.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spans="1:27" ht="24" customHeight="1">
      <c r="A69" s="30"/>
      <c r="B69" s="55" t="s">
        <v>239</v>
      </c>
      <c r="C69" s="737" t="str">
        <f>設定用!D13</f>
        <v>非常に複雑な相続</v>
      </c>
      <c r="D69" s="743" t="s">
        <v>33</v>
      </c>
      <c r="E69" s="704"/>
      <c r="F69" s="50">
        <f t="shared" ref="F69:Q69" ca="1" si="64">INDIRECT(F$11&amp;"!"&amp;$B69)</f>
        <v>0</v>
      </c>
      <c r="G69" s="51">
        <f t="shared" ca="1" si="64"/>
        <v>0</v>
      </c>
      <c r="H69" s="50">
        <f t="shared" ca="1" si="64"/>
        <v>0</v>
      </c>
      <c r="I69" s="50">
        <f t="shared" ca="1" si="64"/>
        <v>0</v>
      </c>
      <c r="J69" s="50" t="str">
        <f t="shared" ca="1" si="64"/>
        <v>-</v>
      </c>
      <c r="K69" s="51">
        <f t="shared" ca="1" si="64"/>
        <v>0</v>
      </c>
      <c r="L69" s="50" t="str">
        <f t="shared" ca="1" si="64"/>
        <v>-</v>
      </c>
      <c r="M69" s="51">
        <f t="shared" ca="1" si="64"/>
        <v>0</v>
      </c>
      <c r="N69" s="52">
        <f t="shared" ca="1" si="64"/>
        <v>0</v>
      </c>
      <c r="O69" s="50" t="str">
        <f t="shared" ca="1" si="64"/>
        <v>-</v>
      </c>
      <c r="P69" s="50" t="str">
        <f t="shared" ca="1" si="64"/>
        <v>-</v>
      </c>
      <c r="Q69" s="51">
        <f t="shared" ca="1" si="64"/>
        <v>0</v>
      </c>
      <c r="R69" s="54">
        <f t="shared" ref="R69:R70" ca="1" si="65">SUM(F69:Q69)</f>
        <v>0</v>
      </c>
      <c r="S69" s="30"/>
      <c r="T69" s="30"/>
      <c r="U69" s="30"/>
      <c r="V69" s="30"/>
      <c r="W69" s="30"/>
      <c r="X69" s="30"/>
      <c r="Y69" s="30"/>
      <c r="Z69" s="30"/>
      <c r="AA69" s="30"/>
    </row>
    <row r="70" spans="1:27" ht="24" customHeight="1">
      <c r="A70" s="30"/>
      <c r="B70" s="55" t="s">
        <v>240</v>
      </c>
      <c r="C70" s="720"/>
      <c r="D70" s="744" t="s">
        <v>64</v>
      </c>
      <c r="E70" s="706"/>
      <c r="F70" s="36">
        <f t="shared" ref="F70:Q70" ca="1" si="66">INDIRECT(F$11&amp;"!"&amp;$B70)</f>
        <v>0</v>
      </c>
      <c r="G70" s="37" t="str">
        <f t="shared" ca="1" si="66"/>
        <v>-</v>
      </c>
      <c r="H70" s="36">
        <f t="shared" ca="1" si="66"/>
        <v>0</v>
      </c>
      <c r="I70" s="36">
        <f t="shared" ca="1" si="66"/>
        <v>0</v>
      </c>
      <c r="J70" s="36">
        <f t="shared" ca="1" si="66"/>
        <v>0</v>
      </c>
      <c r="K70" s="37" t="str">
        <f t="shared" ca="1" si="66"/>
        <v>-</v>
      </c>
      <c r="L70" s="37">
        <f t="shared" ca="1" si="66"/>
        <v>0</v>
      </c>
      <c r="M70" s="37" t="str">
        <f t="shared" ca="1" si="66"/>
        <v>-</v>
      </c>
      <c r="N70" s="37" t="str">
        <f t="shared" ca="1" si="66"/>
        <v>-</v>
      </c>
      <c r="O70" s="36">
        <f t="shared" ca="1" si="66"/>
        <v>0</v>
      </c>
      <c r="P70" s="56">
        <f t="shared" ca="1" si="66"/>
        <v>0</v>
      </c>
      <c r="Q70" s="37" t="str">
        <f t="shared" ca="1" si="66"/>
        <v>-</v>
      </c>
      <c r="R70" s="57">
        <f t="shared" ca="1" si="65"/>
        <v>0</v>
      </c>
      <c r="S70" s="30"/>
      <c r="T70" s="30"/>
      <c r="U70" s="30"/>
      <c r="V70" s="30"/>
      <c r="W70" s="30"/>
      <c r="X70" s="30"/>
      <c r="Y70" s="30"/>
      <c r="Z70" s="30"/>
      <c r="AA70" s="30"/>
    </row>
    <row r="71" spans="1:27" ht="24" customHeight="1">
      <c r="A71" s="30"/>
      <c r="B71" s="55" t="s">
        <v>241</v>
      </c>
      <c r="C71" s="720"/>
      <c r="D71" s="745" t="s">
        <v>39</v>
      </c>
      <c r="E71" s="708"/>
      <c r="F71" s="110">
        <f t="shared" ref="F71:Q71" ca="1" si="67">INDIRECT(F$11&amp;"!"&amp;$B71)</f>
        <v>0</v>
      </c>
      <c r="G71" s="110">
        <f t="shared" ca="1" si="67"/>
        <v>0</v>
      </c>
      <c r="H71" s="110">
        <f t="shared" ca="1" si="67"/>
        <v>0</v>
      </c>
      <c r="I71" s="110">
        <f t="shared" ca="1" si="67"/>
        <v>0</v>
      </c>
      <c r="J71" s="110" t="str">
        <f t="shared" ca="1" si="67"/>
        <v>-</v>
      </c>
      <c r="K71" s="110">
        <f t="shared" ca="1" si="67"/>
        <v>0</v>
      </c>
      <c r="L71" s="110" t="str">
        <f t="shared" ca="1" si="67"/>
        <v>-</v>
      </c>
      <c r="M71" s="110">
        <f t="shared" ca="1" si="67"/>
        <v>0</v>
      </c>
      <c r="N71" s="110">
        <f t="shared" ca="1" si="67"/>
        <v>0</v>
      </c>
      <c r="O71" s="110" t="str">
        <f t="shared" ca="1" si="67"/>
        <v>-</v>
      </c>
      <c r="P71" s="110" t="str">
        <f t="shared" ca="1" si="67"/>
        <v>-</v>
      </c>
      <c r="Q71" s="110">
        <f t="shared" ca="1" si="67"/>
        <v>0</v>
      </c>
      <c r="R71" s="106" t="e">
        <f ca="1">R70/R69</f>
        <v>#DIV/0!</v>
      </c>
      <c r="S71" s="30"/>
      <c r="T71" s="30"/>
      <c r="U71" s="30"/>
      <c r="V71" s="30"/>
      <c r="W71" s="30"/>
      <c r="X71" s="30"/>
      <c r="Y71" s="30"/>
      <c r="Z71" s="30"/>
      <c r="AA71" s="30"/>
    </row>
    <row r="72" spans="1:27" ht="24" customHeight="1">
      <c r="A72" s="30"/>
      <c r="B72" s="55" t="s">
        <v>242</v>
      </c>
      <c r="C72" s="720"/>
      <c r="D72" s="746" t="s">
        <v>35</v>
      </c>
      <c r="E72" s="732"/>
      <c r="F72" s="36">
        <f t="shared" ref="F72:Q72" ca="1" si="68">INDIRECT(F$11&amp;"!"&amp;$B72)</f>
        <v>0</v>
      </c>
      <c r="G72" s="37" t="str">
        <f t="shared" ca="1" si="68"/>
        <v>-</v>
      </c>
      <c r="H72" s="36">
        <f t="shared" ca="1" si="68"/>
        <v>0</v>
      </c>
      <c r="I72" s="36">
        <f t="shared" ca="1" si="68"/>
        <v>0</v>
      </c>
      <c r="J72" s="36">
        <f t="shared" ca="1" si="68"/>
        <v>0</v>
      </c>
      <c r="K72" s="37" t="str">
        <f t="shared" ca="1" si="68"/>
        <v>-</v>
      </c>
      <c r="L72" s="37">
        <f t="shared" ca="1" si="68"/>
        <v>0</v>
      </c>
      <c r="M72" s="37" t="str">
        <f t="shared" ca="1" si="68"/>
        <v>-</v>
      </c>
      <c r="N72" s="37" t="str">
        <f t="shared" ca="1" si="68"/>
        <v>-</v>
      </c>
      <c r="O72" s="36">
        <f t="shared" ca="1" si="68"/>
        <v>0</v>
      </c>
      <c r="P72" s="36">
        <f t="shared" ca="1" si="68"/>
        <v>0</v>
      </c>
      <c r="Q72" s="37" t="str">
        <f t="shared" ca="1" si="68"/>
        <v>-</v>
      </c>
      <c r="R72" s="59">
        <f ca="1">SUM(F72:Q72)</f>
        <v>0</v>
      </c>
      <c r="S72" s="30"/>
      <c r="T72" s="30"/>
      <c r="U72" s="30"/>
      <c r="V72" s="30"/>
      <c r="W72" s="30"/>
      <c r="X72" s="30"/>
      <c r="Y72" s="30"/>
      <c r="Z72" s="30"/>
      <c r="AA72" s="30"/>
    </row>
    <row r="73" spans="1:27" ht="24" customHeight="1">
      <c r="A73" s="30"/>
      <c r="B73" s="55" t="s">
        <v>243</v>
      </c>
      <c r="C73" s="720"/>
      <c r="D73" s="744" t="s">
        <v>65</v>
      </c>
      <c r="E73" s="706"/>
      <c r="F73" s="111">
        <f t="shared" ref="F73:Q73" ca="1" si="69">INDIRECT(F$11&amp;"!"&amp;$B73)</f>
        <v>0</v>
      </c>
      <c r="G73" s="111">
        <f t="shared" ca="1" si="69"/>
        <v>0</v>
      </c>
      <c r="H73" s="111">
        <f t="shared" ca="1" si="69"/>
        <v>0</v>
      </c>
      <c r="I73" s="111">
        <f t="shared" ca="1" si="69"/>
        <v>0</v>
      </c>
      <c r="J73" s="111" t="str">
        <f t="shared" ca="1" si="69"/>
        <v>-</v>
      </c>
      <c r="K73" s="111">
        <f t="shared" ca="1" si="69"/>
        <v>0</v>
      </c>
      <c r="L73" s="111" t="str">
        <f t="shared" ca="1" si="69"/>
        <v>-</v>
      </c>
      <c r="M73" s="111">
        <f t="shared" ca="1" si="69"/>
        <v>0</v>
      </c>
      <c r="N73" s="111">
        <f t="shared" ca="1" si="69"/>
        <v>0</v>
      </c>
      <c r="O73" s="111" t="str">
        <f t="shared" ca="1" si="69"/>
        <v>-</v>
      </c>
      <c r="P73" s="111" t="str">
        <f t="shared" ca="1" si="69"/>
        <v>-</v>
      </c>
      <c r="Q73" s="111">
        <f t="shared" ca="1" si="69"/>
        <v>0</v>
      </c>
      <c r="R73" s="107" t="e">
        <f ca="1">R72/R69</f>
        <v>#DIV/0!</v>
      </c>
      <c r="S73" s="30"/>
      <c r="T73" s="30"/>
      <c r="U73" s="30"/>
      <c r="V73" s="30"/>
      <c r="W73" s="30"/>
      <c r="X73" s="30"/>
      <c r="Y73" s="30"/>
      <c r="Z73" s="30"/>
      <c r="AA73" s="30"/>
    </row>
    <row r="74" spans="1:27" ht="24" customHeight="1">
      <c r="A74" s="30"/>
      <c r="B74" s="55" t="s">
        <v>244</v>
      </c>
      <c r="C74" s="720"/>
      <c r="D74" s="747" t="s">
        <v>37</v>
      </c>
      <c r="E74" s="734"/>
      <c r="F74" s="36">
        <f t="shared" ref="F74:Q74" ca="1" si="70">INDIRECT(F$11&amp;"!"&amp;$B74)</f>
        <v>0</v>
      </c>
      <c r="G74" s="37" t="str">
        <f t="shared" ca="1" si="70"/>
        <v>-</v>
      </c>
      <c r="H74" s="36">
        <f t="shared" ca="1" si="70"/>
        <v>0</v>
      </c>
      <c r="I74" s="36">
        <f t="shared" ca="1" si="70"/>
        <v>0</v>
      </c>
      <c r="J74" s="36">
        <f t="shared" ca="1" si="70"/>
        <v>0</v>
      </c>
      <c r="K74" s="37" t="str">
        <f t="shared" ca="1" si="70"/>
        <v>-</v>
      </c>
      <c r="L74" s="37">
        <f t="shared" ca="1" si="70"/>
        <v>0</v>
      </c>
      <c r="M74" s="37" t="str">
        <f t="shared" ca="1" si="70"/>
        <v>-</v>
      </c>
      <c r="N74" s="37" t="str">
        <f t="shared" ca="1" si="70"/>
        <v>-</v>
      </c>
      <c r="O74" s="36">
        <f t="shared" ca="1" si="70"/>
        <v>0</v>
      </c>
      <c r="P74" s="37">
        <f t="shared" ca="1" si="70"/>
        <v>0</v>
      </c>
      <c r="Q74" s="37" t="str">
        <f t="shared" ca="1" si="70"/>
        <v>-</v>
      </c>
      <c r="R74" s="57">
        <f ca="1">SUM(F74:Q74)</f>
        <v>0</v>
      </c>
      <c r="S74" s="30"/>
      <c r="T74" s="30"/>
      <c r="U74" s="30"/>
      <c r="V74" s="30"/>
      <c r="W74" s="30"/>
      <c r="X74" s="30"/>
      <c r="Y74" s="30"/>
      <c r="Z74" s="30"/>
      <c r="AA74" s="30"/>
    </row>
    <row r="75" spans="1:27" ht="24" customHeight="1">
      <c r="A75" s="30"/>
      <c r="B75" s="55" t="s">
        <v>245</v>
      </c>
      <c r="C75" s="721"/>
      <c r="D75" s="748" t="s">
        <v>66</v>
      </c>
      <c r="E75" s="726"/>
      <c r="F75" s="112">
        <f t="shared" ref="F75:Q75" ca="1" si="71">INDIRECT(F$11&amp;"!"&amp;$B75)</f>
        <v>0</v>
      </c>
      <c r="G75" s="112">
        <f t="shared" ca="1" si="71"/>
        <v>0</v>
      </c>
      <c r="H75" s="112">
        <f t="shared" ca="1" si="71"/>
        <v>0</v>
      </c>
      <c r="I75" s="112">
        <f t="shared" ca="1" si="71"/>
        <v>0</v>
      </c>
      <c r="J75" s="112" t="str">
        <f t="shared" ca="1" si="71"/>
        <v>-</v>
      </c>
      <c r="K75" s="112">
        <f t="shared" ca="1" si="71"/>
        <v>0</v>
      </c>
      <c r="L75" s="112" t="str">
        <f t="shared" ca="1" si="71"/>
        <v>-</v>
      </c>
      <c r="M75" s="112">
        <f t="shared" ca="1" si="71"/>
        <v>0</v>
      </c>
      <c r="N75" s="112">
        <f t="shared" ca="1" si="71"/>
        <v>0</v>
      </c>
      <c r="O75" s="112" t="str">
        <f t="shared" ca="1" si="71"/>
        <v>-</v>
      </c>
      <c r="P75" s="112" t="str">
        <f t="shared" ca="1" si="71"/>
        <v>-</v>
      </c>
      <c r="Q75" s="112">
        <f t="shared" ca="1" si="71"/>
        <v>0</v>
      </c>
      <c r="R75" s="109" t="e">
        <f ca="1">R74/R69</f>
        <v>#DIV/0!</v>
      </c>
      <c r="S75" s="30"/>
      <c r="T75" s="30"/>
      <c r="U75" s="30"/>
      <c r="V75" s="30"/>
      <c r="W75" s="30"/>
      <c r="X75" s="30"/>
      <c r="Y75" s="30"/>
      <c r="Z75" s="30"/>
      <c r="AA75" s="30"/>
    </row>
    <row r="76" spans="1:27" ht="9.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spans="1:27" ht="24" customHeight="1">
      <c r="A77" s="30"/>
      <c r="B77" s="55" t="s">
        <v>246</v>
      </c>
      <c r="C77" s="737" t="str">
        <f>設定用!D14</f>
        <v>民事信託</v>
      </c>
      <c r="D77" s="743" t="s">
        <v>33</v>
      </c>
      <c r="E77" s="704"/>
      <c r="F77" s="50">
        <f t="shared" ref="F77:Q77" ca="1" si="72">INDIRECT(F$11&amp;"!"&amp;$B77)</f>
        <v>0</v>
      </c>
      <c r="G77" s="51">
        <f t="shared" ca="1" si="72"/>
        <v>0</v>
      </c>
      <c r="H77" s="50">
        <f t="shared" ca="1" si="72"/>
        <v>0</v>
      </c>
      <c r="I77" s="50">
        <f t="shared" ca="1" si="72"/>
        <v>0</v>
      </c>
      <c r="J77" s="50" t="str">
        <f t="shared" ca="1" si="72"/>
        <v>-</v>
      </c>
      <c r="K77" s="51">
        <f t="shared" ca="1" si="72"/>
        <v>0</v>
      </c>
      <c r="L77" s="50" t="str">
        <f t="shared" ca="1" si="72"/>
        <v>-</v>
      </c>
      <c r="M77" s="51">
        <f t="shared" ca="1" si="72"/>
        <v>0</v>
      </c>
      <c r="N77" s="52">
        <f t="shared" ca="1" si="72"/>
        <v>0</v>
      </c>
      <c r="O77" s="50" t="str">
        <f t="shared" ca="1" si="72"/>
        <v>-</v>
      </c>
      <c r="P77" s="50" t="str">
        <f t="shared" ca="1" si="72"/>
        <v>-</v>
      </c>
      <c r="Q77" s="51">
        <f t="shared" ca="1" si="72"/>
        <v>0</v>
      </c>
      <c r="R77" s="54">
        <f t="shared" ref="R77:R78" ca="1" si="73">SUM(F77:Q77)</f>
        <v>0</v>
      </c>
      <c r="S77" s="30"/>
      <c r="T77" s="30"/>
      <c r="U77" s="30"/>
      <c r="V77" s="30"/>
      <c r="W77" s="30"/>
      <c r="X77" s="30"/>
      <c r="Y77" s="30"/>
      <c r="Z77" s="30"/>
      <c r="AA77" s="30"/>
    </row>
    <row r="78" spans="1:27" ht="24" customHeight="1">
      <c r="A78" s="30"/>
      <c r="B78" s="55" t="s">
        <v>247</v>
      </c>
      <c r="C78" s="720"/>
      <c r="D78" s="744" t="s">
        <v>64</v>
      </c>
      <c r="E78" s="706"/>
      <c r="F78" s="36">
        <f t="shared" ref="F78:Q78" ca="1" si="74">INDIRECT(F$11&amp;"!"&amp;$B78)</f>
        <v>0</v>
      </c>
      <c r="G78" s="37" t="str">
        <f t="shared" ca="1" si="74"/>
        <v>-</v>
      </c>
      <c r="H78" s="36">
        <f t="shared" ca="1" si="74"/>
        <v>0</v>
      </c>
      <c r="I78" s="36">
        <f t="shared" ca="1" si="74"/>
        <v>0</v>
      </c>
      <c r="J78" s="36">
        <f t="shared" ca="1" si="74"/>
        <v>0</v>
      </c>
      <c r="K78" s="37" t="str">
        <f t="shared" ca="1" si="74"/>
        <v>-</v>
      </c>
      <c r="L78" s="37">
        <f t="shared" ca="1" si="74"/>
        <v>0</v>
      </c>
      <c r="M78" s="37" t="str">
        <f t="shared" ca="1" si="74"/>
        <v>-</v>
      </c>
      <c r="N78" s="37" t="str">
        <f t="shared" ca="1" si="74"/>
        <v>-</v>
      </c>
      <c r="O78" s="36">
        <f t="shared" ca="1" si="74"/>
        <v>0</v>
      </c>
      <c r="P78" s="56">
        <f t="shared" ca="1" si="74"/>
        <v>0</v>
      </c>
      <c r="Q78" s="37" t="str">
        <f t="shared" ca="1" si="74"/>
        <v>-</v>
      </c>
      <c r="R78" s="57">
        <f t="shared" ca="1" si="73"/>
        <v>0</v>
      </c>
      <c r="S78" s="30"/>
      <c r="T78" s="30"/>
      <c r="U78" s="30"/>
      <c r="V78" s="30"/>
      <c r="W78" s="30"/>
      <c r="X78" s="30"/>
      <c r="Y78" s="30"/>
      <c r="Z78" s="30"/>
      <c r="AA78" s="30"/>
    </row>
    <row r="79" spans="1:27" ht="24" customHeight="1">
      <c r="A79" s="30"/>
      <c r="B79" s="55" t="s">
        <v>248</v>
      </c>
      <c r="C79" s="720"/>
      <c r="D79" s="745" t="s">
        <v>39</v>
      </c>
      <c r="E79" s="708"/>
      <c r="F79" s="110">
        <f t="shared" ref="F79:Q79" ca="1" si="75">INDIRECT(F$11&amp;"!"&amp;$B79)</f>
        <v>0</v>
      </c>
      <c r="G79" s="110">
        <f t="shared" ca="1" si="75"/>
        <v>0</v>
      </c>
      <c r="H79" s="110">
        <f t="shared" ca="1" si="75"/>
        <v>0</v>
      </c>
      <c r="I79" s="110">
        <f t="shared" ca="1" si="75"/>
        <v>0</v>
      </c>
      <c r="J79" s="110" t="str">
        <f t="shared" ca="1" si="75"/>
        <v>-</v>
      </c>
      <c r="K79" s="110">
        <f t="shared" ca="1" si="75"/>
        <v>0</v>
      </c>
      <c r="L79" s="110" t="str">
        <f t="shared" ca="1" si="75"/>
        <v>-</v>
      </c>
      <c r="M79" s="110">
        <f t="shared" ca="1" si="75"/>
        <v>0</v>
      </c>
      <c r="N79" s="110">
        <f t="shared" ca="1" si="75"/>
        <v>0</v>
      </c>
      <c r="O79" s="110" t="str">
        <f t="shared" ca="1" si="75"/>
        <v>-</v>
      </c>
      <c r="P79" s="110" t="str">
        <f t="shared" ca="1" si="75"/>
        <v>-</v>
      </c>
      <c r="Q79" s="110">
        <f t="shared" ca="1" si="75"/>
        <v>0</v>
      </c>
      <c r="R79" s="106" t="e">
        <f ca="1">R78/R77</f>
        <v>#DIV/0!</v>
      </c>
      <c r="S79" s="30"/>
      <c r="T79" s="30"/>
      <c r="U79" s="30"/>
      <c r="V79" s="30"/>
      <c r="W79" s="30"/>
      <c r="X79" s="30"/>
      <c r="Y79" s="30"/>
      <c r="Z79" s="30"/>
      <c r="AA79" s="30"/>
    </row>
    <row r="80" spans="1:27" ht="24" customHeight="1">
      <c r="A80" s="30"/>
      <c r="B80" s="55" t="s">
        <v>249</v>
      </c>
      <c r="C80" s="720"/>
      <c r="D80" s="746" t="s">
        <v>35</v>
      </c>
      <c r="E80" s="732"/>
      <c r="F80" s="36">
        <f t="shared" ref="F80:Q80" ca="1" si="76">INDIRECT(F$11&amp;"!"&amp;$B80)</f>
        <v>0</v>
      </c>
      <c r="G80" s="37">
        <f t="shared" ca="1" si="76"/>
        <v>0</v>
      </c>
      <c r="H80" s="36">
        <f t="shared" ca="1" si="76"/>
        <v>0</v>
      </c>
      <c r="I80" s="36">
        <f t="shared" ca="1" si="76"/>
        <v>0</v>
      </c>
      <c r="J80" s="36">
        <f t="shared" ca="1" si="76"/>
        <v>0</v>
      </c>
      <c r="K80" s="37" t="str">
        <f t="shared" ca="1" si="76"/>
        <v>-</v>
      </c>
      <c r="L80" s="37">
        <f t="shared" ca="1" si="76"/>
        <v>0</v>
      </c>
      <c r="M80" s="37" t="str">
        <f t="shared" ca="1" si="76"/>
        <v>-</v>
      </c>
      <c r="N80" s="37" t="str">
        <f t="shared" ca="1" si="76"/>
        <v>-</v>
      </c>
      <c r="O80" s="36">
        <f t="shared" ca="1" si="76"/>
        <v>0</v>
      </c>
      <c r="P80" s="36">
        <f t="shared" ca="1" si="76"/>
        <v>0</v>
      </c>
      <c r="Q80" s="37" t="str">
        <f t="shared" ca="1" si="76"/>
        <v>-</v>
      </c>
      <c r="R80" s="59">
        <f ca="1">SUM(F80:Q80)</f>
        <v>0</v>
      </c>
      <c r="S80" s="30"/>
      <c r="T80" s="30"/>
      <c r="U80" s="30"/>
      <c r="V80" s="30"/>
      <c r="W80" s="30"/>
      <c r="X80" s="30"/>
      <c r="Y80" s="30"/>
      <c r="Z80" s="30"/>
      <c r="AA80" s="30"/>
    </row>
    <row r="81" spans="1:27" ht="24" customHeight="1">
      <c r="A81" s="30"/>
      <c r="B81" s="55" t="s">
        <v>250</v>
      </c>
      <c r="C81" s="720"/>
      <c r="D81" s="744" t="s">
        <v>65</v>
      </c>
      <c r="E81" s="706"/>
      <c r="F81" s="111">
        <f t="shared" ref="F81:Q81" ca="1" si="77">INDIRECT(F$11&amp;"!"&amp;$B81)</f>
        <v>0</v>
      </c>
      <c r="G81" s="111">
        <f t="shared" ca="1" si="77"/>
        <v>0</v>
      </c>
      <c r="H81" s="111">
        <f t="shared" ca="1" si="77"/>
        <v>0</v>
      </c>
      <c r="I81" s="111">
        <f t="shared" ca="1" si="77"/>
        <v>0</v>
      </c>
      <c r="J81" s="111" t="str">
        <f t="shared" ca="1" si="77"/>
        <v>-</v>
      </c>
      <c r="K81" s="111">
        <f t="shared" ca="1" si="77"/>
        <v>0</v>
      </c>
      <c r="L81" s="111" t="str">
        <f t="shared" ca="1" si="77"/>
        <v>-</v>
      </c>
      <c r="M81" s="111">
        <f t="shared" ca="1" si="77"/>
        <v>0</v>
      </c>
      <c r="N81" s="111">
        <f t="shared" ca="1" si="77"/>
        <v>0</v>
      </c>
      <c r="O81" s="111" t="str">
        <f t="shared" ca="1" si="77"/>
        <v>-</v>
      </c>
      <c r="P81" s="111" t="str">
        <f t="shared" ca="1" si="77"/>
        <v>-</v>
      </c>
      <c r="Q81" s="111">
        <f t="shared" ca="1" si="77"/>
        <v>0</v>
      </c>
      <c r="R81" s="107" t="e">
        <f ca="1">R80/R77</f>
        <v>#DIV/0!</v>
      </c>
      <c r="S81" s="30"/>
      <c r="T81" s="30"/>
      <c r="U81" s="30"/>
      <c r="V81" s="30"/>
      <c r="W81" s="30"/>
      <c r="X81" s="30"/>
      <c r="Y81" s="30"/>
      <c r="Z81" s="30"/>
      <c r="AA81" s="30"/>
    </row>
    <row r="82" spans="1:27" ht="24" customHeight="1">
      <c r="A82" s="30"/>
      <c r="B82" s="55" t="s">
        <v>251</v>
      </c>
      <c r="C82" s="720"/>
      <c r="D82" s="747" t="s">
        <v>37</v>
      </c>
      <c r="E82" s="734"/>
      <c r="F82" s="36">
        <f t="shared" ref="F82:Q82" ca="1" si="78">INDIRECT(F$11&amp;"!"&amp;$B82)</f>
        <v>0</v>
      </c>
      <c r="G82" s="37">
        <f t="shared" ca="1" si="78"/>
        <v>0</v>
      </c>
      <c r="H82" s="36">
        <f t="shared" ca="1" si="78"/>
        <v>1</v>
      </c>
      <c r="I82" s="36">
        <f t="shared" ca="1" si="78"/>
        <v>0</v>
      </c>
      <c r="J82" s="36">
        <f t="shared" ca="1" si="78"/>
        <v>0</v>
      </c>
      <c r="K82" s="37" t="str">
        <f t="shared" ca="1" si="78"/>
        <v>-</v>
      </c>
      <c r="L82" s="37">
        <f t="shared" ca="1" si="78"/>
        <v>0</v>
      </c>
      <c r="M82" s="37" t="str">
        <f t="shared" ca="1" si="78"/>
        <v>-</v>
      </c>
      <c r="N82" s="37" t="str">
        <f t="shared" ca="1" si="78"/>
        <v>-</v>
      </c>
      <c r="O82" s="36">
        <f t="shared" ca="1" si="78"/>
        <v>0</v>
      </c>
      <c r="P82" s="37">
        <f t="shared" ca="1" si="78"/>
        <v>0</v>
      </c>
      <c r="Q82" s="37" t="str">
        <f t="shared" ca="1" si="78"/>
        <v>-</v>
      </c>
      <c r="R82" s="57">
        <f ca="1">SUM(F82:Q82)</f>
        <v>1</v>
      </c>
      <c r="S82" s="30"/>
      <c r="T82" s="30"/>
      <c r="U82" s="30"/>
      <c r="V82" s="30"/>
      <c r="W82" s="30"/>
      <c r="X82" s="30"/>
      <c r="Y82" s="30"/>
      <c r="Z82" s="30"/>
      <c r="AA82" s="30"/>
    </row>
    <row r="83" spans="1:27" ht="24" customHeight="1">
      <c r="A83" s="30"/>
      <c r="B83" s="55" t="s">
        <v>252</v>
      </c>
      <c r="C83" s="721"/>
      <c r="D83" s="748" t="s">
        <v>66</v>
      </c>
      <c r="E83" s="726"/>
      <c r="F83" s="112">
        <f t="shared" ref="F83:Q83" ca="1" si="79">INDIRECT(F$11&amp;"!"&amp;$B83)</f>
        <v>0</v>
      </c>
      <c r="G83" s="112">
        <f t="shared" ca="1" si="79"/>
        <v>0</v>
      </c>
      <c r="H83" s="112">
        <f t="shared" ca="1" si="79"/>
        <v>6.25E-2</v>
      </c>
      <c r="I83" s="112">
        <f t="shared" ca="1" si="79"/>
        <v>0</v>
      </c>
      <c r="J83" s="112" t="str">
        <f t="shared" ca="1" si="79"/>
        <v>-</v>
      </c>
      <c r="K83" s="112">
        <f t="shared" ca="1" si="79"/>
        <v>0</v>
      </c>
      <c r="L83" s="112" t="str">
        <f t="shared" ca="1" si="79"/>
        <v>-</v>
      </c>
      <c r="M83" s="112">
        <f t="shared" ca="1" si="79"/>
        <v>0</v>
      </c>
      <c r="N83" s="112">
        <f t="shared" ca="1" si="79"/>
        <v>0</v>
      </c>
      <c r="O83" s="112" t="str">
        <f t="shared" ca="1" si="79"/>
        <v>-</v>
      </c>
      <c r="P83" s="112" t="str">
        <f t="shared" ca="1" si="79"/>
        <v>-</v>
      </c>
      <c r="Q83" s="112">
        <f t="shared" ca="1" si="79"/>
        <v>0</v>
      </c>
      <c r="R83" s="109" t="e">
        <f ca="1">R82/R77</f>
        <v>#DIV/0!</v>
      </c>
      <c r="S83" s="30"/>
      <c r="T83" s="30"/>
      <c r="U83" s="30"/>
      <c r="V83" s="30"/>
      <c r="W83" s="30"/>
      <c r="X83" s="30"/>
      <c r="Y83" s="30"/>
      <c r="Z83" s="30"/>
      <c r="AA83" s="30"/>
    </row>
    <row r="84" spans="1:27" ht="9.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spans="1:27" ht="24" customHeight="1">
      <c r="A85" s="30"/>
      <c r="B85" s="55" t="s">
        <v>253</v>
      </c>
      <c r="C85" s="737" t="str">
        <f>設定用!D15</f>
        <v>その他</v>
      </c>
      <c r="D85" s="743" t="s">
        <v>33</v>
      </c>
      <c r="E85" s="704"/>
      <c r="F85" s="50">
        <f t="shared" ref="F85:Q85" ca="1" si="80">INDIRECT(F$11&amp;"!"&amp;$B85)</f>
        <v>0.2</v>
      </c>
      <c r="G85" s="51">
        <f t="shared" ca="1" si="80"/>
        <v>0</v>
      </c>
      <c r="H85" s="50">
        <f t="shared" ca="1" si="80"/>
        <v>0</v>
      </c>
      <c r="I85" s="50">
        <f t="shared" ca="1" si="80"/>
        <v>0.16666666666666666</v>
      </c>
      <c r="J85" s="50" t="str">
        <f t="shared" ca="1" si="80"/>
        <v>-</v>
      </c>
      <c r="K85" s="51">
        <f t="shared" ca="1" si="80"/>
        <v>0</v>
      </c>
      <c r="L85" s="50" t="str">
        <f t="shared" ca="1" si="80"/>
        <v>-</v>
      </c>
      <c r="M85" s="51">
        <f t="shared" ca="1" si="80"/>
        <v>0</v>
      </c>
      <c r="N85" s="52">
        <f t="shared" ca="1" si="80"/>
        <v>0</v>
      </c>
      <c r="O85" s="50" t="str">
        <f t="shared" ca="1" si="80"/>
        <v>-</v>
      </c>
      <c r="P85" s="50" t="str">
        <f t="shared" ca="1" si="80"/>
        <v>-</v>
      </c>
      <c r="Q85" s="51">
        <f t="shared" ca="1" si="80"/>
        <v>0</v>
      </c>
      <c r="R85" s="54">
        <f t="shared" ref="R85:R86" ca="1" si="81">SUM(F85:Q85)</f>
        <v>0.3666666666666667</v>
      </c>
      <c r="S85" s="30"/>
      <c r="T85" s="30"/>
      <c r="U85" s="30"/>
      <c r="V85" s="30"/>
      <c r="W85" s="30"/>
      <c r="X85" s="30"/>
      <c r="Y85" s="30"/>
      <c r="Z85" s="30"/>
      <c r="AA85" s="30"/>
    </row>
    <row r="86" spans="1:27" ht="24" customHeight="1">
      <c r="A86" s="30"/>
      <c r="B86" s="55" t="s">
        <v>254</v>
      </c>
      <c r="C86" s="720"/>
      <c r="D86" s="744" t="s">
        <v>64</v>
      </c>
      <c r="E86" s="706"/>
      <c r="F86" s="36">
        <f t="shared" ref="F86:Q86" ca="1" si="82">INDIRECT(F$11&amp;"!"&amp;$B86)</f>
        <v>0</v>
      </c>
      <c r="G86" s="37">
        <f t="shared" ca="1" si="82"/>
        <v>0</v>
      </c>
      <c r="H86" s="36">
        <f t="shared" ca="1" si="82"/>
        <v>0</v>
      </c>
      <c r="I86" s="36">
        <f t="shared" ca="1" si="82"/>
        <v>0</v>
      </c>
      <c r="J86" s="36">
        <f t="shared" ca="1" si="82"/>
        <v>0</v>
      </c>
      <c r="K86" s="37" t="str">
        <f t="shared" ca="1" si="82"/>
        <v>-</v>
      </c>
      <c r="L86" s="37">
        <f t="shared" ca="1" si="82"/>
        <v>0</v>
      </c>
      <c r="M86" s="37" t="str">
        <f t="shared" ca="1" si="82"/>
        <v>-</v>
      </c>
      <c r="N86" s="37" t="str">
        <f t="shared" ca="1" si="82"/>
        <v>-</v>
      </c>
      <c r="O86" s="36">
        <f t="shared" ca="1" si="82"/>
        <v>0</v>
      </c>
      <c r="P86" s="56">
        <f t="shared" ca="1" si="82"/>
        <v>0</v>
      </c>
      <c r="Q86" s="37" t="str">
        <f t="shared" ca="1" si="82"/>
        <v>-</v>
      </c>
      <c r="R86" s="57">
        <f t="shared" ca="1" si="81"/>
        <v>0</v>
      </c>
      <c r="S86" s="30"/>
      <c r="T86" s="30"/>
      <c r="U86" s="30"/>
      <c r="V86" s="30"/>
      <c r="W86" s="30"/>
      <c r="X86" s="30"/>
      <c r="Y86" s="30"/>
      <c r="Z86" s="30"/>
      <c r="AA86" s="30"/>
    </row>
    <row r="87" spans="1:27" ht="24" customHeight="1">
      <c r="A87" s="30"/>
      <c r="B87" s="55" t="s">
        <v>255</v>
      </c>
      <c r="C87" s="720"/>
      <c r="D87" s="745" t="s">
        <v>39</v>
      </c>
      <c r="E87" s="708"/>
      <c r="F87" s="110">
        <f t="shared" ref="F87:Q87" ca="1" si="83">INDIRECT(F$11&amp;"!"&amp;$B87)</f>
        <v>0</v>
      </c>
      <c r="G87" s="110">
        <f t="shared" ca="1" si="83"/>
        <v>0</v>
      </c>
      <c r="H87" s="110">
        <f t="shared" ca="1" si="83"/>
        <v>0</v>
      </c>
      <c r="I87" s="110">
        <f t="shared" ca="1" si="83"/>
        <v>0</v>
      </c>
      <c r="J87" s="110" t="str">
        <f t="shared" ca="1" si="83"/>
        <v>-</v>
      </c>
      <c r="K87" s="110">
        <f t="shared" ca="1" si="83"/>
        <v>0</v>
      </c>
      <c r="L87" s="110" t="str">
        <f t="shared" ca="1" si="83"/>
        <v>-</v>
      </c>
      <c r="M87" s="110">
        <f t="shared" ca="1" si="83"/>
        <v>0</v>
      </c>
      <c r="N87" s="110">
        <f t="shared" ca="1" si="83"/>
        <v>0</v>
      </c>
      <c r="O87" s="110" t="str">
        <f t="shared" ca="1" si="83"/>
        <v>-</v>
      </c>
      <c r="P87" s="110" t="str">
        <f t="shared" ca="1" si="83"/>
        <v>-</v>
      </c>
      <c r="Q87" s="110">
        <f t="shared" ca="1" si="83"/>
        <v>0</v>
      </c>
      <c r="R87" s="106">
        <f ca="1">R86/R85</f>
        <v>0</v>
      </c>
      <c r="S87" s="30"/>
      <c r="T87" s="30"/>
      <c r="U87" s="30"/>
      <c r="V87" s="30"/>
      <c r="W87" s="30"/>
      <c r="X87" s="30"/>
      <c r="Y87" s="30"/>
      <c r="Z87" s="30"/>
      <c r="AA87" s="30"/>
    </row>
    <row r="88" spans="1:27" ht="24" customHeight="1">
      <c r="A88" s="30"/>
      <c r="B88" s="55" t="s">
        <v>256</v>
      </c>
      <c r="C88" s="720"/>
      <c r="D88" s="746" t="s">
        <v>35</v>
      </c>
      <c r="E88" s="732"/>
      <c r="F88" s="36">
        <f t="shared" ref="F88:Q88" ca="1" si="84">INDIRECT(F$11&amp;"!"&amp;$B88)</f>
        <v>0</v>
      </c>
      <c r="G88" s="37">
        <f t="shared" ca="1" si="84"/>
        <v>0</v>
      </c>
      <c r="H88" s="36">
        <f t="shared" ca="1" si="84"/>
        <v>0</v>
      </c>
      <c r="I88" s="36">
        <f t="shared" ca="1" si="84"/>
        <v>0</v>
      </c>
      <c r="J88" s="36">
        <f t="shared" ca="1" si="84"/>
        <v>0</v>
      </c>
      <c r="K88" s="37" t="str">
        <f t="shared" ca="1" si="84"/>
        <v>-</v>
      </c>
      <c r="L88" s="37">
        <f t="shared" ca="1" si="84"/>
        <v>0</v>
      </c>
      <c r="M88" s="37" t="str">
        <f t="shared" ca="1" si="84"/>
        <v>-</v>
      </c>
      <c r="N88" s="37" t="str">
        <f t="shared" ca="1" si="84"/>
        <v>-</v>
      </c>
      <c r="O88" s="36">
        <f t="shared" ca="1" si="84"/>
        <v>0</v>
      </c>
      <c r="P88" s="36">
        <f t="shared" ca="1" si="84"/>
        <v>0</v>
      </c>
      <c r="Q88" s="37" t="str">
        <f t="shared" ca="1" si="84"/>
        <v>-</v>
      </c>
      <c r="R88" s="59">
        <f ca="1">SUM(F88:Q88)</f>
        <v>0</v>
      </c>
      <c r="S88" s="30"/>
      <c r="T88" s="30"/>
      <c r="U88" s="30"/>
      <c r="V88" s="30"/>
      <c r="W88" s="30"/>
      <c r="X88" s="30"/>
      <c r="Y88" s="30"/>
      <c r="Z88" s="30"/>
      <c r="AA88" s="30"/>
    </row>
    <row r="89" spans="1:27" ht="24" customHeight="1">
      <c r="A89" s="30"/>
      <c r="B89" s="55" t="s">
        <v>257</v>
      </c>
      <c r="C89" s="720"/>
      <c r="D89" s="744" t="s">
        <v>65</v>
      </c>
      <c r="E89" s="706"/>
      <c r="F89" s="111">
        <f t="shared" ref="F89:Q89" ca="1" si="85">INDIRECT(F$11&amp;"!"&amp;$B89)</f>
        <v>0</v>
      </c>
      <c r="G89" s="111">
        <f t="shared" ca="1" si="85"/>
        <v>0</v>
      </c>
      <c r="H89" s="111">
        <f t="shared" ca="1" si="85"/>
        <v>0</v>
      </c>
      <c r="I89" s="111">
        <f t="shared" ca="1" si="85"/>
        <v>0</v>
      </c>
      <c r="J89" s="111" t="str">
        <f t="shared" ca="1" si="85"/>
        <v>-</v>
      </c>
      <c r="K89" s="111">
        <f t="shared" ca="1" si="85"/>
        <v>0</v>
      </c>
      <c r="L89" s="111" t="str">
        <f t="shared" ca="1" si="85"/>
        <v>-</v>
      </c>
      <c r="M89" s="111">
        <f t="shared" ca="1" si="85"/>
        <v>0</v>
      </c>
      <c r="N89" s="111">
        <f t="shared" ca="1" si="85"/>
        <v>0</v>
      </c>
      <c r="O89" s="111" t="str">
        <f t="shared" ca="1" si="85"/>
        <v>-</v>
      </c>
      <c r="P89" s="111" t="str">
        <f t="shared" ca="1" si="85"/>
        <v>-</v>
      </c>
      <c r="Q89" s="111">
        <f t="shared" ca="1" si="85"/>
        <v>0</v>
      </c>
      <c r="R89" s="107">
        <f ca="1">R88/R85</f>
        <v>0</v>
      </c>
      <c r="S89" s="30"/>
      <c r="T89" s="30"/>
      <c r="U89" s="30"/>
      <c r="V89" s="30"/>
      <c r="W89" s="30"/>
      <c r="X89" s="30"/>
      <c r="Y89" s="30"/>
      <c r="Z89" s="30"/>
      <c r="AA89" s="30"/>
    </row>
    <row r="90" spans="1:27" ht="24" customHeight="1">
      <c r="A90" s="30"/>
      <c r="B90" s="55" t="s">
        <v>258</v>
      </c>
      <c r="C90" s="720"/>
      <c r="D90" s="747" t="s">
        <v>37</v>
      </c>
      <c r="E90" s="734"/>
      <c r="F90" s="36">
        <f t="shared" ref="F90:Q90" ca="1" si="86">INDIRECT(F$11&amp;"!"&amp;$B90)</f>
        <v>1</v>
      </c>
      <c r="G90" s="37">
        <f t="shared" ca="1" si="86"/>
        <v>0</v>
      </c>
      <c r="H90" s="36">
        <f t="shared" ca="1" si="86"/>
        <v>1</v>
      </c>
      <c r="I90" s="36">
        <f t="shared" ca="1" si="86"/>
        <v>1</v>
      </c>
      <c r="J90" s="36">
        <f t="shared" ca="1" si="86"/>
        <v>0</v>
      </c>
      <c r="K90" s="37" t="str">
        <f t="shared" ca="1" si="86"/>
        <v>-</v>
      </c>
      <c r="L90" s="37">
        <f t="shared" ca="1" si="86"/>
        <v>0</v>
      </c>
      <c r="M90" s="37" t="str">
        <f t="shared" ca="1" si="86"/>
        <v>-</v>
      </c>
      <c r="N90" s="37" t="str">
        <f t="shared" ca="1" si="86"/>
        <v>-</v>
      </c>
      <c r="O90" s="36">
        <f t="shared" ca="1" si="86"/>
        <v>0</v>
      </c>
      <c r="P90" s="37">
        <f t="shared" ca="1" si="86"/>
        <v>0</v>
      </c>
      <c r="Q90" s="37" t="str">
        <f t="shared" ca="1" si="86"/>
        <v>-</v>
      </c>
      <c r="R90" s="57">
        <f ca="1">SUM(F90:Q90)</f>
        <v>3</v>
      </c>
      <c r="S90" s="30"/>
      <c r="T90" s="30"/>
      <c r="U90" s="30"/>
      <c r="V90" s="30"/>
      <c r="W90" s="30"/>
      <c r="X90" s="30"/>
      <c r="Y90" s="30"/>
      <c r="Z90" s="30"/>
      <c r="AA90" s="30"/>
    </row>
    <row r="91" spans="1:27" ht="24" customHeight="1">
      <c r="A91" s="30"/>
      <c r="B91" s="55" t="s">
        <v>259</v>
      </c>
      <c r="C91" s="721"/>
      <c r="D91" s="748" t="s">
        <v>66</v>
      </c>
      <c r="E91" s="726"/>
      <c r="F91" s="112">
        <f t="shared" ref="F91:Q91" ca="1" si="87">INDIRECT(F$11&amp;"!"&amp;$B91)</f>
        <v>0.2</v>
      </c>
      <c r="G91" s="112">
        <f t="shared" ca="1" si="87"/>
        <v>0</v>
      </c>
      <c r="H91" s="112">
        <f t="shared" ca="1" si="87"/>
        <v>0.5</v>
      </c>
      <c r="I91" s="112">
        <f t="shared" ca="1" si="87"/>
        <v>0.16666666666666666</v>
      </c>
      <c r="J91" s="112" t="str">
        <f t="shared" ca="1" si="87"/>
        <v>-</v>
      </c>
      <c r="K91" s="112">
        <f t="shared" ca="1" si="87"/>
        <v>0</v>
      </c>
      <c r="L91" s="112" t="str">
        <f t="shared" ca="1" si="87"/>
        <v>-</v>
      </c>
      <c r="M91" s="112">
        <f t="shared" ca="1" si="87"/>
        <v>0</v>
      </c>
      <c r="N91" s="112">
        <f t="shared" ca="1" si="87"/>
        <v>0</v>
      </c>
      <c r="O91" s="112" t="str">
        <f t="shared" ca="1" si="87"/>
        <v>-</v>
      </c>
      <c r="P91" s="112" t="str">
        <f t="shared" ca="1" si="87"/>
        <v>-</v>
      </c>
      <c r="Q91" s="112">
        <f t="shared" ca="1" si="87"/>
        <v>0</v>
      </c>
      <c r="R91" s="109">
        <f ca="1">R90/R85</f>
        <v>8.1818181818181817</v>
      </c>
      <c r="S91" s="30"/>
      <c r="T91" s="30"/>
      <c r="U91" s="30"/>
      <c r="V91" s="30"/>
      <c r="W91" s="30"/>
      <c r="X91" s="30"/>
      <c r="Y91" s="30"/>
      <c r="Z91" s="30"/>
      <c r="AA91" s="30"/>
    </row>
    <row r="92" spans="1:27"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spans="1:27"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spans="1:27"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spans="1:27"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sheetData>
  <mergeCells count="90">
    <mergeCell ref="D72:E72"/>
    <mergeCell ref="D66:E66"/>
    <mergeCell ref="D67:E67"/>
    <mergeCell ref="D69:E69"/>
    <mergeCell ref="D70:E70"/>
    <mergeCell ref="D71:E71"/>
    <mergeCell ref="D40:E40"/>
    <mergeCell ref="D41:E41"/>
    <mergeCell ref="D42:E42"/>
    <mergeCell ref="D43:E43"/>
    <mergeCell ref="D65:E65"/>
    <mergeCell ref="D34:E34"/>
    <mergeCell ref="D35:E35"/>
    <mergeCell ref="D37:E37"/>
    <mergeCell ref="D38:E38"/>
    <mergeCell ref="D39:E39"/>
    <mergeCell ref="D29:E29"/>
    <mergeCell ref="D30:E30"/>
    <mergeCell ref="D31:E31"/>
    <mergeCell ref="D32:E32"/>
    <mergeCell ref="D33:E33"/>
    <mergeCell ref="D23:E23"/>
    <mergeCell ref="D24:E24"/>
    <mergeCell ref="D25:E25"/>
    <mergeCell ref="D26:E26"/>
    <mergeCell ref="D27:E27"/>
    <mergeCell ref="D17:E17"/>
    <mergeCell ref="D18:E18"/>
    <mergeCell ref="D19:E19"/>
    <mergeCell ref="D21:E21"/>
    <mergeCell ref="D22:E22"/>
    <mergeCell ref="D8:E8"/>
    <mergeCell ref="D9:E9"/>
    <mergeCell ref="C2:E2"/>
    <mergeCell ref="D3:E3"/>
    <mergeCell ref="D4:E4"/>
    <mergeCell ref="D5:E5"/>
    <mergeCell ref="D6:E6"/>
    <mergeCell ref="D7:E7"/>
    <mergeCell ref="D79:E79"/>
    <mergeCell ref="D80:E80"/>
    <mergeCell ref="D89:E89"/>
    <mergeCell ref="D90:E90"/>
    <mergeCell ref="D91:E91"/>
    <mergeCell ref="D81:E81"/>
    <mergeCell ref="D82:E82"/>
    <mergeCell ref="D83:E83"/>
    <mergeCell ref="D85:E85"/>
    <mergeCell ref="D86:E86"/>
    <mergeCell ref="D87:E87"/>
    <mergeCell ref="D88:E88"/>
    <mergeCell ref="D73:E73"/>
    <mergeCell ref="D74:E74"/>
    <mergeCell ref="D75:E75"/>
    <mergeCell ref="D77:E77"/>
    <mergeCell ref="D78:E78"/>
    <mergeCell ref="C61:C67"/>
    <mergeCell ref="C69:C75"/>
    <mergeCell ref="C77:C83"/>
    <mergeCell ref="C85:C91"/>
    <mergeCell ref="C3:C9"/>
    <mergeCell ref="C13:C19"/>
    <mergeCell ref="C21:C27"/>
    <mergeCell ref="C29:C35"/>
    <mergeCell ref="C37:C43"/>
    <mergeCell ref="C45:C51"/>
    <mergeCell ref="C53:C59"/>
    <mergeCell ref="C12:E12"/>
    <mergeCell ref="D13:E13"/>
    <mergeCell ref="D14:E14"/>
    <mergeCell ref="D15:E15"/>
    <mergeCell ref="D16:E16"/>
    <mergeCell ref="D63:E63"/>
    <mergeCell ref="D64:E64"/>
    <mergeCell ref="D55:E55"/>
    <mergeCell ref="D56:E56"/>
    <mergeCell ref="D57:E57"/>
    <mergeCell ref="D58:E58"/>
    <mergeCell ref="D59:E59"/>
    <mergeCell ref="D61:E61"/>
    <mergeCell ref="D62:E62"/>
    <mergeCell ref="D53:E53"/>
    <mergeCell ref="D54:E54"/>
    <mergeCell ref="D45:E45"/>
    <mergeCell ref="D46:E46"/>
    <mergeCell ref="D47:E47"/>
    <mergeCell ref="D48:E48"/>
    <mergeCell ref="D49:E49"/>
    <mergeCell ref="D50:E50"/>
    <mergeCell ref="D51:E51"/>
  </mergeCells>
  <phoneticPr fontId="86"/>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H1013"/>
  <sheetViews>
    <sheetView workbookViewId="0"/>
  </sheetViews>
  <sheetFormatPr defaultColWidth="12.6640625" defaultRowHeight="12.75" customHeight="1"/>
  <cols>
    <col min="1" max="32" width="5.109375" customWidth="1"/>
    <col min="33" max="33" width="6.44140625" customWidth="1"/>
    <col min="34" max="34" width="5.88671875" customWidth="1"/>
  </cols>
  <sheetData>
    <row r="1" spans="1:34" ht="13.2">
      <c r="A1" s="113"/>
      <c r="B1" s="114" t="s">
        <v>260</v>
      </c>
      <c r="C1" s="114" t="s">
        <v>261</v>
      </c>
      <c r="D1" s="114" t="s">
        <v>262</v>
      </c>
      <c r="E1" s="114" t="s">
        <v>263</v>
      </c>
      <c r="F1" s="114" t="s">
        <v>264</v>
      </c>
      <c r="G1" s="114" t="s">
        <v>265</v>
      </c>
      <c r="H1" s="114" t="s">
        <v>266</v>
      </c>
      <c r="I1" s="114" t="s">
        <v>267</v>
      </c>
      <c r="J1" s="114" t="s">
        <v>268</v>
      </c>
      <c r="K1" s="114" t="s">
        <v>269</v>
      </c>
      <c r="L1" s="114" t="s">
        <v>270</v>
      </c>
      <c r="M1" s="114" t="s">
        <v>271</v>
      </c>
      <c r="N1" s="114" t="s">
        <v>272</v>
      </c>
      <c r="O1" s="114" t="s">
        <v>273</v>
      </c>
      <c r="P1" s="114" t="s">
        <v>274</v>
      </c>
      <c r="Q1" s="114" t="s">
        <v>275</v>
      </c>
      <c r="R1" s="114" t="s">
        <v>276</v>
      </c>
      <c r="S1" s="114" t="s">
        <v>277</v>
      </c>
      <c r="T1" s="114" t="s">
        <v>278</v>
      </c>
      <c r="U1" s="114" t="s">
        <v>279</v>
      </c>
      <c r="V1" s="114" t="s">
        <v>280</v>
      </c>
      <c r="W1" s="114" t="s">
        <v>281</v>
      </c>
      <c r="X1" s="114" t="s">
        <v>282</v>
      </c>
      <c r="Y1" s="114" t="s">
        <v>283</v>
      </c>
      <c r="Z1" s="114" t="s">
        <v>284</v>
      </c>
      <c r="AA1" s="114" t="s">
        <v>285</v>
      </c>
      <c r="AB1" s="114" t="s">
        <v>286</v>
      </c>
      <c r="AC1" s="114" t="s">
        <v>287</v>
      </c>
      <c r="AD1" s="114" t="s">
        <v>288</v>
      </c>
      <c r="AE1" s="114" t="s">
        <v>289</v>
      </c>
      <c r="AF1" s="114" t="s">
        <v>290</v>
      </c>
      <c r="AG1" s="115" t="s">
        <v>291</v>
      </c>
      <c r="AH1" s="113"/>
    </row>
    <row r="2" spans="1:34" ht="13.2">
      <c r="A2" s="116" t="s">
        <v>1</v>
      </c>
      <c r="B2" s="117">
        <v>45292</v>
      </c>
      <c r="C2" s="117">
        <v>45293</v>
      </c>
      <c r="D2" s="117">
        <v>45294</v>
      </c>
      <c r="E2" s="117">
        <v>45295</v>
      </c>
      <c r="F2" s="117">
        <v>45296</v>
      </c>
      <c r="G2" s="117">
        <v>45297</v>
      </c>
      <c r="H2" s="117">
        <v>45298</v>
      </c>
      <c r="I2" s="117">
        <v>45299</v>
      </c>
      <c r="J2" s="117">
        <v>45300</v>
      </c>
      <c r="K2" s="117">
        <v>45301</v>
      </c>
      <c r="L2" s="117">
        <v>45302</v>
      </c>
      <c r="M2" s="117">
        <v>45303</v>
      </c>
      <c r="N2" s="117">
        <v>45304</v>
      </c>
      <c r="O2" s="117">
        <v>45305</v>
      </c>
      <c r="P2" s="117">
        <v>45306</v>
      </c>
      <c r="Q2" s="117">
        <v>45307</v>
      </c>
      <c r="R2" s="117">
        <v>45308</v>
      </c>
      <c r="S2" s="117">
        <v>45309</v>
      </c>
      <c r="T2" s="117">
        <v>45310</v>
      </c>
      <c r="U2" s="117">
        <v>45311</v>
      </c>
      <c r="V2" s="117">
        <v>45312</v>
      </c>
      <c r="W2" s="117">
        <v>45313</v>
      </c>
      <c r="X2" s="117">
        <v>45314</v>
      </c>
      <c r="Y2" s="117">
        <v>45315</v>
      </c>
      <c r="Z2" s="117">
        <v>45316</v>
      </c>
      <c r="AA2" s="117">
        <v>45317</v>
      </c>
      <c r="AB2" s="117">
        <v>45318</v>
      </c>
      <c r="AC2" s="117">
        <v>45319</v>
      </c>
      <c r="AD2" s="117">
        <v>45320</v>
      </c>
      <c r="AE2" s="117">
        <v>45321</v>
      </c>
      <c r="AF2" s="117">
        <v>45322</v>
      </c>
      <c r="AG2" s="116" t="s">
        <v>291</v>
      </c>
      <c r="AH2" s="118"/>
    </row>
    <row r="3" spans="1:34" ht="13.2">
      <c r="A3" s="119"/>
      <c r="B3" s="120" t="str">
        <f t="shared" ref="B3:AF3" si="0">CHOOSE(WEEKDAY(B2), "日", "月", "火", "水", "木", "金", "土")</f>
        <v>月</v>
      </c>
      <c r="C3" s="120" t="str">
        <f t="shared" si="0"/>
        <v>火</v>
      </c>
      <c r="D3" s="120" t="str">
        <f t="shared" si="0"/>
        <v>水</v>
      </c>
      <c r="E3" s="120" t="str">
        <f t="shared" si="0"/>
        <v>木</v>
      </c>
      <c r="F3" s="120" t="str">
        <f t="shared" si="0"/>
        <v>金</v>
      </c>
      <c r="G3" s="120" t="str">
        <f t="shared" si="0"/>
        <v>土</v>
      </c>
      <c r="H3" s="120" t="str">
        <f t="shared" si="0"/>
        <v>日</v>
      </c>
      <c r="I3" s="120" t="str">
        <f t="shared" si="0"/>
        <v>月</v>
      </c>
      <c r="J3" s="120" t="str">
        <f t="shared" si="0"/>
        <v>火</v>
      </c>
      <c r="K3" s="120" t="str">
        <f t="shared" si="0"/>
        <v>水</v>
      </c>
      <c r="L3" s="120" t="str">
        <f t="shared" si="0"/>
        <v>木</v>
      </c>
      <c r="M3" s="120" t="str">
        <f t="shared" si="0"/>
        <v>金</v>
      </c>
      <c r="N3" s="120" t="str">
        <f t="shared" si="0"/>
        <v>土</v>
      </c>
      <c r="O3" s="120" t="str">
        <f t="shared" si="0"/>
        <v>日</v>
      </c>
      <c r="P3" s="120" t="str">
        <f t="shared" si="0"/>
        <v>月</v>
      </c>
      <c r="Q3" s="120" t="str">
        <f t="shared" si="0"/>
        <v>火</v>
      </c>
      <c r="R3" s="120" t="str">
        <f t="shared" si="0"/>
        <v>水</v>
      </c>
      <c r="S3" s="120" t="str">
        <f t="shared" si="0"/>
        <v>木</v>
      </c>
      <c r="T3" s="120" t="str">
        <f t="shared" si="0"/>
        <v>金</v>
      </c>
      <c r="U3" s="120" t="str">
        <f t="shared" si="0"/>
        <v>土</v>
      </c>
      <c r="V3" s="120" t="str">
        <f t="shared" si="0"/>
        <v>日</v>
      </c>
      <c r="W3" s="120" t="str">
        <f t="shared" si="0"/>
        <v>月</v>
      </c>
      <c r="X3" s="120" t="str">
        <f t="shared" si="0"/>
        <v>火</v>
      </c>
      <c r="Y3" s="120" t="str">
        <f t="shared" si="0"/>
        <v>水</v>
      </c>
      <c r="Z3" s="120" t="str">
        <f t="shared" si="0"/>
        <v>木</v>
      </c>
      <c r="AA3" s="120" t="str">
        <f t="shared" si="0"/>
        <v>金</v>
      </c>
      <c r="AB3" s="120" t="str">
        <f t="shared" si="0"/>
        <v>土</v>
      </c>
      <c r="AC3" s="120" t="str">
        <f t="shared" si="0"/>
        <v>日</v>
      </c>
      <c r="AD3" s="120" t="str">
        <f t="shared" si="0"/>
        <v>月</v>
      </c>
      <c r="AE3" s="120" t="str">
        <f t="shared" si="0"/>
        <v>火</v>
      </c>
      <c r="AF3" s="120" t="str">
        <f t="shared" si="0"/>
        <v>水</v>
      </c>
      <c r="AG3" s="121"/>
      <c r="AH3" s="30"/>
    </row>
    <row r="4" spans="1:34" ht="13.2">
      <c r="A4" s="122">
        <f ca="1">SUM(B4:AF4)</f>
        <v>0</v>
      </c>
      <c r="B4" s="123">
        <f ca="1">IF(TODAY()&lt;=B2,"", COUNTIF('1月'!$C3:$C1013,B2))</f>
        <v>0</v>
      </c>
      <c r="C4" s="123">
        <f ca="1">IF(TODAY()&lt;=C2,"", COUNTIF('1月'!$C3:$C1013,C2))</f>
        <v>0</v>
      </c>
      <c r="D4" s="123">
        <f ca="1">IF(TODAY()&lt;=D2,"", COUNTIF('1月'!$C3:$C1013,D2))</f>
        <v>0</v>
      </c>
      <c r="E4" s="123">
        <f ca="1">IF(TODAY()&lt;=E2,"", COUNTIF('1月'!$C3:$C1013,E2))</f>
        <v>0</v>
      </c>
      <c r="F4" s="123">
        <f ca="1">IF(TODAY()&lt;=F2,"", COUNTIF('1月'!$C3:$C1013,F2))</f>
        <v>0</v>
      </c>
      <c r="G4" s="123">
        <f ca="1">IF(TODAY()&lt;=G2,"", COUNTIF('1月'!$C3:$C1013,G2))</f>
        <v>0</v>
      </c>
      <c r="H4" s="123">
        <f ca="1">IF(TODAY()&lt;=H2,"", COUNTIF('1月'!$C3:$C1013,H2))</f>
        <v>0</v>
      </c>
      <c r="I4" s="123">
        <f ca="1">IF(TODAY()&lt;=I2,"", COUNTIF('1月'!$C3:$C1013,I2))</f>
        <v>0</v>
      </c>
      <c r="J4" s="123">
        <f ca="1">IF(TODAY()&lt;=J2,"", COUNTIF('1月'!$C3:$C1013,J2))</f>
        <v>0</v>
      </c>
      <c r="K4" s="123">
        <f ca="1">IF(TODAY()&lt;=K2,"", COUNTIF('1月'!$C3:$C1013,K2))</f>
        <v>0</v>
      </c>
      <c r="L4" s="123">
        <f ca="1">IF(TODAY()&lt;=L2,"", COUNTIF('1月'!$C3:$C1013,L2))</f>
        <v>0</v>
      </c>
      <c r="M4" s="123">
        <f ca="1">IF(TODAY()&lt;=M2,"", COUNTIF('1月'!$C3:$C1013,M2))</f>
        <v>0</v>
      </c>
      <c r="N4" s="123">
        <f ca="1">IF(TODAY()&lt;=N2,"", COUNTIF('1月'!$C3:$C1013,N2))</f>
        <v>0</v>
      </c>
      <c r="O4" s="123">
        <f ca="1">IF(TODAY()&lt;=O2,"", COUNTIF('1月'!$C3:$C1013,O2))</f>
        <v>0</v>
      </c>
      <c r="P4" s="123">
        <f ca="1">IF(TODAY()&lt;=P2,"", COUNTIF('1月'!$C3:$C1013,P2))</f>
        <v>0</v>
      </c>
      <c r="Q4" s="123">
        <f ca="1">IF(TODAY()&lt;=Q2,"", COUNTIF('1月'!$C3:$C1013,Q2))</f>
        <v>0</v>
      </c>
      <c r="R4" s="123">
        <f ca="1">IF(TODAY()&lt;=R2,"", COUNTIF('1月'!$C3:$C1013,R2))</f>
        <v>0</v>
      </c>
      <c r="S4" s="123">
        <f ca="1">IF(TODAY()&lt;=S2,"", COUNTIF('1月'!$C3:$C1013,S2))</f>
        <v>0</v>
      </c>
      <c r="T4" s="123">
        <f ca="1">IF(TODAY()&lt;=T2,"", COUNTIF('1月'!$C3:$C1013,T2))</f>
        <v>0</v>
      </c>
      <c r="U4" s="123">
        <f ca="1">IF(TODAY()&lt;=U2,"", COUNTIF('1月'!$C3:$C1013,U2))</f>
        <v>0</v>
      </c>
      <c r="V4" s="123">
        <f ca="1">IF(TODAY()&lt;=V2,"", COUNTIF('1月'!$C3:$C1013,V2))</f>
        <v>0</v>
      </c>
      <c r="W4" s="123">
        <f ca="1">IF(TODAY()&lt;=W2,"", COUNTIF('1月'!$C3:$C1013,W2))</f>
        <v>0</v>
      </c>
      <c r="X4" s="123">
        <f ca="1">IF(TODAY()&lt;=X2,"", COUNTIF('1月'!$C3:$C1013,X2))</f>
        <v>0</v>
      </c>
      <c r="Y4" s="123">
        <f ca="1">IF(TODAY()&lt;=Y2,"", COUNTIF('1月'!$C3:$C1013,Y2))</f>
        <v>0</v>
      </c>
      <c r="Z4" s="123">
        <f ca="1">IF(TODAY()&lt;=Z2,"", COUNTIF('1月'!$C3:$C1013,Z2))</f>
        <v>0</v>
      </c>
      <c r="AA4" s="123">
        <f ca="1">IF(TODAY()&lt;=AA2,"", COUNTIF('1月'!$C3:$C1013,AA2))</f>
        <v>0</v>
      </c>
      <c r="AB4" s="123">
        <f ca="1">IF(TODAY()&lt;=AB2,"", COUNTIF('1月'!$C3:$C1013,AB2))</f>
        <v>0</v>
      </c>
      <c r="AC4" s="123">
        <f ca="1">IF(TODAY()&lt;=AC2,"", COUNTIF('1月'!$C3:$C1013,AC2))</f>
        <v>0</v>
      </c>
      <c r="AD4" s="123">
        <f ca="1">IF(TODAY()&lt;=AD2,"", COUNTIF('1月'!$C3:$C1013,AD2))</f>
        <v>0</v>
      </c>
      <c r="AE4" s="123">
        <f ca="1">IF(TODAY()&lt;=AE2,"", COUNTIF('1月'!$C3:$C1013,AE2))</f>
        <v>0</v>
      </c>
      <c r="AF4" s="123">
        <f ca="1">IF(TODAY()&lt;=AF2,"", COUNTIF('1月'!$C3:$C1013,AF2))</f>
        <v>0</v>
      </c>
      <c r="AG4" s="124">
        <f ca="1">IFERROR(AVERAGE(B4:AF4),0)</f>
        <v>0</v>
      </c>
      <c r="AH4" s="30"/>
    </row>
    <row r="5" spans="1:34" ht="13.2">
      <c r="A5" s="125"/>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row>
    <row r="6" spans="1:34" ht="13.2">
      <c r="A6" s="116" t="s">
        <v>2</v>
      </c>
      <c r="B6" s="117">
        <v>45323</v>
      </c>
      <c r="C6" s="117">
        <v>45324</v>
      </c>
      <c r="D6" s="117">
        <v>45325</v>
      </c>
      <c r="E6" s="117">
        <v>45326</v>
      </c>
      <c r="F6" s="117">
        <v>45327</v>
      </c>
      <c r="G6" s="117">
        <v>45328</v>
      </c>
      <c r="H6" s="117">
        <v>45329</v>
      </c>
      <c r="I6" s="117">
        <v>45330</v>
      </c>
      <c r="J6" s="117">
        <v>45331</v>
      </c>
      <c r="K6" s="117">
        <v>45332</v>
      </c>
      <c r="L6" s="117">
        <v>45333</v>
      </c>
      <c r="M6" s="117">
        <v>45334</v>
      </c>
      <c r="N6" s="117">
        <v>45335</v>
      </c>
      <c r="O6" s="117">
        <v>45336</v>
      </c>
      <c r="P6" s="117">
        <v>45337</v>
      </c>
      <c r="Q6" s="117">
        <v>45338</v>
      </c>
      <c r="R6" s="117">
        <v>45339</v>
      </c>
      <c r="S6" s="117">
        <v>45340</v>
      </c>
      <c r="T6" s="117">
        <v>45341</v>
      </c>
      <c r="U6" s="117">
        <v>45342</v>
      </c>
      <c r="V6" s="117">
        <v>45343</v>
      </c>
      <c r="W6" s="117">
        <v>45344</v>
      </c>
      <c r="X6" s="117">
        <v>45345</v>
      </c>
      <c r="Y6" s="117">
        <v>45346</v>
      </c>
      <c r="Z6" s="117">
        <v>45347</v>
      </c>
      <c r="AA6" s="117">
        <v>45348</v>
      </c>
      <c r="AB6" s="117">
        <v>45349</v>
      </c>
      <c r="AC6" s="117">
        <v>45350</v>
      </c>
      <c r="AD6" s="117">
        <v>45351</v>
      </c>
      <c r="AE6" s="126"/>
      <c r="AF6" s="126"/>
      <c r="AG6" s="116" t="s">
        <v>291</v>
      </c>
      <c r="AH6" s="118"/>
    </row>
    <row r="7" spans="1:34" ht="13.2">
      <c r="A7" s="119"/>
      <c r="B7" s="120" t="str">
        <f t="shared" ref="B7:AF7" si="1">CHOOSE(WEEKDAY(B6), "日", "月", "火", "水", "木", "金", "土")</f>
        <v>木</v>
      </c>
      <c r="C7" s="120" t="str">
        <f t="shared" si="1"/>
        <v>金</v>
      </c>
      <c r="D7" s="120" t="str">
        <f t="shared" si="1"/>
        <v>土</v>
      </c>
      <c r="E7" s="120" t="str">
        <f t="shared" si="1"/>
        <v>日</v>
      </c>
      <c r="F7" s="120" t="str">
        <f t="shared" si="1"/>
        <v>月</v>
      </c>
      <c r="G7" s="120" t="str">
        <f t="shared" si="1"/>
        <v>火</v>
      </c>
      <c r="H7" s="120" t="str">
        <f t="shared" si="1"/>
        <v>水</v>
      </c>
      <c r="I7" s="120" t="str">
        <f t="shared" si="1"/>
        <v>木</v>
      </c>
      <c r="J7" s="120" t="str">
        <f t="shared" si="1"/>
        <v>金</v>
      </c>
      <c r="K7" s="120" t="str">
        <f t="shared" si="1"/>
        <v>土</v>
      </c>
      <c r="L7" s="120" t="str">
        <f t="shared" si="1"/>
        <v>日</v>
      </c>
      <c r="M7" s="120" t="str">
        <f t="shared" si="1"/>
        <v>月</v>
      </c>
      <c r="N7" s="120" t="str">
        <f t="shared" si="1"/>
        <v>火</v>
      </c>
      <c r="O7" s="120" t="str">
        <f t="shared" si="1"/>
        <v>水</v>
      </c>
      <c r="P7" s="120" t="str">
        <f t="shared" si="1"/>
        <v>木</v>
      </c>
      <c r="Q7" s="120" t="str">
        <f t="shared" si="1"/>
        <v>金</v>
      </c>
      <c r="R7" s="120" t="str">
        <f t="shared" si="1"/>
        <v>土</v>
      </c>
      <c r="S7" s="120" t="str">
        <f t="shared" si="1"/>
        <v>日</v>
      </c>
      <c r="T7" s="120" t="str">
        <f t="shared" si="1"/>
        <v>月</v>
      </c>
      <c r="U7" s="120" t="str">
        <f t="shared" si="1"/>
        <v>火</v>
      </c>
      <c r="V7" s="120" t="str">
        <f t="shared" si="1"/>
        <v>水</v>
      </c>
      <c r="W7" s="120" t="str">
        <f t="shared" si="1"/>
        <v>木</v>
      </c>
      <c r="X7" s="120" t="str">
        <f t="shared" si="1"/>
        <v>金</v>
      </c>
      <c r="Y7" s="120" t="str">
        <f t="shared" si="1"/>
        <v>土</v>
      </c>
      <c r="Z7" s="120" t="str">
        <f t="shared" si="1"/>
        <v>日</v>
      </c>
      <c r="AA7" s="120" t="str">
        <f t="shared" si="1"/>
        <v>月</v>
      </c>
      <c r="AB7" s="120" t="str">
        <f t="shared" si="1"/>
        <v>火</v>
      </c>
      <c r="AC7" s="120" t="str">
        <f t="shared" si="1"/>
        <v>水</v>
      </c>
      <c r="AD7" s="120" t="str">
        <f t="shared" si="1"/>
        <v>木</v>
      </c>
      <c r="AE7" s="120" t="str">
        <f t="shared" si="1"/>
        <v>土</v>
      </c>
      <c r="AF7" s="120" t="str">
        <f t="shared" si="1"/>
        <v>土</v>
      </c>
      <c r="AG7" s="121"/>
      <c r="AH7" s="30"/>
    </row>
    <row r="8" spans="1:34" ht="13.2">
      <c r="A8" s="122">
        <f ca="1">SUM(B8:AF8)</f>
        <v>0</v>
      </c>
      <c r="B8" s="123">
        <f ca="1">IF(TODAY()&lt;=B6,"", COUNTIF('2月'!$C3:$C1013,B6))</f>
        <v>0</v>
      </c>
      <c r="C8" s="123">
        <f ca="1">IF(TODAY()&lt;=C6,"", COUNTIF('2月'!$C3:$C1013,C6))</f>
        <v>0</v>
      </c>
      <c r="D8" s="123">
        <f ca="1">IF(TODAY()&lt;=D6,"", COUNTIF('2月'!$C3:$C1013,D6))</f>
        <v>0</v>
      </c>
      <c r="E8" s="123">
        <f ca="1">IF(TODAY()&lt;=E6,"", COUNTIF('2月'!$C3:$C1013,E6))</f>
        <v>0</v>
      </c>
      <c r="F8" s="123">
        <f ca="1">IF(TODAY()&lt;=F6,"", COUNTIF('2月'!$C3:$C1013,F6))</f>
        <v>0</v>
      </c>
      <c r="G8" s="123">
        <f ca="1">IF(TODAY()&lt;=G6,"", COUNTIF('2月'!$C3:$C1013,G6))</f>
        <v>0</v>
      </c>
      <c r="H8" s="123">
        <f ca="1">IF(TODAY()&lt;=H6,"", COUNTIF('2月'!$C3:$C1013,H6))</f>
        <v>0</v>
      </c>
      <c r="I8" s="123">
        <f ca="1">IF(TODAY()&lt;=I6,"", COUNTIF('2月'!$C3:$C1013,I6))</f>
        <v>0</v>
      </c>
      <c r="J8" s="123">
        <f ca="1">IF(TODAY()&lt;=J6,"", COUNTIF('2月'!$C3:$C1013,J6))</f>
        <v>0</v>
      </c>
      <c r="K8" s="123">
        <f ca="1">IF(TODAY()&lt;=K6,"", COUNTIF('2月'!$C3:$C1013,K6))</f>
        <v>0</v>
      </c>
      <c r="L8" s="123">
        <f ca="1">IF(TODAY()&lt;=L6,"", COUNTIF('2月'!$C3:$C1013,L6))</f>
        <v>0</v>
      </c>
      <c r="M8" s="123">
        <f ca="1">IF(TODAY()&lt;=M6,"", COUNTIF('2月'!$C3:$C1013,M6))</f>
        <v>0</v>
      </c>
      <c r="N8" s="123">
        <f ca="1">IF(TODAY()&lt;=N6,"", COUNTIF('2月'!$C3:$C1013,N6))</f>
        <v>0</v>
      </c>
      <c r="O8" s="123">
        <f ca="1">IF(TODAY()&lt;=O6,"", COUNTIF('2月'!$C3:$C1013,O6))</f>
        <v>0</v>
      </c>
      <c r="P8" s="123">
        <f ca="1">IF(TODAY()&lt;=P6,"", COUNTIF('2月'!$C3:$C1013,P6))</f>
        <v>0</v>
      </c>
      <c r="Q8" s="123">
        <f ca="1">IF(TODAY()&lt;=Q6,"", COUNTIF('2月'!$C3:$C1013,Q6))</f>
        <v>0</v>
      </c>
      <c r="R8" s="123">
        <f ca="1">IF(TODAY()&lt;=R6,"", COUNTIF('2月'!$C3:$C1013,R6))</f>
        <v>0</v>
      </c>
      <c r="S8" s="123">
        <f ca="1">IF(TODAY()&lt;=S6,"", COUNTIF('2月'!$C3:$C1013,S6))</f>
        <v>0</v>
      </c>
      <c r="T8" s="123">
        <f ca="1">IF(TODAY()&lt;=T6,"", COUNTIF('2月'!$C3:$C1013,T6))</f>
        <v>0</v>
      </c>
      <c r="U8" s="123">
        <f ca="1">IF(TODAY()&lt;=U6,"", COUNTIF('2月'!$C3:$C1013,U6))</f>
        <v>0</v>
      </c>
      <c r="V8" s="123">
        <f ca="1">IF(TODAY()&lt;=V6,"", COUNTIF('2月'!$C3:$C1013,V6))</f>
        <v>0</v>
      </c>
      <c r="W8" s="123">
        <f ca="1">IF(TODAY()&lt;=W6,"", COUNTIF('2月'!$C3:$C1013,W6))</f>
        <v>0</v>
      </c>
      <c r="X8" s="123">
        <f ca="1">IF(TODAY()&lt;=X6,"", COUNTIF('2月'!$C3:$C1013,X6))</f>
        <v>0</v>
      </c>
      <c r="Y8" s="123">
        <f ca="1">IF(TODAY()&lt;=Y6,"", COUNTIF('2月'!$C3:$C1013,Y6))</f>
        <v>0</v>
      </c>
      <c r="Z8" s="123">
        <f ca="1">IF(TODAY()&lt;=Z6,"", COUNTIF('2月'!$C3:$C1013,Z6))</f>
        <v>0</v>
      </c>
      <c r="AA8" s="123">
        <f ca="1">IF(TODAY()&lt;=AA6,"", COUNTIF('2月'!$C3:$C1013,AA6))</f>
        <v>0</v>
      </c>
      <c r="AB8" s="123">
        <f ca="1">IF(TODAY()&lt;=AB6,"", COUNTIF('2月'!$C3:$C1013,AB6))</f>
        <v>0</v>
      </c>
      <c r="AC8" s="123">
        <f ca="1">IF(TODAY()&lt;=AC6,"", COUNTIF('2月'!$C3:$C1013,AC6))</f>
        <v>0</v>
      </c>
      <c r="AD8" s="123">
        <f ca="1">IF(TODAY()&lt;=AD6,"", COUNTIF('2月'!$C3:$C1013,AD6))</f>
        <v>0</v>
      </c>
      <c r="AE8" s="127"/>
      <c r="AF8" s="127"/>
      <c r="AG8" s="124">
        <f ca="1">IFERROR(AVERAGE(B8:AF8),0)</f>
        <v>0</v>
      </c>
      <c r="AH8" s="30"/>
    </row>
    <row r="9" spans="1:34" ht="13.2">
      <c r="A9" s="125"/>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row>
    <row r="10" spans="1:34" ht="13.2">
      <c r="A10" s="116" t="s">
        <v>3</v>
      </c>
      <c r="B10" s="117">
        <v>45352</v>
      </c>
      <c r="C10" s="117">
        <v>45353</v>
      </c>
      <c r="D10" s="117">
        <v>45354</v>
      </c>
      <c r="E10" s="117">
        <v>45355</v>
      </c>
      <c r="F10" s="117">
        <v>45356</v>
      </c>
      <c r="G10" s="117">
        <v>45357</v>
      </c>
      <c r="H10" s="117">
        <v>45358</v>
      </c>
      <c r="I10" s="117">
        <v>45359</v>
      </c>
      <c r="J10" s="117">
        <v>45360</v>
      </c>
      <c r="K10" s="117">
        <v>45361</v>
      </c>
      <c r="L10" s="117">
        <v>45362</v>
      </c>
      <c r="M10" s="117">
        <v>45363</v>
      </c>
      <c r="N10" s="117">
        <v>45364</v>
      </c>
      <c r="O10" s="117">
        <v>45365</v>
      </c>
      <c r="P10" s="117">
        <v>45366</v>
      </c>
      <c r="Q10" s="117">
        <v>45367</v>
      </c>
      <c r="R10" s="117">
        <v>45368</v>
      </c>
      <c r="S10" s="117">
        <v>45369</v>
      </c>
      <c r="T10" s="117">
        <v>45370</v>
      </c>
      <c r="U10" s="117">
        <v>45371</v>
      </c>
      <c r="V10" s="117">
        <v>45372</v>
      </c>
      <c r="W10" s="117">
        <v>45373</v>
      </c>
      <c r="X10" s="117">
        <v>45374</v>
      </c>
      <c r="Y10" s="117">
        <v>45375</v>
      </c>
      <c r="Z10" s="117">
        <v>45376</v>
      </c>
      <c r="AA10" s="117">
        <v>45377</v>
      </c>
      <c r="AB10" s="117">
        <v>45378</v>
      </c>
      <c r="AC10" s="117">
        <v>45379</v>
      </c>
      <c r="AD10" s="117">
        <v>45380</v>
      </c>
      <c r="AE10" s="117">
        <v>45381</v>
      </c>
      <c r="AF10" s="117">
        <v>45382</v>
      </c>
      <c r="AG10" s="116" t="s">
        <v>291</v>
      </c>
      <c r="AH10" s="118"/>
    </row>
    <row r="11" spans="1:34" ht="13.2">
      <c r="A11" s="119"/>
      <c r="B11" s="120" t="str">
        <f t="shared" ref="B11:AF11" si="2">CHOOSE(WEEKDAY(B10), "日", "月", "火", "水", "木", "金", "土")</f>
        <v>金</v>
      </c>
      <c r="C11" s="120" t="str">
        <f t="shared" si="2"/>
        <v>土</v>
      </c>
      <c r="D11" s="120" t="str">
        <f t="shared" si="2"/>
        <v>日</v>
      </c>
      <c r="E11" s="120" t="str">
        <f t="shared" si="2"/>
        <v>月</v>
      </c>
      <c r="F11" s="120" t="str">
        <f t="shared" si="2"/>
        <v>火</v>
      </c>
      <c r="G11" s="120" t="str">
        <f t="shared" si="2"/>
        <v>水</v>
      </c>
      <c r="H11" s="120" t="str">
        <f t="shared" si="2"/>
        <v>木</v>
      </c>
      <c r="I11" s="120" t="str">
        <f t="shared" si="2"/>
        <v>金</v>
      </c>
      <c r="J11" s="120" t="str">
        <f t="shared" si="2"/>
        <v>土</v>
      </c>
      <c r="K11" s="120" t="str">
        <f t="shared" si="2"/>
        <v>日</v>
      </c>
      <c r="L11" s="120" t="str">
        <f t="shared" si="2"/>
        <v>月</v>
      </c>
      <c r="M11" s="120" t="str">
        <f t="shared" si="2"/>
        <v>火</v>
      </c>
      <c r="N11" s="120" t="str">
        <f t="shared" si="2"/>
        <v>水</v>
      </c>
      <c r="O11" s="120" t="str">
        <f t="shared" si="2"/>
        <v>木</v>
      </c>
      <c r="P11" s="120" t="str">
        <f t="shared" si="2"/>
        <v>金</v>
      </c>
      <c r="Q11" s="120" t="str">
        <f t="shared" si="2"/>
        <v>土</v>
      </c>
      <c r="R11" s="120" t="str">
        <f t="shared" si="2"/>
        <v>日</v>
      </c>
      <c r="S11" s="120" t="str">
        <f t="shared" si="2"/>
        <v>月</v>
      </c>
      <c r="T11" s="120" t="str">
        <f t="shared" si="2"/>
        <v>火</v>
      </c>
      <c r="U11" s="120" t="str">
        <f t="shared" si="2"/>
        <v>水</v>
      </c>
      <c r="V11" s="120" t="str">
        <f t="shared" si="2"/>
        <v>木</v>
      </c>
      <c r="W11" s="120" t="str">
        <f t="shared" si="2"/>
        <v>金</v>
      </c>
      <c r="X11" s="120" t="str">
        <f t="shared" si="2"/>
        <v>土</v>
      </c>
      <c r="Y11" s="120" t="str">
        <f t="shared" si="2"/>
        <v>日</v>
      </c>
      <c r="Z11" s="120" t="str">
        <f t="shared" si="2"/>
        <v>月</v>
      </c>
      <c r="AA11" s="120" t="str">
        <f t="shared" si="2"/>
        <v>火</v>
      </c>
      <c r="AB11" s="120" t="str">
        <f t="shared" si="2"/>
        <v>水</v>
      </c>
      <c r="AC11" s="120" t="str">
        <f t="shared" si="2"/>
        <v>木</v>
      </c>
      <c r="AD11" s="120" t="str">
        <f t="shared" si="2"/>
        <v>金</v>
      </c>
      <c r="AE11" s="120" t="str">
        <f t="shared" si="2"/>
        <v>土</v>
      </c>
      <c r="AF11" s="120" t="str">
        <f t="shared" si="2"/>
        <v>日</v>
      </c>
      <c r="AG11" s="121"/>
      <c r="AH11" s="30"/>
    </row>
    <row r="12" spans="1:34" ht="13.2">
      <c r="A12" s="122">
        <f ca="1">SUM(B12:AF12)</f>
        <v>0</v>
      </c>
      <c r="B12" s="123">
        <f ca="1">IF(TODAY()&lt;=B10,"", COUNTIF('3月'!$C3:$C1013,B10))</f>
        <v>0</v>
      </c>
      <c r="C12" s="123">
        <f ca="1">IF(TODAY()&lt;=C10,"", COUNTIF('3月'!$C3:$C1013,C10))</f>
        <v>0</v>
      </c>
      <c r="D12" s="123">
        <f ca="1">IF(TODAY()&lt;=D10,"", COUNTIF('3月'!$C3:$C1013,D10))</f>
        <v>0</v>
      </c>
      <c r="E12" s="123">
        <f ca="1">IF(TODAY()&lt;=E10,"", COUNTIF('3月'!$C3:$C1013,E10))</f>
        <v>0</v>
      </c>
      <c r="F12" s="123">
        <f ca="1">IF(TODAY()&lt;=F10,"", COUNTIF('3月'!$C3:$C1013,F10))</f>
        <v>0</v>
      </c>
      <c r="G12" s="123">
        <f ca="1">IF(TODAY()&lt;=G10,"", COUNTIF('3月'!$C3:$C1013,G10))</f>
        <v>0</v>
      </c>
      <c r="H12" s="123">
        <f ca="1">IF(TODAY()&lt;=H10,"", COUNTIF('3月'!$C3:$C1013,H10))</f>
        <v>0</v>
      </c>
      <c r="I12" s="123">
        <f ca="1">IF(TODAY()&lt;=I10,"", COUNTIF('3月'!$C3:$C1013,I10))</f>
        <v>0</v>
      </c>
      <c r="J12" s="123">
        <f ca="1">IF(TODAY()&lt;=J10,"", COUNTIF('3月'!$C3:$C1013,J10))</f>
        <v>0</v>
      </c>
      <c r="K12" s="123">
        <f ca="1">IF(TODAY()&lt;=K10,"", COUNTIF('3月'!$C3:$C1013,K10))</f>
        <v>0</v>
      </c>
      <c r="L12" s="123">
        <f ca="1">IF(TODAY()&lt;=L10,"", COUNTIF('3月'!$C3:$C1013,L10))</f>
        <v>0</v>
      </c>
      <c r="M12" s="123">
        <f ca="1">IF(TODAY()&lt;=M10,"", COUNTIF('3月'!$C3:$C1013,M10))</f>
        <v>0</v>
      </c>
      <c r="N12" s="123">
        <f ca="1">IF(TODAY()&lt;=N10,"", COUNTIF('3月'!$C3:$C1013,N10))</f>
        <v>0</v>
      </c>
      <c r="O12" s="123">
        <f ca="1">IF(TODAY()&lt;=O10,"", COUNTIF('3月'!$C3:$C1013,O10))</f>
        <v>0</v>
      </c>
      <c r="P12" s="123">
        <f ca="1">IF(TODAY()&lt;=P10,"", COUNTIF('3月'!$C3:$C1013,P10))</f>
        <v>0</v>
      </c>
      <c r="Q12" s="123">
        <f ca="1">IF(TODAY()&lt;=Q10,"", COUNTIF('3月'!$C3:$C1013,Q10))</f>
        <v>0</v>
      </c>
      <c r="R12" s="123">
        <f ca="1">IF(TODAY()&lt;=R10,"", COUNTIF('3月'!$C3:$C1013,R10))</f>
        <v>0</v>
      </c>
      <c r="S12" s="123">
        <f ca="1">IF(TODAY()&lt;=S10,"", COUNTIF('3月'!$C3:$C1013,S10))</f>
        <v>0</v>
      </c>
      <c r="T12" s="123">
        <f ca="1">IF(TODAY()&lt;=T10,"", COUNTIF('3月'!$C3:$C1013,T10))</f>
        <v>0</v>
      </c>
      <c r="U12" s="123">
        <f ca="1">IF(TODAY()&lt;=U10,"", COUNTIF('3月'!$C3:$C1013,U10))</f>
        <v>0</v>
      </c>
      <c r="V12" s="123">
        <f ca="1">IF(TODAY()&lt;=V10,"", COUNTIF('3月'!$C3:$C1013,V10))</f>
        <v>0</v>
      </c>
      <c r="W12" s="123">
        <f ca="1">IF(TODAY()&lt;=W10,"", COUNTIF('3月'!$C3:$C1013,W10))</f>
        <v>0</v>
      </c>
      <c r="X12" s="123">
        <f ca="1">IF(TODAY()&lt;=X10,"", COUNTIF('3月'!$C3:$C1013,X10))</f>
        <v>0</v>
      </c>
      <c r="Y12" s="123">
        <f ca="1">IF(TODAY()&lt;=Y10,"", COUNTIF('3月'!$C3:$C1013,Y10))</f>
        <v>0</v>
      </c>
      <c r="Z12" s="123">
        <f ca="1">IF(TODAY()&lt;=Z10,"", COUNTIF('3月'!$C3:$C1013,Z10))</f>
        <v>0</v>
      </c>
      <c r="AA12" s="123">
        <f ca="1">IF(TODAY()&lt;=AA10,"", COUNTIF('3月'!$C3:$C1013,AA10))</f>
        <v>0</v>
      </c>
      <c r="AB12" s="123">
        <f ca="1">IF(TODAY()&lt;=AB10,"", COUNTIF('3月'!$C3:$C1013,AB10))</f>
        <v>0</v>
      </c>
      <c r="AC12" s="123">
        <f ca="1">IF(TODAY()&lt;=AC10,"", COUNTIF('3月'!$C3:$C1013,AC10))</f>
        <v>0</v>
      </c>
      <c r="AD12" s="123">
        <f ca="1">IF(TODAY()&lt;=AD10,"", COUNTIF('3月'!$C3:$C1013,AD10))</f>
        <v>0</v>
      </c>
      <c r="AE12" s="123">
        <f ca="1">IF(TODAY()&lt;=AE10,"", COUNTIF('3月'!$C3:$C1013,AE10))</f>
        <v>0</v>
      </c>
      <c r="AF12" s="123">
        <f ca="1">IF(TODAY()&lt;=AF10,"", COUNTIF('3月'!$C3:$C1013,AF10))</f>
        <v>0</v>
      </c>
      <c r="AG12" s="124">
        <f ca="1">IFERROR(AVERAGE(B12:AF12),0)</f>
        <v>0</v>
      </c>
      <c r="AH12" s="30"/>
    </row>
    <row r="13" spans="1:34" ht="13.2">
      <c r="A13" s="125"/>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row>
    <row r="14" spans="1:34" ht="13.2">
      <c r="A14" s="116" t="s">
        <v>4</v>
      </c>
      <c r="B14" s="117">
        <v>45383</v>
      </c>
      <c r="C14" s="117">
        <v>45384</v>
      </c>
      <c r="D14" s="117">
        <v>45385</v>
      </c>
      <c r="E14" s="117">
        <v>45386</v>
      </c>
      <c r="F14" s="117">
        <v>45387</v>
      </c>
      <c r="G14" s="117">
        <v>45388</v>
      </c>
      <c r="H14" s="117">
        <v>45389</v>
      </c>
      <c r="I14" s="117">
        <v>45390</v>
      </c>
      <c r="J14" s="117">
        <v>45391</v>
      </c>
      <c r="K14" s="117">
        <v>45392</v>
      </c>
      <c r="L14" s="117">
        <v>45393</v>
      </c>
      <c r="M14" s="117">
        <v>45394</v>
      </c>
      <c r="N14" s="117">
        <v>45395</v>
      </c>
      <c r="O14" s="117">
        <v>45396</v>
      </c>
      <c r="P14" s="117">
        <v>45397</v>
      </c>
      <c r="Q14" s="117">
        <v>45398</v>
      </c>
      <c r="R14" s="117">
        <v>45399</v>
      </c>
      <c r="S14" s="117">
        <v>45400</v>
      </c>
      <c r="T14" s="117">
        <v>45401</v>
      </c>
      <c r="U14" s="117">
        <v>45402</v>
      </c>
      <c r="V14" s="117">
        <v>45403</v>
      </c>
      <c r="W14" s="117">
        <v>45404</v>
      </c>
      <c r="X14" s="117">
        <v>45405</v>
      </c>
      <c r="Y14" s="117">
        <v>45406</v>
      </c>
      <c r="Z14" s="117">
        <v>45407</v>
      </c>
      <c r="AA14" s="117">
        <v>45408</v>
      </c>
      <c r="AB14" s="117">
        <v>45409</v>
      </c>
      <c r="AC14" s="117">
        <v>45410</v>
      </c>
      <c r="AD14" s="117">
        <v>45411</v>
      </c>
      <c r="AE14" s="117">
        <v>45412</v>
      </c>
      <c r="AF14" s="126"/>
      <c r="AG14" s="116" t="s">
        <v>291</v>
      </c>
      <c r="AH14" s="118"/>
    </row>
    <row r="15" spans="1:34" ht="13.2">
      <c r="A15" s="119"/>
      <c r="B15" s="120" t="str">
        <f t="shared" ref="B15:AF15" si="3">CHOOSE(WEEKDAY(B14), "日", "月", "火", "水", "木", "金", "土")</f>
        <v>月</v>
      </c>
      <c r="C15" s="120" t="str">
        <f t="shared" si="3"/>
        <v>火</v>
      </c>
      <c r="D15" s="120" t="str">
        <f t="shared" si="3"/>
        <v>水</v>
      </c>
      <c r="E15" s="120" t="str">
        <f t="shared" si="3"/>
        <v>木</v>
      </c>
      <c r="F15" s="120" t="str">
        <f t="shared" si="3"/>
        <v>金</v>
      </c>
      <c r="G15" s="120" t="str">
        <f t="shared" si="3"/>
        <v>土</v>
      </c>
      <c r="H15" s="120" t="str">
        <f t="shared" si="3"/>
        <v>日</v>
      </c>
      <c r="I15" s="120" t="str">
        <f t="shared" si="3"/>
        <v>月</v>
      </c>
      <c r="J15" s="120" t="str">
        <f t="shared" si="3"/>
        <v>火</v>
      </c>
      <c r="K15" s="120" t="str">
        <f t="shared" si="3"/>
        <v>水</v>
      </c>
      <c r="L15" s="120" t="str">
        <f t="shared" si="3"/>
        <v>木</v>
      </c>
      <c r="M15" s="120" t="str">
        <f t="shared" si="3"/>
        <v>金</v>
      </c>
      <c r="N15" s="120" t="str">
        <f t="shared" si="3"/>
        <v>土</v>
      </c>
      <c r="O15" s="120" t="str">
        <f t="shared" si="3"/>
        <v>日</v>
      </c>
      <c r="P15" s="120" t="str">
        <f t="shared" si="3"/>
        <v>月</v>
      </c>
      <c r="Q15" s="120" t="str">
        <f t="shared" si="3"/>
        <v>火</v>
      </c>
      <c r="R15" s="120" t="str">
        <f t="shared" si="3"/>
        <v>水</v>
      </c>
      <c r="S15" s="120" t="str">
        <f t="shared" si="3"/>
        <v>木</v>
      </c>
      <c r="T15" s="120" t="str">
        <f t="shared" si="3"/>
        <v>金</v>
      </c>
      <c r="U15" s="120" t="str">
        <f t="shared" si="3"/>
        <v>土</v>
      </c>
      <c r="V15" s="120" t="str">
        <f t="shared" si="3"/>
        <v>日</v>
      </c>
      <c r="W15" s="120" t="str">
        <f t="shared" si="3"/>
        <v>月</v>
      </c>
      <c r="X15" s="120" t="str">
        <f t="shared" si="3"/>
        <v>火</v>
      </c>
      <c r="Y15" s="120" t="str">
        <f t="shared" si="3"/>
        <v>水</v>
      </c>
      <c r="Z15" s="120" t="str">
        <f t="shared" si="3"/>
        <v>木</v>
      </c>
      <c r="AA15" s="120" t="str">
        <f t="shared" si="3"/>
        <v>金</v>
      </c>
      <c r="AB15" s="120" t="str">
        <f t="shared" si="3"/>
        <v>土</v>
      </c>
      <c r="AC15" s="120" t="str">
        <f t="shared" si="3"/>
        <v>日</v>
      </c>
      <c r="AD15" s="120" t="str">
        <f t="shared" si="3"/>
        <v>月</v>
      </c>
      <c r="AE15" s="120" t="str">
        <f t="shared" si="3"/>
        <v>火</v>
      </c>
      <c r="AF15" s="120" t="str">
        <f t="shared" si="3"/>
        <v>土</v>
      </c>
      <c r="AG15" s="121"/>
      <c r="AH15" s="30"/>
    </row>
    <row r="16" spans="1:34" ht="13.2">
      <c r="A16" s="122">
        <f ca="1">SUM(B16:AF16)</f>
        <v>0</v>
      </c>
      <c r="B16" s="123">
        <f ca="1">IF(TODAY()&lt;=B14,"", COUNTIF('4月'!$C3:$C1013,B14))</f>
        <v>0</v>
      </c>
      <c r="C16" s="123">
        <f ca="1">IF(TODAY()&lt;=C14,"", COUNTIF('4月'!$C3:$C1013,C14))</f>
        <v>0</v>
      </c>
      <c r="D16" s="123">
        <f ca="1">IF(TODAY()&lt;=D14,"", COUNTIF('4月'!$C3:$C1013,D14))</f>
        <v>0</v>
      </c>
      <c r="E16" s="123">
        <f ca="1">IF(TODAY()&lt;=E14,"", COUNTIF('4月'!$C3:$C1013,E14))</f>
        <v>0</v>
      </c>
      <c r="F16" s="123">
        <f ca="1">IF(TODAY()&lt;=F14,"", COUNTIF('4月'!$C3:$C1013,F14))</f>
        <v>0</v>
      </c>
      <c r="G16" s="123">
        <f ca="1">IF(TODAY()&lt;=G14,"", COUNTIF('4月'!$C3:$C1013,G14))</f>
        <v>0</v>
      </c>
      <c r="H16" s="123">
        <f ca="1">IF(TODAY()&lt;=H14,"", COUNTIF('4月'!$C3:$C1013,H14))</f>
        <v>0</v>
      </c>
      <c r="I16" s="123">
        <f ca="1">IF(TODAY()&lt;=I14,"", COUNTIF('4月'!$C3:$C1013,I14))</f>
        <v>0</v>
      </c>
      <c r="J16" s="123">
        <f ca="1">IF(TODAY()&lt;=J14,"", COUNTIF('4月'!$C3:$C1013,J14))</f>
        <v>0</v>
      </c>
      <c r="K16" s="123">
        <f ca="1">IF(TODAY()&lt;=K14,"", COUNTIF('4月'!$C3:$C1013,K14))</f>
        <v>0</v>
      </c>
      <c r="L16" s="123">
        <f ca="1">IF(TODAY()&lt;=L14,"", COUNTIF('4月'!$C3:$C1013,L14))</f>
        <v>0</v>
      </c>
      <c r="M16" s="123">
        <f ca="1">IF(TODAY()&lt;=M14,"", COUNTIF('4月'!$C3:$C1013,M14))</f>
        <v>0</v>
      </c>
      <c r="N16" s="123">
        <f ca="1">IF(TODAY()&lt;=N14,"", COUNTIF('4月'!$C3:$C1013,N14))</f>
        <v>0</v>
      </c>
      <c r="O16" s="123">
        <f ca="1">IF(TODAY()&lt;=O14,"", COUNTIF('4月'!$C3:$C1013,O14))</f>
        <v>0</v>
      </c>
      <c r="P16" s="123">
        <f ca="1">IF(TODAY()&lt;=P14,"", COUNTIF('4月'!$C3:$C1013,P14))</f>
        <v>0</v>
      </c>
      <c r="Q16" s="123">
        <f ca="1">IF(TODAY()&lt;=Q14,"", COUNTIF('4月'!$C3:$C1013,Q14))</f>
        <v>0</v>
      </c>
      <c r="R16" s="123">
        <f ca="1">IF(TODAY()&lt;=R14,"", COUNTIF('4月'!$C3:$C1013,R14))</f>
        <v>0</v>
      </c>
      <c r="S16" s="123">
        <f ca="1">IF(TODAY()&lt;=S14,"", COUNTIF('4月'!$C3:$C1013,S14))</f>
        <v>0</v>
      </c>
      <c r="T16" s="123">
        <f ca="1">IF(TODAY()&lt;=T14,"", COUNTIF('4月'!$C3:$C1013,T14))</f>
        <v>0</v>
      </c>
      <c r="U16" s="123">
        <f ca="1">IF(TODAY()&lt;=U14,"", COUNTIF('4月'!$C3:$C1013,U14))</f>
        <v>0</v>
      </c>
      <c r="V16" s="123">
        <f ca="1">IF(TODAY()&lt;=V14,"", COUNTIF('4月'!$C3:$C1013,V14))</f>
        <v>0</v>
      </c>
      <c r="W16" s="123">
        <f ca="1">IF(TODAY()&lt;=W14,"", COUNTIF('4月'!$C3:$C1013,W14))</f>
        <v>0</v>
      </c>
      <c r="X16" s="123">
        <f ca="1">IF(TODAY()&lt;=X14,"", COUNTIF('4月'!$C3:$C1013,X14))</f>
        <v>0</v>
      </c>
      <c r="Y16" s="123">
        <f ca="1">IF(TODAY()&lt;=Y14,"", COUNTIF('4月'!$C3:$C1013,Y14))</f>
        <v>0</v>
      </c>
      <c r="Z16" s="123">
        <f ca="1">IF(TODAY()&lt;=Z14,"", COUNTIF('4月'!$C3:$C1013,Z14))</f>
        <v>0</v>
      </c>
      <c r="AA16" s="123">
        <f ca="1">IF(TODAY()&lt;=AA14,"", COUNTIF('4月'!$C3:$C1013,AA14))</f>
        <v>0</v>
      </c>
      <c r="AB16" s="123">
        <f ca="1">IF(TODAY()&lt;=AB14,"", COUNTIF('4月'!$C3:$C1013,AB14))</f>
        <v>0</v>
      </c>
      <c r="AC16" s="123">
        <f ca="1">IF(TODAY()&lt;=AC14,"", COUNTIF('4月'!$C3:$C1013,AC14))</f>
        <v>0</v>
      </c>
      <c r="AD16" s="123">
        <f ca="1">IF(TODAY()&lt;=AD14,"", COUNTIF('4月'!$C3:$C1013,AD14))</f>
        <v>0</v>
      </c>
      <c r="AE16" s="123">
        <f ca="1">IF(TODAY()&lt;=AE14,"", COUNTIF('4月'!$C3:$C1013,AE14))</f>
        <v>0</v>
      </c>
      <c r="AF16" s="127"/>
      <c r="AG16" s="124">
        <f ca="1">IFERROR(AVERAGE(B16:AF16),0)</f>
        <v>0</v>
      </c>
      <c r="AH16" s="30"/>
    </row>
    <row r="17" spans="1:34" ht="13.2">
      <c r="A17" s="125"/>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row>
    <row r="18" spans="1:34" ht="13.2">
      <c r="A18" s="116" t="s">
        <v>5</v>
      </c>
      <c r="B18" s="117">
        <v>45413</v>
      </c>
      <c r="C18" s="117">
        <v>45414</v>
      </c>
      <c r="D18" s="117">
        <v>45415</v>
      </c>
      <c r="E18" s="117">
        <v>45416</v>
      </c>
      <c r="F18" s="117">
        <v>45417</v>
      </c>
      <c r="G18" s="117">
        <v>45418</v>
      </c>
      <c r="H18" s="117">
        <v>45419</v>
      </c>
      <c r="I18" s="117">
        <v>45420</v>
      </c>
      <c r="J18" s="117">
        <v>45421</v>
      </c>
      <c r="K18" s="117">
        <v>45422</v>
      </c>
      <c r="L18" s="117">
        <v>45423</v>
      </c>
      <c r="M18" s="117">
        <v>45424</v>
      </c>
      <c r="N18" s="117">
        <v>45425</v>
      </c>
      <c r="O18" s="117">
        <v>45426</v>
      </c>
      <c r="P18" s="117">
        <v>45427</v>
      </c>
      <c r="Q18" s="117">
        <v>45428</v>
      </c>
      <c r="R18" s="117">
        <v>45429</v>
      </c>
      <c r="S18" s="117">
        <v>45430</v>
      </c>
      <c r="T18" s="117">
        <v>45431</v>
      </c>
      <c r="U18" s="117">
        <v>45432</v>
      </c>
      <c r="V18" s="117">
        <v>45433</v>
      </c>
      <c r="W18" s="117">
        <v>45434</v>
      </c>
      <c r="X18" s="117">
        <v>45435</v>
      </c>
      <c r="Y18" s="117">
        <v>45436</v>
      </c>
      <c r="Z18" s="117">
        <v>45437</v>
      </c>
      <c r="AA18" s="117">
        <v>45438</v>
      </c>
      <c r="AB18" s="117">
        <v>45439</v>
      </c>
      <c r="AC18" s="117">
        <v>45440</v>
      </c>
      <c r="AD18" s="117">
        <v>45441</v>
      </c>
      <c r="AE18" s="117">
        <v>45442</v>
      </c>
      <c r="AF18" s="117">
        <v>45443</v>
      </c>
      <c r="AG18" s="116" t="s">
        <v>291</v>
      </c>
      <c r="AH18" s="118"/>
    </row>
    <row r="19" spans="1:34" ht="13.2">
      <c r="A19" s="119"/>
      <c r="B19" s="120" t="str">
        <f t="shared" ref="B19:AF19" si="4">CHOOSE(WEEKDAY(B18), "日", "月", "火", "水", "木", "金", "土")</f>
        <v>水</v>
      </c>
      <c r="C19" s="120" t="str">
        <f t="shared" si="4"/>
        <v>木</v>
      </c>
      <c r="D19" s="120" t="str">
        <f t="shared" si="4"/>
        <v>金</v>
      </c>
      <c r="E19" s="120" t="str">
        <f t="shared" si="4"/>
        <v>土</v>
      </c>
      <c r="F19" s="120" t="str">
        <f t="shared" si="4"/>
        <v>日</v>
      </c>
      <c r="G19" s="120" t="str">
        <f t="shared" si="4"/>
        <v>月</v>
      </c>
      <c r="H19" s="120" t="str">
        <f t="shared" si="4"/>
        <v>火</v>
      </c>
      <c r="I19" s="120" t="str">
        <f t="shared" si="4"/>
        <v>水</v>
      </c>
      <c r="J19" s="120" t="str">
        <f t="shared" si="4"/>
        <v>木</v>
      </c>
      <c r="K19" s="120" t="str">
        <f t="shared" si="4"/>
        <v>金</v>
      </c>
      <c r="L19" s="120" t="str">
        <f t="shared" si="4"/>
        <v>土</v>
      </c>
      <c r="M19" s="120" t="str">
        <f t="shared" si="4"/>
        <v>日</v>
      </c>
      <c r="N19" s="120" t="str">
        <f t="shared" si="4"/>
        <v>月</v>
      </c>
      <c r="O19" s="120" t="str">
        <f t="shared" si="4"/>
        <v>火</v>
      </c>
      <c r="P19" s="120" t="str">
        <f t="shared" si="4"/>
        <v>水</v>
      </c>
      <c r="Q19" s="120" t="str">
        <f t="shared" si="4"/>
        <v>木</v>
      </c>
      <c r="R19" s="120" t="str">
        <f t="shared" si="4"/>
        <v>金</v>
      </c>
      <c r="S19" s="120" t="str">
        <f t="shared" si="4"/>
        <v>土</v>
      </c>
      <c r="T19" s="120" t="str">
        <f t="shared" si="4"/>
        <v>日</v>
      </c>
      <c r="U19" s="120" t="str">
        <f t="shared" si="4"/>
        <v>月</v>
      </c>
      <c r="V19" s="120" t="str">
        <f t="shared" si="4"/>
        <v>火</v>
      </c>
      <c r="W19" s="120" t="str">
        <f t="shared" si="4"/>
        <v>水</v>
      </c>
      <c r="X19" s="120" t="str">
        <f t="shared" si="4"/>
        <v>木</v>
      </c>
      <c r="Y19" s="120" t="str">
        <f t="shared" si="4"/>
        <v>金</v>
      </c>
      <c r="Z19" s="120" t="str">
        <f t="shared" si="4"/>
        <v>土</v>
      </c>
      <c r="AA19" s="120" t="str">
        <f t="shared" si="4"/>
        <v>日</v>
      </c>
      <c r="AB19" s="120" t="str">
        <f t="shared" si="4"/>
        <v>月</v>
      </c>
      <c r="AC19" s="120" t="str">
        <f t="shared" si="4"/>
        <v>火</v>
      </c>
      <c r="AD19" s="120" t="str">
        <f t="shared" si="4"/>
        <v>水</v>
      </c>
      <c r="AE19" s="120" t="str">
        <f t="shared" si="4"/>
        <v>木</v>
      </c>
      <c r="AF19" s="120" t="str">
        <f t="shared" si="4"/>
        <v>金</v>
      </c>
      <c r="AG19" s="121"/>
      <c r="AH19" s="30"/>
    </row>
    <row r="20" spans="1:34" ht="13.2">
      <c r="A20" s="122">
        <f ca="1">SUM(B20:AF20)</f>
        <v>0</v>
      </c>
      <c r="B20" s="123">
        <f ca="1">IF(TODAY()&lt;=B18,"", COUNTIF('5月'!$C3:$C1013,B18))</f>
        <v>0</v>
      </c>
      <c r="C20" s="123">
        <f ca="1">IF(TODAY()&lt;=C18,"", COUNTIF('5月'!$C3:$C1013,C18))</f>
        <v>0</v>
      </c>
      <c r="D20" s="123">
        <f ca="1">IF(TODAY()&lt;=D18,"", COUNTIF('5月'!$C3:$C1013,D18))</f>
        <v>0</v>
      </c>
      <c r="E20" s="123">
        <f ca="1">IF(TODAY()&lt;=E18,"", COUNTIF('5月'!$C3:$C1013,E18))</f>
        <v>0</v>
      </c>
      <c r="F20" s="123">
        <f ca="1">IF(TODAY()&lt;=F18,"", COUNTIF('5月'!$C3:$C1013,F18))</f>
        <v>0</v>
      </c>
      <c r="G20" s="123">
        <f ca="1">IF(TODAY()&lt;=G18,"", COUNTIF('5月'!$C3:$C1013,G18))</f>
        <v>0</v>
      </c>
      <c r="H20" s="123">
        <f ca="1">IF(TODAY()&lt;=H18,"", COUNTIF('5月'!$C3:$C1013,H18))</f>
        <v>0</v>
      </c>
      <c r="I20" s="123">
        <f ca="1">IF(TODAY()&lt;=I18,"", COUNTIF('5月'!$C3:$C1013,I18))</f>
        <v>0</v>
      </c>
      <c r="J20" s="123">
        <f ca="1">IF(TODAY()&lt;=J18,"", COUNTIF('5月'!$C3:$C1013,J18))</f>
        <v>0</v>
      </c>
      <c r="K20" s="123">
        <f ca="1">IF(TODAY()&lt;=K18,"", COUNTIF('5月'!$C3:$C1013,K18))</f>
        <v>0</v>
      </c>
      <c r="L20" s="123">
        <f ca="1">IF(TODAY()&lt;=L18,"", COUNTIF('5月'!$C3:$C1013,L18))</f>
        <v>0</v>
      </c>
      <c r="M20" s="123">
        <f ca="1">IF(TODAY()&lt;=M18,"", COUNTIF('5月'!$C3:$C1013,M18))</f>
        <v>0</v>
      </c>
      <c r="N20" s="123">
        <f ca="1">IF(TODAY()&lt;=N18,"", COUNTIF('5月'!$C3:$C1013,N18))</f>
        <v>0</v>
      </c>
      <c r="O20" s="123">
        <f ca="1">IF(TODAY()&lt;=O18,"", COUNTIF('5月'!$C3:$C1013,O18))</f>
        <v>0</v>
      </c>
      <c r="P20" s="123">
        <f ca="1">IF(TODAY()&lt;=P18,"", COUNTIF('5月'!$C3:$C1013,P18))</f>
        <v>0</v>
      </c>
      <c r="Q20" s="123">
        <f ca="1">IF(TODAY()&lt;=Q18,"", COUNTIF('5月'!$C3:$C1013,Q18))</f>
        <v>0</v>
      </c>
      <c r="R20" s="123">
        <f ca="1">IF(TODAY()&lt;=R18,"", COUNTIF('5月'!$C3:$C1013,R18))</f>
        <v>0</v>
      </c>
      <c r="S20" s="123">
        <f ca="1">IF(TODAY()&lt;=S18,"", COUNTIF('5月'!$C3:$C1013,S18))</f>
        <v>0</v>
      </c>
      <c r="T20" s="123">
        <f ca="1">IF(TODAY()&lt;=T18,"", COUNTIF('5月'!$C3:$C1013,T18))</f>
        <v>0</v>
      </c>
      <c r="U20" s="123">
        <f ca="1">IF(TODAY()&lt;=U18,"", COUNTIF('5月'!$C3:$C1013,U18))</f>
        <v>0</v>
      </c>
      <c r="V20" s="123">
        <f ca="1">IF(TODAY()&lt;=V18,"", COUNTIF('5月'!$C3:$C1013,V18))</f>
        <v>0</v>
      </c>
      <c r="W20" s="123">
        <f ca="1">IF(TODAY()&lt;=W18,"", COUNTIF('5月'!$C3:$C1013,W18))</f>
        <v>0</v>
      </c>
      <c r="X20" s="123">
        <f ca="1">IF(TODAY()&lt;=X18,"", COUNTIF('5月'!$C3:$C1013,X18))</f>
        <v>0</v>
      </c>
      <c r="Y20" s="123">
        <f ca="1">IF(TODAY()&lt;=Y18,"", COUNTIF('5月'!$C3:$C1013,Y18))</f>
        <v>0</v>
      </c>
      <c r="Z20" s="123">
        <f ca="1">IF(TODAY()&lt;=Z18,"", COUNTIF('5月'!$C3:$C1013,Z18))</f>
        <v>0</v>
      </c>
      <c r="AA20" s="123">
        <f ca="1">IF(TODAY()&lt;=AA18,"", COUNTIF('5月'!$C3:$C1013,AA18))</f>
        <v>0</v>
      </c>
      <c r="AB20" s="123">
        <f ca="1">IF(TODAY()&lt;=AB18,"", COUNTIF('5月'!$C3:$C1013,AB18))</f>
        <v>0</v>
      </c>
      <c r="AC20" s="123">
        <f ca="1">IF(TODAY()&lt;=AC18,"", COUNTIF('5月'!$C3:$C1013,AC18))</f>
        <v>0</v>
      </c>
      <c r="AD20" s="123">
        <f ca="1">IF(TODAY()&lt;=AD18,"", COUNTIF('5月'!$C3:$C1013,AD18))</f>
        <v>0</v>
      </c>
      <c r="AE20" s="123">
        <f ca="1">IF(TODAY()&lt;=AE18,"", COUNTIF('5月'!$C3:$C1013,AE18))</f>
        <v>0</v>
      </c>
      <c r="AF20" s="123">
        <f ca="1">IF(TODAY()&lt;=AF18,"", COUNTIF('5月'!$C3:$C1013,AF18))</f>
        <v>0</v>
      </c>
      <c r="AG20" s="124">
        <f ca="1">IFERROR(AVERAGE(B20:AF20),0)</f>
        <v>0</v>
      </c>
      <c r="AH20" s="30"/>
    </row>
    <row r="21" spans="1:34" ht="13.2">
      <c r="A21" s="125"/>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row>
    <row r="22" spans="1:34" ht="13.2">
      <c r="A22" s="116" t="s">
        <v>6</v>
      </c>
      <c r="B22" s="117">
        <v>45444</v>
      </c>
      <c r="C22" s="117">
        <v>45445</v>
      </c>
      <c r="D22" s="117">
        <v>45446</v>
      </c>
      <c r="E22" s="117">
        <v>45447</v>
      </c>
      <c r="F22" s="117">
        <v>45448</v>
      </c>
      <c r="G22" s="117">
        <v>45449</v>
      </c>
      <c r="H22" s="117">
        <v>45450</v>
      </c>
      <c r="I22" s="117">
        <v>45451</v>
      </c>
      <c r="J22" s="117">
        <v>45452</v>
      </c>
      <c r="K22" s="117">
        <v>45453</v>
      </c>
      <c r="L22" s="117">
        <v>45454</v>
      </c>
      <c r="M22" s="117">
        <v>45455</v>
      </c>
      <c r="N22" s="117">
        <v>45456</v>
      </c>
      <c r="O22" s="117">
        <v>45457</v>
      </c>
      <c r="P22" s="117">
        <v>45458</v>
      </c>
      <c r="Q22" s="117">
        <v>45459</v>
      </c>
      <c r="R22" s="117">
        <v>45460</v>
      </c>
      <c r="S22" s="117">
        <v>45461</v>
      </c>
      <c r="T22" s="117">
        <v>45462</v>
      </c>
      <c r="U22" s="117">
        <v>45463</v>
      </c>
      <c r="V22" s="117">
        <v>45464</v>
      </c>
      <c r="W22" s="117">
        <v>45465</v>
      </c>
      <c r="X22" s="117">
        <v>45466</v>
      </c>
      <c r="Y22" s="117">
        <v>45467</v>
      </c>
      <c r="Z22" s="117">
        <v>45468</v>
      </c>
      <c r="AA22" s="117">
        <v>45469</v>
      </c>
      <c r="AB22" s="117">
        <v>45470</v>
      </c>
      <c r="AC22" s="117">
        <v>45471</v>
      </c>
      <c r="AD22" s="117">
        <v>45472</v>
      </c>
      <c r="AE22" s="117">
        <v>45473</v>
      </c>
      <c r="AF22" s="126"/>
      <c r="AG22" s="116" t="s">
        <v>291</v>
      </c>
      <c r="AH22" s="118"/>
    </row>
    <row r="23" spans="1:34" ht="13.2">
      <c r="A23" s="119"/>
      <c r="B23" s="120" t="str">
        <f t="shared" ref="B23:AF23" si="5">CHOOSE(WEEKDAY(B22), "日", "月", "火", "水", "木", "金", "土")</f>
        <v>土</v>
      </c>
      <c r="C23" s="120" t="str">
        <f t="shared" si="5"/>
        <v>日</v>
      </c>
      <c r="D23" s="120" t="str">
        <f t="shared" si="5"/>
        <v>月</v>
      </c>
      <c r="E23" s="120" t="str">
        <f t="shared" si="5"/>
        <v>火</v>
      </c>
      <c r="F23" s="120" t="str">
        <f t="shared" si="5"/>
        <v>水</v>
      </c>
      <c r="G23" s="120" t="str">
        <f t="shared" si="5"/>
        <v>木</v>
      </c>
      <c r="H23" s="120" t="str">
        <f t="shared" si="5"/>
        <v>金</v>
      </c>
      <c r="I23" s="120" t="str">
        <f t="shared" si="5"/>
        <v>土</v>
      </c>
      <c r="J23" s="120" t="str">
        <f t="shared" si="5"/>
        <v>日</v>
      </c>
      <c r="K23" s="120" t="str">
        <f t="shared" si="5"/>
        <v>月</v>
      </c>
      <c r="L23" s="120" t="str">
        <f t="shared" si="5"/>
        <v>火</v>
      </c>
      <c r="M23" s="120" t="str">
        <f t="shared" si="5"/>
        <v>水</v>
      </c>
      <c r="N23" s="120" t="str">
        <f t="shared" si="5"/>
        <v>木</v>
      </c>
      <c r="O23" s="120" t="str">
        <f t="shared" si="5"/>
        <v>金</v>
      </c>
      <c r="P23" s="120" t="str">
        <f t="shared" si="5"/>
        <v>土</v>
      </c>
      <c r="Q23" s="120" t="str">
        <f t="shared" si="5"/>
        <v>日</v>
      </c>
      <c r="R23" s="120" t="str">
        <f t="shared" si="5"/>
        <v>月</v>
      </c>
      <c r="S23" s="120" t="str">
        <f t="shared" si="5"/>
        <v>火</v>
      </c>
      <c r="T23" s="120" t="str">
        <f t="shared" si="5"/>
        <v>水</v>
      </c>
      <c r="U23" s="120" t="str">
        <f t="shared" si="5"/>
        <v>木</v>
      </c>
      <c r="V23" s="120" t="str">
        <f t="shared" si="5"/>
        <v>金</v>
      </c>
      <c r="W23" s="120" t="str">
        <f t="shared" si="5"/>
        <v>土</v>
      </c>
      <c r="X23" s="120" t="str">
        <f t="shared" si="5"/>
        <v>日</v>
      </c>
      <c r="Y23" s="120" t="str">
        <f t="shared" si="5"/>
        <v>月</v>
      </c>
      <c r="Z23" s="120" t="str">
        <f t="shared" si="5"/>
        <v>火</v>
      </c>
      <c r="AA23" s="120" t="str">
        <f t="shared" si="5"/>
        <v>水</v>
      </c>
      <c r="AB23" s="120" t="str">
        <f t="shared" si="5"/>
        <v>木</v>
      </c>
      <c r="AC23" s="120" t="str">
        <f t="shared" si="5"/>
        <v>金</v>
      </c>
      <c r="AD23" s="120" t="str">
        <f t="shared" si="5"/>
        <v>土</v>
      </c>
      <c r="AE23" s="120" t="str">
        <f t="shared" si="5"/>
        <v>日</v>
      </c>
      <c r="AF23" s="120" t="str">
        <f t="shared" si="5"/>
        <v>土</v>
      </c>
      <c r="AG23" s="121"/>
      <c r="AH23" s="30"/>
    </row>
    <row r="24" spans="1:34" ht="13.2">
      <c r="A24" s="122">
        <f ca="1">SUM(B24:AF24)</f>
        <v>0</v>
      </c>
      <c r="B24" s="123">
        <f ca="1">IF(TODAY()&lt;=B22,"", COUNTIF('6月'!$C3:$C1013,B22))</f>
        <v>0</v>
      </c>
      <c r="C24" s="123">
        <f ca="1">IF(TODAY()&lt;=C22,"", COUNTIF('6月'!$C3:$C1013,C22))</f>
        <v>0</v>
      </c>
      <c r="D24" s="123">
        <f ca="1">IF(TODAY()&lt;=D22,"", COUNTIF('6月'!$C3:$C1013,D22))</f>
        <v>0</v>
      </c>
      <c r="E24" s="123">
        <f ca="1">IF(TODAY()&lt;=E22,"", COUNTIF('6月'!$C3:$C1013,E22))</f>
        <v>0</v>
      </c>
      <c r="F24" s="123">
        <f ca="1">IF(TODAY()&lt;=F22,"", COUNTIF('6月'!$C3:$C1013,F22))</f>
        <v>0</v>
      </c>
      <c r="G24" s="123">
        <f ca="1">IF(TODAY()&lt;=G22,"", COUNTIF('6月'!$C3:$C1013,G22))</f>
        <v>0</v>
      </c>
      <c r="H24" s="123">
        <f ca="1">IF(TODAY()&lt;=H22,"", COUNTIF('6月'!$C3:$C1013,H22))</f>
        <v>0</v>
      </c>
      <c r="I24" s="123">
        <f ca="1">IF(TODAY()&lt;=I22,"", COUNTIF('6月'!$C3:$C1013,I22))</f>
        <v>0</v>
      </c>
      <c r="J24" s="123">
        <f ca="1">IF(TODAY()&lt;=J22,"", COUNTIF('6月'!$C3:$C1013,J22))</f>
        <v>0</v>
      </c>
      <c r="K24" s="123">
        <f ca="1">IF(TODAY()&lt;=K22,"", COUNTIF('6月'!$C3:$C1013,K22))</f>
        <v>0</v>
      </c>
      <c r="L24" s="123">
        <f ca="1">IF(TODAY()&lt;=L22,"", COUNTIF('6月'!$C3:$C1013,L22))</f>
        <v>0</v>
      </c>
      <c r="M24" s="123">
        <f ca="1">IF(TODAY()&lt;=M22,"", COUNTIF('6月'!$C3:$C1013,M22))</f>
        <v>0</v>
      </c>
      <c r="N24" s="123">
        <f ca="1">IF(TODAY()&lt;=N22,"", COUNTIF('6月'!$C3:$C1013,N22))</f>
        <v>0</v>
      </c>
      <c r="O24" s="123">
        <f ca="1">IF(TODAY()&lt;=O22,"", COUNTIF('6月'!$C3:$C1013,O22))</f>
        <v>0</v>
      </c>
      <c r="P24" s="123">
        <f ca="1">IF(TODAY()&lt;=P22,"", COUNTIF('6月'!$C3:$C1013,P22))</f>
        <v>0</v>
      </c>
      <c r="Q24" s="123">
        <f ca="1">IF(TODAY()&lt;=Q22,"", COUNTIF('6月'!$C3:$C1013,Q22))</f>
        <v>0</v>
      </c>
      <c r="R24" s="123">
        <f ca="1">IF(TODAY()&lt;=R22,"", COUNTIF('6月'!$C3:$C1013,R22))</f>
        <v>0</v>
      </c>
      <c r="S24" s="123">
        <f ca="1">IF(TODAY()&lt;=S22,"", COUNTIF('6月'!$C3:$C1013,S22))</f>
        <v>0</v>
      </c>
      <c r="T24" s="123">
        <f ca="1">IF(TODAY()&lt;=T22,"", COUNTIF('6月'!$C3:$C1013,T22))</f>
        <v>0</v>
      </c>
      <c r="U24" s="123">
        <f ca="1">IF(TODAY()&lt;=U22,"", COUNTIF('6月'!$C3:$C1013,U22))</f>
        <v>0</v>
      </c>
      <c r="V24" s="123">
        <f ca="1">IF(TODAY()&lt;=V22,"", COUNTIF('6月'!$C3:$C1013,V22))</f>
        <v>0</v>
      </c>
      <c r="W24" s="123">
        <f ca="1">IF(TODAY()&lt;=W22,"", COUNTIF('6月'!$C3:$C1013,W22))</f>
        <v>0</v>
      </c>
      <c r="X24" s="123">
        <f ca="1">IF(TODAY()&lt;=X22,"", COUNTIF('6月'!$C3:$C1013,X22))</f>
        <v>0</v>
      </c>
      <c r="Y24" s="123">
        <f ca="1">IF(TODAY()&lt;=Y22,"", COUNTIF('6月'!$C3:$C1013,Y22))</f>
        <v>0</v>
      </c>
      <c r="Z24" s="123">
        <f ca="1">IF(TODAY()&lt;=Z22,"", COUNTIF('6月'!$C3:$C1013,Z22))</f>
        <v>0</v>
      </c>
      <c r="AA24" s="123">
        <f ca="1">IF(TODAY()&lt;=AA22,"", COUNTIF('6月'!$C3:$C1013,AA22))</f>
        <v>0</v>
      </c>
      <c r="AB24" s="123">
        <f ca="1">IF(TODAY()&lt;=AB22,"", COUNTIF('6月'!$C3:$C1013,AB22))</f>
        <v>0</v>
      </c>
      <c r="AC24" s="123">
        <f ca="1">IF(TODAY()&lt;=AC22,"", COUNTIF('6月'!$C3:$C1013,AC22))</f>
        <v>0</v>
      </c>
      <c r="AD24" s="123">
        <f ca="1">IF(TODAY()&lt;=AD22,"", COUNTIF('6月'!$C3:$C1013,AD22))</f>
        <v>0</v>
      </c>
      <c r="AE24" s="123">
        <f ca="1">IF(TODAY()&lt;=AE22,"", COUNTIF('6月'!$C3:$C1013,AE22))</f>
        <v>0</v>
      </c>
      <c r="AF24" s="127"/>
      <c r="AG24" s="124">
        <f ca="1">IFERROR(AVERAGE(B24:AF24),0)</f>
        <v>0</v>
      </c>
      <c r="AH24" s="30"/>
    </row>
    <row r="25" spans="1:34" ht="13.2">
      <c r="A25" s="125"/>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row>
    <row r="26" spans="1:34" ht="13.2">
      <c r="A26" s="116" t="s">
        <v>7</v>
      </c>
      <c r="B26" s="117">
        <v>45474</v>
      </c>
      <c r="C26" s="117">
        <v>45475</v>
      </c>
      <c r="D26" s="117">
        <v>45476</v>
      </c>
      <c r="E26" s="117">
        <v>45477</v>
      </c>
      <c r="F26" s="117">
        <v>45478</v>
      </c>
      <c r="G26" s="117">
        <v>45479</v>
      </c>
      <c r="H26" s="117">
        <v>45480</v>
      </c>
      <c r="I26" s="117">
        <v>45481</v>
      </c>
      <c r="J26" s="117">
        <v>45482</v>
      </c>
      <c r="K26" s="117">
        <v>45483</v>
      </c>
      <c r="L26" s="117">
        <v>45484</v>
      </c>
      <c r="M26" s="117">
        <v>45485</v>
      </c>
      <c r="N26" s="117">
        <v>45486</v>
      </c>
      <c r="O26" s="117">
        <v>45487</v>
      </c>
      <c r="P26" s="117">
        <v>45488</v>
      </c>
      <c r="Q26" s="117">
        <v>45489</v>
      </c>
      <c r="R26" s="117">
        <v>45490</v>
      </c>
      <c r="S26" s="117">
        <v>45491</v>
      </c>
      <c r="T26" s="117">
        <v>45492</v>
      </c>
      <c r="U26" s="117">
        <v>45493</v>
      </c>
      <c r="V26" s="117">
        <v>45494</v>
      </c>
      <c r="W26" s="117">
        <v>45495</v>
      </c>
      <c r="X26" s="117">
        <v>45496</v>
      </c>
      <c r="Y26" s="117">
        <v>45497</v>
      </c>
      <c r="Z26" s="117">
        <v>45498</v>
      </c>
      <c r="AA26" s="117">
        <v>45499</v>
      </c>
      <c r="AB26" s="117">
        <v>45500</v>
      </c>
      <c r="AC26" s="117">
        <v>45501</v>
      </c>
      <c r="AD26" s="117">
        <v>45502</v>
      </c>
      <c r="AE26" s="117">
        <v>45503</v>
      </c>
      <c r="AF26" s="117">
        <v>45504</v>
      </c>
      <c r="AG26" s="116" t="s">
        <v>291</v>
      </c>
      <c r="AH26" s="118"/>
    </row>
    <row r="27" spans="1:34" ht="13.2">
      <c r="A27" s="119"/>
      <c r="B27" s="120" t="str">
        <f t="shared" ref="B27:AF27" si="6">CHOOSE(WEEKDAY(B26), "日", "月", "火", "水", "木", "金", "土")</f>
        <v>月</v>
      </c>
      <c r="C27" s="120" t="str">
        <f t="shared" si="6"/>
        <v>火</v>
      </c>
      <c r="D27" s="120" t="str">
        <f t="shared" si="6"/>
        <v>水</v>
      </c>
      <c r="E27" s="120" t="str">
        <f t="shared" si="6"/>
        <v>木</v>
      </c>
      <c r="F27" s="120" t="str">
        <f t="shared" si="6"/>
        <v>金</v>
      </c>
      <c r="G27" s="120" t="str">
        <f t="shared" si="6"/>
        <v>土</v>
      </c>
      <c r="H27" s="120" t="str">
        <f t="shared" si="6"/>
        <v>日</v>
      </c>
      <c r="I27" s="120" t="str">
        <f t="shared" si="6"/>
        <v>月</v>
      </c>
      <c r="J27" s="120" t="str">
        <f t="shared" si="6"/>
        <v>火</v>
      </c>
      <c r="K27" s="120" t="str">
        <f t="shared" si="6"/>
        <v>水</v>
      </c>
      <c r="L27" s="120" t="str">
        <f t="shared" si="6"/>
        <v>木</v>
      </c>
      <c r="M27" s="120" t="str">
        <f t="shared" si="6"/>
        <v>金</v>
      </c>
      <c r="N27" s="120" t="str">
        <f t="shared" si="6"/>
        <v>土</v>
      </c>
      <c r="O27" s="120" t="str">
        <f t="shared" si="6"/>
        <v>日</v>
      </c>
      <c r="P27" s="120" t="str">
        <f t="shared" si="6"/>
        <v>月</v>
      </c>
      <c r="Q27" s="120" t="str">
        <f t="shared" si="6"/>
        <v>火</v>
      </c>
      <c r="R27" s="120" t="str">
        <f t="shared" si="6"/>
        <v>水</v>
      </c>
      <c r="S27" s="120" t="str">
        <f t="shared" si="6"/>
        <v>木</v>
      </c>
      <c r="T27" s="120" t="str">
        <f t="shared" si="6"/>
        <v>金</v>
      </c>
      <c r="U27" s="120" t="str">
        <f t="shared" si="6"/>
        <v>土</v>
      </c>
      <c r="V27" s="120" t="str">
        <f t="shared" si="6"/>
        <v>日</v>
      </c>
      <c r="W27" s="120" t="str">
        <f t="shared" si="6"/>
        <v>月</v>
      </c>
      <c r="X27" s="120" t="str">
        <f t="shared" si="6"/>
        <v>火</v>
      </c>
      <c r="Y27" s="120" t="str">
        <f t="shared" si="6"/>
        <v>水</v>
      </c>
      <c r="Z27" s="120" t="str">
        <f t="shared" si="6"/>
        <v>木</v>
      </c>
      <c r="AA27" s="120" t="str">
        <f t="shared" si="6"/>
        <v>金</v>
      </c>
      <c r="AB27" s="120" t="str">
        <f t="shared" si="6"/>
        <v>土</v>
      </c>
      <c r="AC27" s="120" t="str">
        <f t="shared" si="6"/>
        <v>日</v>
      </c>
      <c r="AD27" s="120" t="str">
        <f t="shared" si="6"/>
        <v>月</v>
      </c>
      <c r="AE27" s="120" t="str">
        <f t="shared" si="6"/>
        <v>火</v>
      </c>
      <c r="AF27" s="120" t="str">
        <f t="shared" si="6"/>
        <v>水</v>
      </c>
      <c r="AG27" s="121"/>
      <c r="AH27" s="30"/>
    </row>
    <row r="28" spans="1:34" ht="13.2">
      <c r="A28" s="122">
        <f ca="1">SUM(B28:AF28)</f>
        <v>0</v>
      </c>
      <c r="B28" s="123">
        <f ca="1">IF(TODAY()&lt;=B26,"", COUNTIF('7月'!$C3:$C1013,B26))</f>
        <v>0</v>
      </c>
      <c r="C28" s="123">
        <f ca="1">IF(TODAY()&lt;=C26,"", COUNTIF('7月'!$C3:$C1013,C26))</f>
        <v>0</v>
      </c>
      <c r="D28" s="123">
        <f ca="1">IF(TODAY()&lt;=D26,"", COUNTIF('7月'!$C3:$C1013,D26))</f>
        <v>0</v>
      </c>
      <c r="E28" s="123">
        <f ca="1">IF(TODAY()&lt;=E26,"", COUNTIF('7月'!$C3:$C1013,E26))</f>
        <v>0</v>
      </c>
      <c r="F28" s="123">
        <f ca="1">IF(TODAY()&lt;=F26,"", COUNTIF('7月'!$C3:$C1013,F26))</f>
        <v>0</v>
      </c>
      <c r="G28" s="123">
        <f ca="1">IF(TODAY()&lt;=G26,"", COUNTIF('7月'!$C3:$C1013,G26))</f>
        <v>0</v>
      </c>
      <c r="H28" s="123">
        <f ca="1">IF(TODAY()&lt;=H26,"", COUNTIF('7月'!$C3:$C1013,H26))</f>
        <v>0</v>
      </c>
      <c r="I28" s="123">
        <f ca="1">IF(TODAY()&lt;=I26,"", COUNTIF('7月'!$C3:$C1013,I26))</f>
        <v>0</v>
      </c>
      <c r="J28" s="123">
        <f ca="1">IF(TODAY()&lt;=J26,"", COUNTIF('7月'!$C3:$C1013,J26))</f>
        <v>0</v>
      </c>
      <c r="K28" s="123">
        <f ca="1">IF(TODAY()&lt;=K26,"", COUNTIF('7月'!$C3:$C1013,K26))</f>
        <v>0</v>
      </c>
      <c r="L28" s="123">
        <f ca="1">IF(TODAY()&lt;=L26,"", COUNTIF('7月'!$C3:$C1013,L26))</f>
        <v>0</v>
      </c>
      <c r="M28" s="123">
        <f ca="1">IF(TODAY()&lt;=M26,"", COUNTIF('7月'!$C3:$C1013,M26))</f>
        <v>0</v>
      </c>
      <c r="N28" s="123">
        <f ca="1">IF(TODAY()&lt;=N26,"", COUNTIF('7月'!$C3:$C1013,N26))</f>
        <v>0</v>
      </c>
      <c r="O28" s="123">
        <f ca="1">IF(TODAY()&lt;=O26,"", COUNTIF('7月'!$C3:$C1013,O26))</f>
        <v>0</v>
      </c>
      <c r="P28" s="123">
        <f ca="1">IF(TODAY()&lt;=P26,"", COUNTIF('7月'!$C3:$C1013,P26))</f>
        <v>0</v>
      </c>
      <c r="Q28" s="123">
        <f ca="1">IF(TODAY()&lt;=Q26,"", COUNTIF('7月'!$C3:$C1013,Q26))</f>
        <v>0</v>
      </c>
      <c r="R28" s="123">
        <f ca="1">IF(TODAY()&lt;=R26,"", COUNTIF('7月'!$C3:$C1013,R26))</f>
        <v>0</v>
      </c>
      <c r="S28" s="123">
        <f ca="1">IF(TODAY()&lt;=S26,"", COUNTIF('7月'!$C3:$C1013,S26))</f>
        <v>0</v>
      </c>
      <c r="T28" s="123">
        <f ca="1">IF(TODAY()&lt;=T26,"", COUNTIF('7月'!$C3:$C1013,T26))</f>
        <v>0</v>
      </c>
      <c r="U28" s="123">
        <f ca="1">IF(TODAY()&lt;=U26,"", COUNTIF('7月'!$C3:$C1013,U26))</f>
        <v>0</v>
      </c>
      <c r="V28" s="123">
        <f ca="1">IF(TODAY()&lt;=V26,"", COUNTIF('7月'!$C3:$C1013,V26))</f>
        <v>0</v>
      </c>
      <c r="W28" s="123">
        <f ca="1">IF(TODAY()&lt;=W26,"", COUNTIF('7月'!$C3:$C1013,W26))</f>
        <v>0</v>
      </c>
      <c r="X28" s="123">
        <f ca="1">IF(TODAY()&lt;=X26,"", COUNTIF('7月'!$C3:$C1013,X26))</f>
        <v>0</v>
      </c>
      <c r="Y28" s="123">
        <f ca="1">IF(TODAY()&lt;=Y26,"", COUNTIF('7月'!$C3:$C1013,Y26))</f>
        <v>0</v>
      </c>
      <c r="Z28" s="123">
        <f ca="1">IF(TODAY()&lt;=Z26,"", COUNTIF('7月'!$C3:$C1013,Z26))</f>
        <v>0</v>
      </c>
      <c r="AA28" s="123">
        <f ca="1">IF(TODAY()&lt;=AA26,"", COUNTIF('7月'!$C3:$C1013,AA26))</f>
        <v>0</v>
      </c>
      <c r="AB28" s="123">
        <f ca="1">IF(TODAY()&lt;=AB26,"", COUNTIF('7月'!$C3:$C1013,AB26))</f>
        <v>0</v>
      </c>
      <c r="AC28" s="123">
        <f ca="1">IF(TODAY()&lt;=AC26,"", COUNTIF('7月'!$C3:$C1013,AC26))</f>
        <v>0</v>
      </c>
      <c r="AD28" s="123">
        <f ca="1">IF(TODAY()&lt;=AD26,"", COUNTIF('7月'!$C3:$C1013,AD26))</f>
        <v>0</v>
      </c>
      <c r="AE28" s="123">
        <f ca="1">IF(TODAY()&lt;=AE26,"", COUNTIF('7月'!$C3:$C1013,AE26))</f>
        <v>0</v>
      </c>
      <c r="AF28" s="123">
        <f ca="1">IF(TODAY()&lt;=AF26,"", COUNTIF('7月'!$C3:$C1013,AF26))</f>
        <v>0</v>
      </c>
      <c r="AG28" s="124">
        <f ca="1">IFERROR(AVERAGE(B28:AF28),0)</f>
        <v>0</v>
      </c>
      <c r="AH28" s="30"/>
    </row>
    <row r="29" spans="1:34" ht="13.2">
      <c r="A29" s="125"/>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row>
    <row r="30" spans="1:34" ht="13.2">
      <c r="A30" s="116" t="s">
        <v>8</v>
      </c>
      <c r="B30" s="117">
        <v>45505</v>
      </c>
      <c r="C30" s="117">
        <v>45506</v>
      </c>
      <c r="D30" s="117">
        <v>45507</v>
      </c>
      <c r="E30" s="117">
        <v>45508</v>
      </c>
      <c r="F30" s="117">
        <v>45509</v>
      </c>
      <c r="G30" s="117">
        <v>45510</v>
      </c>
      <c r="H30" s="117">
        <v>45511</v>
      </c>
      <c r="I30" s="117">
        <v>45512</v>
      </c>
      <c r="J30" s="117">
        <v>45513</v>
      </c>
      <c r="K30" s="117">
        <v>45514</v>
      </c>
      <c r="L30" s="117">
        <v>45515</v>
      </c>
      <c r="M30" s="117">
        <v>45516</v>
      </c>
      <c r="N30" s="117">
        <v>45517</v>
      </c>
      <c r="O30" s="117">
        <v>45518</v>
      </c>
      <c r="P30" s="117">
        <v>45519</v>
      </c>
      <c r="Q30" s="117">
        <v>45520</v>
      </c>
      <c r="R30" s="117">
        <v>45521</v>
      </c>
      <c r="S30" s="117">
        <v>45522</v>
      </c>
      <c r="T30" s="117">
        <v>45523</v>
      </c>
      <c r="U30" s="117">
        <v>45524</v>
      </c>
      <c r="V30" s="117">
        <v>45525</v>
      </c>
      <c r="W30" s="117">
        <v>45526</v>
      </c>
      <c r="X30" s="117">
        <v>45527</v>
      </c>
      <c r="Y30" s="117">
        <v>45528</v>
      </c>
      <c r="Z30" s="117">
        <v>45529</v>
      </c>
      <c r="AA30" s="117">
        <v>45530</v>
      </c>
      <c r="AB30" s="117">
        <v>45531</v>
      </c>
      <c r="AC30" s="117">
        <v>45532</v>
      </c>
      <c r="AD30" s="117">
        <v>45533</v>
      </c>
      <c r="AE30" s="117">
        <v>45534</v>
      </c>
      <c r="AF30" s="117">
        <v>45535</v>
      </c>
      <c r="AG30" s="116" t="s">
        <v>291</v>
      </c>
      <c r="AH30" s="118"/>
    </row>
    <row r="31" spans="1:34" ht="13.2">
      <c r="A31" s="119"/>
      <c r="B31" s="120" t="str">
        <f t="shared" ref="B31:AF31" si="7">CHOOSE(WEEKDAY(B30), "日", "月", "火", "水", "木", "金", "土")</f>
        <v>木</v>
      </c>
      <c r="C31" s="120" t="str">
        <f t="shared" si="7"/>
        <v>金</v>
      </c>
      <c r="D31" s="120" t="str">
        <f t="shared" si="7"/>
        <v>土</v>
      </c>
      <c r="E31" s="120" t="str">
        <f t="shared" si="7"/>
        <v>日</v>
      </c>
      <c r="F31" s="120" t="str">
        <f t="shared" si="7"/>
        <v>月</v>
      </c>
      <c r="G31" s="120" t="str">
        <f t="shared" si="7"/>
        <v>火</v>
      </c>
      <c r="H31" s="120" t="str">
        <f t="shared" si="7"/>
        <v>水</v>
      </c>
      <c r="I31" s="120" t="str">
        <f t="shared" si="7"/>
        <v>木</v>
      </c>
      <c r="J31" s="120" t="str">
        <f t="shared" si="7"/>
        <v>金</v>
      </c>
      <c r="K31" s="120" t="str">
        <f t="shared" si="7"/>
        <v>土</v>
      </c>
      <c r="L31" s="120" t="str">
        <f t="shared" si="7"/>
        <v>日</v>
      </c>
      <c r="M31" s="120" t="str">
        <f t="shared" si="7"/>
        <v>月</v>
      </c>
      <c r="N31" s="120" t="str">
        <f t="shared" si="7"/>
        <v>火</v>
      </c>
      <c r="O31" s="120" t="str">
        <f t="shared" si="7"/>
        <v>水</v>
      </c>
      <c r="P31" s="120" t="str">
        <f t="shared" si="7"/>
        <v>木</v>
      </c>
      <c r="Q31" s="120" t="str">
        <f t="shared" si="7"/>
        <v>金</v>
      </c>
      <c r="R31" s="120" t="str">
        <f t="shared" si="7"/>
        <v>土</v>
      </c>
      <c r="S31" s="120" t="str">
        <f t="shared" si="7"/>
        <v>日</v>
      </c>
      <c r="T31" s="120" t="str">
        <f t="shared" si="7"/>
        <v>月</v>
      </c>
      <c r="U31" s="120" t="str">
        <f t="shared" si="7"/>
        <v>火</v>
      </c>
      <c r="V31" s="120" t="str">
        <f t="shared" si="7"/>
        <v>水</v>
      </c>
      <c r="W31" s="120" t="str">
        <f t="shared" si="7"/>
        <v>木</v>
      </c>
      <c r="X31" s="120" t="str">
        <f t="shared" si="7"/>
        <v>金</v>
      </c>
      <c r="Y31" s="120" t="str">
        <f t="shared" si="7"/>
        <v>土</v>
      </c>
      <c r="Z31" s="120" t="str">
        <f t="shared" si="7"/>
        <v>日</v>
      </c>
      <c r="AA31" s="120" t="str">
        <f t="shared" si="7"/>
        <v>月</v>
      </c>
      <c r="AB31" s="120" t="str">
        <f t="shared" si="7"/>
        <v>火</v>
      </c>
      <c r="AC31" s="120" t="str">
        <f t="shared" si="7"/>
        <v>水</v>
      </c>
      <c r="AD31" s="120" t="str">
        <f t="shared" si="7"/>
        <v>木</v>
      </c>
      <c r="AE31" s="120" t="str">
        <f t="shared" si="7"/>
        <v>金</v>
      </c>
      <c r="AF31" s="120" t="str">
        <f t="shared" si="7"/>
        <v>土</v>
      </c>
      <c r="AG31" s="121"/>
      <c r="AH31" s="30"/>
    </row>
    <row r="32" spans="1:34" ht="13.2">
      <c r="A32" s="122">
        <f ca="1">SUM(B32:AF32)</f>
        <v>0</v>
      </c>
      <c r="B32" s="123">
        <f ca="1">IF(TODAY()&lt;=B30,"", COUNTIF('8月'!$C6:$C1013,B30))</f>
        <v>0</v>
      </c>
      <c r="C32" s="123">
        <f ca="1">IF(TODAY()&lt;=C30,"", COUNTIF('8月'!$C6:$C1013,C30))</f>
        <v>0</v>
      </c>
      <c r="D32" s="123">
        <f ca="1">IF(TODAY()&lt;=D30,"", COUNTIF('8月'!$C6:$C1013,D30))</f>
        <v>0</v>
      </c>
      <c r="E32" s="123">
        <f ca="1">IF(TODAY()&lt;=E30,"", COUNTIF('8月'!$C6:$C1013,E30))</f>
        <v>0</v>
      </c>
      <c r="F32" s="123">
        <f ca="1">IF(TODAY()&lt;=F30,"", COUNTIF('8月'!$C6:$C1013,F30))</f>
        <v>0</v>
      </c>
      <c r="G32" s="123">
        <f ca="1">IF(TODAY()&lt;=G30,"", COUNTIF('8月'!$C6:$C1013,G30))</f>
        <v>0</v>
      </c>
      <c r="H32" s="123">
        <f ca="1">IF(TODAY()&lt;=H30,"", COUNTIF('8月'!$C6:$C1013,H30))</f>
        <v>0</v>
      </c>
      <c r="I32" s="123">
        <f ca="1">IF(TODAY()&lt;=I30,"", COUNTIF('8月'!$C6:$C1013,I30))</f>
        <v>0</v>
      </c>
      <c r="J32" s="123">
        <f ca="1">IF(TODAY()&lt;=J30,"", COUNTIF('8月'!$C6:$C1013,J30))</f>
        <v>0</v>
      </c>
      <c r="K32" s="123">
        <f ca="1">IF(TODAY()&lt;=K30,"", COUNTIF('8月'!$C6:$C1013,K30))</f>
        <v>0</v>
      </c>
      <c r="L32" s="123">
        <f ca="1">IF(TODAY()&lt;=L30,"", COUNTIF('8月'!$C6:$C1013,L30))</f>
        <v>0</v>
      </c>
      <c r="M32" s="123">
        <f ca="1">IF(TODAY()&lt;=M30,"", COUNTIF('8月'!$C6:$C1013,M30))</f>
        <v>0</v>
      </c>
      <c r="N32" s="123">
        <f ca="1">IF(TODAY()&lt;=N30,"", COUNTIF('8月'!$C6:$C1013,N30))</f>
        <v>0</v>
      </c>
      <c r="O32" s="123">
        <f ca="1">IF(TODAY()&lt;=O30,"", COUNTIF('8月'!$C6:$C1013,O30))</f>
        <v>0</v>
      </c>
      <c r="P32" s="123">
        <f ca="1">IF(TODAY()&lt;=P30,"", COUNTIF('8月'!$C6:$C1013,P30))</f>
        <v>0</v>
      </c>
      <c r="Q32" s="123">
        <f ca="1">IF(TODAY()&lt;=Q30,"", COUNTIF('8月'!$C6:$C1013,Q30))</f>
        <v>0</v>
      </c>
      <c r="R32" s="123">
        <f ca="1">IF(TODAY()&lt;=R30,"", COUNTIF('8月'!$C6:$C1013,R30))</f>
        <v>0</v>
      </c>
      <c r="S32" s="123">
        <f ca="1">IF(TODAY()&lt;=S30,"", COUNTIF('8月'!$C6:$C1013,S30))</f>
        <v>0</v>
      </c>
      <c r="T32" s="123">
        <f ca="1">IF(TODAY()&lt;=T30,"", COUNTIF('8月'!$C6:$C1013,T30))</f>
        <v>0</v>
      </c>
      <c r="U32" s="123">
        <f ca="1">IF(TODAY()&lt;=U30,"", COUNTIF('8月'!$C6:$C1013,U30))</f>
        <v>0</v>
      </c>
      <c r="V32" s="123">
        <f ca="1">IF(TODAY()&lt;=V30,"", COUNTIF('8月'!$C6:$C1013,V30))</f>
        <v>0</v>
      </c>
      <c r="W32" s="123">
        <f ca="1">IF(TODAY()&lt;=W30,"", COUNTIF('8月'!$C6:$C1013,W30))</f>
        <v>0</v>
      </c>
      <c r="X32" s="123">
        <f ca="1">IF(TODAY()&lt;=X30,"", COUNTIF('8月'!$C6:$C1013,X30))</f>
        <v>0</v>
      </c>
      <c r="Y32" s="123">
        <f ca="1">IF(TODAY()&lt;=Y30,"", COUNTIF('8月'!$C6:$C1013,Y30))</f>
        <v>0</v>
      </c>
      <c r="Z32" s="123">
        <f ca="1">IF(TODAY()&lt;=Z30,"", COUNTIF('8月'!$C6:$C1013,Z30))</f>
        <v>0</v>
      </c>
      <c r="AA32" s="123">
        <f ca="1">IF(TODAY()&lt;=AA30,"", COUNTIF('8月'!$C6:$C1013,AA30))</f>
        <v>0</v>
      </c>
      <c r="AB32" s="123">
        <f ca="1">IF(TODAY()&lt;=AB30,"", COUNTIF('8月'!$C6:$C1013,AB30))</f>
        <v>0</v>
      </c>
      <c r="AC32" s="123">
        <f ca="1">IF(TODAY()&lt;=AC30,"", COUNTIF('8月'!$C6:$C1013,AC30))</f>
        <v>0</v>
      </c>
      <c r="AD32" s="123">
        <f ca="1">IF(TODAY()&lt;=AD30,"", COUNTIF('8月'!$C6:$C1013,AD30))</f>
        <v>0</v>
      </c>
      <c r="AE32" s="123">
        <f ca="1">IF(TODAY()&lt;=AE30,"", COUNTIF('8月'!$C6:$C1013,AE30))</f>
        <v>0</v>
      </c>
      <c r="AF32" s="123">
        <f ca="1">IF(TODAY()&lt;=AF30,"", COUNTIF('8月'!$C6:$C1013,AF30))</f>
        <v>0</v>
      </c>
      <c r="AG32" s="124">
        <f ca="1">IFERROR(AVERAGE(B32:AF32),0)</f>
        <v>0</v>
      </c>
      <c r="AH32" s="30"/>
    </row>
    <row r="33" spans="1:34" ht="13.2">
      <c r="A33" s="125"/>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row>
    <row r="34" spans="1:34" ht="13.2">
      <c r="A34" s="116" t="s">
        <v>9</v>
      </c>
      <c r="B34" s="117">
        <v>45536</v>
      </c>
      <c r="C34" s="117">
        <v>45537</v>
      </c>
      <c r="D34" s="117">
        <v>45538</v>
      </c>
      <c r="E34" s="117">
        <v>45539</v>
      </c>
      <c r="F34" s="117">
        <v>45540</v>
      </c>
      <c r="G34" s="117">
        <v>45541</v>
      </c>
      <c r="H34" s="117">
        <v>45542</v>
      </c>
      <c r="I34" s="117">
        <v>45543</v>
      </c>
      <c r="J34" s="117">
        <v>45544</v>
      </c>
      <c r="K34" s="117">
        <v>45545</v>
      </c>
      <c r="L34" s="117">
        <v>45546</v>
      </c>
      <c r="M34" s="117">
        <v>45547</v>
      </c>
      <c r="N34" s="117">
        <v>45548</v>
      </c>
      <c r="O34" s="117">
        <v>45549</v>
      </c>
      <c r="P34" s="117">
        <v>45550</v>
      </c>
      <c r="Q34" s="117">
        <v>45551</v>
      </c>
      <c r="R34" s="117">
        <v>45552</v>
      </c>
      <c r="S34" s="117">
        <v>45553</v>
      </c>
      <c r="T34" s="117">
        <v>45554</v>
      </c>
      <c r="U34" s="117">
        <v>45555</v>
      </c>
      <c r="V34" s="117">
        <v>45556</v>
      </c>
      <c r="W34" s="117">
        <v>45557</v>
      </c>
      <c r="X34" s="117">
        <v>45558</v>
      </c>
      <c r="Y34" s="117">
        <v>45559</v>
      </c>
      <c r="Z34" s="117">
        <v>45560</v>
      </c>
      <c r="AA34" s="117">
        <v>45561</v>
      </c>
      <c r="AB34" s="117">
        <v>45562</v>
      </c>
      <c r="AC34" s="117">
        <v>45563</v>
      </c>
      <c r="AD34" s="117">
        <v>45564</v>
      </c>
      <c r="AE34" s="117">
        <v>45565</v>
      </c>
      <c r="AF34" s="126"/>
      <c r="AG34" s="116" t="s">
        <v>291</v>
      </c>
      <c r="AH34" s="118"/>
    </row>
    <row r="35" spans="1:34" ht="13.2">
      <c r="A35" s="119"/>
      <c r="B35" s="120" t="str">
        <f t="shared" ref="B35:AF35" si="8">CHOOSE(WEEKDAY(B34), "日", "月", "火", "水", "木", "金", "土")</f>
        <v>日</v>
      </c>
      <c r="C35" s="120" t="str">
        <f t="shared" si="8"/>
        <v>月</v>
      </c>
      <c r="D35" s="120" t="str">
        <f t="shared" si="8"/>
        <v>火</v>
      </c>
      <c r="E35" s="120" t="str">
        <f t="shared" si="8"/>
        <v>水</v>
      </c>
      <c r="F35" s="120" t="str">
        <f t="shared" si="8"/>
        <v>木</v>
      </c>
      <c r="G35" s="120" t="str">
        <f t="shared" si="8"/>
        <v>金</v>
      </c>
      <c r="H35" s="120" t="str">
        <f t="shared" si="8"/>
        <v>土</v>
      </c>
      <c r="I35" s="120" t="str">
        <f t="shared" si="8"/>
        <v>日</v>
      </c>
      <c r="J35" s="120" t="str">
        <f t="shared" si="8"/>
        <v>月</v>
      </c>
      <c r="K35" s="120" t="str">
        <f t="shared" si="8"/>
        <v>火</v>
      </c>
      <c r="L35" s="120" t="str">
        <f t="shared" si="8"/>
        <v>水</v>
      </c>
      <c r="M35" s="120" t="str">
        <f t="shared" si="8"/>
        <v>木</v>
      </c>
      <c r="N35" s="120" t="str">
        <f t="shared" si="8"/>
        <v>金</v>
      </c>
      <c r="O35" s="120" t="str">
        <f t="shared" si="8"/>
        <v>土</v>
      </c>
      <c r="P35" s="120" t="str">
        <f t="shared" si="8"/>
        <v>日</v>
      </c>
      <c r="Q35" s="120" t="str">
        <f t="shared" si="8"/>
        <v>月</v>
      </c>
      <c r="R35" s="120" t="str">
        <f t="shared" si="8"/>
        <v>火</v>
      </c>
      <c r="S35" s="120" t="str">
        <f t="shared" si="8"/>
        <v>水</v>
      </c>
      <c r="T35" s="120" t="str">
        <f t="shared" si="8"/>
        <v>木</v>
      </c>
      <c r="U35" s="120" t="str">
        <f t="shared" si="8"/>
        <v>金</v>
      </c>
      <c r="V35" s="120" t="str">
        <f t="shared" si="8"/>
        <v>土</v>
      </c>
      <c r="W35" s="120" t="str">
        <f t="shared" si="8"/>
        <v>日</v>
      </c>
      <c r="X35" s="120" t="str">
        <f t="shared" si="8"/>
        <v>月</v>
      </c>
      <c r="Y35" s="120" t="str">
        <f t="shared" si="8"/>
        <v>火</v>
      </c>
      <c r="Z35" s="120" t="str">
        <f t="shared" si="8"/>
        <v>水</v>
      </c>
      <c r="AA35" s="120" t="str">
        <f t="shared" si="8"/>
        <v>木</v>
      </c>
      <c r="AB35" s="120" t="str">
        <f t="shared" si="8"/>
        <v>金</v>
      </c>
      <c r="AC35" s="120" t="str">
        <f t="shared" si="8"/>
        <v>土</v>
      </c>
      <c r="AD35" s="120" t="str">
        <f t="shared" si="8"/>
        <v>日</v>
      </c>
      <c r="AE35" s="120" t="str">
        <f t="shared" si="8"/>
        <v>月</v>
      </c>
      <c r="AF35" s="120" t="str">
        <f t="shared" si="8"/>
        <v>土</v>
      </c>
      <c r="AG35" s="121"/>
      <c r="AH35" s="30"/>
    </row>
    <row r="36" spans="1:34" ht="13.2">
      <c r="A36" s="122">
        <f ca="1">SUM(B36:AF36)</f>
        <v>0</v>
      </c>
      <c r="B36" s="123">
        <f ca="1">IF(TODAY()&lt;=B34,"", COUNTIF('9月'!$C9:$C1013,B34))</f>
        <v>0</v>
      </c>
      <c r="C36" s="123">
        <f ca="1">IF(TODAY()&lt;=C34,"", COUNTIF('9月'!$C9:$C1013,C34))</f>
        <v>0</v>
      </c>
      <c r="D36" s="123">
        <f ca="1">IF(TODAY()&lt;=D34,"", COUNTIF('9月'!$C9:$C1013,D34))</f>
        <v>0</v>
      </c>
      <c r="E36" s="123">
        <f ca="1">IF(TODAY()&lt;=E34,"", COUNTIF('9月'!$C9:$C1013,E34))</f>
        <v>0</v>
      </c>
      <c r="F36" s="123">
        <f ca="1">IF(TODAY()&lt;=F34,"", COUNTIF('9月'!$C9:$C1013,F34))</f>
        <v>0</v>
      </c>
      <c r="G36" s="123">
        <f ca="1">IF(TODAY()&lt;=G34,"", COUNTIF('9月'!$C9:$C1013,G34))</f>
        <v>0</v>
      </c>
      <c r="H36" s="123">
        <f ca="1">IF(TODAY()&lt;=H34,"", COUNTIF('9月'!$C9:$C1013,H34))</f>
        <v>0</v>
      </c>
      <c r="I36" s="123">
        <f ca="1">IF(TODAY()&lt;=I34,"", COUNTIF('9月'!$C9:$C1013,I34))</f>
        <v>0</v>
      </c>
      <c r="J36" s="123">
        <f ca="1">IF(TODAY()&lt;=J34,"", COUNTIF('9月'!$C9:$C1013,J34))</f>
        <v>0</v>
      </c>
      <c r="K36" s="123">
        <f ca="1">IF(TODAY()&lt;=K34,"", COUNTIF('9月'!$C9:$C1013,K34))</f>
        <v>0</v>
      </c>
      <c r="L36" s="123">
        <f ca="1">IF(TODAY()&lt;=L34,"", COUNTIF('9月'!$C9:$C1013,L34))</f>
        <v>0</v>
      </c>
      <c r="M36" s="123">
        <f ca="1">IF(TODAY()&lt;M34,"", COUNTIF('9月'!$C9:$C1013,M34))</f>
        <v>0</v>
      </c>
      <c r="N36" s="123">
        <f ca="1">IF(TODAY()&lt;N34,"", COUNTIF('9月'!$C9:$C1013,N34))</f>
        <v>0</v>
      </c>
      <c r="O36" s="123">
        <f ca="1">IF(TODAY()&lt;O34,"", COUNTIF('9月'!$C9:$C1013,O34))</f>
        <v>0</v>
      </c>
      <c r="P36" s="123">
        <f ca="1">IF(TODAY()&lt;P34,"", COUNTIF('9月'!$C9:$C1013,P34))</f>
        <v>0</v>
      </c>
      <c r="Q36" s="123">
        <f ca="1">IF(TODAY()&lt;Q34,"", COUNTIF('9月'!$C9:$C1013,Q34))</f>
        <v>0</v>
      </c>
      <c r="R36" s="123">
        <f ca="1">IF(TODAY()&lt;R34,"", COUNTIF('9月'!$C9:$C1013,R34))</f>
        <v>0</v>
      </c>
      <c r="S36" s="123">
        <f ca="1">IF(TODAY()&lt;S34,"", COUNTIF('9月'!$C9:$C1013,S34))</f>
        <v>0</v>
      </c>
      <c r="T36" s="123">
        <f ca="1">IF(TODAY()&lt;T34,"", COUNTIF('9月'!$C9:$C1013,T34))</f>
        <v>0</v>
      </c>
      <c r="U36" s="123">
        <f ca="1">IF(TODAY()&lt;U34,"", COUNTIF('9月'!$C9:$C1013,U34))</f>
        <v>0</v>
      </c>
      <c r="V36" s="123">
        <f ca="1">IF(TODAY()&lt;V34,"", COUNTIF('9月'!$C9:$C1013,V34))</f>
        <v>0</v>
      </c>
      <c r="W36" s="123">
        <f ca="1">IF(TODAY()&lt;W34,"", COUNTIF('9月'!$C9:$C1013,W34))</f>
        <v>0</v>
      </c>
      <c r="X36" s="123">
        <f ca="1">IF(TODAY()&lt;X34,"", COUNTIF('9月'!$C9:$C1013,X34))</f>
        <v>0</v>
      </c>
      <c r="Y36" s="123">
        <f ca="1">IF(TODAY()&lt;Y34,"", COUNTIF('9月'!$C9:$C1013,Y34))</f>
        <v>0</v>
      </c>
      <c r="Z36" s="123">
        <f ca="1">IF(TODAY()&lt;Z34,"", COUNTIF('9月'!$C9:$C1013,Z34))</f>
        <v>0</v>
      </c>
      <c r="AA36" s="123">
        <f ca="1">IF(TODAY()&lt;AA34,"", COUNTIF('9月'!$C9:$C1013,AA34))</f>
        <v>0</v>
      </c>
      <c r="AB36" s="123">
        <f ca="1">IF(TODAY()&lt;AB34,"", COUNTIF('9月'!$C9:$C1013,AB34))</f>
        <v>0</v>
      </c>
      <c r="AC36" s="123">
        <f ca="1">IF(TODAY()&lt;AC34,"", COUNTIF('9月'!$C9:$C1013,AC34))</f>
        <v>0</v>
      </c>
      <c r="AD36" s="123">
        <f ca="1">IF(TODAY()&lt;AD34,"", COUNTIF('9月'!$C9:$C1013,AD34))</f>
        <v>0</v>
      </c>
      <c r="AE36" s="123">
        <f ca="1">IF(TODAY()&lt;AE34,"", COUNTIF('9月'!$C9:$C1013,AE34))</f>
        <v>0</v>
      </c>
      <c r="AF36" s="127"/>
      <c r="AG36" s="124">
        <f ca="1">IFERROR(AVERAGE(B36:AF36),0)</f>
        <v>0</v>
      </c>
      <c r="AH36" s="30"/>
    </row>
    <row r="37" spans="1:34" ht="13.2">
      <c r="A37" s="125"/>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row>
    <row r="38" spans="1:34" ht="13.2">
      <c r="A38" s="116" t="s">
        <v>10</v>
      </c>
      <c r="B38" s="117">
        <v>45566</v>
      </c>
      <c r="C38" s="117">
        <v>45567</v>
      </c>
      <c r="D38" s="117">
        <v>45568</v>
      </c>
      <c r="E38" s="117">
        <v>45569</v>
      </c>
      <c r="F38" s="117">
        <v>45570</v>
      </c>
      <c r="G38" s="117">
        <v>45571</v>
      </c>
      <c r="H38" s="117">
        <v>45572</v>
      </c>
      <c r="I38" s="117">
        <v>45573</v>
      </c>
      <c r="J38" s="117">
        <v>45574</v>
      </c>
      <c r="K38" s="117">
        <v>45575</v>
      </c>
      <c r="L38" s="117">
        <v>45576</v>
      </c>
      <c r="M38" s="117">
        <v>45577</v>
      </c>
      <c r="N38" s="117">
        <v>45578</v>
      </c>
      <c r="O38" s="117">
        <v>45579</v>
      </c>
      <c r="P38" s="117">
        <v>45580</v>
      </c>
      <c r="Q38" s="117">
        <v>45581</v>
      </c>
      <c r="R38" s="117">
        <v>45582</v>
      </c>
      <c r="S38" s="117">
        <v>45583</v>
      </c>
      <c r="T38" s="117">
        <v>45584</v>
      </c>
      <c r="U38" s="117">
        <v>45585</v>
      </c>
      <c r="V38" s="117">
        <v>45586</v>
      </c>
      <c r="W38" s="117">
        <v>45587</v>
      </c>
      <c r="X38" s="117">
        <v>45588</v>
      </c>
      <c r="Y38" s="117">
        <v>45589</v>
      </c>
      <c r="Z38" s="117">
        <v>45590</v>
      </c>
      <c r="AA38" s="117">
        <v>45591</v>
      </c>
      <c r="AB38" s="117">
        <v>45592</v>
      </c>
      <c r="AC38" s="117">
        <v>45593</v>
      </c>
      <c r="AD38" s="117">
        <v>45594</v>
      </c>
      <c r="AE38" s="117">
        <v>45595</v>
      </c>
      <c r="AF38" s="117">
        <v>45596</v>
      </c>
      <c r="AG38" s="116" t="s">
        <v>291</v>
      </c>
      <c r="AH38" s="118"/>
    </row>
    <row r="39" spans="1:34" ht="13.2">
      <c r="A39" s="119"/>
      <c r="B39" s="120" t="str">
        <f t="shared" ref="B39:AF39" si="9">CHOOSE(WEEKDAY(B38), "日", "月", "火", "水", "木", "金", "土")</f>
        <v>火</v>
      </c>
      <c r="C39" s="120" t="str">
        <f t="shared" si="9"/>
        <v>水</v>
      </c>
      <c r="D39" s="120" t="str">
        <f t="shared" si="9"/>
        <v>木</v>
      </c>
      <c r="E39" s="120" t="str">
        <f t="shared" si="9"/>
        <v>金</v>
      </c>
      <c r="F39" s="120" t="str">
        <f t="shared" si="9"/>
        <v>土</v>
      </c>
      <c r="G39" s="120" t="str">
        <f t="shared" si="9"/>
        <v>日</v>
      </c>
      <c r="H39" s="120" t="str">
        <f t="shared" si="9"/>
        <v>月</v>
      </c>
      <c r="I39" s="120" t="str">
        <f t="shared" si="9"/>
        <v>火</v>
      </c>
      <c r="J39" s="120" t="str">
        <f t="shared" si="9"/>
        <v>水</v>
      </c>
      <c r="K39" s="120" t="str">
        <f t="shared" si="9"/>
        <v>木</v>
      </c>
      <c r="L39" s="120" t="str">
        <f t="shared" si="9"/>
        <v>金</v>
      </c>
      <c r="M39" s="120" t="str">
        <f t="shared" si="9"/>
        <v>土</v>
      </c>
      <c r="N39" s="120" t="str">
        <f t="shared" si="9"/>
        <v>日</v>
      </c>
      <c r="O39" s="120" t="str">
        <f t="shared" si="9"/>
        <v>月</v>
      </c>
      <c r="P39" s="120" t="str">
        <f t="shared" si="9"/>
        <v>火</v>
      </c>
      <c r="Q39" s="120" t="str">
        <f t="shared" si="9"/>
        <v>水</v>
      </c>
      <c r="R39" s="120" t="str">
        <f t="shared" si="9"/>
        <v>木</v>
      </c>
      <c r="S39" s="120" t="str">
        <f t="shared" si="9"/>
        <v>金</v>
      </c>
      <c r="T39" s="120" t="str">
        <f t="shared" si="9"/>
        <v>土</v>
      </c>
      <c r="U39" s="120" t="str">
        <f t="shared" si="9"/>
        <v>日</v>
      </c>
      <c r="V39" s="120" t="str">
        <f t="shared" si="9"/>
        <v>月</v>
      </c>
      <c r="W39" s="120" t="str">
        <f t="shared" si="9"/>
        <v>火</v>
      </c>
      <c r="X39" s="120" t="str">
        <f t="shared" si="9"/>
        <v>水</v>
      </c>
      <c r="Y39" s="120" t="str">
        <f t="shared" si="9"/>
        <v>木</v>
      </c>
      <c r="Z39" s="120" t="str">
        <f t="shared" si="9"/>
        <v>金</v>
      </c>
      <c r="AA39" s="120" t="str">
        <f t="shared" si="9"/>
        <v>土</v>
      </c>
      <c r="AB39" s="120" t="str">
        <f t="shared" si="9"/>
        <v>日</v>
      </c>
      <c r="AC39" s="120" t="str">
        <f t="shared" si="9"/>
        <v>月</v>
      </c>
      <c r="AD39" s="120" t="str">
        <f t="shared" si="9"/>
        <v>火</v>
      </c>
      <c r="AE39" s="120" t="str">
        <f t="shared" si="9"/>
        <v>水</v>
      </c>
      <c r="AF39" s="120" t="str">
        <f t="shared" si="9"/>
        <v>木</v>
      </c>
      <c r="AG39" s="121"/>
      <c r="AH39" s="30"/>
    </row>
    <row r="40" spans="1:34" ht="13.2">
      <c r="A40" s="122">
        <f ca="1">SUM(B40:AF40)</f>
        <v>0</v>
      </c>
      <c r="B40" s="123">
        <f ca="1">IF(TODAY()&lt;=B38,"", COUNTIF('10月'!$C6:$C1013,B38))</f>
        <v>0</v>
      </c>
      <c r="C40" s="123">
        <f ca="1">IF(TODAY()&lt;=C38,"", COUNTIF('10月'!$C6:$C1013,C38))</f>
        <v>0</v>
      </c>
      <c r="D40" s="123">
        <f ca="1">IF(TODAY()&lt;=D38,"", COUNTIF('10月'!$C6:$C1013,D38))</f>
        <v>0</v>
      </c>
      <c r="E40" s="123">
        <f ca="1">IF(TODAY()&lt;=E38,"", COUNTIF('10月'!$C6:$C1013,E38))</f>
        <v>0</v>
      </c>
      <c r="F40" s="123">
        <f ca="1">IF(TODAY()&lt;=F38,"", COUNTIF('10月'!$C6:$C1013,F38))</f>
        <v>0</v>
      </c>
      <c r="G40" s="123">
        <f ca="1">IF(TODAY()&lt;=G38,"", COUNTIF('10月'!$C6:$C1013,G38))</f>
        <v>0</v>
      </c>
      <c r="H40" s="123">
        <f ca="1">IF(TODAY()&lt;=H38,"", COUNTIF('10月'!$C6:$C1013,H38))</f>
        <v>0</v>
      </c>
      <c r="I40" s="123">
        <f ca="1">IF(TODAY()&lt;=I38,"", COUNTIF('10月'!$C6:$C1013,I38))</f>
        <v>0</v>
      </c>
      <c r="J40" s="123">
        <f ca="1">IF(TODAY()&lt;=J38,"", COUNTIF('10月'!$C6:$C1013,J38))</f>
        <v>0</v>
      </c>
      <c r="K40" s="123">
        <f ca="1">IF(TODAY()&lt;=K38,"", COUNTIF('10月'!$C6:$C1013,K38))</f>
        <v>0</v>
      </c>
      <c r="L40" s="123">
        <f ca="1">IF(TODAY()&lt;=L38,"", COUNTIF('10月'!$C6:$C1013,L38))</f>
        <v>0</v>
      </c>
      <c r="M40" s="123">
        <f ca="1">IF(TODAY()&lt;=M38,"", COUNTIF('10月'!$C6:$C1013,M38))</f>
        <v>0</v>
      </c>
      <c r="N40" s="123">
        <f ca="1">IF(TODAY()&lt;=N38,"", COUNTIF('10月'!$C6:$C1013,N38))</f>
        <v>0</v>
      </c>
      <c r="O40" s="123">
        <f ca="1">IF(TODAY()&lt;=O38,"", COUNTIF('10月'!$C6:$C1013,O38))</f>
        <v>0</v>
      </c>
      <c r="P40" s="123">
        <f ca="1">IF(TODAY()&lt;=P38,"", COUNTIF('10月'!$C6:$C1013,P38))</f>
        <v>0</v>
      </c>
      <c r="Q40" s="123">
        <f ca="1">IF(TODAY()&lt;=Q38,"", COUNTIF('10月'!$C6:$C1013,Q38))</f>
        <v>0</v>
      </c>
      <c r="R40" s="123">
        <f ca="1">IF(TODAY()&lt;=R38,"", COUNTIF('10月'!$C6:$C1013,R38))</f>
        <v>0</v>
      </c>
      <c r="S40" s="123">
        <f ca="1">IF(TODAY()&lt;=S38,"", COUNTIF('10月'!$C6:$C1013,S38))</f>
        <v>0</v>
      </c>
      <c r="T40" s="123">
        <f ca="1">IF(TODAY()&lt;=T38,"", COUNTIF('10月'!$C6:$C1013,T38))</f>
        <v>0</v>
      </c>
      <c r="U40" s="123">
        <f ca="1">IF(TODAY()&lt;=U38,"", COUNTIF('10月'!$C6:$C1013,U38))</f>
        <v>0</v>
      </c>
      <c r="V40" s="123">
        <f ca="1">IF(TODAY()&lt;=V38,"", COUNTIF('10月'!$C6:$C1013,V38))</f>
        <v>0</v>
      </c>
      <c r="W40" s="123">
        <f ca="1">IF(TODAY()&lt;=W38,"", COUNTIF('10月'!$C6:$C1013,W38))</f>
        <v>0</v>
      </c>
      <c r="X40" s="123">
        <f ca="1">IF(TODAY()&lt;=X38,"", COUNTIF('10月'!$C6:$C1013,X38))</f>
        <v>0</v>
      </c>
      <c r="Y40" s="123">
        <f ca="1">IF(TODAY()&lt;=Y38,"", COUNTIF('10月'!$C6:$C1013,Y38))</f>
        <v>0</v>
      </c>
      <c r="Z40" s="123">
        <f ca="1">IF(TODAY()&lt;=Z38,"", COUNTIF('10月'!$C6:$C1013,Z38))</f>
        <v>0</v>
      </c>
      <c r="AA40" s="123">
        <f ca="1">IF(TODAY()&lt;=AA38,"", COUNTIF('10月'!$C6:$C1013,AA38))</f>
        <v>0</v>
      </c>
      <c r="AB40" s="123">
        <f ca="1">IF(TODAY()&lt;=AB38,"", COUNTIF('10月'!$C6:$C1013,AB38))</f>
        <v>0</v>
      </c>
      <c r="AC40" s="123">
        <f ca="1">IF(TODAY()&lt;=AC38,"", COUNTIF('10月'!$C6:$C1013,AC38))</f>
        <v>0</v>
      </c>
      <c r="AD40" s="123">
        <f ca="1">IF(TODAY()&lt;=AD38,"", COUNTIF('10月'!$C6:$C1013,AD38))</f>
        <v>0</v>
      </c>
      <c r="AE40" s="123">
        <f ca="1">IF(TODAY()&lt;=AE38,"", COUNTIF('10月'!$C6:$C1013,AE38))</f>
        <v>0</v>
      </c>
      <c r="AF40" s="123">
        <f ca="1">IF(TODAY()&lt;=AF38,"", COUNTIF('10月'!$C6:$C1013,AF38))</f>
        <v>0</v>
      </c>
      <c r="AG40" s="124">
        <f ca="1">IFERROR(AVERAGE(B40:AF40),0)</f>
        <v>0</v>
      </c>
      <c r="AH40" s="128">
        <f ca="1">AG40*31</f>
        <v>0</v>
      </c>
    </row>
    <row r="41" spans="1:34" ht="13.2">
      <c r="A41" s="125"/>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118"/>
    </row>
    <row r="42" spans="1:34" ht="13.2">
      <c r="A42" s="116" t="s">
        <v>11</v>
      </c>
      <c r="B42" s="117">
        <v>45597</v>
      </c>
      <c r="C42" s="117">
        <v>45598</v>
      </c>
      <c r="D42" s="117">
        <v>45599</v>
      </c>
      <c r="E42" s="117">
        <v>45600</v>
      </c>
      <c r="F42" s="117">
        <v>45601</v>
      </c>
      <c r="G42" s="117">
        <v>45602</v>
      </c>
      <c r="H42" s="117">
        <v>45603</v>
      </c>
      <c r="I42" s="117">
        <v>45604</v>
      </c>
      <c r="J42" s="117">
        <v>45605</v>
      </c>
      <c r="K42" s="117">
        <v>45606</v>
      </c>
      <c r="L42" s="117">
        <v>45607</v>
      </c>
      <c r="M42" s="117">
        <v>45608</v>
      </c>
      <c r="N42" s="117">
        <v>45609</v>
      </c>
      <c r="O42" s="117">
        <v>45610</v>
      </c>
      <c r="P42" s="117">
        <v>45611</v>
      </c>
      <c r="Q42" s="117">
        <v>45612</v>
      </c>
      <c r="R42" s="117">
        <v>45613</v>
      </c>
      <c r="S42" s="117">
        <v>45614</v>
      </c>
      <c r="T42" s="117">
        <v>45615</v>
      </c>
      <c r="U42" s="117">
        <v>45616</v>
      </c>
      <c r="V42" s="117">
        <v>45617</v>
      </c>
      <c r="W42" s="117">
        <v>45618</v>
      </c>
      <c r="X42" s="117">
        <v>45619</v>
      </c>
      <c r="Y42" s="117">
        <v>45620</v>
      </c>
      <c r="Z42" s="117">
        <v>45621</v>
      </c>
      <c r="AA42" s="117">
        <v>45622</v>
      </c>
      <c r="AB42" s="117">
        <v>45623</v>
      </c>
      <c r="AC42" s="117">
        <v>45624</v>
      </c>
      <c r="AD42" s="117">
        <v>45625</v>
      </c>
      <c r="AE42" s="117">
        <v>45626</v>
      </c>
      <c r="AF42" s="126"/>
      <c r="AG42" s="116" t="s">
        <v>291</v>
      </c>
      <c r="AH42" s="118"/>
    </row>
    <row r="43" spans="1:34" ht="13.2">
      <c r="A43" s="119"/>
      <c r="B43" s="120" t="str">
        <f t="shared" ref="B43:AF43" si="10">CHOOSE(WEEKDAY(B42), "日", "月", "火", "水", "木", "金", "土")</f>
        <v>金</v>
      </c>
      <c r="C43" s="120" t="str">
        <f t="shared" si="10"/>
        <v>土</v>
      </c>
      <c r="D43" s="120" t="str">
        <f t="shared" si="10"/>
        <v>日</v>
      </c>
      <c r="E43" s="120" t="str">
        <f t="shared" si="10"/>
        <v>月</v>
      </c>
      <c r="F43" s="120" t="str">
        <f t="shared" si="10"/>
        <v>火</v>
      </c>
      <c r="G43" s="120" t="str">
        <f t="shared" si="10"/>
        <v>水</v>
      </c>
      <c r="H43" s="120" t="str">
        <f t="shared" si="10"/>
        <v>木</v>
      </c>
      <c r="I43" s="120" t="str">
        <f t="shared" si="10"/>
        <v>金</v>
      </c>
      <c r="J43" s="120" t="str">
        <f t="shared" si="10"/>
        <v>土</v>
      </c>
      <c r="K43" s="120" t="str">
        <f t="shared" si="10"/>
        <v>日</v>
      </c>
      <c r="L43" s="120" t="str">
        <f t="shared" si="10"/>
        <v>月</v>
      </c>
      <c r="M43" s="120" t="str">
        <f t="shared" si="10"/>
        <v>火</v>
      </c>
      <c r="N43" s="120" t="str">
        <f t="shared" si="10"/>
        <v>水</v>
      </c>
      <c r="O43" s="120" t="str">
        <f t="shared" si="10"/>
        <v>木</v>
      </c>
      <c r="P43" s="120" t="str">
        <f t="shared" si="10"/>
        <v>金</v>
      </c>
      <c r="Q43" s="120" t="str">
        <f t="shared" si="10"/>
        <v>土</v>
      </c>
      <c r="R43" s="120" t="str">
        <f t="shared" si="10"/>
        <v>日</v>
      </c>
      <c r="S43" s="120" t="str">
        <f t="shared" si="10"/>
        <v>月</v>
      </c>
      <c r="T43" s="120" t="str">
        <f t="shared" si="10"/>
        <v>火</v>
      </c>
      <c r="U43" s="120" t="str">
        <f t="shared" si="10"/>
        <v>水</v>
      </c>
      <c r="V43" s="120" t="str">
        <f t="shared" si="10"/>
        <v>木</v>
      </c>
      <c r="W43" s="120" t="str">
        <f t="shared" si="10"/>
        <v>金</v>
      </c>
      <c r="X43" s="120" t="str">
        <f t="shared" si="10"/>
        <v>土</v>
      </c>
      <c r="Y43" s="120" t="str">
        <f t="shared" si="10"/>
        <v>日</v>
      </c>
      <c r="Z43" s="120" t="str">
        <f t="shared" si="10"/>
        <v>月</v>
      </c>
      <c r="AA43" s="120" t="str">
        <f t="shared" si="10"/>
        <v>火</v>
      </c>
      <c r="AB43" s="120" t="str">
        <f t="shared" si="10"/>
        <v>水</v>
      </c>
      <c r="AC43" s="120" t="str">
        <f t="shared" si="10"/>
        <v>木</v>
      </c>
      <c r="AD43" s="120" t="str">
        <f t="shared" si="10"/>
        <v>金</v>
      </c>
      <c r="AE43" s="120" t="str">
        <f t="shared" si="10"/>
        <v>土</v>
      </c>
      <c r="AF43" s="120" t="str">
        <f t="shared" si="10"/>
        <v>土</v>
      </c>
      <c r="AG43" s="121"/>
      <c r="AH43" s="30"/>
    </row>
    <row r="44" spans="1:34" ht="13.2">
      <c r="A44" s="122">
        <f ca="1">SUM(B44:AF44)</f>
        <v>0</v>
      </c>
      <c r="B44" s="123">
        <f ca="1">IF(TODAY()&lt;=B42,"", COUNTIF('11月'!$C9:$C1013,B42))</f>
        <v>0</v>
      </c>
      <c r="C44" s="123">
        <f ca="1">IF(TODAY()&lt;=C42,"", COUNTIF('11月'!$C9:$C1013,C42))</f>
        <v>0</v>
      </c>
      <c r="D44" s="123">
        <f ca="1">IF(TODAY()&lt;=D42,"", COUNTIF('11月'!$C9:$C1013,D42))</f>
        <v>0</v>
      </c>
      <c r="E44" s="123">
        <f ca="1">IF(TODAY()&lt;=E42,"", COUNTIF('11月'!$C9:$C1013,E42))</f>
        <v>0</v>
      </c>
      <c r="F44" s="123">
        <f ca="1">IF(TODAY()&lt;=F42,"", COUNTIF('11月'!$C9:$C1013,F42))</f>
        <v>0</v>
      </c>
      <c r="G44" s="123">
        <f ca="1">IF(TODAY()&lt;=G42,"", COUNTIF('11月'!$C9:$C1013,G42))</f>
        <v>0</v>
      </c>
      <c r="H44" s="123">
        <f ca="1">IF(TODAY()&lt;=H42,"", COUNTIF('11月'!$C9:$C1013,H42))</f>
        <v>0</v>
      </c>
      <c r="I44" s="123">
        <f ca="1">IF(TODAY()&lt;=I42,"", COUNTIF('11月'!$C9:$C1013,I42))</f>
        <v>0</v>
      </c>
      <c r="J44" s="123">
        <f ca="1">IF(TODAY()&lt;=J42,"", COUNTIF('11月'!$C9:$C1013,J42))</f>
        <v>0</v>
      </c>
      <c r="K44" s="123">
        <f ca="1">IF(TODAY()&lt;=K42,"", COUNTIF('11月'!$C9:$C1013,K42))</f>
        <v>0</v>
      </c>
      <c r="L44" s="123">
        <f ca="1">IF(TODAY()&lt;=L42,"", COUNTIF('11月'!$C9:$C1013,L42))</f>
        <v>0</v>
      </c>
      <c r="M44" s="123">
        <f ca="1">IF(TODAY()&lt;=M42,"", COUNTIF('11月'!$C9:$C1013,M42))</f>
        <v>0</v>
      </c>
      <c r="N44" s="123">
        <f ca="1">IF(TODAY()&lt;=N42,"", COUNTIF('11月'!$C9:$C1013,N42))</f>
        <v>0</v>
      </c>
      <c r="O44" s="123">
        <f ca="1">IF(TODAY()&lt;=O42,"", COUNTIF('11月'!$C9:$C1013,O42))</f>
        <v>0</v>
      </c>
      <c r="P44" s="123">
        <f ca="1">IF(TODAY()&lt;=P42,"", COUNTIF('11月'!$C9:$C1013,P42))</f>
        <v>0</v>
      </c>
      <c r="Q44" s="123">
        <f ca="1">IF(TODAY()&lt;=Q42,"", COUNTIF('11月'!$C9:$C1013,Q42))</f>
        <v>0</v>
      </c>
      <c r="R44" s="123">
        <f ca="1">IF(TODAY()&lt;=R42,"", COUNTIF('11月'!$C9:$C1013,R42))</f>
        <v>0</v>
      </c>
      <c r="S44" s="123">
        <f ca="1">IF(TODAY()&lt;=S42,"", COUNTIF('11月'!$C9:$C1013,S42))</f>
        <v>0</v>
      </c>
      <c r="T44" s="123">
        <f ca="1">IF(TODAY()&lt;=T42,"", COUNTIF('11月'!$C9:$C1013,T42))</f>
        <v>0</v>
      </c>
      <c r="U44" s="123">
        <f ca="1">IF(TODAY()&lt;=U42,"", COUNTIF('11月'!$C9:$C1013,U42))</f>
        <v>0</v>
      </c>
      <c r="V44" s="123">
        <f ca="1">IF(TODAY()&lt;=V42,"", COUNTIF('11月'!$C9:$C1013,V42))</f>
        <v>0</v>
      </c>
      <c r="W44" s="123">
        <f ca="1">IF(TODAY()&lt;=W42,"", COUNTIF('11月'!$C9:$C1013,W42))</f>
        <v>0</v>
      </c>
      <c r="X44" s="123">
        <f ca="1">IF(TODAY()&lt;=X42,"", COUNTIF('11月'!$C9:$C1013,X42))</f>
        <v>0</v>
      </c>
      <c r="Y44" s="123">
        <f ca="1">IF(TODAY()&lt;=Y42,"", COUNTIF('11月'!$C9:$C1013,Y42))</f>
        <v>0</v>
      </c>
      <c r="Z44" s="123">
        <f ca="1">IF(TODAY()&lt;=Z42,"", COUNTIF('11月'!$C9:$C1013,Z42))</f>
        <v>0</v>
      </c>
      <c r="AA44" s="123">
        <f ca="1">IF(TODAY()&lt;=AA42,"", COUNTIF('11月'!$C9:$C1013,AA42))</f>
        <v>0</v>
      </c>
      <c r="AB44" s="123">
        <f ca="1">IF(TODAY()&lt;=AB42,"", COUNTIF('11月'!$C9:$C1013,AB42))</f>
        <v>0</v>
      </c>
      <c r="AC44" s="123">
        <f ca="1">IF(TODAY()&lt;=AC42,"", COUNTIF('11月'!$C9:$C1013,AC42))</f>
        <v>0</v>
      </c>
      <c r="AD44" s="123">
        <f ca="1">IF(TODAY()&lt;=AD42,"", COUNTIF('11月'!$C9:$C1013,AD42))</f>
        <v>0</v>
      </c>
      <c r="AE44" s="123">
        <f ca="1">IF(TODAY()&lt;=AE42,"", COUNTIF('11月'!$C9:$C1013,AE42))</f>
        <v>0</v>
      </c>
      <c r="AF44" s="127"/>
      <c r="AG44" s="124">
        <f ca="1">IFERROR(AVERAGE(B44:AF44),0)</f>
        <v>0</v>
      </c>
      <c r="AH44" s="30"/>
    </row>
    <row r="45" spans="1:34" ht="13.2">
      <c r="A45" s="125"/>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row>
    <row r="46" spans="1:34" ht="13.2">
      <c r="A46" s="116" t="s">
        <v>12</v>
      </c>
      <c r="B46" s="117">
        <v>45627</v>
      </c>
      <c r="C46" s="117">
        <v>45628</v>
      </c>
      <c r="D46" s="117">
        <v>45629</v>
      </c>
      <c r="E46" s="117">
        <v>45630</v>
      </c>
      <c r="F46" s="117">
        <v>45631</v>
      </c>
      <c r="G46" s="117">
        <v>45632</v>
      </c>
      <c r="H46" s="117">
        <v>45633</v>
      </c>
      <c r="I46" s="117">
        <v>45634</v>
      </c>
      <c r="J46" s="117">
        <v>45635</v>
      </c>
      <c r="K46" s="117">
        <v>45636</v>
      </c>
      <c r="L46" s="117">
        <v>45637</v>
      </c>
      <c r="M46" s="117">
        <v>45638</v>
      </c>
      <c r="N46" s="117">
        <v>45639</v>
      </c>
      <c r="O46" s="117">
        <v>45640</v>
      </c>
      <c r="P46" s="117">
        <v>45641</v>
      </c>
      <c r="Q46" s="117">
        <v>45642</v>
      </c>
      <c r="R46" s="117">
        <v>45643</v>
      </c>
      <c r="S46" s="117">
        <v>45644</v>
      </c>
      <c r="T46" s="117">
        <v>45645</v>
      </c>
      <c r="U46" s="117">
        <v>45646</v>
      </c>
      <c r="V46" s="117">
        <v>45647</v>
      </c>
      <c r="W46" s="117">
        <v>45648</v>
      </c>
      <c r="X46" s="117">
        <v>45649</v>
      </c>
      <c r="Y46" s="117">
        <v>45650</v>
      </c>
      <c r="Z46" s="117">
        <v>45651</v>
      </c>
      <c r="AA46" s="117">
        <v>45652</v>
      </c>
      <c r="AB46" s="117">
        <v>45653</v>
      </c>
      <c r="AC46" s="117">
        <v>45654</v>
      </c>
      <c r="AD46" s="117">
        <v>45655</v>
      </c>
      <c r="AE46" s="117">
        <v>45656</v>
      </c>
      <c r="AF46" s="117">
        <v>45657</v>
      </c>
      <c r="AG46" s="116" t="s">
        <v>291</v>
      </c>
      <c r="AH46" s="118"/>
    </row>
    <row r="47" spans="1:34" ht="13.2">
      <c r="A47" s="119"/>
      <c r="B47" s="120" t="str">
        <f t="shared" ref="B47:AF47" si="11">CHOOSE(WEEKDAY(B46), "日", "月", "火", "水", "木", "金", "土")</f>
        <v>日</v>
      </c>
      <c r="C47" s="120" t="str">
        <f t="shared" si="11"/>
        <v>月</v>
      </c>
      <c r="D47" s="120" t="str">
        <f t="shared" si="11"/>
        <v>火</v>
      </c>
      <c r="E47" s="120" t="str">
        <f t="shared" si="11"/>
        <v>水</v>
      </c>
      <c r="F47" s="120" t="str">
        <f t="shared" si="11"/>
        <v>木</v>
      </c>
      <c r="G47" s="120" t="str">
        <f t="shared" si="11"/>
        <v>金</v>
      </c>
      <c r="H47" s="120" t="str">
        <f t="shared" si="11"/>
        <v>土</v>
      </c>
      <c r="I47" s="120" t="str">
        <f t="shared" si="11"/>
        <v>日</v>
      </c>
      <c r="J47" s="120" t="str">
        <f t="shared" si="11"/>
        <v>月</v>
      </c>
      <c r="K47" s="120" t="str">
        <f t="shared" si="11"/>
        <v>火</v>
      </c>
      <c r="L47" s="120" t="str">
        <f t="shared" si="11"/>
        <v>水</v>
      </c>
      <c r="M47" s="120" t="str">
        <f t="shared" si="11"/>
        <v>木</v>
      </c>
      <c r="N47" s="120" t="str">
        <f t="shared" si="11"/>
        <v>金</v>
      </c>
      <c r="O47" s="120" t="str">
        <f t="shared" si="11"/>
        <v>土</v>
      </c>
      <c r="P47" s="120" t="str">
        <f t="shared" si="11"/>
        <v>日</v>
      </c>
      <c r="Q47" s="120" t="str">
        <f t="shared" si="11"/>
        <v>月</v>
      </c>
      <c r="R47" s="120" t="str">
        <f t="shared" si="11"/>
        <v>火</v>
      </c>
      <c r="S47" s="120" t="str">
        <f t="shared" si="11"/>
        <v>水</v>
      </c>
      <c r="T47" s="120" t="str">
        <f t="shared" si="11"/>
        <v>木</v>
      </c>
      <c r="U47" s="120" t="str">
        <f t="shared" si="11"/>
        <v>金</v>
      </c>
      <c r="V47" s="120" t="str">
        <f t="shared" si="11"/>
        <v>土</v>
      </c>
      <c r="W47" s="120" t="str">
        <f t="shared" si="11"/>
        <v>日</v>
      </c>
      <c r="X47" s="120" t="str">
        <f t="shared" si="11"/>
        <v>月</v>
      </c>
      <c r="Y47" s="120" t="str">
        <f t="shared" si="11"/>
        <v>火</v>
      </c>
      <c r="Z47" s="120" t="str">
        <f t="shared" si="11"/>
        <v>水</v>
      </c>
      <c r="AA47" s="120" t="str">
        <f t="shared" si="11"/>
        <v>木</v>
      </c>
      <c r="AB47" s="120" t="str">
        <f t="shared" si="11"/>
        <v>金</v>
      </c>
      <c r="AC47" s="120" t="str">
        <f t="shared" si="11"/>
        <v>土</v>
      </c>
      <c r="AD47" s="120" t="str">
        <f t="shared" si="11"/>
        <v>日</v>
      </c>
      <c r="AE47" s="120" t="str">
        <f t="shared" si="11"/>
        <v>月</v>
      </c>
      <c r="AF47" s="120" t="str">
        <f t="shared" si="11"/>
        <v>火</v>
      </c>
      <c r="AG47" s="121"/>
      <c r="AH47" s="30"/>
    </row>
    <row r="48" spans="1:34" ht="13.2">
      <c r="A48" s="122">
        <f ca="1">SUM(B48:AF48)</f>
        <v>0</v>
      </c>
      <c r="B48" s="123">
        <f ca="1">IF(TODAY()&lt;=B46,"", COUNTIF('12月'!$C9:$C1013,B46))</f>
        <v>0</v>
      </c>
      <c r="C48" s="123">
        <f ca="1">IF(TODAY()&lt;=C46,"", COUNTIF('12月'!$C9:$C1013,C46))</f>
        <v>0</v>
      </c>
      <c r="D48" s="123">
        <f ca="1">IF(TODAY()&lt;=D46,"", COUNTIF('12月'!$C9:$C1013,D46))</f>
        <v>0</v>
      </c>
      <c r="E48" s="123">
        <f ca="1">IF(TODAY()&lt;=E46,"", COUNTIF('12月'!$C9:$C1013,E46))</f>
        <v>0</v>
      </c>
      <c r="F48" s="123">
        <f ca="1">IF(TODAY()&lt;=F46,"", COUNTIF('12月'!$C9:$C1013,F46))</f>
        <v>0</v>
      </c>
      <c r="G48" s="123">
        <f ca="1">IF(TODAY()&lt;=G46,"", COUNTIF('12月'!$C9:$C1013,G46))</f>
        <v>0</v>
      </c>
      <c r="H48" s="123">
        <f ca="1">IF(TODAY()&lt;=H46,"", COUNTIF('12月'!$C9:$C1013,H46))</f>
        <v>0</v>
      </c>
      <c r="I48" s="123">
        <f ca="1">IF(TODAY()&lt;=I46,"", COUNTIF('12月'!$C9:$C1013,I46))</f>
        <v>0</v>
      </c>
      <c r="J48" s="123">
        <f ca="1">IF(TODAY()&lt;=J46,"", COUNTIF('12月'!$C9:$C1013,J46))</f>
        <v>0</v>
      </c>
      <c r="K48" s="123">
        <f ca="1">IF(TODAY()&lt;=K46,"", COUNTIF('12月'!$C9:$C1013,K46))</f>
        <v>0</v>
      </c>
      <c r="L48" s="123">
        <f ca="1">IF(TODAY()&lt;=L46,"", COUNTIF('12月'!$C9:$C1013,L46))</f>
        <v>0</v>
      </c>
      <c r="M48" s="123">
        <f ca="1">IF(TODAY()&lt;=M46,"", COUNTIF('12月'!$C9:$C1013,M46))</f>
        <v>0</v>
      </c>
      <c r="N48" s="123">
        <f ca="1">IF(TODAY()&lt;=N46,"", COUNTIF('12月'!$C9:$C1013,N46))</f>
        <v>0</v>
      </c>
      <c r="O48" s="123">
        <f ca="1">IF(TODAY()&lt;=O46,"", COUNTIF('12月'!$C9:$C1013,O46))</f>
        <v>0</v>
      </c>
      <c r="P48" s="123">
        <f ca="1">IF(TODAY()&lt;=P46,"", COUNTIF('12月'!$C9:$C1013,P46))</f>
        <v>0</v>
      </c>
      <c r="Q48" s="123">
        <f ca="1">IF(TODAY()&lt;=Q46,"", COUNTIF('12月'!$C9:$C1013,Q46))</f>
        <v>0</v>
      </c>
      <c r="R48" s="123">
        <f ca="1">IF(TODAY()&lt;=R46,"", COUNTIF('12月'!$C9:$C1013,R46))</f>
        <v>0</v>
      </c>
      <c r="S48" s="123">
        <f ca="1">IF(TODAY()&lt;=S46,"", COUNTIF('12月'!$C9:$C1013,S46))</f>
        <v>0</v>
      </c>
      <c r="T48" s="123">
        <f ca="1">IF(TODAY()&lt;=T46,"", COUNTIF('12月'!$C9:$C1013,T46))</f>
        <v>0</v>
      </c>
      <c r="U48" s="127">
        <f ca="1">IF(TODAY()&lt;=U46,"", COUNTIF('12月'!$C9:$C1013,U46))</f>
        <v>0</v>
      </c>
      <c r="V48" s="127">
        <f ca="1">IF(TODAY()&lt;=V46,"", COUNTIF('12月'!$C9:$C1013,V46))</f>
        <v>0</v>
      </c>
      <c r="W48" s="127">
        <f ca="1">IF(TODAY()&lt;=W46,"", COUNTIF('12月'!$C9:$C1013,W46))</f>
        <v>0</v>
      </c>
      <c r="X48" s="127">
        <f ca="1">IF(TODAY()&lt;=X46,"", COUNTIF('12月'!$C9:$C1013,X46))</f>
        <v>0</v>
      </c>
      <c r="Y48" s="127">
        <f ca="1">IF(TODAY()&lt;=Y46,"", COUNTIF('12月'!$C9:$C1013,Y46))</f>
        <v>0</v>
      </c>
      <c r="Z48" s="127">
        <f ca="1">IF(TODAY()&lt;=Z46,"", COUNTIF('12月'!$C9:$C1013,Z46))</f>
        <v>0</v>
      </c>
      <c r="AA48" s="127">
        <f ca="1">IF(TODAY()&lt;=AA46,"", COUNTIF('12月'!$C9:$C1013,AA46))</f>
        <v>0</v>
      </c>
      <c r="AB48" s="127">
        <f ca="1">IF(TODAY()&lt;=AB46,"", COUNTIF('12月'!$C9:$C1013,AB46))</f>
        <v>0</v>
      </c>
      <c r="AC48" s="127">
        <f ca="1">IF(TODAY()&lt;=AC46,"", COUNTIF('12月'!$C9:$C1013,AC46))</f>
        <v>0</v>
      </c>
      <c r="AD48" s="127">
        <f ca="1">IF(TODAY()&lt;=AD46,"", COUNTIF('12月'!$C9:$C1013,AD46))</f>
        <v>0</v>
      </c>
      <c r="AE48" s="127">
        <f ca="1">IF(TODAY()&lt;=AE46,"", COUNTIF('12月'!$C9:$C1013,AE46))</f>
        <v>0</v>
      </c>
      <c r="AF48" s="127">
        <f ca="1">IF(TODAY()&lt;=AF46,"", COUNTIF('12月'!$C9:$C1013,AF46))</f>
        <v>0</v>
      </c>
      <c r="AG48" s="124">
        <f ca="1">IFERROR(AVERAGE(B48:AF48),0)</f>
        <v>0</v>
      </c>
      <c r="AH48" s="30"/>
    </row>
    <row r="49" spans="1:34" ht="13.2">
      <c r="A49" s="125"/>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row>
    <row r="50" spans="1:34" ht="13.2">
      <c r="A50" s="129" t="s">
        <v>292</v>
      </c>
      <c r="B50" s="130" t="s">
        <v>291</v>
      </c>
      <c r="C50" s="131" t="s">
        <v>293</v>
      </c>
      <c r="D50" s="132"/>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row>
    <row r="51" spans="1:34" ht="13.2">
      <c r="A51" s="122">
        <f ca="1">SUM(A4,A8,A12,A16,A20,A24,A28,A32,A36,A40,A44,A48)</f>
        <v>0</v>
      </c>
      <c r="B51" s="124">
        <f ca="1">IFERROR(AVERAGE(B4:AF4,B8:AC8,B12:AF12,B16:AE16,B20:AF20,B24:AE24,B28:AF28,B32:AF32,B36:AE36,B40:AF40,B44:AE44,B48:AF48),0)</f>
        <v>0</v>
      </c>
      <c r="C51" s="753">
        <f t="array" aca="1" ref="C51" ca="1">INDEX($A$2:$AG$48,MATCH(TEXT(TODAY()-1,"M")&amp;"月",$A$2:$A$48,0)+2,MATCH(TEXT(TODAY()-1,"d")&amp;"日",$1:$1,0))
+INDEX($A$2:$AG$48,MATCH(TEXT(TODAY()-2,"M")&amp;"月",$A$2:$A$48,0)+2,MATCH(TEXT(TODAY()-2,"d")&amp;"日",$1:$1,0))
+INDEX($A$2:$AG$48,MATCH(TEXT(TODAY()-3,"M")&amp;"月",$A$2:$A$48,0)+2,MATCH(TEXT(TODAY()-3,"d")&amp;"日",$1:$1,0))
+INDEX($A$2:$AG$48,MATCH(TEXT(TODAY()-4,"M")&amp;"月",$A$2:$A$48,0)+2,MATCH(TEXT(TODAY()-4,"d")&amp;"日",$1:$1,0))
+INDEX($A$2:$AG$48,MATCH(TEXT(TODAY()-5,"M")&amp;"月",$A$2:$A$48,0)+2,MATCH(TEXT(TODAY()-5,"d")&amp;"日",$1:$1,0))
+INDEX($A$2:$AG$48,MATCH(TEXT(TODAY()-6,"M")&amp;"月",$A$2:$A$48,0)+2,MATCH(TEXT(TODAY()-6,"d")&amp;"日",$1:$1,0))
+INDEX($A$2:$AG$48,MATCH(TEXT(TODAY()-7,"M")&amp;"月",$A$2:$A$48,0)+2,MATCH(TEXT(TODAY()-7,"d")&amp;"日",$1:$1,0))/7</f>
        <v>0</v>
      </c>
      <c r="D51" s="752"/>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row>
    <row r="52" spans="1:34" ht="13.2">
      <c r="A52" s="125"/>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row>
    <row r="53" spans="1:34" ht="17.25" customHeight="1">
      <c r="A53" s="133" t="s">
        <v>294</v>
      </c>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row>
    <row r="54" spans="1:34" ht="13.2">
      <c r="A54" s="134" t="str">
        <f ca="1">TEXT(TODAY()-1,"m")&amp;"月"</f>
        <v>5月</v>
      </c>
      <c r="B54" s="135" t="str">
        <f ca="1">TEXT(TODAY()-1,"d")&amp;"日"</f>
        <v>10日</v>
      </c>
      <c r="C54" s="134" t="str">
        <f ca="1">TEXT(TODAY()-1,"m")&amp;"月"</f>
        <v>5月</v>
      </c>
      <c r="D54" s="136" t="s">
        <v>292</v>
      </c>
      <c r="E54" s="134" t="str">
        <f ca="1">TEXT(TODAY()-1,"m")&amp;"月"</f>
        <v>5月</v>
      </c>
      <c r="F54" s="136" t="s">
        <v>291</v>
      </c>
      <c r="G54" s="137" t="s">
        <v>295</v>
      </c>
      <c r="H54" s="138"/>
      <c r="I54" s="139" t="s">
        <v>296</v>
      </c>
      <c r="J54" s="140"/>
      <c r="K54" s="138"/>
      <c r="L54" s="137" t="s">
        <v>297</v>
      </c>
      <c r="M54" s="138"/>
      <c r="N54" s="137" t="s">
        <v>298</v>
      </c>
      <c r="O54" s="138"/>
      <c r="P54" s="141" t="s">
        <v>293</v>
      </c>
      <c r="Q54" s="138"/>
      <c r="R54" s="30"/>
      <c r="S54" s="30"/>
      <c r="T54" s="30"/>
      <c r="U54" s="30"/>
      <c r="V54" s="30"/>
      <c r="W54" s="30"/>
      <c r="X54" s="30"/>
      <c r="Y54" s="30"/>
      <c r="Z54" s="30"/>
      <c r="AA54" s="30"/>
      <c r="AB54" s="30"/>
      <c r="AC54" s="30"/>
      <c r="AD54" s="30"/>
      <c r="AE54" s="30"/>
      <c r="AF54" s="30"/>
      <c r="AG54" s="30"/>
      <c r="AH54" s="30"/>
    </row>
    <row r="55" spans="1:34" ht="13.2">
      <c r="A55" s="751">
        <f t="array" aca="1" ref="A55" ca="1">INDEX($A$2:$AG$48,MATCH(A54,$A$2:$A$48,0)+2,MATCH(B54,$1:$1,0))</f>
        <v>0</v>
      </c>
      <c r="B55" s="752"/>
      <c r="C55" s="751">
        <f t="array" aca="1" ref="C55" ca="1">INDEX($A$2:$AG$48,MATCH(C54,$A$2:$A$48,0)+2,1)</f>
        <v>0</v>
      </c>
      <c r="D55" s="752"/>
      <c r="E55" s="753">
        <f t="array" aca="1" ref="E55" ca="1">INDEX($A$2:$AG$48,MATCH(E54,$A$2:$A$48,0)+2,MATCH(F54,$1:$1,0))</f>
        <v>0</v>
      </c>
      <c r="F55" s="752"/>
      <c r="G55" s="751">
        <f ca="1">A51</f>
        <v>0</v>
      </c>
      <c r="H55" s="752"/>
      <c r="I55" s="755">
        <f ca="1">B51</f>
        <v>0</v>
      </c>
      <c r="J55" s="756"/>
      <c r="K55" s="752"/>
      <c r="L55" s="751">
        <v>2.5</v>
      </c>
      <c r="M55" s="752"/>
      <c r="N55" s="751">
        <v>3.2</v>
      </c>
      <c r="O55" s="752"/>
      <c r="P55" s="753">
        <f ca="1">C51</f>
        <v>0</v>
      </c>
      <c r="Q55" s="752"/>
      <c r="R55" s="30"/>
      <c r="S55" s="30"/>
      <c r="T55" s="30"/>
      <c r="U55" s="30"/>
      <c r="V55" s="30"/>
      <c r="W55" s="30"/>
      <c r="X55" s="30"/>
      <c r="Y55" s="30"/>
      <c r="Z55" s="30"/>
      <c r="AA55" s="30"/>
      <c r="AB55" s="30"/>
      <c r="AC55" s="30"/>
      <c r="AD55" s="30"/>
      <c r="AE55" s="30"/>
      <c r="AF55" s="30"/>
      <c r="AG55" s="30"/>
      <c r="AH55" s="30"/>
    </row>
    <row r="56" spans="1:34" ht="13.2">
      <c r="A56" s="125"/>
      <c r="B56" s="30"/>
      <c r="C56" s="30"/>
      <c r="D56" s="30"/>
      <c r="E56" s="30"/>
      <c r="F56" s="30"/>
      <c r="G56" s="30"/>
      <c r="H56" s="30"/>
      <c r="I56" s="30"/>
      <c r="J56" s="30"/>
      <c r="K56" s="30"/>
      <c r="L56" s="754" t="s">
        <v>299</v>
      </c>
      <c r="M56" s="710"/>
      <c r="N56" s="142" t="s">
        <v>300</v>
      </c>
      <c r="O56" s="30"/>
      <c r="P56" s="30"/>
      <c r="Q56" s="30"/>
      <c r="R56" s="30"/>
      <c r="S56" s="30"/>
      <c r="T56" s="30"/>
      <c r="U56" s="30"/>
      <c r="V56" s="30"/>
      <c r="W56" s="30"/>
      <c r="X56" s="30"/>
      <c r="Y56" s="30"/>
      <c r="Z56" s="30"/>
      <c r="AA56" s="30"/>
      <c r="AB56" s="30"/>
      <c r="AC56" s="30"/>
      <c r="AD56" s="30"/>
      <c r="AE56" s="30"/>
      <c r="AF56" s="30"/>
      <c r="AG56" s="30"/>
      <c r="AH56" s="30"/>
    </row>
    <row r="57" spans="1:34" ht="13.2">
      <c r="A57" s="125"/>
      <c r="B57" s="30"/>
      <c r="C57" s="30"/>
      <c r="D57" s="30"/>
      <c r="E57" s="30"/>
      <c r="F57" s="30"/>
      <c r="G57" s="30"/>
      <c r="H57" s="30"/>
      <c r="I57" s="30"/>
      <c r="J57" s="30"/>
      <c r="K57" s="30"/>
      <c r="L57" s="710"/>
      <c r="M57" s="710"/>
      <c r="N57" s="30"/>
      <c r="O57" s="30"/>
      <c r="P57" s="30"/>
      <c r="Q57" s="30"/>
      <c r="R57" s="30"/>
      <c r="S57" s="30"/>
      <c r="T57" s="30"/>
      <c r="U57" s="30"/>
      <c r="V57" s="30"/>
      <c r="W57" s="30"/>
      <c r="X57" s="30"/>
      <c r="Y57" s="30"/>
      <c r="Z57" s="30"/>
      <c r="AA57" s="30"/>
      <c r="AB57" s="30"/>
      <c r="AC57" s="30"/>
      <c r="AD57" s="30"/>
      <c r="AE57" s="30"/>
      <c r="AF57" s="30"/>
      <c r="AG57" s="30"/>
      <c r="AH57" s="30"/>
    </row>
    <row r="58" spans="1:34" ht="13.2">
      <c r="A58" s="125"/>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row>
    <row r="59" spans="1:34" ht="13.2">
      <c r="A59" s="125"/>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row>
    <row r="60" spans="1:34" ht="13.2">
      <c r="A60" s="125"/>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row>
    <row r="61" spans="1:34" ht="13.2">
      <c r="A61" s="125"/>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row>
    <row r="62" spans="1:34" ht="13.2">
      <c r="A62" s="125"/>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row>
    <row r="63" spans="1:34" ht="13.2">
      <c r="A63" s="125"/>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row>
    <row r="64" spans="1:34" ht="13.2">
      <c r="A64" s="125"/>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row>
    <row r="65" spans="1:34" ht="13.2">
      <c r="A65" s="125"/>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row>
    <row r="66" spans="1:34" ht="13.2">
      <c r="A66" s="125"/>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row>
    <row r="67" spans="1:34" ht="13.2">
      <c r="A67" s="125"/>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row>
    <row r="68" spans="1:34" ht="13.2">
      <c r="A68" s="125"/>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row>
    <row r="69" spans="1:34" ht="13.2">
      <c r="A69" s="125"/>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row>
    <row r="70" spans="1:34" ht="13.2">
      <c r="A70" s="125"/>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row>
    <row r="71" spans="1:34" ht="13.2">
      <c r="A71" s="125"/>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row>
    <row r="72" spans="1:34" ht="13.2">
      <c r="A72" s="125"/>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row>
    <row r="73" spans="1:34" ht="13.2">
      <c r="A73" s="125"/>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row>
    <row r="74" spans="1:34" ht="13.2">
      <c r="A74" s="125"/>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row>
    <row r="75" spans="1:34" ht="13.2">
      <c r="A75" s="125"/>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row>
    <row r="76" spans="1:34" ht="13.2">
      <c r="A76" s="125"/>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row>
    <row r="77" spans="1:34" ht="13.2">
      <c r="A77" s="125"/>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row>
    <row r="78" spans="1:34" ht="13.2">
      <c r="A78" s="125"/>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row>
    <row r="79" spans="1:34" ht="13.2">
      <c r="A79" s="125"/>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row>
    <row r="80" spans="1:34" ht="13.2">
      <c r="A80" s="125"/>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row>
    <row r="81" spans="1:34" ht="13.2">
      <c r="A81" s="125"/>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row>
    <row r="82" spans="1:34" ht="13.2">
      <c r="A82" s="125"/>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row>
    <row r="83" spans="1:34" ht="13.2">
      <c r="A83" s="125"/>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row>
    <row r="84" spans="1:34" ht="13.2">
      <c r="A84" s="125"/>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row>
    <row r="85" spans="1:34" ht="13.2">
      <c r="A85" s="125"/>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row>
    <row r="86" spans="1:34" ht="13.2">
      <c r="A86" s="125"/>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row>
    <row r="87" spans="1:34" ht="13.2">
      <c r="A87" s="125"/>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row>
    <row r="88" spans="1:34" ht="13.2">
      <c r="A88" s="125"/>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row>
    <row r="89" spans="1:34" ht="13.2">
      <c r="A89" s="125"/>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row>
    <row r="90" spans="1:34" ht="13.2">
      <c r="A90" s="125"/>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row>
    <row r="91" spans="1:34" ht="13.2">
      <c r="A91" s="125"/>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row>
    <row r="92" spans="1:34" ht="13.2">
      <c r="A92" s="125"/>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row>
    <row r="93" spans="1:34" ht="13.2">
      <c r="A93" s="125"/>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row>
    <row r="94" spans="1:34" ht="13.2">
      <c r="A94" s="125"/>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row>
    <row r="95" spans="1:34" ht="13.2">
      <c r="A95" s="125"/>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row>
    <row r="96" spans="1:34" ht="13.2">
      <c r="A96" s="125"/>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row>
    <row r="97" spans="1:34" ht="13.2">
      <c r="A97" s="125"/>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row>
    <row r="98" spans="1:34" ht="13.2">
      <c r="A98" s="125"/>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row>
    <row r="99" spans="1:34" ht="13.2">
      <c r="A99" s="125"/>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row>
    <row r="100" spans="1:34" ht="13.2">
      <c r="A100" s="125"/>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row>
    <row r="101" spans="1:34" ht="13.2">
      <c r="A101" s="125"/>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row>
    <row r="102" spans="1:34" ht="13.2">
      <c r="A102" s="125"/>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row>
    <row r="103" spans="1:34" ht="13.2">
      <c r="A103" s="125"/>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row>
    <row r="104" spans="1:34" ht="13.2">
      <c r="A104" s="125"/>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row>
    <row r="105" spans="1:34" ht="13.2">
      <c r="A105" s="125"/>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row>
    <row r="106" spans="1:34" ht="13.2">
      <c r="A106" s="125"/>
      <c r="B106" s="143" t="s">
        <v>301</v>
      </c>
      <c r="C106" s="143" t="s">
        <v>302</v>
      </c>
      <c r="D106" s="143" t="s">
        <v>303</v>
      </c>
      <c r="E106" s="144" t="s">
        <v>304</v>
      </c>
      <c r="F106" s="143" t="s">
        <v>305</v>
      </c>
      <c r="G106" s="143" t="s">
        <v>306</v>
      </c>
      <c r="H106" s="143" t="s">
        <v>307</v>
      </c>
      <c r="I106" s="143" t="s">
        <v>301</v>
      </c>
      <c r="J106" s="144" t="s">
        <v>302</v>
      </c>
      <c r="K106" s="143" t="s">
        <v>303</v>
      </c>
      <c r="L106" s="143" t="s">
        <v>304</v>
      </c>
      <c r="M106" s="143" t="s">
        <v>305</v>
      </c>
      <c r="N106" s="143" t="s">
        <v>306</v>
      </c>
      <c r="O106" s="143" t="s">
        <v>307</v>
      </c>
      <c r="P106" s="143" t="s">
        <v>301</v>
      </c>
      <c r="Q106" s="143" t="s">
        <v>302</v>
      </c>
      <c r="R106" s="143" t="s">
        <v>303</v>
      </c>
      <c r="S106" s="143" t="s">
        <v>304</v>
      </c>
      <c r="T106" s="144" t="s">
        <v>305</v>
      </c>
      <c r="U106" s="143" t="s">
        <v>306</v>
      </c>
      <c r="V106" s="143" t="s">
        <v>307</v>
      </c>
      <c r="W106" s="143" t="s">
        <v>301</v>
      </c>
      <c r="X106" s="143" t="s">
        <v>302</v>
      </c>
      <c r="Y106" s="143" t="s">
        <v>303</v>
      </c>
      <c r="Z106" s="143" t="s">
        <v>304</v>
      </c>
      <c r="AA106" s="143" t="s">
        <v>305</v>
      </c>
      <c r="AB106" s="143" t="s">
        <v>306</v>
      </c>
      <c r="AC106" s="144" t="s">
        <v>307</v>
      </c>
      <c r="AD106" s="143" t="s">
        <v>301</v>
      </c>
      <c r="AE106" s="143" t="s">
        <v>302</v>
      </c>
      <c r="AF106" s="30"/>
      <c r="AG106" s="30"/>
      <c r="AH106" s="30"/>
    </row>
    <row r="107" spans="1:34" ht="13.2">
      <c r="A107" s="125"/>
      <c r="B107" s="145">
        <v>45200</v>
      </c>
      <c r="C107" s="145">
        <v>45201</v>
      </c>
      <c r="D107" s="145">
        <v>45202</v>
      </c>
      <c r="E107" s="145">
        <v>45203</v>
      </c>
      <c r="F107" s="145">
        <v>45204</v>
      </c>
      <c r="G107" s="145">
        <v>45205</v>
      </c>
      <c r="H107" s="145">
        <v>45206</v>
      </c>
      <c r="I107" s="145">
        <v>45207</v>
      </c>
      <c r="J107" s="145">
        <v>45208</v>
      </c>
      <c r="K107" s="145">
        <v>45209</v>
      </c>
      <c r="L107" s="145">
        <v>45210</v>
      </c>
      <c r="M107" s="145">
        <v>45211</v>
      </c>
      <c r="N107" s="145">
        <v>45212</v>
      </c>
      <c r="O107" s="145">
        <v>45213</v>
      </c>
      <c r="P107" s="145">
        <v>45214</v>
      </c>
      <c r="Q107" s="145">
        <v>45215</v>
      </c>
      <c r="R107" s="145">
        <v>45216</v>
      </c>
      <c r="S107" s="145">
        <v>45217</v>
      </c>
      <c r="T107" s="145">
        <v>45218</v>
      </c>
      <c r="U107" s="145">
        <v>45219</v>
      </c>
      <c r="V107" s="145">
        <v>45220</v>
      </c>
      <c r="W107" s="145">
        <v>45221</v>
      </c>
      <c r="X107" s="145">
        <v>45222</v>
      </c>
      <c r="Y107" s="145">
        <v>45223</v>
      </c>
      <c r="Z107" s="145">
        <v>45224</v>
      </c>
      <c r="AA107" s="145">
        <v>45225</v>
      </c>
      <c r="AB107" s="145">
        <v>45226</v>
      </c>
      <c r="AC107" s="145">
        <v>45227</v>
      </c>
      <c r="AD107" s="145">
        <v>45228</v>
      </c>
      <c r="AE107" s="145">
        <v>45229</v>
      </c>
      <c r="AF107" s="30"/>
      <c r="AG107" s="30"/>
      <c r="AH107" s="30"/>
    </row>
    <row r="108" spans="1:34" ht="13.2">
      <c r="A108" s="125"/>
      <c r="B108" s="143" t="s">
        <v>303</v>
      </c>
      <c r="C108" s="146" t="s">
        <v>304</v>
      </c>
      <c r="D108" s="143" t="s">
        <v>305</v>
      </c>
      <c r="E108" s="143" t="s">
        <v>306</v>
      </c>
      <c r="F108" s="146" t="s">
        <v>307</v>
      </c>
      <c r="G108" s="143" t="s">
        <v>301</v>
      </c>
      <c r="H108" s="143" t="s">
        <v>302</v>
      </c>
      <c r="I108" s="143" t="s">
        <v>303</v>
      </c>
      <c r="J108" s="146" t="s">
        <v>304</v>
      </c>
      <c r="K108" s="143" t="s">
        <v>305</v>
      </c>
      <c r="L108" s="143" t="s">
        <v>306</v>
      </c>
      <c r="M108" s="143" t="s">
        <v>307</v>
      </c>
      <c r="N108" s="146" t="s">
        <v>301</v>
      </c>
      <c r="O108" s="143" t="s">
        <v>302</v>
      </c>
      <c r="P108" s="143" t="s">
        <v>303</v>
      </c>
      <c r="Q108" s="143" t="s">
        <v>304</v>
      </c>
      <c r="R108" s="143" t="s">
        <v>305</v>
      </c>
      <c r="S108" s="146" t="s">
        <v>306</v>
      </c>
      <c r="T108" s="143" t="s">
        <v>307</v>
      </c>
      <c r="U108" s="143" t="s">
        <v>301</v>
      </c>
      <c r="V108" s="143" t="s">
        <v>302</v>
      </c>
      <c r="W108" s="146" t="s">
        <v>303</v>
      </c>
      <c r="X108" s="143" t="s">
        <v>304</v>
      </c>
      <c r="Y108" s="143" t="s">
        <v>305</v>
      </c>
      <c r="Z108" s="143" t="s">
        <v>306</v>
      </c>
      <c r="AA108" s="143" t="s">
        <v>307</v>
      </c>
      <c r="AB108" s="143" t="s">
        <v>301</v>
      </c>
      <c r="AC108" s="143" t="s">
        <v>302</v>
      </c>
      <c r="AD108" s="143" t="s">
        <v>303</v>
      </c>
      <c r="AE108" s="143" t="s">
        <v>304</v>
      </c>
      <c r="AF108" s="30"/>
      <c r="AG108" s="30"/>
      <c r="AH108" s="30"/>
    </row>
    <row r="109" spans="1:34" ht="13.2">
      <c r="A109" s="125"/>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row>
    <row r="110" spans="1:34" ht="13.2">
      <c r="A110" s="125"/>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row>
    <row r="111" spans="1:34" ht="13.2">
      <c r="A111" s="125"/>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row>
    <row r="112" spans="1:34" ht="13.2">
      <c r="A112" s="125"/>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row>
    <row r="113" spans="1:34" ht="13.2">
      <c r="A113" s="125"/>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row>
    <row r="114" spans="1:34" ht="13.2">
      <c r="A114" s="125"/>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row>
    <row r="115" spans="1:34" ht="13.2">
      <c r="A115" s="125"/>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row>
    <row r="116" spans="1:34" ht="13.2">
      <c r="A116" s="125"/>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row>
    <row r="117" spans="1:34" ht="13.2">
      <c r="A117" s="125"/>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row>
    <row r="118" spans="1:34" ht="13.2">
      <c r="A118" s="125"/>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row>
    <row r="119" spans="1:34" ht="13.2">
      <c r="A119" s="125"/>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row>
    <row r="120" spans="1:34" ht="13.2">
      <c r="A120" s="125"/>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row>
    <row r="121" spans="1:34" ht="13.2">
      <c r="A121" s="125"/>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row>
    <row r="122" spans="1:34" ht="13.2">
      <c r="A122" s="125"/>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row>
    <row r="123" spans="1:34" ht="13.2">
      <c r="A123" s="125"/>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row>
    <row r="124" spans="1:34" ht="13.2">
      <c r="A124" s="125"/>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row>
    <row r="125" spans="1:34" ht="13.2">
      <c r="A125" s="125"/>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row>
    <row r="126" spans="1:34" ht="13.2">
      <c r="A126" s="125"/>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row>
    <row r="127" spans="1:34" ht="13.2">
      <c r="A127" s="125"/>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row>
    <row r="128" spans="1:34" ht="13.2">
      <c r="A128" s="125"/>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row>
    <row r="129" spans="1:34" ht="13.2">
      <c r="A129" s="125"/>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row>
    <row r="130" spans="1:34" ht="13.2">
      <c r="A130" s="125"/>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row>
    <row r="131" spans="1:34" ht="13.2">
      <c r="A131" s="125"/>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row>
    <row r="132" spans="1:34" ht="13.2">
      <c r="A132" s="125"/>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row>
    <row r="133" spans="1:34" ht="13.2">
      <c r="A133" s="125"/>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row>
    <row r="134" spans="1:34" ht="13.2">
      <c r="A134" s="125"/>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row>
    <row r="135" spans="1:34" ht="13.2">
      <c r="A135" s="125"/>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row>
    <row r="136" spans="1:34" ht="13.2">
      <c r="A136" s="125"/>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row>
    <row r="137" spans="1:34" ht="13.2">
      <c r="A137" s="125"/>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row>
    <row r="138" spans="1:34" ht="13.2">
      <c r="A138" s="125"/>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row>
    <row r="139" spans="1:34" ht="13.2">
      <c r="A139" s="125"/>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row>
    <row r="140" spans="1:34" ht="13.2">
      <c r="A140" s="125"/>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row>
    <row r="141" spans="1:34" ht="13.2">
      <c r="A141" s="125"/>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row>
    <row r="142" spans="1:34" ht="13.2">
      <c r="A142" s="125"/>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row>
    <row r="143" spans="1:34" ht="13.2">
      <c r="A143" s="125"/>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row>
    <row r="144" spans="1:34" ht="13.2">
      <c r="A144" s="125"/>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row>
    <row r="145" spans="1:34" ht="13.2">
      <c r="A145" s="125"/>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row>
    <row r="146" spans="1:34" ht="13.2">
      <c r="A146" s="125"/>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row>
    <row r="147" spans="1:34" ht="13.2">
      <c r="A147" s="125"/>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row>
    <row r="148" spans="1:34" ht="13.2">
      <c r="A148" s="125"/>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row>
    <row r="149" spans="1:34" ht="13.2">
      <c r="A149" s="125"/>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row>
    <row r="150" spans="1:34" ht="13.2">
      <c r="A150" s="125"/>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row>
    <row r="151" spans="1:34" ht="13.2">
      <c r="A151" s="125"/>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row>
    <row r="152" spans="1:34" ht="13.2">
      <c r="A152" s="125"/>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row>
    <row r="153" spans="1:34" ht="13.2">
      <c r="A153" s="125"/>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row>
    <row r="154" spans="1:34" ht="13.2">
      <c r="A154" s="125"/>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row>
    <row r="155" spans="1:34" ht="13.2">
      <c r="A155" s="125"/>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row>
    <row r="156" spans="1:34" ht="13.2">
      <c r="A156" s="125"/>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row>
    <row r="157" spans="1:34" ht="13.2">
      <c r="A157" s="125"/>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row>
    <row r="158" spans="1:34" ht="13.2">
      <c r="A158" s="125"/>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row>
    <row r="159" spans="1:34" ht="13.2">
      <c r="A159" s="125"/>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row>
    <row r="160" spans="1:34" ht="13.2">
      <c r="A160" s="125"/>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row>
    <row r="161" spans="1:34" ht="13.2">
      <c r="A161" s="125"/>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row>
    <row r="162" spans="1:34" ht="13.2">
      <c r="A162" s="125"/>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row>
    <row r="163" spans="1:34" ht="13.2">
      <c r="A163" s="125"/>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row>
    <row r="164" spans="1:34" ht="13.2">
      <c r="A164" s="125"/>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row>
    <row r="165" spans="1:34" ht="13.2">
      <c r="A165" s="125"/>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row>
    <row r="166" spans="1:34" ht="13.2">
      <c r="A166" s="125"/>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row>
    <row r="167" spans="1:34" ht="13.2">
      <c r="A167" s="125"/>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row>
    <row r="168" spans="1:34" ht="13.2">
      <c r="A168" s="125"/>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row>
    <row r="169" spans="1:34" ht="13.2">
      <c r="A169" s="125"/>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row>
    <row r="170" spans="1:34" ht="13.2">
      <c r="A170" s="125"/>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row>
    <row r="171" spans="1:34" ht="13.2">
      <c r="A171" s="125"/>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row>
    <row r="172" spans="1:34" ht="13.2">
      <c r="A172" s="125"/>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row>
    <row r="173" spans="1:34" ht="13.2">
      <c r="A173" s="125"/>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row>
    <row r="174" spans="1:34" ht="13.2">
      <c r="A174" s="125"/>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row>
    <row r="175" spans="1:34" ht="13.2">
      <c r="A175" s="125"/>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row>
    <row r="176" spans="1:34" ht="13.2">
      <c r="A176" s="125"/>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row>
    <row r="177" spans="1:34" ht="13.2">
      <c r="A177" s="125"/>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row>
    <row r="178" spans="1:34" ht="13.2">
      <c r="A178" s="125"/>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row>
    <row r="179" spans="1:34" ht="13.2">
      <c r="A179" s="125"/>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row>
    <row r="180" spans="1:34" ht="13.2">
      <c r="A180" s="125"/>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row>
    <row r="181" spans="1:34" ht="13.2">
      <c r="A181" s="125"/>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row>
    <row r="182" spans="1:34" ht="13.2">
      <c r="A182" s="125"/>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row>
    <row r="183" spans="1:34" ht="13.2">
      <c r="A183" s="125"/>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row>
    <row r="184" spans="1:34" ht="13.2">
      <c r="A184" s="125"/>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row>
    <row r="185" spans="1:34" ht="13.2">
      <c r="A185" s="125"/>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row>
    <row r="186" spans="1:34" ht="13.2">
      <c r="A186" s="125"/>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row>
    <row r="187" spans="1:34" ht="13.2">
      <c r="A187" s="125"/>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row>
    <row r="188" spans="1:34" ht="13.2">
      <c r="A188" s="125"/>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row>
    <row r="189" spans="1:34" ht="13.2">
      <c r="A189" s="125"/>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row>
    <row r="190" spans="1:34" ht="13.2">
      <c r="A190" s="125"/>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row>
    <row r="191" spans="1:34" ht="13.2">
      <c r="A191" s="125"/>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row>
    <row r="192" spans="1:34" ht="13.2">
      <c r="A192" s="125"/>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row>
    <row r="193" spans="1:34" ht="13.2">
      <c r="A193" s="125"/>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row>
    <row r="194" spans="1:34" ht="13.2">
      <c r="A194" s="125"/>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row>
    <row r="195" spans="1:34" ht="13.2">
      <c r="A195" s="125"/>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row>
    <row r="196" spans="1:34" ht="13.2">
      <c r="A196" s="125"/>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row>
    <row r="197" spans="1:34" ht="13.2">
      <c r="A197" s="125"/>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row>
    <row r="198" spans="1:34" ht="13.2">
      <c r="A198" s="125"/>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row>
    <row r="199" spans="1:34" ht="13.2">
      <c r="A199" s="125"/>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row>
    <row r="200" spans="1:34" ht="13.2">
      <c r="A200" s="125"/>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row>
    <row r="201" spans="1:34" ht="13.2">
      <c r="A201" s="125"/>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row>
    <row r="202" spans="1:34" ht="13.2">
      <c r="A202" s="125"/>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row>
    <row r="203" spans="1:34" ht="13.2">
      <c r="A203" s="125"/>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row>
    <row r="204" spans="1:34" ht="13.2">
      <c r="A204" s="125"/>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row>
    <row r="205" spans="1:34" ht="13.2">
      <c r="A205" s="125"/>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row>
    <row r="206" spans="1:34" ht="13.2">
      <c r="A206" s="125"/>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row>
    <row r="207" spans="1:34" ht="13.2">
      <c r="A207" s="125"/>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row>
    <row r="208" spans="1:34" ht="13.2">
      <c r="A208" s="125"/>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row>
    <row r="209" spans="1:34" ht="13.2">
      <c r="A209" s="125"/>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row>
    <row r="210" spans="1:34" ht="13.2">
      <c r="A210" s="125"/>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row>
    <row r="211" spans="1:34" ht="13.2">
      <c r="A211" s="125"/>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row>
    <row r="212" spans="1:34" ht="13.2">
      <c r="A212" s="125"/>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row>
    <row r="213" spans="1:34" ht="13.2">
      <c r="A213" s="125"/>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row>
    <row r="214" spans="1:34" ht="13.2">
      <c r="A214" s="125"/>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row>
    <row r="215" spans="1:34" ht="13.2">
      <c r="A215" s="125"/>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row>
    <row r="216" spans="1:34" ht="13.2">
      <c r="A216" s="125"/>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row>
    <row r="217" spans="1:34" ht="13.2">
      <c r="A217" s="125"/>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row>
    <row r="218" spans="1:34" ht="13.2">
      <c r="A218" s="125"/>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row>
    <row r="219" spans="1:34" ht="13.2">
      <c r="A219" s="125"/>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row>
    <row r="220" spans="1:34" ht="13.2">
      <c r="A220" s="125"/>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row>
    <row r="221" spans="1:34" ht="13.2">
      <c r="A221" s="125"/>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row>
    <row r="222" spans="1:34" ht="13.2">
      <c r="A222" s="125"/>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row>
    <row r="223" spans="1:34" ht="13.2">
      <c r="A223" s="125"/>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row>
    <row r="224" spans="1:34" ht="13.2">
      <c r="A224" s="125"/>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row>
    <row r="225" spans="1:34" ht="13.2">
      <c r="A225" s="125"/>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row>
    <row r="226" spans="1:34" ht="13.2">
      <c r="A226" s="125"/>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row>
    <row r="227" spans="1:34" ht="13.2">
      <c r="A227" s="125"/>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row>
    <row r="228" spans="1:34" ht="13.2">
      <c r="A228" s="125"/>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row>
    <row r="229" spans="1:34" ht="13.2">
      <c r="A229" s="125"/>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row>
    <row r="230" spans="1:34" ht="13.2">
      <c r="A230" s="125"/>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row>
    <row r="231" spans="1:34" ht="13.2">
      <c r="A231" s="125"/>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row>
    <row r="232" spans="1:34" ht="13.2">
      <c r="A232" s="125"/>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row>
    <row r="233" spans="1:34" ht="13.2">
      <c r="A233" s="125"/>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row>
    <row r="234" spans="1:34" ht="13.2">
      <c r="A234" s="125"/>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row>
    <row r="235" spans="1:34" ht="13.2">
      <c r="A235" s="125"/>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row>
    <row r="236" spans="1:34" ht="13.2">
      <c r="A236" s="125"/>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row>
    <row r="237" spans="1:34" ht="13.2">
      <c r="A237" s="125"/>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row>
    <row r="238" spans="1:34" ht="13.2">
      <c r="A238" s="125"/>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row>
    <row r="239" spans="1:34" ht="13.2">
      <c r="A239" s="125"/>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row>
    <row r="240" spans="1:34" ht="13.2">
      <c r="A240" s="125"/>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row>
    <row r="241" spans="1:34" ht="13.2">
      <c r="A241" s="125"/>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row>
    <row r="242" spans="1:34" ht="13.2">
      <c r="A242" s="125"/>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row>
    <row r="243" spans="1:34" ht="13.2">
      <c r="A243" s="125"/>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row>
    <row r="244" spans="1:34" ht="13.2">
      <c r="A244" s="125"/>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row>
    <row r="245" spans="1:34" ht="13.2">
      <c r="A245" s="125"/>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row>
    <row r="246" spans="1:34" ht="13.2">
      <c r="A246" s="125"/>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row>
    <row r="247" spans="1:34" ht="13.2">
      <c r="A247" s="125"/>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row>
    <row r="248" spans="1:34" ht="13.2">
      <c r="A248" s="125"/>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row>
    <row r="249" spans="1:34" ht="13.2">
      <c r="A249" s="125"/>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row>
    <row r="250" spans="1:34" ht="13.2">
      <c r="A250" s="125"/>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row>
    <row r="251" spans="1:34" ht="13.2">
      <c r="A251" s="125"/>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row>
    <row r="252" spans="1:34" ht="13.2">
      <c r="A252" s="125"/>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row>
    <row r="253" spans="1:34" ht="13.2">
      <c r="A253" s="125"/>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row>
    <row r="254" spans="1:34" ht="13.2">
      <c r="A254" s="125"/>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row>
    <row r="255" spans="1:34" ht="13.2">
      <c r="A255" s="125"/>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row>
    <row r="256" spans="1:34" ht="13.2">
      <c r="A256" s="125"/>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row>
    <row r="257" spans="1:34" ht="13.2">
      <c r="A257" s="125"/>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row>
    <row r="258" spans="1:34" ht="13.2">
      <c r="A258" s="125"/>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row>
    <row r="259" spans="1:34" ht="13.2">
      <c r="A259" s="125"/>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row>
    <row r="260" spans="1:34" ht="13.2">
      <c r="A260" s="125"/>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row>
    <row r="261" spans="1:34" ht="13.2">
      <c r="A261" s="125"/>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row>
    <row r="262" spans="1:34" ht="13.2">
      <c r="A262" s="125"/>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row>
    <row r="263" spans="1:34" ht="13.2">
      <c r="A263" s="125"/>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row>
    <row r="264" spans="1:34" ht="13.2">
      <c r="A264" s="125"/>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row>
    <row r="265" spans="1:34" ht="13.2">
      <c r="A265" s="125"/>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row>
    <row r="266" spans="1:34" ht="13.2">
      <c r="A266" s="125"/>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row>
    <row r="267" spans="1:34" ht="13.2">
      <c r="A267" s="125"/>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row>
    <row r="268" spans="1:34" ht="13.2">
      <c r="A268" s="125"/>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row>
    <row r="269" spans="1:34" ht="13.2">
      <c r="A269" s="125"/>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row>
    <row r="270" spans="1:34" ht="13.2">
      <c r="A270" s="125"/>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row>
    <row r="271" spans="1:34" ht="13.2">
      <c r="A271" s="125"/>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row>
    <row r="272" spans="1:34" ht="13.2">
      <c r="A272" s="125"/>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row>
    <row r="273" spans="1:34" ht="13.2">
      <c r="A273" s="125"/>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row>
    <row r="274" spans="1:34" ht="13.2">
      <c r="A274" s="125"/>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row>
    <row r="275" spans="1:34" ht="13.2">
      <c r="A275" s="125"/>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row>
    <row r="276" spans="1:34" ht="13.2">
      <c r="A276" s="125"/>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row>
    <row r="277" spans="1:34" ht="13.2">
      <c r="A277" s="125"/>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row>
    <row r="278" spans="1:34" ht="13.2">
      <c r="A278" s="125"/>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row>
    <row r="279" spans="1:34" ht="13.2">
      <c r="A279" s="125"/>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row>
    <row r="280" spans="1:34" ht="13.2">
      <c r="A280" s="125"/>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row>
    <row r="281" spans="1:34" ht="13.2">
      <c r="A281" s="125"/>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row>
    <row r="282" spans="1:34" ht="13.2">
      <c r="A282" s="125"/>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row>
    <row r="283" spans="1:34" ht="13.2">
      <c r="A283" s="125"/>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row>
    <row r="284" spans="1:34" ht="13.2">
      <c r="A284" s="125"/>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row>
    <row r="285" spans="1:34" ht="13.2">
      <c r="A285" s="125"/>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row>
    <row r="286" spans="1:34" ht="13.2">
      <c r="A286" s="125"/>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row>
    <row r="287" spans="1:34" ht="13.2">
      <c r="A287" s="125"/>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row>
    <row r="288" spans="1:34" ht="13.2">
      <c r="A288" s="125"/>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row>
    <row r="289" spans="1:34" ht="13.2">
      <c r="A289" s="125"/>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row>
    <row r="290" spans="1:34" ht="13.2">
      <c r="A290" s="125"/>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row>
    <row r="291" spans="1:34" ht="13.2">
      <c r="A291" s="125"/>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row>
    <row r="292" spans="1:34" ht="13.2">
      <c r="A292" s="125"/>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row>
    <row r="293" spans="1:34" ht="13.2">
      <c r="A293" s="125"/>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row>
    <row r="294" spans="1:34" ht="13.2">
      <c r="A294" s="125"/>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row>
    <row r="295" spans="1:34" ht="13.2">
      <c r="A295" s="125"/>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row>
    <row r="296" spans="1:34" ht="13.2">
      <c r="A296" s="125"/>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row>
    <row r="297" spans="1:34" ht="13.2">
      <c r="A297" s="125"/>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row>
    <row r="298" spans="1:34" ht="13.2">
      <c r="A298" s="125"/>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row>
    <row r="299" spans="1:34" ht="13.2">
      <c r="A299" s="125"/>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row>
    <row r="300" spans="1:34" ht="13.2">
      <c r="A300" s="125"/>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row>
    <row r="301" spans="1:34" ht="13.2">
      <c r="A301" s="125"/>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row>
    <row r="302" spans="1:34" ht="13.2">
      <c r="A302" s="125"/>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row>
    <row r="303" spans="1:34" ht="13.2">
      <c r="A303" s="125"/>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row>
    <row r="304" spans="1:34" ht="13.2">
      <c r="A304" s="125"/>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row>
    <row r="305" spans="1:34" ht="13.2">
      <c r="A305" s="125"/>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row>
    <row r="306" spans="1:34" ht="13.2">
      <c r="A306" s="125"/>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row>
    <row r="307" spans="1:34" ht="13.2">
      <c r="A307" s="125"/>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row>
    <row r="308" spans="1:34" ht="13.2">
      <c r="A308" s="125"/>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row>
    <row r="309" spans="1:34" ht="13.2">
      <c r="A309" s="125"/>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row>
    <row r="310" spans="1:34" ht="13.2">
      <c r="A310" s="125"/>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row>
    <row r="311" spans="1:34" ht="13.2">
      <c r="A311" s="125"/>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row>
    <row r="312" spans="1:34" ht="13.2">
      <c r="A312" s="125"/>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row>
    <row r="313" spans="1:34" ht="13.2">
      <c r="A313" s="125"/>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row>
    <row r="314" spans="1:34" ht="13.2">
      <c r="A314" s="125"/>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row>
    <row r="315" spans="1:34" ht="13.2">
      <c r="A315" s="125"/>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row>
    <row r="316" spans="1:34" ht="13.2">
      <c r="A316" s="125"/>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row>
    <row r="317" spans="1:34" ht="13.2">
      <c r="A317" s="125"/>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row>
    <row r="318" spans="1:34" ht="13.2">
      <c r="A318" s="125"/>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row>
    <row r="319" spans="1:34" ht="13.2">
      <c r="A319" s="125"/>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row>
    <row r="320" spans="1:34" ht="13.2">
      <c r="A320" s="125"/>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row>
    <row r="321" spans="1:34" ht="13.2">
      <c r="A321" s="125"/>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row>
    <row r="322" spans="1:34" ht="13.2">
      <c r="A322" s="125"/>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row>
    <row r="323" spans="1:34" ht="13.2">
      <c r="A323" s="125"/>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row>
    <row r="324" spans="1:34" ht="13.2">
      <c r="A324" s="125"/>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row>
    <row r="325" spans="1:34" ht="13.2">
      <c r="A325" s="125"/>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row>
    <row r="326" spans="1:34" ht="13.2">
      <c r="A326" s="125"/>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row>
    <row r="327" spans="1:34" ht="13.2">
      <c r="A327" s="125"/>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row>
    <row r="328" spans="1:34" ht="13.2">
      <c r="A328" s="125"/>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row>
    <row r="329" spans="1:34" ht="13.2">
      <c r="A329" s="125"/>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row>
    <row r="330" spans="1:34" ht="13.2">
      <c r="A330" s="125"/>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row>
    <row r="331" spans="1:34" ht="13.2">
      <c r="A331" s="125"/>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row>
    <row r="332" spans="1:34" ht="13.2">
      <c r="A332" s="125"/>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row>
    <row r="333" spans="1:34" ht="13.2">
      <c r="A333" s="125"/>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row>
    <row r="334" spans="1:34" ht="13.2">
      <c r="A334" s="125"/>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row>
    <row r="335" spans="1:34" ht="13.2">
      <c r="A335" s="125"/>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row>
    <row r="336" spans="1:34" ht="13.2">
      <c r="A336" s="125"/>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row>
    <row r="337" spans="1:34" ht="13.2">
      <c r="A337" s="125"/>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row>
    <row r="338" spans="1:34" ht="13.2">
      <c r="A338" s="125"/>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row>
    <row r="339" spans="1:34" ht="13.2">
      <c r="A339" s="125"/>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row>
    <row r="340" spans="1:34" ht="13.2">
      <c r="A340" s="125"/>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row>
    <row r="341" spans="1:34" ht="13.2">
      <c r="A341" s="125"/>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row>
    <row r="342" spans="1:34" ht="13.2">
      <c r="A342" s="125"/>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row>
    <row r="343" spans="1:34" ht="13.2">
      <c r="A343" s="125"/>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row>
    <row r="344" spans="1:34" ht="13.2">
      <c r="A344" s="125"/>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row>
    <row r="345" spans="1:34" ht="13.2">
      <c r="A345" s="125"/>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row>
    <row r="346" spans="1:34" ht="13.2">
      <c r="A346" s="125"/>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row>
    <row r="347" spans="1:34" ht="13.2">
      <c r="A347" s="125"/>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row>
    <row r="348" spans="1:34" ht="13.2">
      <c r="A348" s="125"/>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row>
    <row r="349" spans="1:34" ht="13.2">
      <c r="A349" s="125"/>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row>
    <row r="350" spans="1:34" ht="13.2">
      <c r="A350" s="125"/>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row>
    <row r="351" spans="1:34" ht="13.2">
      <c r="A351" s="125"/>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row>
    <row r="352" spans="1:34" ht="13.2">
      <c r="A352" s="125"/>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row>
    <row r="353" spans="1:34" ht="13.2">
      <c r="A353" s="125"/>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row>
    <row r="354" spans="1:34" ht="13.2">
      <c r="A354" s="125"/>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row>
    <row r="355" spans="1:34" ht="13.2">
      <c r="A355" s="125"/>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row>
    <row r="356" spans="1:34" ht="13.2">
      <c r="A356" s="125"/>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row>
    <row r="357" spans="1:34" ht="13.2">
      <c r="A357" s="125"/>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row>
    <row r="358" spans="1:34" ht="13.2">
      <c r="A358" s="125"/>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row>
    <row r="359" spans="1:34" ht="13.2">
      <c r="A359" s="125"/>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row>
    <row r="360" spans="1:34" ht="13.2">
      <c r="A360" s="125"/>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row>
    <row r="361" spans="1:34" ht="13.2">
      <c r="A361" s="125"/>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row>
    <row r="362" spans="1:34" ht="13.2">
      <c r="A362" s="125"/>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row>
    <row r="363" spans="1:34" ht="13.2">
      <c r="A363" s="125"/>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row>
    <row r="364" spans="1:34" ht="13.2">
      <c r="A364" s="125"/>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row>
    <row r="365" spans="1:34" ht="13.2">
      <c r="A365" s="125"/>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row>
    <row r="366" spans="1:34" ht="13.2">
      <c r="A366" s="125"/>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row>
    <row r="367" spans="1:34" ht="13.2">
      <c r="A367" s="125"/>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row>
    <row r="368" spans="1:34" ht="13.2">
      <c r="A368" s="125"/>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row>
    <row r="369" spans="1:34" ht="13.2">
      <c r="A369" s="125"/>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row>
    <row r="370" spans="1:34" ht="13.2">
      <c r="A370" s="125"/>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row>
    <row r="371" spans="1:34" ht="13.2">
      <c r="A371" s="125"/>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row>
    <row r="372" spans="1:34" ht="13.2">
      <c r="A372" s="125"/>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row>
    <row r="373" spans="1:34" ht="13.2">
      <c r="A373" s="125"/>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row>
    <row r="374" spans="1:34" ht="13.2">
      <c r="A374" s="125"/>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row>
    <row r="375" spans="1:34" ht="13.2">
      <c r="A375" s="125"/>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row>
    <row r="376" spans="1:34" ht="13.2">
      <c r="A376" s="125"/>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row>
    <row r="377" spans="1:34" ht="13.2">
      <c r="A377" s="125"/>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row>
    <row r="378" spans="1:34" ht="13.2">
      <c r="A378" s="125"/>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row>
    <row r="379" spans="1:34" ht="13.2">
      <c r="A379" s="125"/>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row>
    <row r="380" spans="1:34" ht="13.2">
      <c r="A380" s="125"/>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row>
    <row r="381" spans="1:34" ht="13.2">
      <c r="A381" s="125"/>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row>
    <row r="382" spans="1:34" ht="13.2">
      <c r="A382" s="125"/>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row>
    <row r="383" spans="1:34" ht="13.2">
      <c r="A383" s="125"/>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row>
    <row r="384" spans="1:34" ht="13.2">
      <c r="A384" s="125"/>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row>
    <row r="385" spans="1:34" ht="13.2">
      <c r="A385" s="125"/>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row>
    <row r="386" spans="1:34" ht="13.2">
      <c r="A386" s="125"/>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row>
    <row r="387" spans="1:34" ht="13.2">
      <c r="A387" s="125"/>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row>
    <row r="388" spans="1:34" ht="13.2">
      <c r="A388" s="125"/>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row>
    <row r="389" spans="1:34" ht="13.2">
      <c r="A389" s="125"/>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row>
    <row r="390" spans="1:34" ht="13.2">
      <c r="A390" s="125"/>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row>
    <row r="391" spans="1:34" ht="13.2">
      <c r="A391" s="125"/>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row>
    <row r="392" spans="1:34" ht="13.2">
      <c r="A392" s="125"/>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row>
    <row r="393" spans="1:34" ht="13.2">
      <c r="A393" s="125"/>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row>
    <row r="394" spans="1:34" ht="13.2">
      <c r="A394" s="125"/>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row>
    <row r="395" spans="1:34" ht="13.2">
      <c r="A395" s="125"/>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row>
    <row r="396" spans="1:34" ht="13.2">
      <c r="A396" s="125"/>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row>
    <row r="397" spans="1:34" ht="13.2">
      <c r="A397" s="125"/>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row>
    <row r="398" spans="1:34" ht="13.2">
      <c r="A398" s="125"/>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row>
    <row r="399" spans="1:34" ht="13.2">
      <c r="A399" s="125"/>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row>
    <row r="400" spans="1:34" ht="13.2">
      <c r="A400" s="125"/>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row>
    <row r="401" spans="1:34" ht="13.2">
      <c r="A401" s="125"/>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row>
    <row r="402" spans="1:34" ht="13.2">
      <c r="A402" s="125"/>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row>
    <row r="403" spans="1:34" ht="13.2">
      <c r="A403" s="125"/>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row>
    <row r="404" spans="1:34" ht="13.2">
      <c r="A404" s="125"/>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row>
    <row r="405" spans="1:34" ht="13.2">
      <c r="A405" s="125"/>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row>
    <row r="406" spans="1:34" ht="13.2">
      <c r="A406" s="125"/>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row>
    <row r="407" spans="1:34" ht="13.2">
      <c r="A407" s="125"/>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row>
    <row r="408" spans="1:34" ht="13.2">
      <c r="A408" s="125"/>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row>
    <row r="409" spans="1:34" ht="13.2">
      <c r="A409" s="125"/>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row>
    <row r="410" spans="1:34" ht="13.2">
      <c r="A410" s="125"/>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row>
    <row r="411" spans="1:34" ht="13.2">
      <c r="A411" s="125"/>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row>
    <row r="412" spans="1:34" ht="13.2">
      <c r="A412" s="125"/>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row>
    <row r="413" spans="1:34" ht="13.2">
      <c r="A413" s="125"/>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row>
    <row r="414" spans="1:34" ht="13.2">
      <c r="A414" s="125"/>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row>
    <row r="415" spans="1:34" ht="13.2">
      <c r="A415" s="125"/>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row>
    <row r="416" spans="1:34" ht="13.2">
      <c r="A416" s="125"/>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row>
    <row r="417" spans="1:34" ht="13.2">
      <c r="A417" s="125"/>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row>
    <row r="418" spans="1:34" ht="13.2">
      <c r="A418" s="125"/>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row>
    <row r="419" spans="1:34" ht="13.2">
      <c r="A419" s="125"/>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row>
    <row r="420" spans="1:34" ht="13.2">
      <c r="A420" s="125"/>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row>
    <row r="421" spans="1:34" ht="13.2">
      <c r="A421" s="125"/>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row>
    <row r="422" spans="1:34" ht="13.2">
      <c r="A422" s="125"/>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row>
    <row r="423" spans="1:34" ht="13.2">
      <c r="A423" s="125"/>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row>
    <row r="424" spans="1:34" ht="13.2">
      <c r="A424" s="125"/>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row>
    <row r="425" spans="1:34" ht="13.2">
      <c r="A425" s="125"/>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row>
    <row r="426" spans="1:34" ht="13.2">
      <c r="A426" s="125"/>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row>
    <row r="427" spans="1:34" ht="13.2">
      <c r="A427" s="125"/>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row>
    <row r="428" spans="1:34" ht="13.2">
      <c r="A428" s="125"/>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row>
    <row r="429" spans="1:34" ht="13.2">
      <c r="A429" s="125"/>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row>
    <row r="430" spans="1:34" ht="13.2">
      <c r="A430" s="125"/>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row>
    <row r="431" spans="1:34" ht="13.2">
      <c r="A431" s="125"/>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row>
    <row r="432" spans="1:34" ht="13.2">
      <c r="A432" s="125"/>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row>
    <row r="433" spans="1:34" ht="13.2">
      <c r="A433" s="125"/>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row>
    <row r="434" spans="1:34" ht="13.2">
      <c r="A434" s="125"/>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row>
    <row r="435" spans="1:34" ht="13.2">
      <c r="A435" s="125"/>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row>
    <row r="436" spans="1:34" ht="13.2">
      <c r="A436" s="125"/>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row>
    <row r="437" spans="1:34" ht="13.2">
      <c r="A437" s="125"/>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row>
    <row r="438" spans="1:34" ht="13.2">
      <c r="A438" s="125"/>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row>
    <row r="439" spans="1:34" ht="13.2">
      <c r="A439" s="125"/>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row>
    <row r="440" spans="1:34" ht="13.2">
      <c r="A440" s="125"/>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row>
    <row r="441" spans="1:34" ht="13.2">
      <c r="A441" s="125"/>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row>
    <row r="442" spans="1:34" ht="13.2">
      <c r="A442" s="125"/>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row>
    <row r="443" spans="1:34" ht="13.2">
      <c r="A443" s="125"/>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row>
    <row r="444" spans="1:34" ht="13.2">
      <c r="A444" s="125"/>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row>
    <row r="445" spans="1:34" ht="13.2">
      <c r="A445" s="125"/>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row>
    <row r="446" spans="1:34" ht="13.2">
      <c r="A446" s="125"/>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row>
    <row r="447" spans="1:34" ht="13.2">
      <c r="A447" s="125"/>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row>
    <row r="448" spans="1:34" ht="13.2">
      <c r="A448" s="125"/>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row>
    <row r="449" spans="1:34" ht="13.2">
      <c r="A449" s="125"/>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row>
    <row r="450" spans="1:34" ht="13.2">
      <c r="A450" s="125"/>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row>
    <row r="451" spans="1:34" ht="13.2">
      <c r="A451" s="125"/>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row>
    <row r="452" spans="1:34" ht="13.2">
      <c r="A452" s="125"/>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row>
    <row r="453" spans="1:34" ht="13.2">
      <c r="A453" s="125"/>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row>
    <row r="454" spans="1:34" ht="13.2">
      <c r="A454" s="125"/>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row>
    <row r="455" spans="1:34" ht="13.2">
      <c r="A455" s="125"/>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row>
    <row r="456" spans="1:34" ht="13.2">
      <c r="A456" s="125"/>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row>
    <row r="457" spans="1:34" ht="13.2">
      <c r="A457" s="125"/>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row>
    <row r="458" spans="1:34" ht="13.2">
      <c r="A458" s="125"/>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row>
    <row r="459" spans="1:34" ht="13.2">
      <c r="A459" s="125"/>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row>
    <row r="460" spans="1:34" ht="13.2">
      <c r="A460" s="125"/>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row>
    <row r="461" spans="1:34" ht="13.2">
      <c r="A461" s="125"/>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row>
    <row r="462" spans="1:34" ht="13.2">
      <c r="A462" s="125"/>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row>
    <row r="463" spans="1:34" ht="13.2">
      <c r="A463" s="125"/>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row>
    <row r="464" spans="1:34" ht="13.2">
      <c r="A464" s="125"/>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row>
    <row r="465" spans="1:34" ht="13.2">
      <c r="A465" s="125"/>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row>
    <row r="466" spans="1:34" ht="13.2">
      <c r="A466" s="125"/>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row>
    <row r="467" spans="1:34" ht="13.2">
      <c r="A467" s="125"/>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row>
    <row r="468" spans="1:34" ht="13.2">
      <c r="A468" s="125"/>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row>
    <row r="469" spans="1:34" ht="13.2">
      <c r="A469" s="125"/>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row>
    <row r="470" spans="1:34" ht="13.2">
      <c r="A470" s="125"/>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row>
    <row r="471" spans="1:34" ht="13.2">
      <c r="A471" s="125"/>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row>
    <row r="472" spans="1:34" ht="13.2">
      <c r="A472" s="125"/>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row>
    <row r="473" spans="1:34" ht="13.2">
      <c r="A473" s="125"/>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row>
    <row r="474" spans="1:34" ht="13.2">
      <c r="A474" s="125"/>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row>
    <row r="475" spans="1:34" ht="13.2">
      <c r="A475" s="125"/>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row>
    <row r="476" spans="1:34" ht="13.2">
      <c r="A476" s="125"/>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row>
    <row r="477" spans="1:34" ht="13.2">
      <c r="A477" s="125"/>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row>
    <row r="478" spans="1:34" ht="13.2">
      <c r="A478" s="125"/>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row>
    <row r="479" spans="1:34" ht="13.2">
      <c r="A479" s="125"/>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row>
    <row r="480" spans="1:34" ht="13.2">
      <c r="A480" s="125"/>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row>
    <row r="481" spans="1:34" ht="13.2">
      <c r="A481" s="125"/>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row>
    <row r="482" spans="1:34" ht="13.2">
      <c r="A482" s="125"/>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row>
    <row r="483" spans="1:34" ht="13.2">
      <c r="A483" s="125"/>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row>
    <row r="484" spans="1:34" ht="13.2">
      <c r="A484" s="125"/>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row>
    <row r="485" spans="1:34" ht="13.2">
      <c r="A485" s="125"/>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row>
    <row r="486" spans="1:34" ht="13.2">
      <c r="A486" s="125"/>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row>
    <row r="487" spans="1:34" ht="13.2">
      <c r="A487" s="125"/>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row>
    <row r="488" spans="1:34" ht="13.2">
      <c r="A488" s="125"/>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row>
    <row r="489" spans="1:34" ht="13.2">
      <c r="A489" s="125"/>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row>
    <row r="490" spans="1:34" ht="13.2">
      <c r="A490" s="125"/>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row>
    <row r="491" spans="1:34" ht="13.2">
      <c r="A491" s="125"/>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row>
    <row r="492" spans="1:34" ht="13.2">
      <c r="A492" s="125"/>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row>
    <row r="493" spans="1:34" ht="13.2">
      <c r="A493" s="125"/>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row>
    <row r="494" spans="1:34" ht="13.2">
      <c r="A494" s="125"/>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row>
    <row r="495" spans="1:34" ht="13.2">
      <c r="A495" s="125"/>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row>
    <row r="496" spans="1:34" ht="13.2">
      <c r="A496" s="125"/>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row>
    <row r="497" spans="1:34" ht="13.2">
      <c r="A497" s="125"/>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row>
    <row r="498" spans="1:34" ht="13.2">
      <c r="A498" s="125"/>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row>
    <row r="499" spans="1:34" ht="13.2">
      <c r="A499" s="125"/>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row>
    <row r="500" spans="1:34" ht="13.2">
      <c r="A500" s="125"/>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row>
    <row r="501" spans="1:34" ht="13.2">
      <c r="A501" s="125"/>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row>
    <row r="502" spans="1:34" ht="13.2">
      <c r="A502" s="125"/>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row>
    <row r="503" spans="1:34" ht="13.2">
      <c r="A503" s="125"/>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row>
    <row r="504" spans="1:34" ht="13.2">
      <c r="A504" s="125"/>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row>
    <row r="505" spans="1:34" ht="13.2">
      <c r="A505" s="125"/>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row>
    <row r="506" spans="1:34" ht="13.2">
      <c r="A506" s="125"/>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row>
    <row r="507" spans="1:34" ht="13.2">
      <c r="A507" s="125"/>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row>
    <row r="508" spans="1:34" ht="13.2">
      <c r="A508" s="125"/>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row>
    <row r="509" spans="1:34" ht="13.2">
      <c r="A509" s="125"/>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row>
    <row r="510" spans="1:34" ht="13.2">
      <c r="A510" s="125"/>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row>
    <row r="511" spans="1:34" ht="13.2">
      <c r="A511" s="125"/>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row>
    <row r="512" spans="1:34" ht="13.2">
      <c r="A512" s="125"/>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row>
    <row r="513" spans="1:34" ht="13.2">
      <c r="A513" s="125"/>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row>
    <row r="514" spans="1:34" ht="13.2">
      <c r="A514" s="125"/>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row>
    <row r="515" spans="1:34" ht="13.2">
      <c r="A515" s="125"/>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row>
    <row r="516" spans="1:34" ht="13.2">
      <c r="A516" s="125"/>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row>
    <row r="517" spans="1:34" ht="13.2">
      <c r="A517" s="125"/>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row>
    <row r="518" spans="1:34" ht="13.2">
      <c r="A518" s="125"/>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row>
    <row r="519" spans="1:34" ht="13.2">
      <c r="A519" s="125"/>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row>
    <row r="520" spans="1:34" ht="13.2">
      <c r="A520" s="125"/>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row>
    <row r="521" spans="1:34" ht="13.2">
      <c r="A521" s="125"/>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row>
    <row r="522" spans="1:34" ht="13.2">
      <c r="A522" s="125"/>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row>
    <row r="523" spans="1:34" ht="13.2">
      <c r="A523" s="125"/>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row>
    <row r="524" spans="1:34" ht="13.2">
      <c r="A524" s="125"/>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row>
    <row r="525" spans="1:34" ht="13.2">
      <c r="A525" s="125"/>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row>
    <row r="526" spans="1:34" ht="13.2">
      <c r="A526" s="125"/>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row>
    <row r="527" spans="1:34" ht="13.2">
      <c r="A527" s="125"/>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row>
    <row r="528" spans="1:34" ht="13.2">
      <c r="A528" s="125"/>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row>
    <row r="529" spans="1:34" ht="13.2">
      <c r="A529" s="125"/>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row>
    <row r="530" spans="1:34" ht="13.2">
      <c r="A530" s="125"/>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row>
    <row r="531" spans="1:34" ht="13.2">
      <c r="A531" s="125"/>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row>
    <row r="532" spans="1:34" ht="13.2">
      <c r="A532" s="125"/>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row>
    <row r="533" spans="1:34" ht="13.2">
      <c r="A533" s="125"/>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row>
    <row r="534" spans="1:34" ht="13.2">
      <c r="A534" s="125"/>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row>
    <row r="535" spans="1:34" ht="13.2">
      <c r="A535" s="125"/>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row>
    <row r="536" spans="1:34" ht="13.2">
      <c r="A536" s="125"/>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row>
    <row r="537" spans="1:34" ht="13.2">
      <c r="A537" s="125"/>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row>
    <row r="538" spans="1:34" ht="13.2">
      <c r="A538" s="125"/>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row>
    <row r="539" spans="1:34" ht="13.2">
      <c r="A539" s="125"/>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row>
    <row r="540" spans="1:34" ht="13.2">
      <c r="A540" s="125"/>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row>
    <row r="541" spans="1:34" ht="13.2">
      <c r="A541" s="125"/>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row>
    <row r="542" spans="1:34" ht="13.2">
      <c r="A542" s="125"/>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row>
    <row r="543" spans="1:34" ht="13.2">
      <c r="A543" s="125"/>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row>
    <row r="544" spans="1:34" ht="13.2">
      <c r="A544" s="125"/>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row>
    <row r="545" spans="1:34" ht="13.2">
      <c r="A545" s="125"/>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row>
    <row r="546" spans="1:34" ht="13.2">
      <c r="A546" s="125"/>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row>
    <row r="547" spans="1:34" ht="13.2">
      <c r="A547" s="125"/>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row>
    <row r="548" spans="1:34" ht="13.2">
      <c r="A548" s="125"/>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row>
    <row r="549" spans="1:34" ht="13.2">
      <c r="A549" s="125"/>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row>
    <row r="550" spans="1:34" ht="13.2">
      <c r="A550" s="125"/>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row>
    <row r="551" spans="1:34" ht="13.2">
      <c r="A551" s="125"/>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row>
    <row r="552" spans="1:34" ht="13.2">
      <c r="A552" s="125"/>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row>
    <row r="553" spans="1:34" ht="13.2">
      <c r="A553" s="125"/>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row>
    <row r="554" spans="1:34" ht="13.2">
      <c r="A554" s="125"/>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row>
    <row r="555" spans="1:34" ht="13.2">
      <c r="A555" s="125"/>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row>
    <row r="556" spans="1:34" ht="13.2">
      <c r="A556" s="125"/>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row>
    <row r="557" spans="1:34" ht="13.2">
      <c r="A557" s="125"/>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row>
    <row r="558" spans="1:34" ht="13.2">
      <c r="A558" s="125"/>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row>
    <row r="559" spans="1:34" ht="13.2">
      <c r="A559" s="125"/>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row>
    <row r="560" spans="1:34" ht="13.2">
      <c r="A560" s="125"/>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row>
    <row r="561" spans="1:34" ht="13.2">
      <c r="A561" s="125"/>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row>
    <row r="562" spans="1:34" ht="13.2">
      <c r="A562" s="125"/>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row>
    <row r="563" spans="1:34" ht="13.2">
      <c r="A563" s="125"/>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row>
    <row r="564" spans="1:34" ht="13.2">
      <c r="A564" s="125"/>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row>
    <row r="565" spans="1:34" ht="13.2">
      <c r="A565" s="125"/>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row>
    <row r="566" spans="1:34" ht="13.2">
      <c r="A566" s="125"/>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row>
    <row r="567" spans="1:34" ht="13.2">
      <c r="A567" s="125"/>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row>
    <row r="568" spans="1:34" ht="13.2">
      <c r="A568" s="125"/>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row>
    <row r="569" spans="1:34" ht="13.2">
      <c r="A569" s="125"/>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row>
    <row r="570" spans="1:34" ht="13.2">
      <c r="A570" s="125"/>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row>
    <row r="571" spans="1:34" ht="13.2">
      <c r="A571" s="125"/>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row>
    <row r="572" spans="1:34" ht="13.2">
      <c r="A572" s="125"/>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row>
    <row r="573" spans="1:34" ht="13.2">
      <c r="A573" s="125"/>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row>
    <row r="574" spans="1:34" ht="13.2">
      <c r="A574" s="125"/>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row>
    <row r="575" spans="1:34" ht="13.2">
      <c r="A575" s="125"/>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row>
    <row r="576" spans="1:34" ht="13.2">
      <c r="A576" s="125"/>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row>
    <row r="577" spans="1:34" ht="13.2">
      <c r="A577" s="125"/>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row>
    <row r="578" spans="1:34" ht="13.2">
      <c r="A578" s="125"/>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row>
    <row r="579" spans="1:34" ht="13.2">
      <c r="A579" s="125"/>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row>
    <row r="580" spans="1:34" ht="13.2">
      <c r="A580" s="125"/>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row>
    <row r="581" spans="1:34" ht="13.2">
      <c r="A581" s="125"/>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row>
    <row r="582" spans="1:34" ht="13.2">
      <c r="A582" s="125"/>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row>
    <row r="583" spans="1:34" ht="13.2">
      <c r="A583" s="125"/>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row>
    <row r="584" spans="1:34" ht="13.2">
      <c r="A584" s="125"/>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row>
    <row r="585" spans="1:34" ht="13.2">
      <c r="A585" s="125"/>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row>
    <row r="586" spans="1:34" ht="13.2">
      <c r="A586" s="125"/>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row>
    <row r="587" spans="1:34" ht="13.2">
      <c r="A587" s="125"/>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row>
    <row r="588" spans="1:34" ht="13.2">
      <c r="A588" s="125"/>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row>
    <row r="589" spans="1:34" ht="13.2">
      <c r="A589" s="125"/>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row>
    <row r="590" spans="1:34" ht="13.2">
      <c r="A590" s="125"/>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row>
    <row r="591" spans="1:34" ht="13.2">
      <c r="A591" s="125"/>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row>
    <row r="592" spans="1:34" ht="13.2">
      <c r="A592" s="125"/>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row>
    <row r="593" spans="1:34" ht="13.2">
      <c r="A593" s="125"/>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row>
    <row r="594" spans="1:34" ht="13.2">
      <c r="A594" s="125"/>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row>
    <row r="595" spans="1:34" ht="13.2">
      <c r="A595" s="125"/>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row>
    <row r="596" spans="1:34" ht="13.2">
      <c r="A596" s="125"/>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row>
    <row r="597" spans="1:34" ht="13.2">
      <c r="A597" s="125"/>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row>
    <row r="598" spans="1:34" ht="13.2">
      <c r="A598" s="125"/>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row>
    <row r="599" spans="1:34" ht="13.2">
      <c r="A599" s="125"/>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row>
    <row r="600" spans="1:34" ht="13.2">
      <c r="A600" s="125"/>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row>
    <row r="601" spans="1:34" ht="13.2">
      <c r="A601" s="125"/>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row>
    <row r="602" spans="1:34" ht="13.2">
      <c r="A602" s="125"/>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row>
    <row r="603" spans="1:34" ht="13.2">
      <c r="A603" s="125"/>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row>
    <row r="604" spans="1:34" ht="13.2">
      <c r="A604" s="125"/>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row>
    <row r="605" spans="1:34" ht="13.2">
      <c r="A605" s="125"/>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row>
    <row r="606" spans="1:34" ht="13.2">
      <c r="A606" s="125"/>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row>
    <row r="607" spans="1:34" ht="13.2">
      <c r="A607" s="125"/>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row>
    <row r="608" spans="1:34" ht="13.2">
      <c r="A608" s="125"/>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row>
    <row r="609" spans="1:34" ht="13.2">
      <c r="A609" s="125"/>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row>
    <row r="610" spans="1:34" ht="13.2">
      <c r="A610" s="125"/>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row>
    <row r="611" spans="1:34" ht="13.2">
      <c r="A611" s="125"/>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row>
    <row r="612" spans="1:34" ht="13.2">
      <c r="A612" s="125"/>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row>
    <row r="613" spans="1:34" ht="13.2">
      <c r="A613" s="125"/>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row>
    <row r="614" spans="1:34" ht="13.2">
      <c r="A614" s="125"/>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row>
    <row r="615" spans="1:34" ht="13.2">
      <c r="A615" s="125"/>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row>
    <row r="616" spans="1:34" ht="13.2">
      <c r="A616" s="125"/>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row>
    <row r="617" spans="1:34" ht="13.2">
      <c r="A617" s="125"/>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row>
    <row r="618" spans="1:34" ht="13.2">
      <c r="A618" s="125"/>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row>
    <row r="619" spans="1:34" ht="13.2">
      <c r="A619" s="125"/>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row>
    <row r="620" spans="1:34" ht="13.2">
      <c r="A620" s="125"/>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row>
    <row r="621" spans="1:34" ht="13.2">
      <c r="A621" s="125"/>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row>
    <row r="622" spans="1:34" ht="13.2">
      <c r="A622" s="125"/>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row>
    <row r="623" spans="1:34" ht="13.2">
      <c r="A623" s="125"/>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row>
    <row r="624" spans="1:34" ht="13.2">
      <c r="A624" s="125"/>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row>
    <row r="625" spans="1:34" ht="13.2">
      <c r="A625" s="125"/>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row>
    <row r="626" spans="1:34" ht="13.2">
      <c r="A626" s="125"/>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row>
    <row r="627" spans="1:34" ht="13.2">
      <c r="A627" s="125"/>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row>
    <row r="628" spans="1:34" ht="13.2">
      <c r="A628" s="125"/>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row>
    <row r="629" spans="1:34" ht="13.2">
      <c r="A629" s="125"/>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row>
    <row r="630" spans="1:34" ht="13.2">
      <c r="A630" s="125"/>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row>
    <row r="631" spans="1:34" ht="13.2">
      <c r="A631" s="125"/>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row>
    <row r="632" spans="1:34" ht="13.2">
      <c r="A632" s="125"/>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row>
    <row r="633" spans="1:34" ht="13.2">
      <c r="A633" s="125"/>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row>
    <row r="634" spans="1:34" ht="13.2">
      <c r="A634" s="125"/>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row>
    <row r="635" spans="1:34" ht="13.2">
      <c r="A635" s="125"/>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row>
    <row r="636" spans="1:34" ht="13.2">
      <c r="A636" s="125"/>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row>
    <row r="637" spans="1:34" ht="13.2">
      <c r="A637" s="125"/>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row>
    <row r="638" spans="1:34" ht="13.2">
      <c r="A638" s="125"/>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row>
    <row r="639" spans="1:34" ht="13.2">
      <c r="A639" s="125"/>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row>
    <row r="640" spans="1:34" ht="13.2">
      <c r="A640" s="125"/>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row>
    <row r="641" spans="1:34" ht="13.2">
      <c r="A641" s="125"/>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row>
    <row r="642" spans="1:34" ht="13.2">
      <c r="A642" s="125"/>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row>
    <row r="643" spans="1:34" ht="13.2">
      <c r="A643" s="125"/>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row>
    <row r="644" spans="1:34" ht="13.2">
      <c r="A644" s="125"/>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row>
    <row r="645" spans="1:34" ht="13.2">
      <c r="A645" s="125"/>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row>
    <row r="646" spans="1:34" ht="13.2">
      <c r="A646" s="125"/>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row>
    <row r="647" spans="1:34" ht="13.2">
      <c r="A647" s="125"/>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row>
    <row r="648" spans="1:34" ht="13.2">
      <c r="A648" s="125"/>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row>
    <row r="649" spans="1:34" ht="13.2">
      <c r="A649" s="125"/>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row>
    <row r="650" spans="1:34" ht="13.2">
      <c r="A650" s="125"/>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row>
    <row r="651" spans="1:34" ht="13.2">
      <c r="A651" s="125"/>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row>
    <row r="652" spans="1:34" ht="13.2">
      <c r="A652" s="125"/>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row>
    <row r="653" spans="1:34" ht="13.2">
      <c r="A653" s="125"/>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row>
    <row r="654" spans="1:34" ht="13.2">
      <c r="A654" s="125"/>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row>
    <row r="655" spans="1:34" ht="13.2">
      <c r="A655" s="125"/>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row>
    <row r="656" spans="1:34" ht="13.2">
      <c r="A656" s="125"/>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row>
    <row r="657" spans="1:34" ht="13.2">
      <c r="A657" s="125"/>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row>
    <row r="658" spans="1:34" ht="13.2">
      <c r="A658" s="125"/>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row>
    <row r="659" spans="1:34" ht="13.2">
      <c r="A659" s="125"/>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row>
    <row r="660" spans="1:34" ht="13.2">
      <c r="A660" s="125"/>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row>
    <row r="661" spans="1:34" ht="13.2">
      <c r="A661" s="125"/>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row>
    <row r="662" spans="1:34" ht="13.2">
      <c r="A662" s="125"/>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row>
    <row r="663" spans="1:34" ht="13.2">
      <c r="A663" s="125"/>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row>
    <row r="664" spans="1:34" ht="13.2">
      <c r="A664" s="125"/>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row>
    <row r="665" spans="1:34" ht="13.2">
      <c r="A665" s="125"/>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row>
    <row r="666" spans="1:34" ht="13.2">
      <c r="A666" s="125"/>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row>
    <row r="667" spans="1:34" ht="13.2">
      <c r="A667" s="125"/>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row>
    <row r="668" spans="1:34" ht="13.2">
      <c r="A668" s="125"/>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row>
    <row r="669" spans="1:34" ht="13.2">
      <c r="A669" s="125"/>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row>
    <row r="670" spans="1:34" ht="13.2">
      <c r="A670" s="125"/>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row>
    <row r="671" spans="1:34" ht="13.2">
      <c r="A671" s="125"/>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row>
    <row r="672" spans="1:34" ht="13.2">
      <c r="A672" s="125"/>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row>
    <row r="673" spans="1:34" ht="13.2">
      <c r="A673" s="125"/>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row>
    <row r="674" spans="1:34" ht="13.2">
      <c r="A674" s="125"/>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row>
    <row r="675" spans="1:34" ht="13.2">
      <c r="A675" s="125"/>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row>
    <row r="676" spans="1:34" ht="13.2">
      <c r="A676" s="125"/>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row>
    <row r="677" spans="1:34" ht="13.2">
      <c r="A677" s="125"/>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row>
    <row r="678" spans="1:34" ht="13.2">
      <c r="A678" s="125"/>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row>
    <row r="679" spans="1:34" ht="13.2">
      <c r="A679" s="125"/>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row>
    <row r="680" spans="1:34" ht="13.2">
      <c r="A680" s="125"/>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row>
    <row r="681" spans="1:34" ht="13.2">
      <c r="A681" s="125"/>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row>
    <row r="682" spans="1:34" ht="13.2">
      <c r="A682" s="125"/>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row>
    <row r="683" spans="1:34" ht="13.2">
      <c r="A683" s="125"/>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row>
    <row r="684" spans="1:34" ht="13.2">
      <c r="A684" s="125"/>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row>
    <row r="685" spans="1:34" ht="13.2">
      <c r="A685" s="125"/>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row>
    <row r="686" spans="1:34" ht="13.2">
      <c r="A686" s="125"/>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row>
    <row r="687" spans="1:34" ht="13.2">
      <c r="A687" s="125"/>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row>
    <row r="688" spans="1:34" ht="13.2">
      <c r="A688" s="125"/>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row>
    <row r="689" spans="1:34" ht="13.2">
      <c r="A689" s="125"/>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row>
    <row r="690" spans="1:34" ht="13.2">
      <c r="A690" s="125"/>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row>
    <row r="691" spans="1:34" ht="13.2">
      <c r="A691" s="125"/>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row>
    <row r="692" spans="1:34" ht="13.2">
      <c r="A692" s="125"/>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row>
    <row r="693" spans="1:34" ht="13.2">
      <c r="A693" s="125"/>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row>
    <row r="694" spans="1:34" ht="13.2">
      <c r="A694" s="125"/>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row>
    <row r="695" spans="1:34" ht="13.2">
      <c r="A695" s="125"/>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row>
    <row r="696" spans="1:34" ht="13.2">
      <c r="A696" s="125"/>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row>
    <row r="697" spans="1:34" ht="13.2">
      <c r="A697" s="125"/>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row>
    <row r="698" spans="1:34" ht="13.2">
      <c r="A698" s="125"/>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row>
    <row r="699" spans="1:34" ht="13.2">
      <c r="A699" s="125"/>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row>
    <row r="700" spans="1:34" ht="13.2">
      <c r="A700" s="125"/>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row>
    <row r="701" spans="1:34" ht="13.2">
      <c r="A701" s="125"/>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row>
    <row r="702" spans="1:34" ht="13.2">
      <c r="A702" s="125"/>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row>
    <row r="703" spans="1:34" ht="13.2">
      <c r="A703" s="125"/>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row>
    <row r="704" spans="1:34" ht="13.2">
      <c r="A704" s="125"/>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row>
    <row r="705" spans="1:34" ht="13.2">
      <c r="A705" s="125"/>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row>
    <row r="706" spans="1:34" ht="13.2">
      <c r="A706" s="125"/>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row>
    <row r="707" spans="1:34" ht="13.2">
      <c r="A707" s="125"/>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row>
    <row r="708" spans="1:34" ht="13.2">
      <c r="A708" s="125"/>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row>
    <row r="709" spans="1:34" ht="13.2">
      <c r="A709" s="125"/>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row>
    <row r="710" spans="1:34" ht="13.2">
      <c r="A710" s="125"/>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row>
    <row r="711" spans="1:34" ht="13.2">
      <c r="A711" s="125"/>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row>
    <row r="712" spans="1:34" ht="13.2">
      <c r="A712" s="125"/>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row>
    <row r="713" spans="1:34" ht="13.2">
      <c r="A713" s="125"/>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row>
    <row r="714" spans="1:34" ht="13.2">
      <c r="A714" s="125"/>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row>
    <row r="715" spans="1:34" ht="13.2">
      <c r="A715" s="125"/>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row>
    <row r="716" spans="1:34" ht="13.2">
      <c r="A716" s="125"/>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row>
    <row r="717" spans="1:34" ht="13.2">
      <c r="A717" s="125"/>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row>
    <row r="718" spans="1:34" ht="13.2">
      <c r="A718" s="125"/>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row>
    <row r="719" spans="1:34" ht="13.2">
      <c r="A719" s="125"/>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row>
    <row r="720" spans="1:34" ht="13.2">
      <c r="A720" s="125"/>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row>
    <row r="721" spans="1:34" ht="13.2">
      <c r="A721" s="125"/>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row>
    <row r="722" spans="1:34" ht="13.2">
      <c r="A722" s="125"/>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row>
    <row r="723" spans="1:34" ht="13.2">
      <c r="A723" s="125"/>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row>
    <row r="724" spans="1:34" ht="13.2">
      <c r="A724" s="125"/>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row>
    <row r="725" spans="1:34" ht="13.2">
      <c r="A725" s="125"/>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row>
    <row r="726" spans="1:34" ht="13.2">
      <c r="A726" s="125"/>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row>
    <row r="727" spans="1:34" ht="13.2">
      <c r="A727" s="125"/>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row>
    <row r="728" spans="1:34" ht="13.2">
      <c r="A728" s="125"/>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row>
    <row r="729" spans="1:34" ht="13.2">
      <c r="A729" s="125"/>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row>
    <row r="730" spans="1:34" ht="13.2">
      <c r="A730" s="125"/>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row>
    <row r="731" spans="1:34" ht="13.2">
      <c r="A731" s="125"/>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row>
    <row r="732" spans="1:34" ht="13.2">
      <c r="A732" s="125"/>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row>
    <row r="733" spans="1:34" ht="13.2">
      <c r="A733" s="125"/>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row>
    <row r="734" spans="1:34" ht="13.2">
      <c r="A734" s="125"/>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row>
    <row r="735" spans="1:34" ht="13.2">
      <c r="A735" s="125"/>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row>
    <row r="736" spans="1:34" ht="13.2">
      <c r="A736" s="125"/>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row>
    <row r="737" spans="1:34" ht="13.2">
      <c r="A737" s="125"/>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row>
    <row r="738" spans="1:34" ht="13.2">
      <c r="A738" s="125"/>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row>
    <row r="739" spans="1:34" ht="13.2">
      <c r="A739" s="125"/>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row>
    <row r="740" spans="1:34" ht="13.2">
      <c r="A740" s="125"/>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row>
    <row r="741" spans="1:34" ht="13.2">
      <c r="A741" s="125"/>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row>
    <row r="742" spans="1:34" ht="13.2">
      <c r="A742" s="125"/>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row>
    <row r="743" spans="1:34" ht="13.2">
      <c r="A743" s="125"/>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row>
    <row r="744" spans="1:34" ht="13.2">
      <c r="A744" s="125"/>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row>
    <row r="745" spans="1:34" ht="13.2">
      <c r="A745" s="125"/>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row>
    <row r="746" spans="1:34" ht="13.2">
      <c r="A746" s="125"/>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row>
    <row r="747" spans="1:34" ht="13.2">
      <c r="A747" s="125"/>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row>
    <row r="748" spans="1:34" ht="13.2">
      <c r="A748" s="125"/>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row>
    <row r="749" spans="1:34" ht="13.2">
      <c r="A749" s="125"/>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row>
    <row r="750" spans="1:34" ht="13.2">
      <c r="A750" s="125"/>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row>
    <row r="751" spans="1:34" ht="13.2">
      <c r="A751" s="125"/>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row>
    <row r="752" spans="1:34" ht="13.2">
      <c r="A752" s="125"/>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row>
    <row r="753" spans="1:34" ht="13.2">
      <c r="A753" s="125"/>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row>
    <row r="754" spans="1:34" ht="13.2">
      <c r="A754" s="125"/>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row>
    <row r="755" spans="1:34" ht="13.2">
      <c r="A755" s="125"/>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row>
    <row r="756" spans="1:34" ht="13.2">
      <c r="A756" s="125"/>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row>
    <row r="757" spans="1:34" ht="13.2">
      <c r="A757" s="125"/>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row>
    <row r="758" spans="1:34" ht="13.2">
      <c r="A758" s="125"/>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row>
    <row r="759" spans="1:34" ht="13.2">
      <c r="A759" s="125"/>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row>
    <row r="760" spans="1:34" ht="13.2">
      <c r="A760" s="125"/>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row>
    <row r="761" spans="1:34" ht="13.2">
      <c r="A761" s="125"/>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row>
    <row r="762" spans="1:34" ht="13.2">
      <c r="A762" s="125"/>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row>
    <row r="763" spans="1:34" ht="13.2">
      <c r="A763" s="125"/>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row>
    <row r="764" spans="1:34" ht="13.2">
      <c r="A764" s="125"/>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row>
    <row r="765" spans="1:34" ht="13.2">
      <c r="A765" s="125"/>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row>
    <row r="766" spans="1:34" ht="13.2">
      <c r="A766" s="125"/>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row>
    <row r="767" spans="1:34" ht="13.2">
      <c r="A767" s="125"/>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row>
    <row r="768" spans="1:34" ht="13.2">
      <c r="A768" s="125"/>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row>
    <row r="769" spans="1:34" ht="13.2">
      <c r="A769" s="125"/>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row>
    <row r="770" spans="1:34" ht="13.2">
      <c r="A770" s="125"/>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row>
    <row r="771" spans="1:34" ht="13.2">
      <c r="A771" s="125"/>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row>
    <row r="772" spans="1:34" ht="13.2">
      <c r="A772" s="125"/>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row>
    <row r="773" spans="1:34" ht="13.2">
      <c r="A773" s="125"/>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row>
    <row r="774" spans="1:34" ht="13.2">
      <c r="A774" s="125"/>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row>
    <row r="775" spans="1:34" ht="13.2">
      <c r="A775" s="125"/>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row>
    <row r="776" spans="1:34" ht="13.2">
      <c r="A776" s="125"/>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row>
    <row r="777" spans="1:34" ht="13.2">
      <c r="A777" s="125"/>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row>
    <row r="778" spans="1:34" ht="13.2">
      <c r="A778" s="125"/>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row>
    <row r="779" spans="1:34" ht="13.2">
      <c r="A779" s="125"/>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row>
    <row r="780" spans="1:34" ht="13.2">
      <c r="A780" s="125"/>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row>
    <row r="781" spans="1:34" ht="13.2">
      <c r="A781" s="125"/>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row>
    <row r="782" spans="1:34" ht="13.2">
      <c r="A782" s="125"/>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row>
    <row r="783" spans="1:34" ht="13.2">
      <c r="A783" s="125"/>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row>
    <row r="784" spans="1:34" ht="13.2">
      <c r="A784" s="125"/>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row>
    <row r="785" spans="1:34" ht="13.2">
      <c r="A785" s="125"/>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row>
    <row r="786" spans="1:34" ht="13.2">
      <c r="A786" s="125"/>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row>
    <row r="787" spans="1:34" ht="13.2">
      <c r="A787" s="125"/>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row>
    <row r="788" spans="1:34" ht="13.2">
      <c r="A788" s="125"/>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row>
    <row r="789" spans="1:34" ht="13.2">
      <c r="A789" s="125"/>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row>
    <row r="790" spans="1:34" ht="13.2">
      <c r="A790" s="125"/>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row>
    <row r="791" spans="1:34" ht="13.2">
      <c r="A791" s="125"/>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row>
    <row r="792" spans="1:34" ht="13.2">
      <c r="A792" s="125"/>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row>
    <row r="793" spans="1:34" ht="13.2">
      <c r="A793" s="125"/>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row>
    <row r="794" spans="1:34" ht="13.2">
      <c r="A794" s="125"/>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row>
    <row r="795" spans="1:34" ht="13.2">
      <c r="A795" s="125"/>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row>
    <row r="796" spans="1:34" ht="13.2">
      <c r="A796" s="125"/>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row>
    <row r="797" spans="1:34" ht="13.2">
      <c r="A797" s="125"/>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row>
    <row r="798" spans="1:34" ht="13.2">
      <c r="A798" s="125"/>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row>
    <row r="799" spans="1:34" ht="13.2">
      <c r="A799" s="125"/>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row>
    <row r="800" spans="1:34" ht="13.2">
      <c r="A800" s="125"/>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row>
    <row r="801" spans="1:34" ht="13.2">
      <c r="A801" s="125"/>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row>
    <row r="802" spans="1:34" ht="13.2">
      <c r="A802" s="125"/>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row>
    <row r="803" spans="1:34" ht="13.2">
      <c r="A803" s="125"/>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row>
    <row r="804" spans="1:34" ht="13.2">
      <c r="A804" s="125"/>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row>
    <row r="805" spans="1:34" ht="13.2">
      <c r="A805" s="125"/>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row>
    <row r="806" spans="1:34" ht="13.2">
      <c r="A806" s="125"/>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row>
    <row r="807" spans="1:34" ht="13.2">
      <c r="A807" s="125"/>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row>
    <row r="808" spans="1:34" ht="13.2">
      <c r="A808" s="125"/>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row>
    <row r="809" spans="1:34" ht="13.2">
      <c r="A809" s="125"/>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row>
    <row r="810" spans="1:34" ht="13.2">
      <c r="A810" s="125"/>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row>
    <row r="811" spans="1:34" ht="13.2">
      <c r="A811" s="125"/>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row>
    <row r="812" spans="1:34" ht="13.2">
      <c r="A812" s="125"/>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row>
    <row r="813" spans="1:34" ht="13.2">
      <c r="A813" s="125"/>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row>
    <row r="814" spans="1:34" ht="13.2">
      <c r="A814" s="125"/>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row>
    <row r="815" spans="1:34" ht="13.2">
      <c r="A815" s="125"/>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row>
    <row r="816" spans="1:34" ht="13.2">
      <c r="A816" s="125"/>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row>
    <row r="817" spans="1:34" ht="13.2">
      <c r="A817" s="125"/>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row>
    <row r="818" spans="1:34" ht="13.2">
      <c r="A818" s="125"/>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row>
    <row r="819" spans="1:34" ht="13.2">
      <c r="A819" s="125"/>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row>
    <row r="820" spans="1:34" ht="13.2">
      <c r="A820" s="125"/>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row>
    <row r="821" spans="1:34" ht="13.2">
      <c r="A821" s="125"/>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row>
    <row r="822" spans="1:34" ht="13.2">
      <c r="A822" s="125"/>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row>
    <row r="823" spans="1:34" ht="13.2">
      <c r="A823" s="125"/>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row>
    <row r="824" spans="1:34" ht="13.2">
      <c r="A824" s="125"/>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row>
    <row r="825" spans="1:34" ht="13.2">
      <c r="A825" s="125"/>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row>
    <row r="826" spans="1:34" ht="13.2">
      <c r="A826" s="125"/>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row>
    <row r="827" spans="1:34" ht="13.2">
      <c r="A827" s="125"/>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row>
    <row r="828" spans="1:34" ht="13.2">
      <c r="A828" s="125"/>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row>
    <row r="829" spans="1:34" ht="13.2">
      <c r="A829" s="125"/>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row>
    <row r="830" spans="1:34" ht="13.2">
      <c r="A830" s="125"/>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row>
    <row r="831" spans="1:34" ht="13.2">
      <c r="A831" s="125"/>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row>
    <row r="832" spans="1:34" ht="13.2">
      <c r="A832" s="125"/>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row>
    <row r="833" spans="1:34" ht="13.2">
      <c r="A833" s="125"/>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row>
    <row r="834" spans="1:34" ht="13.2">
      <c r="A834" s="125"/>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row>
    <row r="835" spans="1:34" ht="13.2">
      <c r="A835" s="125"/>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row>
    <row r="836" spans="1:34" ht="13.2">
      <c r="A836" s="125"/>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row>
    <row r="837" spans="1:34" ht="13.2">
      <c r="A837" s="125"/>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row>
    <row r="838" spans="1:34" ht="13.2">
      <c r="A838" s="125"/>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row>
    <row r="839" spans="1:34" ht="13.2">
      <c r="A839" s="125"/>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row>
    <row r="840" spans="1:34" ht="13.2">
      <c r="A840" s="125"/>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row>
    <row r="841" spans="1:34" ht="13.2">
      <c r="A841" s="125"/>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row>
    <row r="842" spans="1:34" ht="13.2">
      <c r="A842" s="125"/>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row>
    <row r="843" spans="1:34" ht="13.2">
      <c r="A843" s="125"/>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row>
    <row r="844" spans="1:34" ht="13.2">
      <c r="A844" s="125"/>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row>
    <row r="845" spans="1:34" ht="13.2">
      <c r="A845" s="125"/>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row>
    <row r="846" spans="1:34" ht="13.2">
      <c r="A846" s="125"/>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row>
    <row r="847" spans="1:34" ht="13.2">
      <c r="A847" s="125"/>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row>
    <row r="848" spans="1:34" ht="13.2">
      <c r="A848" s="125"/>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row>
    <row r="849" spans="1:34" ht="13.2">
      <c r="A849" s="125"/>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row>
    <row r="850" spans="1:34" ht="13.2">
      <c r="A850" s="125"/>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row>
    <row r="851" spans="1:34" ht="13.2">
      <c r="A851" s="125"/>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row>
    <row r="852" spans="1:34" ht="13.2">
      <c r="A852" s="125"/>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row>
    <row r="853" spans="1:34" ht="13.2">
      <c r="A853" s="125"/>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row>
    <row r="854" spans="1:34" ht="13.2">
      <c r="A854" s="125"/>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row>
    <row r="855" spans="1:34" ht="13.2">
      <c r="A855" s="125"/>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row>
    <row r="856" spans="1:34" ht="13.2">
      <c r="A856" s="125"/>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row>
    <row r="857" spans="1:34" ht="13.2">
      <c r="A857" s="125"/>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row>
    <row r="858" spans="1:34" ht="13.2">
      <c r="A858" s="125"/>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row>
    <row r="859" spans="1:34" ht="13.2">
      <c r="A859" s="125"/>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row>
    <row r="860" spans="1:34" ht="13.2">
      <c r="A860" s="125"/>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row>
    <row r="861" spans="1:34" ht="13.2">
      <c r="A861" s="125"/>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row>
    <row r="862" spans="1:34" ht="13.2">
      <c r="A862" s="125"/>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row>
    <row r="863" spans="1:34" ht="13.2">
      <c r="A863" s="125"/>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row>
    <row r="864" spans="1:34" ht="13.2">
      <c r="A864" s="125"/>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row>
    <row r="865" spans="1:34" ht="13.2">
      <c r="A865" s="125"/>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row>
    <row r="866" spans="1:34" ht="13.2">
      <c r="A866" s="125"/>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row>
    <row r="867" spans="1:34" ht="13.2">
      <c r="A867" s="125"/>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row>
    <row r="868" spans="1:34" ht="13.2">
      <c r="A868" s="125"/>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row>
    <row r="869" spans="1:34" ht="13.2">
      <c r="A869" s="125"/>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row>
    <row r="870" spans="1:34" ht="13.2">
      <c r="A870" s="125"/>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row>
    <row r="871" spans="1:34" ht="13.2">
      <c r="A871" s="125"/>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row>
    <row r="872" spans="1:34" ht="13.2">
      <c r="A872" s="125"/>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row>
    <row r="873" spans="1:34" ht="13.2">
      <c r="A873" s="125"/>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row>
    <row r="874" spans="1:34" ht="13.2">
      <c r="A874" s="125"/>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row>
    <row r="875" spans="1:34" ht="13.2">
      <c r="A875" s="125"/>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row>
    <row r="876" spans="1:34" ht="13.2">
      <c r="A876" s="125"/>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row>
    <row r="877" spans="1:34" ht="13.2">
      <c r="A877" s="125"/>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row>
    <row r="878" spans="1:34" ht="13.2">
      <c r="A878" s="125"/>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row>
    <row r="879" spans="1:34" ht="13.2">
      <c r="A879" s="125"/>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row>
    <row r="880" spans="1:34" ht="13.2">
      <c r="A880" s="125"/>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row>
    <row r="881" spans="1:34" ht="13.2">
      <c r="A881" s="125"/>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row>
    <row r="882" spans="1:34" ht="13.2">
      <c r="A882" s="125"/>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row>
    <row r="883" spans="1:34" ht="13.2">
      <c r="A883" s="125"/>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row>
    <row r="884" spans="1:34" ht="13.2">
      <c r="A884" s="125"/>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row>
    <row r="885" spans="1:34" ht="13.2">
      <c r="A885" s="125"/>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row>
    <row r="886" spans="1:34" ht="13.2">
      <c r="A886" s="125"/>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row>
    <row r="887" spans="1:34" ht="13.2">
      <c r="A887" s="125"/>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row>
    <row r="888" spans="1:34" ht="13.2">
      <c r="A888" s="125"/>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row>
    <row r="889" spans="1:34" ht="13.2">
      <c r="A889" s="125"/>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row>
    <row r="890" spans="1:34" ht="13.2">
      <c r="A890" s="125"/>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row>
    <row r="891" spans="1:34" ht="13.2">
      <c r="A891" s="125"/>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row>
    <row r="892" spans="1:34" ht="13.2">
      <c r="A892" s="125"/>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row>
    <row r="893" spans="1:34" ht="13.2">
      <c r="A893" s="125"/>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row>
    <row r="894" spans="1:34" ht="13.2">
      <c r="A894" s="125"/>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row>
    <row r="895" spans="1:34" ht="13.2">
      <c r="A895" s="125"/>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row>
    <row r="896" spans="1:34" ht="13.2">
      <c r="A896" s="125"/>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row>
    <row r="897" spans="1:34" ht="13.2">
      <c r="A897" s="125"/>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row>
    <row r="898" spans="1:34" ht="13.2">
      <c r="A898" s="125"/>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row>
    <row r="899" spans="1:34" ht="13.2">
      <c r="A899" s="125"/>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row>
    <row r="900" spans="1:34" ht="13.2">
      <c r="A900" s="125"/>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row>
    <row r="901" spans="1:34" ht="13.2">
      <c r="A901" s="125"/>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row>
    <row r="902" spans="1:34" ht="13.2">
      <c r="A902" s="125"/>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row>
    <row r="903" spans="1:34" ht="13.2">
      <c r="A903" s="125"/>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row>
    <row r="904" spans="1:34" ht="13.2">
      <c r="A904" s="125"/>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row>
    <row r="905" spans="1:34" ht="13.2">
      <c r="A905" s="125"/>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row>
    <row r="906" spans="1:34" ht="13.2">
      <c r="A906" s="125"/>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row>
    <row r="907" spans="1:34" ht="13.2">
      <c r="A907" s="125"/>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row>
    <row r="908" spans="1:34" ht="13.2">
      <c r="A908" s="125"/>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row>
    <row r="909" spans="1:34" ht="13.2">
      <c r="A909" s="125"/>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row>
    <row r="910" spans="1:34" ht="13.2">
      <c r="A910" s="125"/>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row>
    <row r="911" spans="1:34" ht="13.2">
      <c r="A911" s="125"/>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row>
    <row r="912" spans="1:34" ht="13.2">
      <c r="A912" s="125"/>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row>
    <row r="913" spans="1:34" ht="13.2">
      <c r="A913" s="125"/>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row>
    <row r="914" spans="1:34" ht="13.2">
      <c r="A914" s="125"/>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row>
    <row r="915" spans="1:34" ht="13.2">
      <c r="A915" s="125"/>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row>
    <row r="916" spans="1:34" ht="13.2">
      <c r="A916" s="125"/>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row>
    <row r="917" spans="1:34" ht="13.2">
      <c r="A917" s="125"/>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row>
    <row r="918" spans="1:34" ht="13.2">
      <c r="A918" s="125"/>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row>
    <row r="919" spans="1:34" ht="13.2">
      <c r="A919" s="125"/>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row>
    <row r="920" spans="1:34" ht="13.2">
      <c r="A920" s="125"/>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row>
    <row r="921" spans="1:34" ht="13.2">
      <c r="A921" s="125"/>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row>
    <row r="922" spans="1:34" ht="13.2">
      <c r="A922" s="125"/>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row>
    <row r="923" spans="1:34" ht="13.2">
      <c r="A923" s="125"/>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row>
    <row r="924" spans="1:34" ht="13.2">
      <c r="A924" s="125"/>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row>
    <row r="925" spans="1:34" ht="13.2">
      <c r="A925" s="125"/>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row>
    <row r="926" spans="1:34" ht="13.2">
      <c r="A926" s="125"/>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row>
    <row r="927" spans="1:34" ht="13.2">
      <c r="A927" s="125"/>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row>
    <row r="928" spans="1:34" ht="13.2">
      <c r="A928" s="125"/>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row>
    <row r="929" spans="1:34" ht="13.2">
      <c r="A929" s="125"/>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row>
    <row r="930" spans="1:34" ht="13.2">
      <c r="A930" s="125"/>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row>
    <row r="931" spans="1:34" ht="13.2">
      <c r="A931" s="125"/>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row>
    <row r="932" spans="1:34" ht="13.2">
      <c r="A932" s="125"/>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row>
    <row r="933" spans="1:34" ht="13.2">
      <c r="A933" s="125"/>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row>
    <row r="934" spans="1:34" ht="13.2">
      <c r="A934" s="125"/>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row>
    <row r="935" spans="1:34" ht="13.2">
      <c r="A935" s="125"/>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row>
    <row r="936" spans="1:34" ht="13.2">
      <c r="A936" s="125"/>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row>
    <row r="937" spans="1:34" ht="13.2">
      <c r="A937" s="125"/>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row>
    <row r="938" spans="1:34" ht="13.2">
      <c r="A938" s="125"/>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row>
    <row r="939" spans="1:34" ht="13.2">
      <c r="A939" s="125"/>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row>
    <row r="940" spans="1:34" ht="13.2">
      <c r="A940" s="125"/>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row>
    <row r="941" spans="1:34" ht="13.2">
      <c r="A941" s="125"/>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row>
    <row r="942" spans="1:34" ht="13.2">
      <c r="A942" s="125"/>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row>
    <row r="943" spans="1:34" ht="13.2">
      <c r="A943" s="125"/>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row>
    <row r="944" spans="1:34" ht="13.2">
      <c r="A944" s="125"/>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row>
    <row r="945" spans="1:34" ht="13.2">
      <c r="A945" s="125"/>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row>
    <row r="946" spans="1:34" ht="13.2">
      <c r="A946" s="125"/>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row>
    <row r="947" spans="1:34" ht="13.2">
      <c r="A947" s="125"/>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row>
    <row r="948" spans="1:34" ht="13.2">
      <c r="A948" s="125"/>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row>
    <row r="949" spans="1:34" ht="13.2">
      <c r="A949" s="125"/>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row>
    <row r="950" spans="1:34" ht="13.2">
      <c r="A950" s="125"/>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row>
    <row r="951" spans="1:34" ht="13.2">
      <c r="A951" s="125"/>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row>
    <row r="952" spans="1:34" ht="13.2">
      <c r="A952" s="125"/>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row>
    <row r="953" spans="1:34" ht="13.2">
      <c r="A953" s="125"/>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row>
    <row r="954" spans="1:34" ht="13.2">
      <c r="A954" s="125"/>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row>
    <row r="955" spans="1:34" ht="13.2">
      <c r="A955" s="125"/>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row>
    <row r="956" spans="1:34" ht="13.2">
      <c r="A956" s="125"/>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row>
    <row r="957" spans="1:34" ht="13.2">
      <c r="A957" s="125"/>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row>
    <row r="958" spans="1:34" ht="13.2">
      <c r="A958" s="125"/>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row>
    <row r="959" spans="1:34" ht="13.2">
      <c r="A959" s="125"/>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row>
    <row r="960" spans="1:34" ht="13.2">
      <c r="A960" s="125"/>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row>
    <row r="961" spans="1:34" ht="13.2">
      <c r="A961" s="125"/>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row>
    <row r="962" spans="1:34" ht="13.2">
      <c r="A962" s="125"/>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row>
    <row r="963" spans="1:34" ht="13.2">
      <c r="A963" s="125"/>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row>
    <row r="964" spans="1:34" ht="13.2">
      <c r="A964" s="125"/>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row>
    <row r="965" spans="1:34" ht="13.2">
      <c r="A965" s="125"/>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row>
    <row r="966" spans="1:34" ht="13.2">
      <c r="A966" s="125"/>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row>
    <row r="967" spans="1:34" ht="13.2">
      <c r="A967" s="125"/>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row>
    <row r="968" spans="1:34" ht="13.2">
      <c r="A968" s="125"/>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row>
    <row r="969" spans="1:34" ht="13.2">
      <c r="A969" s="125"/>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row>
    <row r="970" spans="1:34" ht="13.2">
      <c r="A970" s="125"/>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row>
    <row r="971" spans="1:34" ht="13.2">
      <c r="A971" s="125"/>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row>
    <row r="972" spans="1:34" ht="13.2">
      <c r="A972" s="125"/>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row>
    <row r="973" spans="1:34" ht="13.2">
      <c r="A973" s="125"/>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row>
    <row r="974" spans="1:34" ht="13.2">
      <c r="A974" s="125"/>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row>
    <row r="975" spans="1:34" ht="13.2">
      <c r="A975" s="125"/>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row>
    <row r="976" spans="1:34" ht="13.2">
      <c r="A976" s="125"/>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row>
    <row r="977" spans="1:34" ht="13.2">
      <c r="A977" s="125"/>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row>
    <row r="978" spans="1:34" ht="13.2">
      <c r="A978" s="125"/>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row>
    <row r="979" spans="1:34" ht="13.2">
      <c r="A979" s="125"/>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row>
    <row r="980" spans="1:34" ht="13.2">
      <c r="A980" s="125"/>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row>
    <row r="981" spans="1:34" ht="13.2">
      <c r="A981" s="125"/>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row>
    <row r="982" spans="1:34" ht="13.2">
      <c r="A982" s="125"/>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row>
    <row r="983" spans="1:34" ht="13.2">
      <c r="A983" s="125"/>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row>
    <row r="984" spans="1:34" ht="13.2">
      <c r="A984" s="125"/>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row>
    <row r="985" spans="1:34" ht="13.2">
      <c r="A985" s="125"/>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row>
    <row r="986" spans="1:34" ht="13.2">
      <c r="A986" s="125"/>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row>
    <row r="987" spans="1:34" ht="13.2">
      <c r="A987" s="125"/>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row>
    <row r="988" spans="1:34" ht="13.2">
      <c r="A988" s="125"/>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row>
    <row r="989" spans="1:34" ht="13.2">
      <c r="A989" s="125"/>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row>
    <row r="990" spans="1:34" ht="13.2">
      <c r="A990" s="125"/>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row>
    <row r="991" spans="1:34" ht="13.2">
      <c r="A991" s="125"/>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row>
    <row r="992" spans="1:34" ht="13.2">
      <c r="A992" s="125"/>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row>
    <row r="993" spans="1:34" ht="13.2">
      <c r="A993" s="125"/>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row>
    <row r="994" spans="1:34" ht="13.2">
      <c r="A994" s="125"/>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row>
    <row r="995" spans="1:34" ht="13.2">
      <c r="A995" s="125"/>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row>
    <row r="996" spans="1:34" ht="13.2">
      <c r="A996" s="125"/>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row>
    <row r="997" spans="1:34" ht="13.2">
      <c r="A997" s="125"/>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row>
    <row r="998" spans="1:34" ht="13.2">
      <c r="A998" s="125"/>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row>
    <row r="999" spans="1:34" ht="13.2">
      <c r="A999" s="125"/>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row>
    <row r="1000" spans="1:34" ht="13.2">
      <c r="A1000" s="125"/>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row>
    <row r="1001" spans="1:34" ht="13.2">
      <c r="A1001" s="125"/>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row>
    <row r="1002" spans="1:34" ht="13.2">
      <c r="A1002" s="125"/>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row>
    <row r="1003" spans="1:34" ht="13.2">
      <c r="A1003" s="125"/>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row>
    <row r="1004" spans="1:34" ht="13.2">
      <c r="A1004" s="125"/>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row>
    <row r="1005" spans="1:34" ht="13.2">
      <c r="A1005" s="125"/>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row>
    <row r="1006" spans="1:34" ht="13.2">
      <c r="A1006" s="125"/>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row>
    <row r="1007" spans="1:34" ht="13.2">
      <c r="A1007" s="125"/>
      <c r="B1007" s="30"/>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c r="AG1007" s="30"/>
      <c r="AH1007" s="30"/>
    </row>
    <row r="1008" spans="1:34" ht="13.2">
      <c r="A1008" s="125"/>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row>
    <row r="1009" spans="1:34" ht="13.2">
      <c r="A1009" s="125"/>
      <c r="B1009" s="30"/>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c r="AG1009" s="30"/>
      <c r="AH1009" s="30"/>
    </row>
    <row r="1010" spans="1:34" ht="13.2">
      <c r="A1010" s="125"/>
      <c r="B1010" s="30"/>
      <c r="C1010" s="30"/>
      <c r="D1010" s="30"/>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c r="AA1010" s="30"/>
      <c r="AB1010" s="30"/>
      <c r="AC1010" s="30"/>
      <c r="AD1010" s="30"/>
      <c r="AE1010" s="30"/>
      <c r="AF1010" s="30"/>
      <c r="AG1010" s="30"/>
      <c r="AH1010" s="30"/>
    </row>
    <row r="1011" spans="1:34" ht="13.2">
      <c r="A1011" s="125"/>
      <c r="B1011" s="30"/>
      <c r="C1011" s="30"/>
      <c r="D1011" s="30"/>
      <c r="E1011" s="30"/>
      <c r="F1011" s="30"/>
      <c r="G1011" s="30"/>
      <c r="H1011" s="30"/>
      <c r="I1011" s="30"/>
      <c r="J1011" s="30"/>
      <c r="K1011" s="30"/>
      <c r="L1011" s="30"/>
      <c r="M1011" s="30"/>
      <c r="N1011" s="30"/>
      <c r="O1011" s="30"/>
      <c r="P1011" s="30"/>
      <c r="Q1011" s="30"/>
      <c r="R1011" s="30"/>
      <c r="S1011" s="30"/>
      <c r="T1011" s="30"/>
      <c r="U1011" s="30"/>
      <c r="V1011" s="30"/>
      <c r="W1011" s="30"/>
      <c r="X1011" s="30"/>
      <c r="Y1011" s="30"/>
      <c r="Z1011" s="30"/>
      <c r="AA1011" s="30"/>
      <c r="AB1011" s="30"/>
      <c r="AC1011" s="30"/>
      <c r="AD1011" s="30"/>
      <c r="AE1011" s="30"/>
      <c r="AF1011" s="30"/>
      <c r="AG1011" s="30"/>
      <c r="AH1011" s="30"/>
    </row>
    <row r="1012" spans="1:34" ht="13.2">
      <c r="A1012" s="125"/>
      <c r="B1012" s="30"/>
      <c r="C1012" s="30"/>
      <c r="D1012" s="30"/>
      <c r="E1012" s="30"/>
      <c r="F1012" s="30"/>
      <c r="G1012" s="30"/>
      <c r="H1012" s="30"/>
      <c r="I1012" s="30"/>
      <c r="J1012" s="30"/>
      <c r="K1012" s="30"/>
      <c r="L1012" s="30"/>
      <c r="M1012" s="30"/>
      <c r="N1012" s="30"/>
      <c r="O1012" s="30"/>
      <c r="P1012" s="30"/>
      <c r="Q1012" s="30"/>
      <c r="R1012" s="30"/>
      <c r="S1012" s="30"/>
      <c r="T1012" s="30"/>
      <c r="U1012" s="30"/>
      <c r="V1012" s="30"/>
      <c r="W1012" s="30"/>
      <c r="X1012" s="30"/>
      <c r="Y1012" s="30"/>
      <c r="Z1012" s="30"/>
      <c r="AA1012" s="30"/>
      <c r="AB1012" s="30"/>
      <c r="AC1012" s="30"/>
      <c r="AD1012" s="30"/>
      <c r="AE1012" s="30"/>
      <c r="AF1012" s="30"/>
      <c r="AG1012" s="30"/>
      <c r="AH1012" s="30"/>
    </row>
    <row r="1013" spans="1:34" ht="13.2">
      <c r="A1013" s="125"/>
      <c r="B1013" s="30"/>
      <c r="C1013" s="30"/>
      <c r="D1013" s="30"/>
      <c r="E1013" s="30"/>
      <c r="F1013" s="30"/>
      <c r="G1013" s="30"/>
      <c r="H1013" s="30"/>
      <c r="I1013" s="30"/>
      <c r="J1013" s="30"/>
      <c r="K1013" s="30"/>
      <c r="L1013" s="30"/>
      <c r="M1013" s="30"/>
      <c r="N1013" s="30"/>
      <c r="O1013" s="30"/>
      <c r="P1013" s="30"/>
      <c r="Q1013" s="30"/>
      <c r="R1013" s="30"/>
      <c r="S1013" s="30"/>
      <c r="T1013" s="30"/>
      <c r="U1013" s="30"/>
      <c r="V1013" s="30"/>
      <c r="W1013" s="30"/>
      <c r="X1013" s="30"/>
      <c r="Y1013" s="30"/>
      <c r="Z1013" s="30"/>
      <c r="AA1013" s="30"/>
      <c r="AB1013" s="30"/>
      <c r="AC1013" s="30"/>
      <c r="AD1013" s="30"/>
      <c r="AE1013" s="30"/>
      <c r="AF1013" s="30"/>
      <c r="AG1013" s="30"/>
      <c r="AH1013" s="30"/>
    </row>
  </sheetData>
  <mergeCells count="10">
    <mergeCell ref="N55:O55"/>
    <mergeCell ref="P55:Q55"/>
    <mergeCell ref="L56:M57"/>
    <mergeCell ref="C51:D51"/>
    <mergeCell ref="A55:B55"/>
    <mergeCell ref="C55:D55"/>
    <mergeCell ref="E55:F55"/>
    <mergeCell ref="G55:H55"/>
    <mergeCell ref="I55:K55"/>
    <mergeCell ref="L55:M55"/>
  </mergeCells>
  <phoneticPr fontId="86"/>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pageSetUpPr fitToPage="1"/>
  </sheetPr>
  <dimension ref="A1:AB996"/>
  <sheetViews>
    <sheetView workbookViewId="0">
      <pane xSplit="10" ySplit="8" topLeftCell="K9" activePane="bottomRight" state="frozen"/>
      <selection pane="topRight" activeCell="K1" sqref="K1"/>
      <selection pane="bottomLeft" activeCell="A9" sqref="A9"/>
      <selection pane="bottomRight" activeCell="K9" sqref="K9"/>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2.6640625" customWidth="1"/>
    <col min="7" max="7" width="9.33203125" customWidth="1"/>
    <col min="8" max="8" width="6.109375" customWidth="1"/>
    <col min="9" max="9" width="13.44140625" customWidth="1"/>
    <col min="10" max="10" width="17.88671875" customWidth="1"/>
    <col min="11" max="11" width="18.109375" customWidth="1"/>
    <col min="12" max="12" width="19.109375" customWidth="1"/>
    <col min="13" max="13" width="15.109375" customWidth="1"/>
    <col min="14" max="14" width="95" customWidth="1"/>
    <col min="15" max="15" width="38.109375" customWidth="1"/>
    <col min="16" max="16" width="10.88671875" customWidth="1"/>
    <col min="17" max="17" width="21.21875" customWidth="1"/>
    <col min="18" max="18" width="10.77734375" customWidth="1"/>
    <col min="19" max="20" width="9.109375" customWidth="1"/>
    <col min="21" max="21" width="13.6640625" customWidth="1"/>
    <col min="22" max="22" width="11.88671875" customWidth="1"/>
    <col min="23" max="23" width="13.77734375" customWidth="1"/>
    <col min="24" max="24" width="79" customWidth="1"/>
  </cols>
  <sheetData>
    <row r="1" spans="1:28" ht="5.25" customHeight="1">
      <c r="A1" s="147"/>
      <c r="B1" s="148"/>
      <c r="C1" s="148"/>
      <c r="D1" s="148"/>
      <c r="E1" s="148"/>
      <c r="F1" s="148"/>
      <c r="G1" s="148"/>
      <c r="H1" s="148"/>
      <c r="I1" s="148"/>
      <c r="J1" s="148"/>
      <c r="K1" s="148"/>
      <c r="L1" s="148"/>
      <c r="M1" s="148"/>
      <c r="N1" s="148"/>
      <c r="O1" s="148"/>
      <c r="P1" s="148"/>
      <c r="Q1" s="148"/>
      <c r="R1" s="148"/>
      <c r="S1" s="148"/>
      <c r="T1" s="148"/>
      <c r="U1" s="148"/>
      <c r="V1" s="148"/>
      <c r="W1" s="148"/>
      <c r="X1" s="149"/>
      <c r="Y1" s="147"/>
      <c r="Z1" s="147"/>
      <c r="AA1" s="147"/>
      <c r="AB1" s="147"/>
    </row>
    <row r="2" spans="1:28" ht="24.75" customHeight="1">
      <c r="A2" s="150"/>
      <c r="B2" s="757" t="s">
        <v>308</v>
      </c>
      <c r="C2" s="758"/>
      <c r="D2" s="758"/>
      <c r="E2" s="758"/>
      <c r="F2" s="758"/>
      <c r="G2" s="759"/>
      <c r="H2" s="151"/>
      <c r="I2" s="152"/>
      <c r="J2" s="153" t="s">
        <v>16</v>
      </c>
      <c r="K2" s="147"/>
      <c r="L2" s="760" t="s">
        <v>309</v>
      </c>
      <c r="M2" s="761"/>
      <c r="N2" s="151"/>
      <c r="O2" s="154" t="str">
        <f>設定用!H6</f>
        <v>Ｓ：即受注</v>
      </c>
      <c r="P2" s="150"/>
      <c r="Q2" s="150"/>
      <c r="R2" s="150"/>
      <c r="S2" s="150"/>
      <c r="T2" s="150"/>
      <c r="U2" s="150"/>
      <c r="V2" s="150"/>
      <c r="W2" s="150"/>
      <c r="X2" s="150"/>
      <c r="Y2" s="147"/>
      <c r="Z2" s="147"/>
      <c r="AA2" s="147"/>
      <c r="AB2" s="147"/>
    </row>
    <row r="3" spans="1:28" ht="16.5" customHeight="1">
      <c r="A3" s="149"/>
      <c r="B3" s="155"/>
      <c r="C3" s="156"/>
      <c r="D3" s="6" t="s">
        <v>16</v>
      </c>
      <c r="E3" s="6" t="str">
        <f>設定用!B6</f>
        <v>横浜本店</v>
      </c>
      <c r="F3" s="6" t="str">
        <f>設定用!B7</f>
        <v>藤沢支店</v>
      </c>
      <c r="G3" s="157" t="str">
        <f>設定用!B8</f>
        <v>渋谷支店</v>
      </c>
      <c r="H3" s="151"/>
      <c r="I3" s="158" t="s">
        <v>33</v>
      </c>
      <c r="J3" s="159">
        <f t="shared" ref="J3:J6" si="0">D207</f>
        <v>32</v>
      </c>
      <c r="K3" s="160" t="s">
        <v>310</v>
      </c>
      <c r="L3" s="161" t="str">
        <f t="shared" ref="L3:L6" ca="1" si="1">IFERROR("管理表番号（"&amp;VLOOKUP(K3,$A$10:$U$199,2,FALSE)&amp;"）／面談担当者："&amp;VLOOKUP(K3,$A$10:$U$199,21,FALSE),"")</f>
        <v/>
      </c>
      <c r="M3" s="149"/>
      <c r="N3" s="151"/>
      <c r="O3" s="154" t="str">
        <f>設定用!H7</f>
        <v>Ｓ：戻り受注</v>
      </c>
      <c r="P3" s="149"/>
      <c r="Q3" s="149"/>
      <c r="R3" s="149"/>
      <c r="S3" s="149"/>
      <c r="U3" s="149"/>
      <c r="V3" s="149"/>
      <c r="W3" s="149"/>
      <c r="X3" s="162"/>
      <c r="Y3" s="147"/>
      <c r="Z3" s="147"/>
      <c r="AA3" s="147"/>
      <c r="AB3" s="147"/>
    </row>
    <row r="4" spans="1:28" ht="18.75" customHeight="1">
      <c r="A4" s="148"/>
      <c r="B4" s="705" t="s">
        <v>17</v>
      </c>
      <c r="C4" s="706"/>
      <c r="D4" s="163">
        <f t="shared" ref="D4:D5" si="2">SUM(E4:I4)</f>
        <v>55</v>
      </c>
      <c r="E4" s="164">
        <f t="shared" ref="E4:G4" si="3">COUNTIF($F$9:$F$199,E3)</f>
        <v>55</v>
      </c>
      <c r="F4" s="164">
        <f t="shared" si="3"/>
        <v>0</v>
      </c>
      <c r="G4" s="165">
        <f t="shared" si="3"/>
        <v>0</v>
      </c>
      <c r="H4" s="151"/>
      <c r="I4" s="166" t="s">
        <v>311</v>
      </c>
      <c r="J4" s="167">
        <f t="shared" si="0"/>
        <v>12</v>
      </c>
      <c r="K4" s="160" t="s">
        <v>312</v>
      </c>
      <c r="L4" s="161" t="str">
        <f t="shared" ca="1" si="1"/>
        <v/>
      </c>
      <c r="M4" s="148"/>
      <c r="N4" s="148"/>
      <c r="O4" s="148"/>
      <c r="P4" s="148"/>
      <c r="Q4" s="148"/>
      <c r="R4" s="148"/>
      <c r="S4" s="148"/>
      <c r="T4" s="148"/>
      <c r="U4" s="148"/>
      <c r="V4" s="148"/>
      <c r="W4" s="148"/>
      <c r="X4" s="168"/>
      <c r="Y4" s="147"/>
      <c r="Z4" s="147"/>
      <c r="AA4" s="147"/>
      <c r="AB4" s="147"/>
    </row>
    <row r="5" spans="1:28" ht="18.75" customHeight="1">
      <c r="A5" s="148"/>
      <c r="B5" s="707" t="s">
        <v>19</v>
      </c>
      <c r="C5" s="708"/>
      <c r="D5" s="10">
        <f t="shared" si="2"/>
        <v>35</v>
      </c>
      <c r="E5" s="169">
        <f t="shared" ref="E5:G5" si="4">COUNTIFS($F$9:$F$199,E3,$R$9:$R$199,"&lt;&gt;")</f>
        <v>35</v>
      </c>
      <c r="F5" s="169">
        <f t="shared" si="4"/>
        <v>0</v>
      </c>
      <c r="G5" s="170">
        <f t="shared" si="4"/>
        <v>0</v>
      </c>
      <c r="H5" s="151"/>
      <c r="I5" s="171" t="s">
        <v>313</v>
      </c>
      <c r="J5" s="172">
        <f t="shared" si="0"/>
        <v>4</v>
      </c>
      <c r="K5" s="160" t="s">
        <v>314</v>
      </c>
      <c r="L5" s="161" t="str">
        <f t="shared" ca="1" si="1"/>
        <v/>
      </c>
      <c r="M5" s="148"/>
      <c r="N5" s="148"/>
      <c r="O5" s="148"/>
      <c r="P5" s="148"/>
      <c r="Q5" s="148"/>
      <c r="R5" s="148"/>
      <c r="S5" s="148"/>
      <c r="T5" s="148"/>
      <c r="U5" s="148"/>
      <c r="V5" s="148"/>
      <c r="W5" s="148"/>
      <c r="X5" s="168"/>
      <c r="Y5" s="147"/>
      <c r="Z5" s="147"/>
      <c r="AA5" s="147"/>
      <c r="AB5" s="147"/>
    </row>
    <row r="6" spans="1:28" ht="30" customHeight="1">
      <c r="A6" s="148"/>
      <c r="B6" s="701" t="s">
        <v>21</v>
      </c>
      <c r="C6" s="702"/>
      <c r="D6" s="173">
        <f t="shared" ref="D6:G6" si="5">IFERROR(D5/D4,"")</f>
        <v>0.63636363636363635</v>
      </c>
      <c r="E6" s="174">
        <f t="shared" si="5"/>
        <v>0.63636363636363635</v>
      </c>
      <c r="F6" s="174" t="str">
        <f t="shared" si="5"/>
        <v/>
      </c>
      <c r="G6" s="175" t="str">
        <f t="shared" si="5"/>
        <v/>
      </c>
      <c r="H6" s="151"/>
      <c r="I6" s="176" t="s">
        <v>39</v>
      </c>
      <c r="J6" s="177">
        <f t="shared" si="0"/>
        <v>0.5</v>
      </c>
      <c r="K6" s="160" t="s">
        <v>315</v>
      </c>
      <c r="L6" s="161" t="str">
        <f t="shared" ca="1" si="1"/>
        <v/>
      </c>
      <c r="M6" s="148"/>
      <c r="N6" s="151" t="s">
        <v>316</v>
      </c>
      <c r="O6" s="148"/>
      <c r="P6" s="148"/>
      <c r="Q6" s="148"/>
      <c r="R6" s="148"/>
      <c r="S6" s="148"/>
      <c r="T6" s="148"/>
      <c r="U6" s="148"/>
      <c r="V6" s="148"/>
      <c r="W6" s="148"/>
      <c r="X6" s="168"/>
      <c r="Y6" s="147"/>
      <c r="Z6" s="147"/>
      <c r="AA6" s="147"/>
      <c r="AB6" s="147"/>
    </row>
    <row r="7" spans="1:28" ht="10.5" customHeight="1">
      <c r="A7" s="148"/>
      <c r="B7" s="147"/>
      <c r="C7" s="147"/>
      <c r="D7" s="147"/>
      <c r="E7" s="147"/>
      <c r="F7" s="147"/>
      <c r="G7" s="147"/>
      <c r="H7" s="147"/>
      <c r="I7" s="147"/>
      <c r="J7" s="148"/>
      <c r="K7" s="178"/>
      <c r="L7" s="161"/>
      <c r="M7" s="148"/>
      <c r="N7" s="148"/>
      <c r="O7" s="148"/>
      <c r="P7" s="148"/>
      <c r="Q7" s="148"/>
      <c r="R7" s="148"/>
      <c r="S7" s="148"/>
      <c r="T7" s="148"/>
      <c r="U7" s="148"/>
      <c r="V7" s="148"/>
      <c r="W7" s="148"/>
      <c r="X7" s="168"/>
      <c r="Y7" s="147"/>
      <c r="Z7" s="147"/>
      <c r="AA7" s="147"/>
      <c r="AB7" s="147"/>
    </row>
    <row r="8" spans="1:28" ht="30">
      <c r="A8" s="148"/>
      <c r="B8" s="179" t="s">
        <v>317</v>
      </c>
      <c r="C8" s="179" t="s">
        <v>318</v>
      </c>
      <c r="D8" s="179" t="s">
        <v>319</v>
      </c>
      <c r="E8" s="179" t="s">
        <v>320</v>
      </c>
      <c r="F8" s="179" t="s">
        <v>321</v>
      </c>
      <c r="G8" s="179" t="s">
        <v>322</v>
      </c>
      <c r="H8" s="762" t="s">
        <v>323</v>
      </c>
      <c r="I8" s="763"/>
      <c r="J8" s="706"/>
      <c r="K8" s="179" t="s">
        <v>324</v>
      </c>
      <c r="L8" s="180" t="s">
        <v>325</v>
      </c>
      <c r="M8" s="180" t="s">
        <v>326</v>
      </c>
      <c r="N8" s="179" t="s">
        <v>327</v>
      </c>
      <c r="O8" s="179" t="s">
        <v>328</v>
      </c>
      <c r="P8" s="179" t="s">
        <v>329</v>
      </c>
      <c r="Q8" s="179" t="s">
        <v>330</v>
      </c>
      <c r="R8" s="179" t="s">
        <v>331</v>
      </c>
      <c r="S8" s="179" t="s">
        <v>332</v>
      </c>
      <c r="T8" s="179" t="s">
        <v>319</v>
      </c>
      <c r="U8" s="179" t="s">
        <v>333</v>
      </c>
      <c r="V8" s="179" t="s">
        <v>334</v>
      </c>
      <c r="W8" s="181" t="s">
        <v>335</v>
      </c>
      <c r="X8" s="180" t="s">
        <v>328</v>
      </c>
      <c r="Y8" s="147"/>
      <c r="Z8" s="147"/>
      <c r="AA8" s="147"/>
      <c r="AB8" s="147"/>
    </row>
    <row r="9" spans="1:28" ht="220.8">
      <c r="A9" s="182" t="str">
        <f t="shared" ref="A9:A35" ca="1" si="6">Y9&amp;Z9</f>
        <v>0</v>
      </c>
      <c r="B9" s="183">
        <v>1</v>
      </c>
      <c r="C9" s="184">
        <v>46027</v>
      </c>
      <c r="D9" s="185" t="s">
        <v>336</v>
      </c>
      <c r="E9" s="185" t="s">
        <v>337</v>
      </c>
      <c r="F9" s="185" t="s">
        <v>338</v>
      </c>
      <c r="G9" s="185" t="s">
        <v>339</v>
      </c>
      <c r="H9" s="764" t="s">
        <v>340</v>
      </c>
      <c r="I9" s="763"/>
      <c r="J9" s="706"/>
      <c r="K9" s="185" t="s">
        <v>341</v>
      </c>
      <c r="L9" s="185" t="s">
        <v>342</v>
      </c>
      <c r="M9" s="185" t="s">
        <v>343</v>
      </c>
      <c r="N9" s="186" t="s">
        <v>344</v>
      </c>
      <c r="O9" s="187" t="s">
        <v>345</v>
      </c>
      <c r="P9" s="185" t="s">
        <v>346</v>
      </c>
      <c r="Q9" s="188"/>
      <c r="R9" s="184">
        <v>46031</v>
      </c>
      <c r="S9" s="185" t="s">
        <v>301</v>
      </c>
      <c r="T9" s="185" t="s">
        <v>347</v>
      </c>
      <c r="U9" s="185" t="s">
        <v>348</v>
      </c>
      <c r="V9" s="185"/>
      <c r="W9" s="185" t="s">
        <v>349</v>
      </c>
      <c r="X9" s="189" t="s">
        <v>350</v>
      </c>
      <c r="Y9" s="190" t="str">
        <f t="shared" ref="Y9:Y63" ca="1" si="7">IF(R9="","", IF(AND(R9&lt;TODAY(),W9=""),"未入力",""))</f>
        <v/>
      </c>
      <c r="Z9" s="191">
        <f t="shared" ref="Z9:Z57" ca="1" si="8">COUNTIF($Y$9:Y9,"未入力")</f>
        <v>0</v>
      </c>
      <c r="AA9" s="190"/>
      <c r="AB9" s="190"/>
    </row>
    <row r="10" spans="1:28" ht="310.5" hidden="1" customHeight="1">
      <c r="A10" s="182" t="str">
        <f t="shared" ca="1" si="6"/>
        <v>0</v>
      </c>
      <c r="B10" s="192">
        <v>2</v>
      </c>
      <c r="C10" s="184">
        <v>46027</v>
      </c>
      <c r="D10" s="193" t="s">
        <v>351</v>
      </c>
      <c r="E10" s="185" t="s">
        <v>337</v>
      </c>
      <c r="F10" s="193" t="s">
        <v>338</v>
      </c>
      <c r="G10" s="185" t="s">
        <v>339</v>
      </c>
      <c r="H10" s="764" t="s">
        <v>352</v>
      </c>
      <c r="I10" s="763"/>
      <c r="J10" s="706"/>
      <c r="K10" s="185" t="s">
        <v>341</v>
      </c>
      <c r="L10" s="193" t="s">
        <v>353</v>
      </c>
      <c r="M10" s="193" t="s">
        <v>354</v>
      </c>
      <c r="N10" s="194" t="s">
        <v>355</v>
      </c>
      <c r="O10" s="187" t="s">
        <v>345</v>
      </c>
      <c r="P10" s="193" t="s">
        <v>338</v>
      </c>
      <c r="Q10" s="195"/>
      <c r="R10" s="196">
        <v>46039</v>
      </c>
      <c r="S10" s="193" t="s">
        <v>302</v>
      </c>
      <c r="T10" s="193" t="s">
        <v>356</v>
      </c>
      <c r="U10" s="185" t="s">
        <v>357</v>
      </c>
      <c r="V10" s="195"/>
      <c r="W10" s="195" t="s">
        <v>358</v>
      </c>
      <c r="X10" s="189" t="s">
        <v>359</v>
      </c>
      <c r="Y10" s="190" t="str">
        <f t="shared" ca="1" si="7"/>
        <v/>
      </c>
      <c r="Z10" s="191">
        <f t="shared" ca="1" si="8"/>
        <v>0</v>
      </c>
      <c r="AA10" s="190"/>
      <c r="AB10" s="190"/>
    </row>
    <row r="11" spans="1:28" ht="120" hidden="1" customHeight="1">
      <c r="A11" s="197" t="str">
        <f t="shared" ca="1" si="6"/>
        <v>0</v>
      </c>
      <c r="B11" s="183">
        <v>3</v>
      </c>
      <c r="C11" s="198">
        <v>46023</v>
      </c>
      <c r="D11" s="199">
        <v>0.40277777777777779</v>
      </c>
      <c r="E11" s="183" t="s">
        <v>360</v>
      </c>
      <c r="F11" s="183" t="s">
        <v>338</v>
      </c>
      <c r="G11" s="183" t="s">
        <v>339</v>
      </c>
      <c r="H11" s="765" t="s">
        <v>361</v>
      </c>
      <c r="I11" s="763"/>
      <c r="J11" s="766"/>
      <c r="K11" s="183" t="s">
        <v>362</v>
      </c>
      <c r="L11" s="183" t="s">
        <v>363</v>
      </c>
      <c r="M11" s="183" t="s">
        <v>364</v>
      </c>
      <c r="N11" s="201" t="s">
        <v>365</v>
      </c>
      <c r="O11" s="201" t="s">
        <v>345</v>
      </c>
      <c r="P11" s="185" t="s">
        <v>338</v>
      </c>
      <c r="Q11" s="189"/>
      <c r="R11" s="198">
        <v>46031</v>
      </c>
      <c r="S11" s="183" t="s">
        <v>301</v>
      </c>
      <c r="T11" s="199">
        <v>0.625</v>
      </c>
      <c r="U11" s="185" t="s">
        <v>166</v>
      </c>
      <c r="V11" s="189"/>
      <c r="W11" s="189" t="s">
        <v>366</v>
      </c>
      <c r="X11" s="189" t="s">
        <v>367</v>
      </c>
      <c r="Y11" s="202" t="str">
        <f t="shared" ca="1" si="7"/>
        <v/>
      </c>
      <c r="Z11" s="191">
        <f t="shared" ca="1" si="8"/>
        <v>0</v>
      </c>
      <c r="AA11" s="190"/>
      <c r="AB11" s="190"/>
    </row>
    <row r="12" spans="1:28" ht="207" hidden="1">
      <c r="A12" s="197" t="str">
        <f t="shared" ca="1" si="6"/>
        <v>0</v>
      </c>
      <c r="B12" s="183">
        <v>4</v>
      </c>
      <c r="C12" s="198">
        <v>46023</v>
      </c>
      <c r="D12" s="199">
        <v>0.41666666666666669</v>
      </c>
      <c r="E12" s="183" t="s">
        <v>360</v>
      </c>
      <c r="F12" s="183" t="s">
        <v>338</v>
      </c>
      <c r="G12" s="183" t="s">
        <v>339</v>
      </c>
      <c r="H12" s="765" t="s">
        <v>368</v>
      </c>
      <c r="I12" s="763"/>
      <c r="J12" s="766"/>
      <c r="K12" s="183" t="s">
        <v>369</v>
      </c>
      <c r="L12" s="183" t="s">
        <v>370</v>
      </c>
      <c r="M12" s="183" t="s">
        <v>371</v>
      </c>
      <c r="N12" s="201" t="s">
        <v>372</v>
      </c>
      <c r="O12" s="201" t="s">
        <v>345</v>
      </c>
      <c r="P12" s="185" t="s">
        <v>338</v>
      </c>
      <c r="Q12" s="189"/>
      <c r="R12" s="198">
        <v>46035</v>
      </c>
      <c r="S12" s="183" t="s">
        <v>305</v>
      </c>
      <c r="T12" s="199">
        <v>0.41666666666666669</v>
      </c>
      <c r="U12" s="185" t="s">
        <v>174</v>
      </c>
      <c r="V12" s="189"/>
      <c r="W12" s="189" t="s">
        <v>373</v>
      </c>
      <c r="X12" s="189" t="s">
        <v>374</v>
      </c>
      <c r="Y12" s="202" t="str">
        <f t="shared" ca="1" si="7"/>
        <v/>
      </c>
      <c r="Z12" s="191">
        <f t="shared" ca="1" si="8"/>
        <v>0</v>
      </c>
      <c r="AA12" s="190"/>
      <c r="AB12" s="190"/>
    </row>
    <row r="13" spans="1:28" ht="82.5" hidden="1" customHeight="1">
      <c r="A13" s="197" t="str">
        <f t="shared" ca="1" si="6"/>
        <v>0</v>
      </c>
      <c r="B13" s="183">
        <v>5</v>
      </c>
      <c r="C13" s="198">
        <v>46028</v>
      </c>
      <c r="D13" s="183" t="s">
        <v>375</v>
      </c>
      <c r="E13" s="183" t="s">
        <v>376</v>
      </c>
      <c r="F13" s="183" t="s">
        <v>338</v>
      </c>
      <c r="G13" s="183" t="s">
        <v>339</v>
      </c>
      <c r="H13" s="765" t="s">
        <v>377</v>
      </c>
      <c r="I13" s="763"/>
      <c r="J13" s="766"/>
      <c r="K13" s="183" t="s">
        <v>378</v>
      </c>
      <c r="L13" s="183" t="s">
        <v>379</v>
      </c>
      <c r="M13" s="183" t="s">
        <v>364</v>
      </c>
      <c r="N13" s="201" t="s">
        <v>380</v>
      </c>
      <c r="O13" s="201" t="s">
        <v>345</v>
      </c>
      <c r="P13" s="185" t="s">
        <v>381</v>
      </c>
      <c r="Q13" s="189"/>
      <c r="R13" s="198">
        <v>46031</v>
      </c>
      <c r="S13" s="183" t="s">
        <v>301</v>
      </c>
      <c r="T13" s="183" t="s">
        <v>356</v>
      </c>
      <c r="U13" s="185" t="s">
        <v>382</v>
      </c>
      <c r="V13" s="189"/>
      <c r="W13" s="189" t="s">
        <v>366</v>
      </c>
      <c r="X13" s="189" t="s">
        <v>383</v>
      </c>
      <c r="Y13" s="202" t="str">
        <f t="shared" ca="1" si="7"/>
        <v/>
      </c>
      <c r="Z13" s="191">
        <f t="shared" ca="1" si="8"/>
        <v>0</v>
      </c>
      <c r="AA13" s="190"/>
      <c r="AB13" s="190"/>
    </row>
    <row r="14" spans="1:28" ht="257.25" hidden="1" customHeight="1">
      <c r="A14" s="182" t="str">
        <f t="shared" ca="1" si="6"/>
        <v>0</v>
      </c>
      <c r="B14" s="192">
        <v>6</v>
      </c>
      <c r="C14" s="203">
        <v>46028</v>
      </c>
      <c r="D14" s="193" t="s">
        <v>356</v>
      </c>
      <c r="E14" s="193" t="s">
        <v>360</v>
      </c>
      <c r="F14" s="193" t="s">
        <v>338</v>
      </c>
      <c r="G14" s="183" t="s">
        <v>339</v>
      </c>
      <c r="H14" s="764" t="s">
        <v>384</v>
      </c>
      <c r="I14" s="763"/>
      <c r="J14" s="706"/>
      <c r="K14" s="193" t="s">
        <v>385</v>
      </c>
      <c r="L14" s="193" t="s">
        <v>386</v>
      </c>
      <c r="M14" s="193" t="s">
        <v>387</v>
      </c>
      <c r="N14" s="194" t="s">
        <v>388</v>
      </c>
      <c r="O14" s="201" t="s">
        <v>345</v>
      </c>
      <c r="P14" s="193" t="s">
        <v>338</v>
      </c>
      <c r="Q14" s="195"/>
      <c r="R14" s="196">
        <v>46031</v>
      </c>
      <c r="S14" s="193" t="s">
        <v>301</v>
      </c>
      <c r="T14" s="193" t="s">
        <v>356</v>
      </c>
      <c r="U14" s="185" t="s">
        <v>174</v>
      </c>
      <c r="V14" s="193"/>
      <c r="W14" s="193" t="s">
        <v>366</v>
      </c>
      <c r="X14" s="189" t="s">
        <v>389</v>
      </c>
      <c r="Y14" s="190" t="str">
        <f t="shared" ca="1" si="7"/>
        <v/>
      </c>
      <c r="Z14" s="191">
        <f t="shared" ca="1" si="8"/>
        <v>0</v>
      </c>
      <c r="AA14" s="190"/>
      <c r="AB14" s="190"/>
    </row>
    <row r="15" spans="1:28" ht="206.25" hidden="1" customHeight="1">
      <c r="A15" s="204" t="str">
        <f t="shared" ca="1" si="6"/>
        <v>0</v>
      </c>
      <c r="B15" s="183">
        <v>7</v>
      </c>
      <c r="C15" s="203">
        <v>46028</v>
      </c>
      <c r="D15" s="193" t="s">
        <v>390</v>
      </c>
      <c r="E15" s="193" t="s">
        <v>360</v>
      </c>
      <c r="F15" s="193" t="s">
        <v>338</v>
      </c>
      <c r="G15" s="183" t="s">
        <v>339</v>
      </c>
      <c r="H15" s="764" t="s">
        <v>391</v>
      </c>
      <c r="I15" s="763"/>
      <c r="J15" s="706"/>
      <c r="K15" s="193" t="s">
        <v>341</v>
      </c>
      <c r="L15" s="193" t="s">
        <v>392</v>
      </c>
      <c r="M15" s="193" t="s">
        <v>387</v>
      </c>
      <c r="N15" s="194" t="s">
        <v>393</v>
      </c>
      <c r="O15" s="201" t="s">
        <v>345</v>
      </c>
      <c r="P15" s="193" t="s">
        <v>338</v>
      </c>
      <c r="Q15" s="195"/>
      <c r="R15" s="196">
        <v>46032</v>
      </c>
      <c r="S15" s="193" t="s">
        <v>302</v>
      </c>
      <c r="T15" s="193" t="s">
        <v>394</v>
      </c>
      <c r="U15" s="185" t="s">
        <v>182</v>
      </c>
      <c r="V15" s="195"/>
      <c r="W15" s="195" t="s">
        <v>349</v>
      </c>
      <c r="X15" s="189" t="s">
        <v>395</v>
      </c>
      <c r="Y15" s="190" t="str">
        <f t="shared" ca="1" si="7"/>
        <v/>
      </c>
      <c r="Z15" s="191">
        <f t="shared" ca="1" si="8"/>
        <v>0</v>
      </c>
      <c r="AA15" s="190"/>
      <c r="AB15" s="190"/>
    </row>
    <row r="16" spans="1:28" ht="90" hidden="1" customHeight="1">
      <c r="A16" s="182" t="str">
        <f t="shared" ca="1" si="6"/>
        <v>0</v>
      </c>
      <c r="B16" s="192">
        <v>8</v>
      </c>
      <c r="C16" s="203">
        <v>46029</v>
      </c>
      <c r="D16" s="193" t="s">
        <v>396</v>
      </c>
      <c r="E16" s="193" t="s">
        <v>397</v>
      </c>
      <c r="F16" s="193" t="s">
        <v>338</v>
      </c>
      <c r="G16" s="183" t="s">
        <v>339</v>
      </c>
      <c r="H16" s="764" t="s">
        <v>398</v>
      </c>
      <c r="I16" s="763"/>
      <c r="J16" s="706"/>
      <c r="K16" s="193"/>
      <c r="L16" s="193" t="s">
        <v>399</v>
      </c>
      <c r="M16" s="193" t="s">
        <v>400</v>
      </c>
      <c r="N16" s="194" t="s">
        <v>401</v>
      </c>
      <c r="O16" s="187" t="s">
        <v>402</v>
      </c>
      <c r="P16" s="193"/>
      <c r="Q16" s="193"/>
      <c r="R16" s="196"/>
      <c r="S16" s="193"/>
      <c r="T16" s="193"/>
      <c r="U16" s="185"/>
      <c r="V16" s="193"/>
      <c r="W16" s="193"/>
      <c r="X16" s="189"/>
      <c r="Y16" s="190" t="str">
        <f t="shared" ca="1" si="7"/>
        <v/>
      </c>
      <c r="Z16" s="191">
        <f t="shared" ca="1" si="8"/>
        <v>0</v>
      </c>
      <c r="AA16" s="190"/>
      <c r="AB16" s="190"/>
    </row>
    <row r="17" spans="1:28" ht="147" customHeight="1">
      <c r="A17" s="182" t="str">
        <f t="shared" ca="1" si="6"/>
        <v>0</v>
      </c>
      <c r="B17" s="192">
        <v>9</v>
      </c>
      <c r="C17" s="203">
        <v>46029</v>
      </c>
      <c r="D17" s="193" t="s">
        <v>403</v>
      </c>
      <c r="E17" s="193" t="s">
        <v>404</v>
      </c>
      <c r="F17" s="193" t="s">
        <v>338</v>
      </c>
      <c r="G17" s="183" t="s">
        <v>339</v>
      </c>
      <c r="H17" s="764" t="s">
        <v>405</v>
      </c>
      <c r="I17" s="763"/>
      <c r="J17" s="706"/>
      <c r="K17" s="193" t="s">
        <v>341</v>
      </c>
      <c r="L17" s="193" t="s">
        <v>406</v>
      </c>
      <c r="M17" s="193" t="s">
        <v>343</v>
      </c>
      <c r="N17" s="194" t="s">
        <v>407</v>
      </c>
      <c r="O17" s="201" t="s">
        <v>345</v>
      </c>
      <c r="P17" s="193" t="s">
        <v>346</v>
      </c>
      <c r="Q17" s="195"/>
      <c r="R17" s="196">
        <v>46037</v>
      </c>
      <c r="S17" s="193" t="s">
        <v>307</v>
      </c>
      <c r="T17" s="193" t="s">
        <v>408</v>
      </c>
      <c r="U17" s="185" t="s">
        <v>409</v>
      </c>
      <c r="V17" s="193"/>
      <c r="W17" s="193" t="s">
        <v>349</v>
      </c>
      <c r="X17" s="189" t="s">
        <v>410</v>
      </c>
      <c r="Y17" s="190" t="str">
        <f t="shared" ca="1" si="7"/>
        <v/>
      </c>
      <c r="Z17" s="191">
        <f t="shared" ca="1" si="8"/>
        <v>0</v>
      </c>
      <c r="AA17" s="190"/>
      <c r="AB17" s="190"/>
    </row>
    <row r="18" spans="1:28" ht="181.5" hidden="1" customHeight="1">
      <c r="A18" s="182" t="str">
        <f t="shared" ca="1" si="6"/>
        <v>0</v>
      </c>
      <c r="B18" s="192">
        <v>10</v>
      </c>
      <c r="C18" s="196">
        <v>46030</v>
      </c>
      <c r="D18" s="193" t="s">
        <v>411</v>
      </c>
      <c r="E18" s="193" t="s">
        <v>360</v>
      </c>
      <c r="F18" s="193" t="s">
        <v>338</v>
      </c>
      <c r="G18" s="183" t="s">
        <v>339</v>
      </c>
      <c r="H18" s="764" t="s">
        <v>412</v>
      </c>
      <c r="I18" s="763"/>
      <c r="J18" s="706"/>
      <c r="K18" s="193" t="s">
        <v>341</v>
      </c>
      <c r="L18" s="193" t="s">
        <v>413</v>
      </c>
      <c r="M18" s="193" t="s">
        <v>414</v>
      </c>
      <c r="N18" s="194" t="s">
        <v>415</v>
      </c>
      <c r="O18" s="201" t="s">
        <v>345</v>
      </c>
      <c r="P18" s="193" t="s">
        <v>338</v>
      </c>
      <c r="Q18" s="195"/>
      <c r="R18" s="196">
        <v>46033</v>
      </c>
      <c r="S18" s="193" t="s">
        <v>303</v>
      </c>
      <c r="T18" s="193" t="s">
        <v>416</v>
      </c>
      <c r="U18" s="185" t="s">
        <v>382</v>
      </c>
      <c r="V18" s="195"/>
      <c r="W18" s="193" t="s">
        <v>349</v>
      </c>
      <c r="X18" s="189" t="s">
        <v>417</v>
      </c>
      <c r="Y18" s="190" t="str">
        <f t="shared" ca="1" si="7"/>
        <v/>
      </c>
      <c r="Z18" s="191">
        <f t="shared" ca="1" si="8"/>
        <v>0</v>
      </c>
      <c r="AA18" s="190"/>
      <c r="AB18" s="190"/>
    </row>
    <row r="19" spans="1:28" ht="202.5" hidden="1" customHeight="1">
      <c r="A19" s="182" t="str">
        <f t="shared" ca="1" si="6"/>
        <v>0</v>
      </c>
      <c r="B19" s="183">
        <v>11</v>
      </c>
      <c r="C19" s="196">
        <v>46030</v>
      </c>
      <c r="D19" s="193" t="s">
        <v>418</v>
      </c>
      <c r="E19" s="193" t="s">
        <v>397</v>
      </c>
      <c r="F19" s="193" t="s">
        <v>338</v>
      </c>
      <c r="G19" s="183" t="s">
        <v>339</v>
      </c>
      <c r="H19" s="764" t="s">
        <v>419</v>
      </c>
      <c r="I19" s="763"/>
      <c r="J19" s="706"/>
      <c r="K19" s="193" t="s">
        <v>341</v>
      </c>
      <c r="L19" s="193" t="s">
        <v>420</v>
      </c>
      <c r="M19" s="193" t="s">
        <v>371</v>
      </c>
      <c r="N19" s="194" t="s">
        <v>421</v>
      </c>
      <c r="O19" s="201" t="s">
        <v>345</v>
      </c>
      <c r="P19" s="193" t="s">
        <v>338</v>
      </c>
      <c r="Q19" s="193"/>
      <c r="R19" s="196">
        <v>46050</v>
      </c>
      <c r="S19" s="193" t="s">
        <v>306</v>
      </c>
      <c r="T19" s="193" t="s">
        <v>356</v>
      </c>
      <c r="U19" s="185" t="s">
        <v>182</v>
      </c>
      <c r="V19" s="195"/>
      <c r="W19" s="193" t="s">
        <v>373</v>
      </c>
      <c r="X19" s="189" t="s">
        <v>422</v>
      </c>
      <c r="Y19" s="190" t="str">
        <f t="shared" ca="1" si="7"/>
        <v/>
      </c>
      <c r="Z19" s="191">
        <f t="shared" ca="1" si="8"/>
        <v>0</v>
      </c>
      <c r="AA19" s="190"/>
      <c r="AB19" s="190"/>
    </row>
    <row r="20" spans="1:28" ht="216" hidden="1" customHeight="1">
      <c r="A20" s="182" t="str">
        <f t="shared" ca="1" si="6"/>
        <v>0</v>
      </c>
      <c r="B20" s="192">
        <v>12</v>
      </c>
      <c r="C20" s="196">
        <v>46030</v>
      </c>
      <c r="D20" s="193" t="s">
        <v>423</v>
      </c>
      <c r="E20" s="193" t="s">
        <v>424</v>
      </c>
      <c r="F20" s="193" t="s">
        <v>338</v>
      </c>
      <c r="G20" s="183" t="s">
        <v>339</v>
      </c>
      <c r="H20" s="764" t="s">
        <v>425</v>
      </c>
      <c r="I20" s="763"/>
      <c r="J20" s="706"/>
      <c r="K20" s="193" t="s">
        <v>341</v>
      </c>
      <c r="L20" s="193" t="s">
        <v>426</v>
      </c>
      <c r="M20" s="193" t="s">
        <v>371</v>
      </c>
      <c r="N20" s="194" t="s">
        <v>427</v>
      </c>
      <c r="O20" s="201" t="s">
        <v>345</v>
      </c>
      <c r="P20" s="193" t="s">
        <v>381</v>
      </c>
      <c r="Q20" s="195"/>
      <c r="R20" s="196">
        <v>46050</v>
      </c>
      <c r="S20" s="193" t="s">
        <v>306</v>
      </c>
      <c r="T20" s="193" t="s">
        <v>356</v>
      </c>
      <c r="U20" s="185" t="s">
        <v>409</v>
      </c>
      <c r="V20" s="193"/>
      <c r="W20" s="193" t="s">
        <v>366</v>
      </c>
      <c r="X20" s="205" t="s">
        <v>428</v>
      </c>
      <c r="Y20" s="190" t="str">
        <f t="shared" ca="1" si="7"/>
        <v/>
      </c>
      <c r="Z20" s="191">
        <f t="shared" ca="1" si="8"/>
        <v>0</v>
      </c>
      <c r="AA20" s="190"/>
      <c r="AB20" s="190"/>
    </row>
    <row r="21" spans="1:28" ht="242.25" hidden="1" customHeight="1">
      <c r="A21" s="182" t="str">
        <f t="shared" ca="1" si="6"/>
        <v>0</v>
      </c>
      <c r="B21" s="183">
        <v>13</v>
      </c>
      <c r="C21" s="196">
        <v>46031</v>
      </c>
      <c r="D21" s="193" t="s">
        <v>429</v>
      </c>
      <c r="E21" s="193" t="s">
        <v>337</v>
      </c>
      <c r="F21" s="193" t="s">
        <v>338</v>
      </c>
      <c r="G21" s="193" t="s">
        <v>339</v>
      </c>
      <c r="H21" s="764" t="s">
        <v>430</v>
      </c>
      <c r="I21" s="763"/>
      <c r="J21" s="706"/>
      <c r="K21" s="193" t="s">
        <v>431</v>
      </c>
      <c r="L21" s="193" t="s">
        <v>432</v>
      </c>
      <c r="M21" s="193" t="s">
        <v>364</v>
      </c>
      <c r="N21" s="194" t="s">
        <v>433</v>
      </c>
      <c r="O21" s="201" t="s">
        <v>345</v>
      </c>
      <c r="P21" s="193" t="s">
        <v>338</v>
      </c>
      <c r="Q21" s="195"/>
      <c r="R21" s="196">
        <v>46039</v>
      </c>
      <c r="S21" s="193" t="s">
        <v>302</v>
      </c>
      <c r="T21" s="193" t="s">
        <v>394</v>
      </c>
      <c r="U21" s="185" t="s">
        <v>434</v>
      </c>
      <c r="V21" s="193"/>
      <c r="W21" s="193" t="s">
        <v>366</v>
      </c>
      <c r="X21" s="189" t="s">
        <v>435</v>
      </c>
      <c r="Y21" s="190" t="str">
        <f t="shared" ca="1" si="7"/>
        <v/>
      </c>
      <c r="Z21" s="191">
        <f t="shared" ca="1" si="8"/>
        <v>0</v>
      </c>
      <c r="AA21" s="190"/>
      <c r="AB21" s="190"/>
    </row>
    <row r="22" spans="1:28" ht="132" hidden="1" customHeight="1">
      <c r="A22" s="182" t="str">
        <f t="shared" ca="1" si="6"/>
        <v>0</v>
      </c>
      <c r="B22" s="192">
        <v>14</v>
      </c>
      <c r="C22" s="203">
        <v>46031</v>
      </c>
      <c r="D22" s="193" t="s">
        <v>436</v>
      </c>
      <c r="E22" s="193" t="s">
        <v>404</v>
      </c>
      <c r="F22" s="193" t="s">
        <v>338</v>
      </c>
      <c r="G22" s="193" t="s">
        <v>339</v>
      </c>
      <c r="H22" s="764" t="s">
        <v>437</v>
      </c>
      <c r="I22" s="763"/>
      <c r="J22" s="706"/>
      <c r="K22" s="193" t="s">
        <v>341</v>
      </c>
      <c r="L22" s="193" t="s">
        <v>438</v>
      </c>
      <c r="M22" s="193" t="s">
        <v>371</v>
      </c>
      <c r="N22" s="194" t="s">
        <v>439</v>
      </c>
      <c r="O22" s="201" t="s">
        <v>345</v>
      </c>
      <c r="P22" s="193"/>
      <c r="Q22" s="194"/>
      <c r="R22" s="196"/>
      <c r="S22" s="193"/>
      <c r="T22" s="193"/>
      <c r="U22" s="185"/>
      <c r="V22" s="193"/>
      <c r="W22" s="193"/>
      <c r="X22" s="205" t="s">
        <v>440</v>
      </c>
      <c r="Y22" s="190" t="str">
        <f t="shared" ca="1" si="7"/>
        <v/>
      </c>
      <c r="Z22" s="191">
        <f t="shared" ca="1" si="8"/>
        <v>0</v>
      </c>
      <c r="AA22" s="190"/>
      <c r="AB22" s="190"/>
    </row>
    <row r="23" spans="1:28" ht="86.25" hidden="1" customHeight="1">
      <c r="A23" s="182" t="str">
        <f t="shared" ca="1" si="6"/>
        <v>0</v>
      </c>
      <c r="B23" s="183">
        <v>15</v>
      </c>
      <c r="C23" s="196">
        <v>46031</v>
      </c>
      <c r="D23" s="193" t="s">
        <v>441</v>
      </c>
      <c r="E23" s="193" t="s">
        <v>337</v>
      </c>
      <c r="F23" s="193" t="s">
        <v>338</v>
      </c>
      <c r="G23" s="193" t="s">
        <v>339</v>
      </c>
      <c r="H23" s="764" t="s">
        <v>437</v>
      </c>
      <c r="I23" s="763"/>
      <c r="J23" s="706"/>
      <c r="K23" s="193"/>
      <c r="L23" s="193"/>
      <c r="M23" s="193" t="s">
        <v>400</v>
      </c>
      <c r="N23" s="194" t="s">
        <v>442</v>
      </c>
      <c r="O23" s="187"/>
      <c r="P23" s="193"/>
      <c r="Q23" s="195"/>
      <c r="R23" s="196"/>
      <c r="S23" s="193"/>
      <c r="T23" s="206"/>
      <c r="U23" s="185"/>
      <c r="V23" s="195"/>
      <c r="W23" s="193"/>
      <c r="X23" s="189"/>
      <c r="Y23" s="190" t="str">
        <f t="shared" ca="1" si="7"/>
        <v/>
      </c>
      <c r="Z23" s="191">
        <f t="shared" ca="1" si="8"/>
        <v>0</v>
      </c>
      <c r="AA23" s="190"/>
      <c r="AB23" s="190"/>
    </row>
    <row r="24" spans="1:28" ht="198.75" hidden="1" customHeight="1">
      <c r="A24" s="182" t="str">
        <f t="shared" ca="1" si="6"/>
        <v>0</v>
      </c>
      <c r="B24" s="192">
        <v>16</v>
      </c>
      <c r="C24" s="196">
        <v>46031</v>
      </c>
      <c r="D24" s="193" t="s">
        <v>443</v>
      </c>
      <c r="E24" s="193" t="s">
        <v>404</v>
      </c>
      <c r="F24" s="193" t="s">
        <v>338</v>
      </c>
      <c r="G24" s="193" t="s">
        <v>339</v>
      </c>
      <c r="H24" s="764" t="s">
        <v>444</v>
      </c>
      <c r="I24" s="763"/>
      <c r="J24" s="706"/>
      <c r="K24" s="193" t="s">
        <v>445</v>
      </c>
      <c r="L24" s="193" t="s">
        <v>446</v>
      </c>
      <c r="M24" s="193" t="s">
        <v>364</v>
      </c>
      <c r="N24" s="194" t="s">
        <v>447</v>
      </c>
      <c r="O24" s="201" t="s">
        <v>345</v>
      </c>
      <c r="P24" s="193" t="s">
        <v>381</v>
      </c>
      <c r="Q24" s="195"/>
      <c r="R24" s="196">
        <v>46038</v>
      </c>
      <c r="S24" s="193" t="s">
        <v>301</v>
      </c>
      <c r="T24" s="193" t="s">
        <v>436</v>
      </c>
      <c r="U24" s="185" t="s">
        <v>174</v>
      </c>
      <c r="V24" s="193"/>
      <c r="W24" s="193" t="s">
        <v>366</v>
      </c>
      <c r="X24" s="207" t="s">
        <v>448</v>
      </c>
      <c r="Y24" s="190" t="str">
        <f t="shared" ca="1" si="7"/>
        <v/>
      </c>
      <c r="Z24" s="191">
        <f t="shared" ca="1" si="8"/>
        <v>0</v>
      </c>
      <c r="AA24" s="190"/>
      <c r="AB24" s="190"/>
    </row>
    <row r="25" spans="1:28" ht="186" hidden="1" customHeight="1">
      <c r="A25" s="182" t="str">
        <f t="shared" ca="1" si="6"/>
        <v>0</v>
      </c>
      <c r="B25" s="183">
        <v>17</v>
      </c>
      <c r="C25" s="196">
        <v>46032</v>
      </c>
      <c r="D25" s="193" t="s">
        <v>449</v>
      </c>
      <c r="E25" s="193" t="s">
        <v>450</v>
      </c>
      <c r="F25" s="193" t="s">
        <v>338</v>
      </c>
      <c r="G25" s="193" t="s">
        <v>451</v>
      </c>
      <c r="H25" s="764" t="s">
        <v>452</v>
      </c>
      <c r="I25" s="763"/>
      <c r="J25" s="706"/>
      <c r="K25" s="193"/>
      <c r="L25" s="193" t="s">
        <v>453</v>
      </c>
      <c r="M25" s="193" t="s">
        <v>343</v>
      </c>
      <c r="N25" s="194" t="s">
        <v>454</v>
      </c>
      <c r="O25" s="187"/>
      <c r="P25" s="193"/>
      <c r="Q25" s="195"/>
      <c r="R25" s="196"/>
      <c r="S25" s="193"/>
      <c r="T25" s="193"/>
      <c r="U25" s="185"/>
      <c r="V25" s="193"/>
      <c r="W25" s="193"/>
      <c r="X25" s="201"/>
      <c r="Y25" s="190" t="str">
        <f t="shared" ca="1" si="7"/>
        <v/>
      </c>
      <c r="Z25" s="191">
        <f t="shared" ca="1" si="8"/>
        <v>0</v>
      </c>
      <c r="AA25" s="190"/>
      <c r="AB25" s="190"/>
    </row>
    <row r="26" spans="1:28" ht="137.25" customHeight="1">
      <c r="A26" s="182" t="str">
        <f t="shared" ca="1" si="6"/>
        <v>0</v>
      </c>
      <c r="B26" s="192">
        <v>18</v>
      </c>
      <c r="C26" s="196">
        <v>46032</v>
      </c>
      <c r="D26" s="193" t="s">
        <v>455</v>
      </c>
      <c r="E26" s="193" t="s">
        <v>456</v>
      </c>
      <c r="F26" s="193" t="s">
        <v>338</v>
      </c>
      <c r="G26" s="193" t="s">
        <v>339</v>
      </c>
      <c r="H26" s="764" t="s">
        <v>457</v>
      </c>
      <c r="I26" s="763"/>
      <c r="J26" s="706"/>
      <c r="K26" s="193" t="s">
        <v>341</v>
      </c>
      <c r="L26" s="193" t="s">
        <v>458</v>
      </c>
      <c r="M26" s="193" t="s">
        <v>343</v>
      </c>
      <c r="N26" s="194" t="s">
        <v>459</v>
      </c>
      <c r="O26" s="201" t="s">
        <v>345</v>
      </c>
      <c r="P26" s="193" t="s">
        <v>346</v>
      </c>
      <c r="Q26" s="195"/>
      <c r="R26" s="196">
        <v>46038</v>
      </c>
      <c r="S26" s="193" t="s">
        <v>301</v>
      </c>
      <c r="T26" s="193" t="s">
        <v>356</v>
      </c>
      <c r="U26" s="185" t="s">
        <v>182</v>
      </c>
      <c r="V26" s="193"/>
      <c r="W26" s="193" t="s">
        <v>366</v>
      </c>
      <c r="X26" s="201" t="s">
        <v>460</v>
      </c>
      <c r="Y26" s="190" t="str">
        <f t="shared" ca="1" si="7"/>
        <v/>
      </c>
      <c r="Z26" s="191">
        <f t="shared" ca="1" si="8"/>
        <v>0</v>
      </c>
      <c r="AA26" s="190"/>
      <c r="AB26" s="190"/>
    </row>
    <row r="27" spans="1:28" ht="186.75" hidden="1" customHeight="1">
      <c r="A27" s="182" t="str">
        <f t="shared" ca="1" si="6"/>
        <v>0</v>
      </c>
      <c r="B27" s="183">
        <v>19</v>
      </c>
      <c r="C27" s="196">
        <v>46033</v>
      </c>
      <c r="D27" s="193" t="s">
        <v>336</v>
      </c>
      <c r="E27" s="193" t="s">
        <v>461</v>
      </c>
      <c r="F27" s="193" t="s">
        <v>338</v>
      </c>
      <c r="G27" s="193" t="s">
        <v>339</v>
      </c>
      <c r="H27" s="764" t="s">
        <v>462</v>
      </c>
      <c r="I27" s="763"/>
      <c r="J27" s="706"/>
      <c r="K27" s="193" t="s">
        <v>341</v>
      </c>
      <c r="L27" s="193" t="s">
        <v>463</v>
      </c>
      <c r="M27" s="193" t="s">
        <v>364</v>
      </c>
      <c r="N27" s="194" t="s">
        <v>464</v>
      </c>
      <c r="O27" s="187"/>
      <c r="P27" s="193"/>
      <c r="Q27" s="195"/>
      <c r="R27" s="196"/>
      <c r="S27" s="193"/>
      <c r="T27" s="193"/>
      <c r="U27" s="185"/>
      <c r="V27" s="193"/>
      <c r="W27" s="195"/>
      <c r="X27" s="208"/>
      <c r="Y27" s="190" t="str">
        <f t="shared" ca="1" si="7"/>
        <v/>
      </c>
      <c r="Z27" s="191">
        <f t="shared" ca="1" si="8"/>
        <v>0</v>
      </c>
      <c r="AA27" s="190"/>
      <c r="AB27" s="190"/>
    </row>
    <row r="28" spans="1:28" ht="55.5" hidden="1" customHeight="1">
      <c r="A28" s="182" t="str">
        <f t="shared" ca="1" si="6"/>
        <v>0</v>
      </c>
      <c r="B28" s="192">
        <v>20</v>
      </c>
      <c r="C28" s="196">
        <v>46034</v>
      </c>
      <c r="D28" s="193" t="s">
        <v>394</v>
      </c>
      <c r="E28" s="193" t="s">
        <v>397</v>
      </c>
      <c r="F28" s="193" t="s">
        <v>338</v>
      </c>
      <c r="G28" s="193" t="s">
        <v>339</v>
      </c>
      <c r="H28" s="764" t="s">
        <v>465</v>
      </c>
      <c r="I28" s="763"/>
      <c r="J28" s="706"/>
      <c r="K28" s="193" t="s">
        <v>466</v>
      </c>
      <c r="L28" s="193" t="s">
        <v>467</v>
      </c>
      <c r="M28" s="193" t="s">
        <v>371</v>
      </c>
      <c r="N28" s="194" t="s">
        <v>468</v>
      </c>
      <c r="O28" s="187"/>
      <c r="P28" s="193"/>
      <c r="Q28" s="195"/>
      <c r="R28" s="196"/>
      <c r="S28" s="193"/>
      <c r="T28" s="206"/>
      <c r="U28" s="185"/>
      <c r="V28" s="193"/>
      <c r="W28" s="193"/>
      <c r="X28" s="205"/>
      <c r="Y28" s="190" t="str">
        <f t="shared" ca="1" si="7"/>
        <v/>
      </c>
      <c r="Z28" s="191">
        <f t="shared" ca="1" si="8"/>
        <v>0</v>
      </c>
      <c r="AA28" s="190"/>
      <c r="AB28" s="190"/>
    </row>
    <row r="29" spans="1:28" ht="136.5" hidden="1" customHeight="1">
      <c r="A29" s="182" t="str">
        <f t="shared" ca="1" si="6"/>
        <v>0</v>
      </c>
      <c r="B29" s="183">
        <v>21</v>
      </c>
      <c r="C29" s="196">
        <v>46034</v>
      </c>
      <c r="D29" s="193" t="s">
        <v>469</v>
      </c>
      <c r="E29" s="193" t="s">
        <v>397</v>
      </c>
      <c r="F29" s="193" t="s">
        <v>338</v>
      </c>
      <c r="G29" s="193" t="s">
        <v>339</v>
      </c>
      <c r="H29" s="764" t="s">
        <v>470</v>
      </c>
      <c r="I29" s="763"/>
      <c r="J29" s="706"/>
      <c r="K29" s="193" t="s">
        <v>341</v>
      </c>
      <c r="L29" s="193" t="s">
        <v>471</v>
      </c>
      <c r="M29" s="193" t="s">
        <v>414</v>
      </c>
      <c r="N29" s="194" t="s">
        <v>472</v>
      </c>
      <c r="O29" s="187"/>
      <c r="P29" s="193" t="s">
        <v>338</v>
      </c>
      <c r="Q29" s="195"/>
      <c r="R29" s="196">
        <v>46037</v>
      </c>
      <c r="S29" s="193" t="s">
        <v>307</v>
      </c>
      <c r="T29" s="193" t="s">
        <v>356</v>
      </c>
      <c r="U29" s="185" t="s">
        <v>382</v>
      </c>
      <c r="V29" s="193"/>
      <c r="W29" s="193" t="s">
        <v>349</v>
      </c>
      <c r="X29" s="201" t="s">
        <v>473</v>
      </c>
      <c r="Y29" s="190" t="str">
        <f t="shared" ca="1" si="7"/>
        <v/>
      </c>
      <c r="Z29" s="191">
        <f t="shared" ca="1" si="8"/>
        <v>0</v>
      </c>
      <c r="AA29" s="190"/>
      <c r="AB29" s="190"/>
    </row>
    <row r="30" spans="1:28" ht="87" hidden="1" customHeight="1">
      <c r="A30" s="182" t="str">
        <f t="shared" ca="1" si="6"/>
        <v>0</v>
      </c>
      <c r="B30" s="192">
        <v>22</v>
      </c>
      <c r="C30" s="203">
        <v>46035</v>
      </c>
      <c r="D30" s="203">
        <v>46035</v>
      </c>
      <c r="E30" s="193" t="s">
        <v>404</v>
      </c>
      <c r="F30" s="193" t="s">
        <v>338</v>
      </c>
      <c r="G30" s="193" t="s">
        <v>339</v>
      </c>
      <c r="H30" s="764" t="s">
        <v>465</v>
      </c>
      <c r="I30" s="763"/>
      <c r="J30" s="706"/>
      <c r="K30" s="193" t="s">
        <v>474</v>
      </c>
      <c r="L30" s="193" t="s">
        <v>475</v>
      </c>
      <c r="M30" s="193" t="s">
        <v>400</v>
      </c>
      <c r="N30" s="194" t="s">
        <v>476</v>
      </c>
      <c r="O30" s="201" t="s">
        <v>345</v>
      </c>
      <c r="P30" s="193"/>
      <c r="Q30" s="195"/>
      <c r="R30" s="196"/>
      <c r="S30" s="193"/>
      <c r="T30" s="193"/>
      <c r="U30" s="185"/>
      <c r="V30" s="195"/>
      <c r="W30" s="195"/>
      <c r="X30" s="189"/>
      <c r="Y30" s="190" t="str">
        <f t="shared" ca="1" si="7"/>
        <v/>
      </c>
      <c r="Z30" s="191">
        <f t="shared" ca="1" si="8"/>
        <v>0</v>
      </c>
      <c r="AA30" s="190"/>
      <c r="AB30" s="190"/>
    </row>
    <row r="31" spans="1:28" ht="124.5" customHeight="1">
      <c r="A31" s="182" t="str">
        <f t="shared" ca="1" si="6"/>
        <v>0</v>
      </c>
      <c r="B31" s="183">
        <v>23</v>
      </c>
      <c r="C31" s="203">
        <v>46035</v>
      </c>
      <c r="D31" s="193" t="s">
        <v>477</v>
      </c>
      <c r="E31" s="193" t="s">
        <v>360</v>
      </c>
      <c r="F31" s="193" t="s">
        <v>338</v>
      </c>
      <c r="G31" s="193" t="s">
        <v>478</v>
      </c>
      <c r="H31" s="764" t="s">
        <v>479</v>
      </c>
      <c r="I31" s="763"/>
      <c r="J31" s="706"/>
      <c r="K31" s="193" t="s">
        <v>341</v>
      </c>
      <c r="L31" s="193" t="s">
        <v>480</v>
      </c>
      <c r="M31" s="193" t="s">
        <v>343</v>
      </c>
      <c r="N31" s="194" t="s">
        <v>481</v>
      </c>
      <c r="O31" s="201" t="s">
        <v>345</v>
      </c>
      <c r="P31" s="193" t="s">
        <v>346</v>
      </c>
      <c r="Q31" s="195"/>
      <c r="R31" s="196">
        <v>46041</v>
      </c>
      <c r="S31" s="193" t="s">
        <v>304</v>
      </c>
      <c r="T31" s="193" t="s">
        <v>416</v>
      </c>
      <c r="U31" s="185" t="s">
        <v>434</v>
      </c>
      <c r="V31" s="193"/>
      <c r="W31" s="195" t="s">
        <v>349</v>
      </c>
      <c r="X31" s="205" t="s">
        <v>482</v>
      </c>
      <c r="Y31" s="190" t="str">
        <f t="shared" ca="1" si="7"/>
        <v/>
      </c>
      <c r="Z31" s="191">
        <f t="shared" ca="1" si="8"/>
        <v>0</v>
      </c>
      <c r="AA31" s="190"/>
      <c r="AB31" s="190"/>
    </row>
    <row r="32" spans="1:28" ht="181.5" hidden="1" customHeight="1">
      <c r="A32" s="182" t="str">
        <f t="shared" ca="1" si="6"/>
        <v>0</v>
      </c>
      <c r="B32" s="192">
        <v>24</v>
      </c>
      <c r="C32" s="196">
        <v>46036</v>
      </c>
      <c r="D32" s="193" t="s">
        <v>483</v>
      </c>
      <c r="E32" s="193" t="s">
        <v>174</v>
      </c>
      <c r="F32" s="193" t="s">
        <v>338</v>
      </c>
      <c r="G32" s="193" t="s">
        <v>339</v>
      </c>
      <c r="H32" s="767" t="s">
        <v>484</v>
      </c>
      <c r="I32" s="756"/>
      <c r="J32" s="752"/>
      <c r="K32" s="193" t="s">
        <v>341</v>
      </c>
      <c r="L32" s="193" t="s">
        <v>485</v>
      </c>
      <c r="M32" s="193" t="s">
        <v>371</v>
      </c>
      <c r="N32" s="194" t="s">
        <v>486</v>
      </c>
      <c r="O32" s="201" t="s">
        <v>345</v>
      </c>
      <c r="P32" s="193" t="s">
        <v>338</v>
      </c>
      <c r="Q32" s="193"/>
      <c r="R32" s="203"/>
      <c r="S32" s="193"/>
      <c r="T32" s="193"/>
      <c r="U32" s="185"/>
      <c r="V32" s="195"/>
      <c r="W32" s="193"/>
      <c r="X32" s="189"/>
      <c r="Y32" s="190" t="str">
        <f t="shared" ca="1" si="7"/>
        <v/>
      </c>
      <c r="Z32" s="191">
        <f t="shared" ca="1" si="8"/>
        <v>0</v>
      </c>
      <c r="AA32" s="190"/>
      <c r="AB32" s="190"/>
    </row>
    <row r="33" spans="1:28" ht="135" hidden="1" customHeight="1">
      <c r="A33" s="182" t="str">
        <f t="shared" ca="1" si="6"/>
        <v>0</v>
      </c>
      <c r="B33" s="183">
        <v>25</v>
      </c>
      <c r="C33" s="196">
        <v>46036</v>
      </c>
      <c r="D33" s="193" t="s">
        <v>487</v>
      </c>
      <c r="E33" s="193" t="s">
        <v>360</v>
      </c>
      <c r="F33" s="193" t="s">
        <v>338</v>
      </c>
      <c r="G33" s="193" t="s">
        <v>339</v>
      </c>
      <c r="H33" s="767" t="s">
        <v>488</v>
      </c>
      <c r="I33" s="756"/>
      <c r="J33" s="752"/>
      <c r="K33" s="193" t="s">
        <v>341</v>
      </c>
      <c r="L33" s="193" t="s">
        <v>463</v>
      </c>
      <c r="M33" s="193" t="s">
        <v>371</v>
      </c>
      <c r="N33" s="194" t="s">
        <v>489</v>
      </c>
      <c r="O33" s="201" t="s">
        <v>345</v>
      </c>
      <c r="P33" s="193" t="s">
        <v>338</v>
      </c>
      <c r="Q33" s="195"/>
      <c r="R33" s="196">
        <v>46041</v>
      </c>
      <c r="S33" s="193" t="s">
        <v>304</v>
      </c>
      <c r="T33" s="193" t="s">
        <v>490</v>
      </c>
      <c r="U33" s="185" t="s">
        <v>182</v>
      </c>
      <c r="V33" s="193"/>
      <c r="W33" s="193" t="s">
        <v>491</v>
      </c>
      <c r="X33" s="189" t="s">
        <v>492</v>
      </c>
      <c r="Y33" s="190" t="str">
        <f t="shared" ca="1" si="7"/>
        <v/>
      </c>
      <c r="Z33" s="191">
        <f t="shared" ca="1" si="8"/>
        <v>0</v>
      </c>
      <c r="AA33" s="190"/>
      <c r="AB33" s="190"/>
    </row>
    <row r="34" spans="1:28" ht="180" customHeight="1">
      <c r="A34" s="182" t="str">
        <f t="shared" ca="1" si="6"/>
        <v>0</v>
      </c>
      <c r="B34" s="192">
        <v>26</v>
      </c>
      <c r="C34" s="203">
        <v>46036</v>
      </c>
      <c r="D34" s="193" t="s">
        <v>493</v>
      </c>
      <c r="E34" s="193" t="s">
        <v>456</v>
      </c>
      <c r="F34" s="193" t="s">
        <v>338</v>
      </c>
      <c r="G34" s="193" t="s">
        <v>339</v>
      </c>
      <c r="H34" s="767" t="s">
        <v>494</v>
      </c>
      <c r="I34" s="756"/>
      <c r="J34" s="752"/>
      <c r="K34" s="193" t="s">
        <v>341</v>
      </c>
      <c r="L34" s="193" t="s">
        <v>495</v>
      </c>
      <c r="M34" s="193" t="s">
        <v>343</v>
      </c>
      <c r="N34" s="194" t="s">
        <v>496</v>
      </c>
      <c r="O34" s="201" t="s">
        <v>345</v>
      </c>
      <c r="P34" s="193" t="s">
        <v>346</v>
      </c>
      <c r="Q34" s="195"/>
      <c r="R34" s="196">
        <v>46067</v>
      </c>
      <c r="S34" s="193" t="s">
        <v>302</v>
      </c>
      <c r="T34" s="193" t="s">
        <v>356</v>
      </c>
      <c r="U34" s="185" t="s">
        <v>497</v>
      </c>
      <c r="V34" s="193"/>
      <c r="W34" s="193" t="s">
        <v>498</v>
      </c>
      <c r="X34" s="205" t="s">
        <v>499</v>
      </c>
      <c r="Y34" s="190" t="str">
        <f t="shared" ca="1" si="7"/>
        <v/>
      </c>
      <c r="Z34" s="191">
        <f t="shared" ca="1" si="8"/>
        <v>0</v>
      </c>
      <c r="AA34" s="190"/>
      <c r="AB34" s="190"/>
    </row>
    <row r="35" spans="1:28" ht="294" customHeight="1">
      <c r="A35" s="209" t="str">
        <f t="shared" ca="1" si="6"/>
        <v>0</v>
      </c>
      <c r="B35" s="183">
        <v>27</v>
      </c>
      <c r="C35" s="196">
        <v>46037</v>
      </c>
      <c r="D35" s="193" t="s">
        <v>490</v>
      </c>
      <c r="E35" s="193" t="s">
        <v>404</v>
      </c>
      <c r="F35" s="193" t="s">
        <v>338</v>
      </c>
      <c r="G35" s="193" t="s">
        <v>339</v>
      </c>
      <c r="H35" s="767" t="s">
        <v>500</v>
      </c>
      <c r="I35" s="756"/>
      <c r="J35" s="752"/>
      <c r="K35" s="193" t="s">
        <v>341</v>
      </c>
      <c r="L35" s="193" t="s">
        <v>501</v>
      </c>
      <c r="M35" s="193" t="s">
        <v>400</v>
      </c>
      <c r="N35" s="210" t="s">
        <v>502</v>
      </c>
      <c r="O35" s="201" t="s">
        <v>345</v>
      </c>
      <c r="P35" s="193" t="s">
        <v>346</v>
      </c>
      <c r="Q35" s="195"/>
      <c r="R35" s="196">
        <v>46065</v>
      </c>
      <c r="S35" s="193" t="s">
        <v>307</v>
      </c>
      <c r="T35" s="193" t="s">
        <v>394</v>
      </c>
      <c r="U35" s="185" t="s">
        <v>497</v>
      </c>
      <c r="V35" s="211"/>
      <c r="W35" s="212" t="s">
        <v>349</v>
      </c>
      <c r="X35" s="205" t="s">
        <v>503</v>
      </c>
      <c r="Y35" s="190" t="str">
        <f t="shared" ca="1" si="7"/>
        <v/>
      </c>
      <c r="Z35" s="191">
        <f t="shared" ca="1" si="8"/>
        <v>0</v>
      </c>
      <c r="AA35" s="190"/>
      <c r="AB35" s="190"/>
    </row>
    <row r="36" spans="1:28" ht="150" hidden="1" customHeight="1">
      <c r="A36" s="192"/>
      <c r="B36" s="192">
        <v>28</v>
      </c>
      <c r="C36" s="196">
        <v>46037</v>
      </c>
      <c r="D36" s="193" t="s">
        <v>504</v>
      </c>
      <c r="E36" s="193" t="s">
        <v>456</v>
      </c>
      <c r="F36" s="193" t="s">
        <v>338</v>
      </c>
      <c r="G36" s="193" t="s">
        <v>339</v>
      </c>
      <c r="H36" s="767" t="s">
        <v>505</v>
      </c>
      <c r="I36" s="756"/>
      <c r="J36" s="752"/>
      <c r="K36" s="193" t="s">
        <v>341</v>
      </c>
      <c r="L36" s="193" t="s">
        <v>506</v>
      </c>
      <c r="M36" s="193" t="s">
        <v>507</v>
      </c>
      <c r="N36" s="194" t="s">
        <v>508</v>
      </c>
      <c r="O36" s="201" t="s">
        <v>345</v>
      </c>
      <c r="P36" s="193" t="s">
        <v>338</v>
      </c>
      <c r="Q36" s="195"/>
      <c r="R36" s="196">
        <v>46049</v>
      </c>
      <c r="S36" s="193" t="s">
        <v>305</v>
      </c>
      <c r="T36" s="193" t="s">
        <v>394</v>
      </c>
      <c r="U36" s="185" t="s">
        <v>409</v>
      </c>
      <c r="V36" s="195"/>
      <c r="W36" s="195"/>
      <c r="X36" s="189" t="s">
        <v>509</v>
      </c>
      <c r="Y36" s="190" t="str">
        <f t="shared" ca="1" si="7"/>
        <v>未入力</v>
      </c>
      <c r="Z36" s="191">
        <f t="shared" ca="1" si="8"/>
        <v>1</v>
      </c>
      <c r="AA36" s="190"/>
      <c r="AB36" s="190"/>
    </row>
    <row r="37" spans="1:28" ht="130.5" customHeight="1">
      <c r="A37" s="182" t="str">
        <f t="shared" ref="A37:A58" ca="1" si="9">Y37&amp;Z37</f>
        <v>1</v>
      </c>
      <c r="B37" s="183">
        <v>29</v>
      </c>
      <c r="C37" s="203">
        <v>46038</v>
      </c>
      <c r="D37" s="193" t="s">
        <v>510</v>
      </c>
      <c r="E37" s="193" t="s">
        <v>360</v>
      </c>
      <c r="F37" s="193" t="s">
        <v>338</v>
      </c>
      <c r="G37" s="193" t="s">
        <v>339</v>
      </c>
      <c r="H37" s="767" t="s">
        <v>511</v>
      </c>
      <c r="I37" s="756"/>
      <c r="J37" s="752"/>
      <c r="K37" s="193" t="s">
        <v>341</v>
      </c>
      <c r="L37" s="193" t="s">
        <v>512</v>
      </c>
      <c r="M37" s="193" t="s">
        <v>343</v>
      </c>
      <c r="N37" s="194" t="s">
        <v>513</v>
      </c>
      <c r="O37" s="201" t="s">
        <v>345</v>
      </c>
      <c r="P37" s="193" t="s">
        <v>346</v>
      </c>
      <c r="Q37" s="195"/>
      <c r="R37" s="196">
        <v>46046</v>
      </c>
      <c r="S37" s="193" t="s">
        <v>302</v>
      </c>
      <c r="T37" s="193" t="s">
        <v>356</v>
      </c>
      <c r="U37" s="185" t="s">
        <v>514</v>
      </c>
      <c r="V37" s="195"/>
      <c r="W37" s="195" t="s">
        <v>349</v>
      </c>
      <c r="X37" s="189" t="s">
        <v>515</v>
      </c>
      <c r="Y37" s="190" t="str">
        <f t="shared" ca="1" si="7"/>
        <v/>
      </c>
      <c r="Z37" s="191">
        <f t="shared" ca="1" si="8"/>
        <v>1</v>
      </c>
      <c r="AA37" s="190"/>
      <c r="AB37" s="190"/>
    </row>
    <row r="38" spans="1:28" ht="132" hidden="1" customHeight="1">
      <c r="A38" s="182" t="str">
        <f t="shared" ca="1" si="9"/>
        <v>1</v>
      </c>
      <c r="B38" s="192">
        <v>30</v>
      </c>
      <c r="C38" s="203">
        <v>46039</v>
      </c>
      <c r="D38" s="193" t="s">
        <v>516</v>
      </c>
      <c r="E38" s="193" t="s">
        <v>456</v>
      </c>
      <c r="F38" s="193" t="s">
        <v>338</v>
      </c>
      <c r="G38" s="193" t="s">
        <v>339</v>
      </c>
      <c r="H38" s="767" t="s">
        <v>517</v>
      </c>
      <c r="I38" s="756"/>
      <c r="J38" s="752"/>
      <c r="K38" s="193" t="s">
        <v>341</v>
      </c>
      <c r="L38" s="193" t="s">
        <v>518</v>
      </c>
      <c r="M38" s="193" t="s">
        <v>371</v>
      </c>
      <c r="N38" s="194" t="s">
        <v>519</v>
      </c>
      <c r="O38" s="201" t="s">
        <v>345</v>
      </c>
      <c r="P38" s="193" t="s">
        <v>338</v>
      </c>
      <c r="Q38" s="195"/>
      <c r="R38" s="196">
        <v>46042</v>
      </c>
      <c r="S38" s="193" t="s">
        <v>305</v>
      </c>
      <c r="T38" s="193" t="s">
        <v>520</v>
      </c>
      <c r="U38" s="185" t="s">
        <v>182</v>
      </c>
      <c r="V38" s="193"/>
      <c r="W38" s="193" t="s">
        <v>366</v>
      </c>
      <c r="X38" s="205" t="s">
        <v>521</v>
      </c>
      <c r="Y38" s="190" t="str">
        <f t="shared" ca="1" si="7"/>
        <v/>
      </c>
      <c r="Z38" s="191">
        <f t="shared" ca="1" si="8"/>
        <v>1</v>
      </c>
      <c r="AA38" s="190"/>
      <c r="AB38" s="190"/>
    </row>
    <row r="39" spans="1:28" ht="171" hidden="1" customHeight="1">
      <c r="A39" s="182" t="str">
        <f t="shared" ca="1" si="9"/>
        <v>1</v>
      </c>
      <c r="B39" s="183">
        <v>31</v>
      </c>
      <c r="C39" s="203">
        <v>46039</v>
      </c>
      <c r="D39" s="193" t="s">
        <v>487</v>
      </c>
      <c r="E39" s="193" t="s">
        <v>337</v>
      </c>
      <c r="F39" s="193" t="s">
        <v>338</v>
      </c>
      <c r="G39" s="193" t="s">
        <v>339</v>
      </c>
      <c r="H39" s="767" t="s">
        <v>437</v>
      </c>
      <c r="I39" s="756"/>
      <c r="J39" s="752"/>
      <c r="K39" s="193" t="s">
        <v>341</v>
      </c>
      <c r="L39" s="193" t="s">
        <v>522</v>
      </c>
      <c r="M39" s="193" t="s">
        <v>371</v>
      </c>
      <c r="N39" s="213" t="s">
        <v>523</v>
      </c>
      <c r="O39" s="201" t="s">
        <v>345</v>
      </c>
      <c r="P39" s="193" t="s">
        <v>338</v>
      </c>
      <c r="Q39" s="195"/>
      <c r="R39" s="196"/>
      <c r="S39" s="193"/>
      <c r="T39" s="193"/>
      <c r="U39" s="185"/>
      <c r="V39" s="193"/>
      <c r="W39" s="193"/>
      <c r="X39" s="189"/>
      <c r="Y39" s="190" t="str">
        <f t="shared" ca="1" si="7"/>
        <v/>
      </c>
      <c r="Z39" s="191">
        <f t="shared" ca="1" si="8"/>
        <v>1</v>
      </c>
      <c r="AA39" s="190"/>
      <c r="AB39" s="190"/>
    </row>
    <row r="40" spans="1:28" ht="148.5" customHeight="1">
      <c r="A40" s="182" t="str">
        <f t="shared" ca="1" si="9"/>
        <v>1</v>
      </c>
      <c r="B40" s="192">
        <v>32</v>
      </c>
      <c r="C40" s="203">
        <v>46041</v>
      </c>
      <c r="D40" s="193" t="s">
        <v>524</v>
      </c>
      <c r="E40" s="193" t="s">
        <v>360</v>
      </c>
      <c r="F40" s="193" t="s">
        <v>338</v>
      </c>
      <c r="G40" s="193" t="s">
        <v>339</v>
      </c>
      <c r="H40" s="767" t="s">
        <v>525</v>
      </c>
      <c r="I40" s="756"/>
      <c r="J40" s="752"/>
      <c r="K40" s="193" t="s">
        <v>526</v>
      </c>
      <c r="L40" s="193" t="s">
        <v>527</v>
      </c>
      <c r="M40" s="193" t="s">
        <v>364</v>
      </c>
      <c r="N40" s="194" t="s">
        <v>528</v>
      </c>
      <c r="O40" s="201" t="s">
        <v>345</v>
      </c>
      <c r="P40" s="193" t="s">
        <v>346</v>
      </c>
      <c r="Q40" s="195"/>
      <c r="R40" s="196">
        <v>46042</v>
      </c>
      <c r="S40" s="193" t="s">
        <v>305</v>
      </c>
      <c r="T40" s="193" t="s">
        <v>356</v>
      </c>
      <c r="U40" s="185" t="s">
        <v>182</v>
      </c>
      <c r="V40" s="193"/>
      <c r="W40" s="193" t="s">
        <v>498</v>
      </c>
      <c r="X40" s="189" t="s">
        <v>529</v>
      </c>
      <c r="Y40" s="190" t="str">
        <f t="shared" ca="1" si="7"/>
        <v/>
      </c>
      <c r="Z40" s="191">
        <f t="shared" ca="1" si="8"/>
        <v>1</v>
      </c>
      <c r="AA40" s="190"/>
      <c r="AB40" s="190"/>
    </row>
    <row r="41" spans="1:28" ht="130.5" hidden="1" customHeight="1">
      <c r="A41" s="182" t="str">
        <f t="shared" ca="1" si="9"/>
        <v>1</v>
      </c>
      <c r="B41" s="183">
        <v>33</v>
      </c>
      <c r="C41" s="203">
        <v>46041</v>
      </c>
      <c r="D41" s="206">
        <v>0.3923611111111111</v>
      </c>
      <c r="E41" s="193" t="s">
        <v>497</v>
      </c>
      <c r="F41" s="193" t="s">
        <v>338</v>
      </c>
      <c r="G41" s="193" t="s">
        <v>339</v>
      </c>
      <c r="H41" s="767" t="s">
        <v>530</v>
      </c>
      <c r="I41" s="756"/>
      <c r="J41" s="752"/>
      <c r="K41" s="193"/>
      <c r="L41" s="193" t="s">
        <v>531</v>
      </c>
      <c r="M41" s="193" t="s">
        <v>371</v>
      </c>
      <c r="N41" s="194" t="s">
        <v>532</v>
      </c>
      <c r="O41" s="201" t="s">
        <v>345</v>
      </c>
      <c r="P41" s="193"/>
      <c r="Q41" s="195"/>
      <c r="R41" s="196"/>
      <c r="S41" s="193"/>
      <c r="T41" s="193"/>
      <c r="U41" s="185"/>
      <c r="V41" s="195"/>
      <c r="W41" s="193"/>
      <c r="X41" s="189"/>
      <c r="Y41" s="190" t="str">
        <f t="shared" ca="1" si="7"/>
        <v/>
      </c>
      <c r="Z41" s="191">
        <f t="shared" ca="1" si="8"/>
        <v>1</v>
      </c>
      <c r="AA41" s="190"/>
      <c r="AB41" s="190"/>
    </row>
    <row r="42" spans="1:28" ht="206.25" hidden="1" customHeight="1">
      <c r="A42" s="182" t="str">
        <f t="shared" ca="1" si="9"/>
        <v>1</v>
      </c>
      <c r="B42" s="192">
        <v>34</v>
      </c>
      <c r="C42" s="196">
        <v>46041</v>
      </c>
      <c r="D42" s="193" t="s">
        <v>490</v>
      </c>
      <c r="E42" s="193" t="s">
        <v>456</v>
      </c>
      <c r="F42" s="193" t="s">
        <v>338</v>
      </c>
      <c r="G42" s="193" t="s">
        <v>533</v>
      </c>
      <c r="H42" s="767" t="s">
        <v>534</v>
      </c>
      <c r="I42" s="756"/>
      <c r="J42" s="752"/>
      <c r="K42" s="193" t="s">
        <v>341</v>
      </c>
      <c r="L42" s="193" t="s">
        <v>535</v>
      </c>
      <c r="M42" s="193" t="s">
        <v>507</v>
      </c>
      <c r="N42" s="194" t="s">
        <v>536</v>
      </c>
      <c r="O42" s="201" t="s">
        <v>345</v>
      </c>
      <c r="P42" s="193" t="s">
        <v>338</v>
      </c>
      <c r="Q42" s="195"/>
      <c r="R42" s="196">
        <v>46048</v>
      </c>
      <c r="S42" s="193" t="s">
        <v>304</v>
      </c>
      <c r="T42" s="193" t="s">
        <v>394</v>
      </c>
      <c r="U42" s="185" t="s">
        <v>409</v>
      </c>
      <c r="V42" s="193"/>
      <c r="W42" s="193" t="s">
        <v>349</v>
      </c>
      <c r="X42" s="189" t="s">
        <v>537</v>
      </c>
      <c r="Y42" s="190" t="str">
        <f t="shared" ca="1" si="7"/>
        <v/>
      </c>
      <c r="Z42" s="191">
        <f t="shared" ca="1" si="8"/>
        <v>1</v>
      </c>
      <c r="AA42" s="190"/>
      <c r="AB42" s="190"/>
    </row>
    <row r="43" spans="1:28" ht="90" hidden="1" customHeight="1">
      <c r="A43" s="182" t="str">
        <f t="shared" ca="1" si="9"/>
        <v>1</v>
      </c>
      <c r="B43" s="183">
        <v>35</v>
      </c>
      <c r="C43" s="196">
        <v>46041</v>
      </c>
      <c r="D43" s="193" t="s">
        <v>538</v>
      </c>
      <c r="E43" s="193" t="s">
        <v>397</v>
      </c>
      <c r="F43" s="193" t="s">
        <v>338</v>
      </c>
      <c r="G43" s="193" t="s">
        <v>339</v>
      </c>
      <c r="H43" s="767" t="s">
        <v>465</v>
      </c>
      <c r="I43" s="756"/>
      <c r="J43" s="752"/>
      <c r="K43" s="193"/>
      <c r="L43" s="193" t="s">
        <v>539</v>
      </c>
      <c r="M43" s="193" t="s">
        <v>364</v>
      </c>
      <c r="N43" s="194" t="s">
        <v>540</v>
      </c>
      <c r="O43" s="201" t="s">
        <v>345</v>
      </c>
      <c r="P43" s="193"/>
      <c r="Q43" s="195"/>
      <c r="R43" s="196"/>
      <c r="S43" s="193"/>
      <c r="T43" s="193"/>
      <c r="U43" s="185"/>
      <c r="V43" s="193"/>
      <c r="W43" s="193"/>
      <c r="X43" s="189"/>
      <c r="Y43" s="190" t="str">
        <f t="shared" ca="1" si="7"/>
        <v/>
      </c>
      <c r="Z43" s="191">
        <f t="shared" ca="1" si="8"/>
        <v>1</v>
      </c>
      <c r="AA43" s="190"/>
      <c r="AB43" s="190"/>
    </row>
    <row r="44" spans="1:28" ht="108.75" hidden="1" customHeight="1">
      <c r="A44" s="182" t="str">
        <f t="shared" ca="1" si="9"/>
        <v>1</v>
      </c>
      <c r="B44" s="192">
        <v>36</v>
      </c>
      <c r="C44" s="203">
        <v>46041</v>
      </c>
      <c r="D44" s="193" t="s">
        <v>477</v>
      </c>
      <c r="E44" s="193" t="s">
        <v>541</v>
      </c>
      <c r="F44" s="193" t="s">
        <v>338</v>
      </c>
      <c r="G44" s="193" t="s">
        <v>339</v>
      </c>
      <c r="H44" s="767" t="s">
        <v>542</v>
      </c>
      <c r="I44" s="756"/>
      <c r="J44" s="752"/>
      <c r="K44" s="193"/>
      <c r="L44" s="193" t="s">
        <v>543</v>
      </c>
      <c r="M44" s="193" t="s">
        <v>364</v>
      </c>
      <c r="N44" s="194" t="s">
        <v>544</v>
      </c>
      <c r="O44" s="201" t="s">
        <v>345</v>
      </c>
      <c r="P44" s="193" t="s">
        <v>338</v>
      </c>
      <c r="Q44" s="195"/>
      <c r="R44" s="196">
        <v>46045</v>
      </c>
      <c r="S44" s="193" t="s">
        <v>301</v>
      </c>
      <c r="T44" s="193" t="s">
        <v>394</v>
      </c>
      <c r="U44" s="185" t="s">
        <v>545</v>
      </c>
      <c r="V44" s="193"/>
      <c r="W44" s="193" t="s">
        <v>373</v>
      </c>
      <c r="X44" s="189" t="s">
        <v>546</v>
      </c>
      <c r="Y44" s="190" t="str">
        <f t="shared" ca="1" si="7"/>
        <v/>
      </c>
      <c r="Z44" s="191">
        <f t="shared" ca="1" si="8"/>
        <v>1</v>
      </c>
      <c r="AA44" s="190"/>
      <c r="AB44" s="190"/>
    </row>
    <row r="45" spans="1:28" ht="129.75" hidden="1" customHeight="1">
      <c r="A45" s="182" t="str">
        <f t="shared" ca="1" si="9"/>
        <v>1</v>
      </c>
      <c r="B45" s="183">
        <v>37</v>
      </c>
      <c r="C45" s="203">
        <v>46041</v>
      </c>
      <c r="D45" s="206">
        <v>0.86805555555555558</v>
      </c>
      <c r="E45" s="193" t="s">
        <v>547</v>
      </c>
      <c r="F45" s="193" t="s">
        <v>338</v>
      </c>
      <c r="G45" s="193" t="s">
        <v>339</v>
      </c>
      <c r="H45" s="767" t="s">
        <v>548</v>
      </c>
      <c r="I45" s="756"/>
      <c r="J45" s="752"/>
      <c r="K45" s="193" t="s">
        <v>341</v>
      </c>
      <c r="L45" s="193" t="s">
        <v>549</v>
      </c>
      <c r="M45" s="193" t="s">
        <v>364</v>
      </c>
      <c r="N45" s="194" t="s">
        <v>550</v>
      </c>
      <c r="O45" s="201" t="s">
        <v>345</v>
      </c>
      <c r="P45" s="193" t="s">
        <v>338</v>
      </c>
      <c r="Q45" s="193"/>
      <c r="R45" s="196">
        <v>46053</v>
      </c>
      <c r="S45" s="193" t="s">
        <v>302</v>
      </c>
      <c r="T45" s="193" t="s">
        <v>408</v>
      </c>
      <c r="U45" s="185" t="s">
        <v>182</v>
      </c>
      <c r="V45" s="195"/>
      <c r="W45" s="195" t="s">
        <v>373</v>
      </c>
      <c r="X45" s="189" t="s">
        <v>551</v>
      </c>
      <c r="Y45" s="190" t="str">
        <f t="shared" ca="1" si="7"/>
        <v/>
      </c>
      <c r="Z45" s="191">
        <f t="shared" ca="1" si="8"/>
        <v>1</v>
      </c>
      <c r="AA45" s="190"/>
      <c r="AB45" s="190"/>
    </row>
    <row r="46" spans="1:28" ht="380.25" hidden="1" customHeight="1">
      <c r="A46" s="182" t="str">
        <f t="shared" ca="1" si="9"/>
        <v>1</v>
      </c>
      <c r="B46" s="192">
        <v>38</v>
      </c>
      <c r="C46" s="203">
        <v>46042</v>
      </c>
      <c r="D46" s="193" t="s">
        <v>477</v>
      </c>
      <c r="E46" s="193" t="s">
        <v>337</v>
      </c>
      <c r="F46" s="193" t="s">
        <v>338</v>
      </c>
      <c r="G46" s="193" t="s">
        <v>339</v>
      </c>
      <c r="H46" s="767" t="s">
        <v>552</v>
      </c>
      <c r="I46" s="756"/>
      <c r="J46" s="752"/>
      <c r="K46" s="193" t="s">
        <v>341</v>
      </c>
      <c r="L46" s="193" t="s">
        <v>553</v>
      </c>
      <c r="M46" s="193" t="s">
        <v>364</v>
      </c>
      <c r="N46" s="194" t="s">
        <v>554</v>
      </c>
      <c r="O46" s="201" t="s">
        <v>345</v>
      </c>
      <c r="P46" s="193" t="s">
        <v>338</v>
      </c>
      <c r="Q46" s="195"/>
      <c r="R46" s="196"/>
      <c r="S46" s="193"/>
      <c r="T46" s="193"/>
      <c r="U46" s="185"/>
      <c r="V46" s="195"/>
      <c r="W46" s="193"/>
      <c r="X46" s="189"/>
      <c r="Y46" s="190" t="str">
        <f t="shared" ca="1" si="7"/>
        <v/>
      </c>
      <c r="Z46" s="191">
        <f t="shared" ca="1" si="8"/>
        <v>1</v>
      </c>
      <c r="AA46" s="190"/>
      <c r="AB46" s="190"/>
    </row>
    <row r="47" spans="1:28" ht="138.75" hidden="1" customHeight="1">
      <c r="A47" s="182" t="str">
        <f t="shared" ca="1" si="9"/>
        <v>1</v>
      </c>
      <c r="B47" s="183">
        <v>39</v>
      </c>
      <c r="C47" s="203">
        <v>46042</v>
      </c>
      <c r="D47" s="193" t="s">
        <v>520</v>
      </c>
      <c r="E47" s="193" t="s">
        <v>456</v>
      </c>
      <c r="F47" s="193" t="s">
        <v>338</v>
      </c>
      <c r="G47" s="193" t="s">
        <v>339</v>
      </c>
      <c r="H47" s="767" t="s">
        <v>555</v>
      </c>
      <c r="I47" s="756"/>
      <c r="J47" s="752"/>
      <c r="K47" s="193" t="s">
        <v>341</v>
      </c>
      <c r="L47" s="193" t="s">
        <v>556</v>
      </c>
      <c r="M47" s="193" t="s">
        <v>343</v>
      </c>
      <c r="N47" s="194" t="s">
        <v>557</v>
      </c>
      <c r="O47" s="201" t="s">
        <v>345</v>
      </c>
      <c r="P47" s="195" t="s">
        <v>338</v>
      </c>
      <c r="Q47" s="195" t="s">
        <v>558</v>
      </c>
      <c r="R47" s="196">
        <v>46051</v>
      </c>
      <c r="S47" s="193" t="s">
        <v>307</v>
      </c>
      <c r="T47" s="193" t="s">
        <v>336</v>
      </c>
      <c r="U47" s="185" t="s">
        <v>182</v>
      </c>
      <c r="V47" s="195"/>
      <c r="W47" s="195" t="s">
        <v>366</v>
      </c>
      <c r="X47" s="189" t="s">
        <v>559</v>
      </c>
      <c r="Y47" s="190" t="str">
        <f t="shared" ca="1" si="7"/>
        <v/>
      </c>
      <c r="Z47" s="191">
        <f t="shared" ca="1" si="8"/>
        <v>1</v>
      </c>
      <c r="AA47" s="190"/>
      <c r="AB47" s="190"/>
    </row>
    <row r="48" spans="1:28" ht="63.75" hidden="1" customHeight="1">
      <c r="A48" s="182" t="str">
        <f t="shared" ca="1" si="9"/>
        <v>1</v>
      </c>
      <c r="B48" s="192">
        <v>40</v>
      </c>
      <c r="C48" s="196">
        <v>46043</v>
      </c>
      <c r="D48" s="193" t="s">
        <v>516</v>
      </c>
      <c r="E48" s="193" t="s">
        <v>424</v>
      </c>
      <c r="F48" s="193" t="s">
        <v>338</v>
      </c>
      <c r="G48" s="193" t="s">
        <v>339</v>
      </c>
      <c r="H48" s="767" t="s">
        <v>465</v>
      </c>
      <c r="I48" s="756"/>
      <c r="J48" s="752"/>
      <c r="K48" s="193" t="s">
        <v>560</v>
      </c>
      <c r="L48" s="193" t="s">
        <v>561</v>
      </c>
      <c r="M48" s="193" t="s">
        <v>400</v>
      </c>
      <c r="N48" s="194" t="s">
        <v>562</v>
      </c>
      <c r="O48" s="201" t="s">
        <v>345</v>
      </c>
      <c r="P48" s="193"/>
      <c r="Q48" s="195"/>
      <c r="R48" s="196"/>
      <c r="S48" s="193"/>
      <c r="T48" s="193"/>
      <c r="U48" s="185"/>
      <c r="V48" s="193"/>
      <c r="W48" s="193"/>
      <c r="X48" s="189"/>
      <c r="Y48" s="190" t="str">
        <f t="shared" ca="1" si="7"/>
        <v/>
      </c>
      <c r="Z48" s="191">
        <f t="shared" ca="1" si="8"/>
        <v>1</v>
      </c>
      <c r="AA48" s="190"/>
      <c r="AB48" s="190"/>
    </row>
    <row r="49" spans="1:28" ht="219" hidden="1" customHeight="1">
      <c r="A49" s="182" t="str">
        <f t="shared" ca="1" si="9"/>
        <v>1</v>
      </c>
      <c r="B49" s="183">
        <v>41</v>
      </c>
      <c r="C49" s="196">
        <v>46045</v>
      </c>
      <c r="D49" s="193" t="s">
        <v>477</v>
      </c>
      <c r="E49" s="193" t="s">
        <v>360</v>
      </c>
      <c r="F49" s="193" t="s">
        <v>338</v>
      </c>
      <c r="G49" s="193" t="s">
        <v>339</v>
      </c>
      <c r="H49" s="767" t="s">
        <v>563</v>
      </c>
      <c r="I49" s="756"/>
      <c r="J49" s="752"/>
      <c r="K49" s="193" t="s">
        <v>341</v>
      </c>
      <c r="L49" s="193" t="s">
        <v>564</v>
      </c>
      <c r="M49" s="193" t="s">
        <v>414</v>
      </c>
      <c r="N49" s="194" t="s">
        <v>565</v>
      </c>
      <c r="O49" s="201" t="s">
        <v>345</v>
      </c>
      <c r="P49" s="193"/>
      <c r="Q49" s="195"/>
      <c r="R49" s="196"/>
      <c r="S49" s="193"/>
      <c r="T49" s="193"/>
      <c r="U49" s="185"/>
      <c r="V49" s="193"/>
      <c r="W49" s="193"/>
      <c r="X49" s="189"/>
      <c r="Y49" s="190" t="str">
        <f t="shared" ca="1" si="7"/>
        <v/>
      </c>
      <c r="Z49" s="191">
        <f t="shared" ca="1" si="8"/>
        <v>1</v>
      </c>
      <c r="AA49" s="190"/>
      <c r="AB49" s="190"/>
    </row>
    <row r="50" spans="1:28" ht="205.5" hidden="1" customHeight="1">
      <c r="A50" s="182" t="str">
        <f t="shared" ca="1" si="9"/>
        <v>1</v>
      </c>
      <c r="B50" s="192">
        <v>42</v>
      </c>
      <c r="C50" s="196">
        <v>46045</v>
      </c>
      <c r="D50" s="193" t="s">
        <v>408</v>
      </c>
      <c r="E50" s="193" t="s">
        <v>456</v>
      </c>
      <c r="F50" s="193" t="s">
        <v>338</v>
      </c>
      <c r="G50" s="193" t="s">
        <v>478</v>
      </c>
      <c r="H50" s="767" t="s">
        <v>566</v>
      </c>
      <c r="I50" s="756"/>
      <c r="J50" s="752"/>
      <c r="K50" s="193" t="s">
        <v>341</v>
      </c>
      <c r="L50" s="193" t="s">
        <v>567</v>
      </c>
      <c r="M50" s="193" t="s">
        <v>364</v>
      </c>
      <c r="N50" s="194" t="s">
        <v>568</v>
      </c>
      <c r="O50" s="201" t="s">
        <v>345</v>
      </c>
      <c r="P50" s="193" t="s">
        <v>338</v>
      </c>
      <c r="Q50" s="195"/>
      <c r="R50" s="196"/>
      <c r="S50" s="193"/>
      <c r="T50" s="193"/>
      <c r="U50" s="185"/>
      <c r="V50" s="193"/>
      <c r="W50" s="193"/>
      <c r="X50" s="189"/>
      <c r="Y50" s="190" t="str">
        <f t="shared" ca="1" si="7"/>
        <v/>
      </c>
      <c r="Z50" s="191">
        <f t="shared" ca="1" si="8"/>
        <v>1</v>
      </c>
      <c r="AA50" s="190"/>
      <c r="AB50" s="190"/>
    </row>
    <row r="51" spans="1:28" ht="138" hidden="1">
      <c r="A51" s="182" t="str">
        <f t="shared" ca="1" si="9"/>
        <v>1</v>
      </c>
      <c r="B51" s="183">
        <v>43</v>
      </c>
      <c r="C51" s="196">
        <v>46046</v>
      </c>
      <c r="D51" s="193" t="s">
        <v>569</v>
      </c>
      <c r="E51" s="193" t="s">
        <v>337</v>
      </c>
      <c r="F51" s="193" t="s">
        <v>338</v>
      </c>
      <c r="G51" s="193" t="s">
        <v>339</v>
      </c>
      <c r="H51" s="767" t="s">
        <v>570</v>
      </c>
      <c r="I51" s="756"/>
      <c r="J51" s="752"/>
      <c r="K51" s="193" t="s">
        <v>341</v>
      </c>
      <c r="L51" s="193" t="s">
        <v>522</v>
      </c>
      <c r="M51" s="193" t="s">
        <v>400</v>
      </c>
      <c r="N51" s="194" t="s">
        <v>571</v>
      </c>
      <c r="O51" s="201" t="s">
        <v>345</v>
      </c>
      <c r="P51" s="193" t="s">
        <v>338</v>
      </c>
      <c r="Q51" s="195"/>
      <c r="R51" s="196">
        <v>46055</v>
      </c>
      <c r="S51" s="193" t="s">
        <v>304</v>
      </c>
      <c r="T51" s="193" t="s">
        <v>356</v>
      </c>
      <c r="U51" s="185" t="s">
        <v>348</v>
      </c>
      <c r="V51" s="193"/>
      <c r="W51" s="193" t="s">
        <v>366</v>
      </c>
      <c r="X51" s="189" t="s">
        <v>572</v>
      </c>
      <c r="Y51" s="190" t="str">
        <f t="shared" ca="1" si="7"/>
        <v/>
      </c>
      <c r="Z51" s="191">
        <f t="shared" ca="1" si="8"/>
        <v>1</v>
      </c>
      <c r="AA51" s="190"/>
      <c r="AB51" s="190"/>
    </row>
    <row r="52" spans="1:28" ht="110.4" hidden="1">
      <c r="A52" s="182" t="str">
        <f t="shared" ca="1" si="9"/>
        <v>1</v>
      </c>
      <c r="B52" s="192">
        <v>44</v>
      </c>
      <c r="C52" s="196">
        <v>46046</v>
      </c>
      <c r="D52" s="193" t="s">
        <v>356</v>
      </c>
      <c r="E52" s="193" t="s">
        <v>337</v>
      </c>
      <c r="F52" s="193" t="s">
        <v>338</v>
      </c>
      <c r="G52" s="193" t="s">
        <v>339</v>
      </c>
      <c r="H52" s="767" t="s">
        <v>573</v>
      </c>
      <c r="I52" s="756"/>
      <c r="J52" s="752"/>
      <c r="K52" s="193"/>
      <c r="L52" s="193" t="s">
        <v>574</v>
      </c>
      <c r="M52" s="193" t="s">
        <v>400</v>
      </c>
      <c r="N52" s="194" t="s">
        <v>575</v>
      </c>
      <c r="O52" s="187"/>
      <c r="P52" s="193"/>
      <c r="Q52" s="195"/>
      <c r="R52" s="196"/>
      <c r="S52" s="193"/>
      <c r="T52" s="193"/>
      <c r="U52" s="185"/>
      <c r="V52" s="195"/>
      <c r="W52" s="193"/>
      <c r="X52" s="205"/>
      <c r="Y52" s="190" t="str">
        <f t="shared" ca="1" si="7"/>
        <v/>
      </c>
      <c r="Z52" s="191">
        <f t="shared" ca="1" si="8"/>
        <v>1</v>
      </c>
      <c r="AA52" s="190"/>
      <c r="AB52" s="190"/>
    </row>
    <row r="53" spans="1:28" ht="127.5" hidden="1" customHeight="1">
      <c r="A53" s="182" t="str">
        <f t="shared" ca="1" si="9"/>
        <v>1</v>
      </c>
      <c r="B53" s="183">
        <v>45</v>
      </c>
      <c r="C53" s="196">
        <v>46046</v>
      </c>
      <c r="D53" s="206">
        <v>0.625</v>
      </c>
      <c r="E53" s="193" t="s">
        <v>397</v>
      </c>
      <c r="F53" s="193" t="s">
        <v>338</v>
      </c>
      <c r="G53" s="193" t="s">
        <v>339</v>
      </c>
      <c r="H53" s="767" t="s">
        <v>576</v>
      </c>
      <c r="I53" s="756"/>
      <c r="J53" s="752"/>
      <c r="K53" s="193" t="s">
        <v>474</v>
      </c>
      <c r="L53" s="193" t="s">
        <v>577</v>
      </c>
      <c r="M53" s="193" t="s">
        <v>400</v>
      </c>
      <c r="N53" s="194" t="s">
        <v>578</v>
      </c>
      <c r="O53" s="201" t="s">
        <v>345</v>
      </c>
      <c r="P53" s="193" t="s">
        <v>381</v>
      </c>
      <c r="Q53" s="195"/>
      <c r="R53" s="196"/>
      <c r="S53" s="193"/>
      <c r="T53" s="193"/>
      <c r="U53" s="185"/>
      <c r="V53" s="195"/>
      <c r="W53" s="195"/>
      <c r="X53" s="189"/>
      <c r="Y53" s="190" t="str">
        <f t="shared" ca="1" si="7"/>
        <v/>
      </c>
      <c r="Z53" s="191">
        <f t="shared" ca="1" si="8"/>
        <v>1</v>
      </c>
      <c r="AA53" s="190"/>
      <c r="AB53" s="190"/>
    </row>
    <row r="54" spans="1:28" ht="409.6" customHeight="1">
      <c r="A54" s="214" t="str">
        <f t="shared" ca="1" si="9"/>
        <v>1</v>
      </c>
      <c r="B54" s="192">
        <v>46</v>
      </c>
      <c r="C54" s="198">
        <v>46048</v>
      </c>
      <c r="D54" s="193" t="s">
        <v>356</v>
      </c>
      <c r="E54" s="183" t="s">
        <v>450</v>
      </c>
      <c r="F54" s="193" t="s">
        <v>338</v>
      </c>
      <c r="G54" s="183" t="s">
        <v>451</v>
      </c>
      <c r="H54" s="765" t="s">
        <v>579</v>
      </c>
      <c r="I54" s="763"/>
      <c r="J54" s="766"/>
      <c r="K54" s="183"/>
      <c r="L54" s="183" t="s">
        <v>580</v>
      </c>
      <c r="M54" s="183" t="s">
        <v>414</v>
      </c>
      <c r="N54" s="215" t="s">
        <v>581</v>
      </c>
      <c r="O54" s="201" t="s">
        <v>345</v>
      </c>
      <c r="P54" s="183" t="s">
        <v>346</v>
      </c>
      <c r="Q54" s="183" t="s">
        <v>582</v>
      </c>
      <c r="R54" s="198">
        <v>46065</v>
      </c>
      <c r="S54" s="183" t="s">
        <v>307</v>
      </c>
      <c r="T54" s="193" t="s">
        <v>356</v>
      </c>
      <c r="U54" s="185" t="s">
        <v>357</v>
      </c>
      <c r="V54" s="183"/>
      <c r="W54" s="183" t="s">
        <v>349</v>
      </c>
      <c r="X54" s="216" t="s">
        <v>583</v>
      </c>
      <c r="Y54" s="190" t="str">
        <f t="shared" ca="1" si="7"/>
        <v/>
      </c>
      <c r="Z54" s="191">
        <f t="shared" ca="1" si="8"/>
        <v>1</v>
      </c>
      <c r="AA54" s="147"/>
      <c r="AB54" s="147" t="s">
        <v>584</v>
      </c>
    </row>
    <row r="55" spans="1:28" ht="139.5" customHeight="1">
      <c r="A55" s="214" t="str">
        <f t="shared" ca="1" si="9"/>
        <v>1</v>
      </c>
      <c r="B55" s="183">
        <v>47</v>
      </c>
      <c r="C55" s="198">
        <v>46050</v>
      </c>
      <c r="D55" s="183" t="s">
        <v>538</v>
      </c>
      <c r="E55" s="183" t="s">
        <v>360</v>
      </c>
      <c r="F55" s="183" t="s">
        <v>338</v>
      </c>
      <c r="G55" s="183" t="s">
        <v>585</v>
      </c>
      <c r="H55" s="765" t="s">
        <v>586</v>
      </c>
      <c r="I55" s="763"/>
      <c r="J55" s="766"/>
      <c r="K55" s="183" t="s">
        <v>587</v>
      </c>
      <c r="L55" s="183" t="s">
        <v>588</v>
      </c>
      <c r="M55" s="183" t="s">
        <v>387</v>
      </c>
      <c r="N55" s="215" t="s">
        <v>589</v>
      </c>
      <c r="O55" s="201" t="s">
        <v>345</v>
      </c>
      <c r="P55" s="183" t="s">
        <v>346</v>
      </c>
      <c r="Q55" s="217"/>
      <c r="R55" s="198">
        <v>46052</v>
      </c>
      <c r="S55" s="183" t="s">
        <v>301</v>
      </c>
      <c r="T55" s="183" t="s">
        <v>356</v>
      </c>
      <c r="U55" s="185" t="s">
        <v>514</v>
      </c>
      <c r="V55" s="183"/>
      <c r="W55" s="183" t="s">
        <v>349</v>
      </c>
      <c r="X55" s="208" t="s">
        <v>590</v>
      </c>
      <c r="Y55" s="190" t="str">
        <f t="shared" ca="1" si="7"/>
        <v/>
      </c>
      <c r="Z55" s="191">
        <f t="shared" ca="1" si="8"/>
        <v>1</v>
      </c>
      <c r="AA55" s="147"/>
      <c r="AB55" s="147"/>
    </row>
    <row r="56" spans="1:28" ht="111" customHeight="1">
      <c r="A56" s="214" t="str">
        <f t="shared" ca="1" si="9"/>
        <v>1</v>
      </c>
      <c r="B56" s="192">
        <v>48</v>
      </c>
      <c r="C56" s="198">
        <v>46051</v>
      </c>
      <c r="D56" s="183" t="s">
        <v>591</v>
      </c>
      <c r="E56" s="183" t="s">
        <v>360</v>
      </c>
      <c r="F56" s="183" t="s">
        <v>338</v>
      </c>
      <c r="G56" s="183" t="s">
        <v>585</v>
      </c>
      <c r="H56" s="765" t="s">
        <v>592</v>
      </c>
      <c r="I56" s="763"/>
      <c r="J56" s="766"/>
      <c r="K56" s="183" t="s">
        <v>587</v>
      </c>
      <c r="L56" s="183" t="s">
        <v>593</v>
      </c>
      <c r="M56" s="183" t="s">
        <v>414</v>
      </c>
      <c r="N56" s="215" t="s">
        <v>594</v>
      </c>
      <c r="O56" s="201" t="s">
        <v>345</v>
      </c>
      <c r="P56" s="183" t="s">
        <v>346</v>
      </c>
      <c r="Q56" s="217"/>
      <c r="R56" s="198">
        <v>46058</v>
      </c>
      <c r="S56" s="183" t="s">
        <v>307</v>
      </c>
      <c r="T56" s="183" t="s">
        <v>449</v>
      </c>
      <c r="U56" s="185" t="s">
        <v>497</v>
      </c>
      <c r="V56" s="183" t="s">
        <v>595</v>
      </c>
      <c r="W56" s="183" t="s">
        <v>349</v>
      </c>
      <c r="X56" s="216" t="s">
        <v>596</v>
      </c>
      <c r="Y56" s="190" t="str">
        <f t="shared" ca="1" si="7"/>
        <v/>
      </c>
      <c r="Z56" s="191">
        <f t="shared" ca="1" si="8"/>
        <v>1</v>
      </c>
      <c r="AA56" s="147"/>
      <c r="AB56" s="147"/>
    </row>
    <row r="57" spans="1:28" ht="73.5" hidden="1" customHeight="1">
      <c r="A57" s="214" t="str">
        <f t="shared" ca="1" si="9"/>
        <v>1</v>
      </c>
      <c r="B57" s="183">
        <v>49</v>
      </c>
      <c r="C57" s="218">
        <v>46051</v>
      </c>
      <c r="D57" s="183" t="s">
        <v>597</v>
      </c>
      <c r="E57" s="183" t="s">
        <v>598</v>
      </c>
      <c r="F57" s="183" t="s">
        <v>338</v>
      </c>
      <c r="G57" s="183" t="s">
        <v>339</v>
      </c>
      <c r="H57" s="765" t="s">
        <v>599</v>
      </c>
      <c r="I57" s="763"/>
      <c r="J57" s="766"/>
      <c r="K57" s="183" t="s">
        <v>600</v>
      </c>
      <c r="L57" s="183" t="s">
        <v>601</v>
      </c>
      <c r="M57" s="183" t="s">
        <v>507</v>
      </c>
      <c r="N57" s="215" t="s">
        <v>602</v>
      </c>
      <c r="O57" s="187" t="s">
        <v>603</v>
      </c>
      <c r="P57" s="183"/>
      <c r="Q57" s="217"/>
      <c r="R57" s="198"/>
      <c r="S57" s="183"/>
      <c r="T57" s="183"/>
      <c r="U57" s="185"/>
      <c r="V57" s="219"/>
      <c r="W57" s="219"/>
      <c r="X57" s="216"/>
      <c r="Y57" s="190" t="str">
        <f t="shared" ca="1" si="7"/>
        <v/>
      </c>
      <c r="Z57" s="191">
        <f t="shared" ca="1" si="8"/>
        <v>1</v>
      </c>
      <c r="AA57" s="147"/>
      <c r="AB57" s="147"/>
    </row>
    <row r="58" spans="1:28" ht="96.6" hidden="1">
      <c r="A58" s="214" t="str">
        <f t="shared" ca="1" si="9"/>
        <v>1</v>
      </c>
      <c r="B58" s="192">
        <v>50</v>
      </c>
      <c r="C58" s="198">
        <v>46051</v>
      </c>
      <c r="D58" s="183" t="s">
        <v>604</v>
      </c>
      <c r="E58" s="183" t="s">
        <v>404</v>
      </c>
      <c r="F58" s="183" t="s">
        <v>338</v>
      </c>
      <c r="G58" s="183" t="s">
        <v>585</v>
      </c>
      <c r="H58" s="765" t="s">
        <v>465</v>
      </c>
      <c r="I58" s="763"/>
      <c r="J58" s="766"/>
      <c r="K58" s="183" t="s">
        <v>605</v>
      </c>
      <c r="L58" s="183" t="s">
        <v>606</v>
      </c>
      <c r="M58" s="183" t="s">
        <v>400</v>
      </c>
      <c r="N58" s="215" t="s">
        <v>607</v>
      </c>
      <c r="O58" s="187"/>
      <c r="P58" s="183"/>
      <c r="Q58" s="217"/>
      <c r="R58" s="198"/>
      <c r="S58" s="183"/>
      <c r="T58" s="183"/>
      <c r="U58" s="185"/>
      <c r="V58" s="183"/>
      <c r="W58" s="183"/>
      <c r="X58" s="208"/>
      <c r="Y58" s="190" t="str">
        <f t="shared" ca="1" si="7"/>
        <v/>
      </c>
      <c r="Z58" s="191">
        <f ca="1">COUNTIF($Y$9:Y59,"未入力")</f>
        <v>1</v>
      </c>
      <c r="AA58" s="147"/>
      <c r="AB58" s="147"/>
    </row>
    <row r="59" spans="1:28" ht="262.2" hidden="1">
      <c r="A59" s="214"/>
      <c r="B59" s="183">
        <v>51</v>
      </c>
      <c r="C59" s="198">
        <v>46051</v>
      </c>
      <c r="D59" s="183" t="s">
        <v>608</v>
      </c>
      <c r="E59" s="183" t="s">
        <v>337</v>
      </c>
      <c r="F59" s="183" t="s">
        <v>338</v>
      </c>
      <c r="G59" s="183" t="s">
        <v>585</v>
      </c>
      <c r="H59" s="765" t="s">
        <v>609</v>
      </c>
      <c r="I59" s="763"/>
      <c r="J59" s="766"/>
      <c r="K59" s="183" t="s">
        <v>341</v>
      </c>
      <c r="L59" s="183" t="s">
        <v>610</v>
      </c>
      <c r="M59" s="183" t="s">
        <v>343</v>
      </c>
      <c r="N59" s="215" t="s">
        <v>611</v>
      </c>
      <c r="O59" s="201" t="s">
        <v>345</v>
      </c>
      <c r="P59" s="183" t="s">
        <v>338</v>
      </c>
      <c r="Q59" s="183"/>
      <c r="R59" s="218">
        <v>46060</v>
      </c>
      <c r="S59" s="183" t="s">
        <v>302</v>
      </c>
      <c r="T59" s="183" t="s">
        <v>356</v>
      </c>
      <c r="U59" s="185" t="s">
        <v>182</v>
      </c>
      <c r="V59" s="183"/>
      <c r="W59" s="183" t="s">
        <v>491</v>
      </c>
      <c r="X59" s="208" t="s">
        <v>612</v>
      </c>
      <c r="Y59" s="190" t="str">
        <f t="shared" ca="1" si="7"/>
        <v/>
      </c>
      <c r="Z59" s="191">
        <f t="shared" ref="Z59:Z63" ca="1" si="10">COUNTIF($Y$9:Y59,"未入力")</f>
        <v>1</v>
      </c>
      <c r="AA59" s="147"/>
      <c r="AB59" s="147"/>
    </row>
    <row r="60" spans="1:28" ht="151.80000000000001" hidden="1">
      <c r="A60" s="214" t="str">
        <f t="shared" ref="A60:A63" ca="1" si="11">Y60&amp;Z60</f>
        <v>1</v>
      </c>
      <c r="B60" s="192">
        <v>52</v>
      </c>
      <c r="C60" s="198">
        <v>46052</v>
      </c>
      <c r="D60" s="183" t="s">
        <v>613</v>
      </c>
      <c r="E60" s="183" t="s">
        <v>337</v>
      </c>
      <c r="F60" s="183" t="s">
        <v>338</v>
      </c>
      <c r="G60" s="183" t="s">
        <v>585</v>
      </c>
      <c r="H60" s="765" t="s">
        <v>614</v>
      </c>
      <c r="I60" s="763"/>
      <c r="J60" s="766"/>
      <c r="K60" s="183" t="s">
        <v>341</v>
      </c>
      <c r="L60" s="183" t="s">
        <v>615</v>
      </c>
      <c r="M60" s="183" t="s">
        <v>343</v>
      </c>
      <c r="N60" s="215" t="s">
        <v>616</v>
      </c>
      <c r="O60" s="201" t="s">
        <v>345</v>
      </c>
      <c r="P60" s="183" t="s">
        <v>338</v>
      </c>
      <c r="Q60" s="217"/>
      <c r="R60" s="198">
        <v>46067</v>
      </c>
      <c r="S60" s="183" t="s">
        <v>302</v>
      </c>
      <c r="T60" s="183" t="s">
        <v>356</v>
      </c>
      <c r="U60" s="185" t="s">
        <v>617</v>
      </c>
      <c r="V60" s="183"/>
      <c r="W60" s="183" t="s">
        <v>366</v>
      </c>
      <c r="X60" s="208" t="s">
        <v>618</v>
      </c>
      <c r="Y60" s="190" t="str">
        <f t="shared" ca="1" si="7"/>
        <v/>
      </c>
      <c r="Z60" s="191">
        <f t="shared" ca="1" si="10"/>
        <v>1</v>
      </c>
      <c r="AA60" s="147"/>
      <c r="AB60" s="147"/>
    </row>
    <row r="61" spans="1:28" ht="139.5" hidden="1" customHeight="1">
      <c r="A61" s="214" t="str">
        <f t="shared" ca="1" si="11"/>
        <v>1</v>
      </c>
      <c r="B61" s="183">
        <v>53</v>
      </c>
      <c r="C61" s="198">
        <v>46052</v>
      </c>
      <c r="D61" s="183" t="s">
        <v>477</v>
      </c>
      <c r="E61" s="183" t="s">
        <v>456</v>
      </c>
      <c r="F61" s="183" t="s">
        <v>338</v>
      </c>
      <c r="G61" s="183" t="s">
        <v>339</v>
      </c>
      <c r="H61" s="765" t="s">
        <v>619</v>
      </c>
      <c r="I61" s="763"/>
      <c r="J61" s="766"/>
      <c r="K61" s="183" t="s">
        <v>620</v>
      </c>
      <c r="L61" s="183" t="s">
        <v>621</v>
      </c>
      <c r="M61" s="183" t="s">
        <v>371</v>
      </c>
      <c r="N61" s="215" t="s">
        <v>622</v>
      </c>
      <c r="O61" s="201" t="s">
        <v>345</v>
      </c>
      <c r="P61" s="183" t="s">
        <v>400</v>
      </c>
      <c r="Q61" s="183" t="s">
        <v>558</v>
      </c>
      <c r="R61" s="198"/>
      <c r="S61" s="183"/>
      <c r="T61" s="183"/>
      <c r="U61" s="185"/>
      <c r="V61" s="183"/>
      <c r="W61" s="183"/>
      <c r="X61" s="208"/>
      <c r="Y61" s="190" t="str">
        <f t="shared" ca="1" si="7"/>
        <v/>
      </c>
      <c r="Z61" s="191">
        <f t="shared" ca="1" si="10"/>
        <v>1</v>
      </c>
      <c r="AA61" s="147"/>
      <c r="AB61" s="147"/>
    </row>
    <row r="62" spans="1:28" ht="168" hidden="1" customHeight="1">
      <c r="A62" s="214" t="str">
        <f t="shared" ca="1" si="11"/>
        <v>1</v>
      </c>
      <c r="B62" s="192">
        <v>54</v>
      </c>
      <c r="C62" s="198">
        <v>46053</v>
      </c>
      <c r="D62" s="183" t="s">
        <v>623</v>
      </c>
      <c r="E62" s="183" t="s">
        <v>360</v>
      </c>
      <c r="F62" s="183" t="s">
        <v>338</v>
      </c>
      <c r="G62" s="183" t="s">
        <v>339</v>
      </c>
      <c r="H62" s="765" t="s">
        <v>624</v>
      </c>
      <c r="I62" s="763"/>
      <c r="J62" s="766"/>
      <c r="K62" s="183" t="s">
        <v>341</v>
      </c>
      <c r="L62" s="183" t="s">
        <v>625</v>
      </c>
      <c r="M62" s="183" t="s">
        <v>343</v>
      </c>
      <c r="N62" s="215" t="s">
        <v>626</v>
      </c>
      <c r="O62" s="201" t="s">
        <v>345</v>
      </c>
      <c r="P62" s="183" t="s">
        <v>627</v>
      </c>
      <c r="Q62" s="183"/>
      <c r="R62" s="198">
        <v>46055</v>
      </c>
      <c r="S62" s="183" t="s">
        <v>304</v>
      </c>
      <c r="T62" s="183" t="s">
        <v>356</v>
      </c>
      <c r="U62" s="185" t="s">
        <v>545</v>
      </c>
      <c r="V62" s="183"/>
      <c r="W62" s="183" t="s">
        <v>628</v>
      </c>
      <c r="X62" s="216" t="s">
        <v>629</v>
      </c>
      <c r="Y62" s="190" t="str">
        <f t="shared" ca="1" si="7"/>
        <v/>
      </c>
      <c r="Z62" s="191">
        <f t="shared" ca="1" si="10"/>
        <v>1</v>
      </c>
      <c r="AA62" s="147"/>
      <c r="AB62" s="147"/>
    </row>
    <row r="63" spans="1:28" ht="113.25" hidden="1" customHeight="1">
      <c r="A63" s="214" t="str">
        <f t="shared" ca="1" si="11"/>
        <v>1</v>
      </c>
      <c r="B63" s="192">
        <v>56</v>
      </c>
      <c r="C63" s="198">
        <v>46045</v>
      </c>
      <c r="D63" s="183" t="s">
        <v>490</v>
      </c>
      <c r="E63" s="183" t="s">
        <v>409</v>
      </c>
      <c r="F63" s="183" t="s">
        <v>338</v>
      </c>
      <c r="G63" s="183" t="s">
        <v>339</v>
      </c>
      <c r="H63" s="765" t="s">
        <v>630</v>
      </c>
      <c r="I63" s="763"/>
      <c r="J63" s="766"/>
      <c r="K63" s="183" t="s">
        <v>631</v>
      </c>
      <c r="L63" s="183"/>
      <c r="M63" s="183" t="s">
        <v>343</v>
      </c>
      <c r="N63" s="215" t="s">
        <v>632</v>
      </c>
      <c r="O63" s="201" t="s">
        <v>345</v>
      </c>
      <c r="P63" s="183" t="s">
        <v>400</v>
      </c>
      <c r="Q63" s="183" t="s">
        <v>558</v>
      </c>
      <c r="R63" s="198">
        <v>46055</v>
      </c>
      <c r="S63" s="183" t="s">
        <v>304</v>
      </c>
      <c r="T63" s="183" t="s">
        <v>408</v>
      </c>
      <c r="U63" s="185" t="s">
        <v>409</v>
      </c>
      <c r="V63" s="183"/>
      <c r="W63" s="183" t="s">
        <v>366</v>
      </c>
      <c r="X63" s="208" t="s">
        <v>633</v>
      </c>
      <c r="Y63" s="190" t="str">
        <f t="shared" ca="1" si="7"/>
        <v/>
      </c>
      <c r="Z63" s="191">
        <f t="shared" ca="1" si="10"/>
        <v>1</v>
      </c>
      <c r="AA63" s="147"/>
      <c r="AB63" s="147"/>
    </row>
    <row r="64" spans="1:28" ht="113.25" hidden="1" customHeight="1">
      <c r="A64" s="214"/>
      <c r="B64" s="192">
        <v>57</v>
      </c>
      <c r="C64" s="198"/>
      <c r="D64" s="183"/>
      <c r="E64" s="183"/>
      <c r="F64" s="183"/>
      <c r="G64" s="183"/>
      <c r="H64" s="765"/>
      <c r="I64" s="763"/>
      <c r="J64" s="766"/>
      <c r="K64" s="183"/>
      <c r="L64" s="183"/>
      <c r="M64" s="183"/>
      <c r="N64" s="215"/>
      <c r="O64" s="201"/>
      <c r="P64" s="183"/>
      <c r="Q64" s="183"/>
      <c r="R64" s="198"/>
      <c r="S64" s="183"/>
      <c r="T64" s="183"/>
      <c r="U64" s="185"/>
      <c r="V64" s="183"/>
      <c r="W64" s="183"/>
      <c r="X64" s="208"/>
      <c r="Y64" s="190"/>
      <c r="Z64" s="191"/>
      <c r="AA64" s="147"/>
      <c r="AB64" s="147"/>
    </row>
    <row r="65" spans="1:28" ht="13.8" hidden="1">
      <c r="A65" s="214"/>
      <c r="B65" s="192">
        <v>58</v>
      </c>
      <c r="C65" s="198"/>
      <c r="D65" s="183"/>
      <c r="E65" s="183"/>
      <c r="F65" s="183"/>
      <c r="G65" s="183"/>
      <c r="H65" s="765"/>
      <c r="I65" s="763"/>
      <c r="J65" s="766"/>
      <c r="K65" s="183"/>
      <c r="L65" s="183"/>
      <c r="M65" s="183"/>
      <c r="N65" s="215"/>
      <c r="O65" s="201"/>
      <c r="P65" s="183"/>
      <c r="Q65" s="183"/>
      <c r="R65" s="198"/>
      <c r="S65" s="183"/>
      <c r="T65" s="183"/>
      <c r="U65" s="185"/>
      <c r="V65" s="183"/>
      <c r="W65" s="183"/>
      <c r="X65" s="208"/>
      <c r="Y65" s="190"/>
      <c r="Z65" s="191"/>
      <c r="AA65" s="147"/>
      <c r="AB65" s="147"/>
    </row>
    <row r="66" spans="1:28" ht="18" hidden="1" customHeight="1">
      <c r="A66" s="214" t="str">
        <f ca="1">Y66&amp;Z66</f>
        <v>1</v>
      </c>
      <c r="B66" s="183">
        <v>59</v>
      </c>
      <c r="C66" s="218"/>
      <c r="D66" s="183"/>
      <c r="E66" s="183"/>
      <c r="F66" s="183"/>
      <c r="G66" s="183"/>
      <c r="H66" s="765"/>
      <c r="I66" s="763"/>
      <c r="J66" s="766"/>
      <c r="K66" s="183"/>
      <c r="L66" s="183"/>
      <c r="M66" s="183"/>
      <c r="N66" s="215"/>
      <c r="O66" s="187"/>
      <c r="P66" s="183"/>
      <c r="Q66" s="217"/>
      <c r="R66" s="198"/>
      <c r="S66" s="183"/>
      <c r="T66" s="183"/>
      <c r="U66" s="185"/>
      <c r="V66" s="183"/>
      <c r="W66" s="183"/>
      <c r="X66" s="220"/>
      <c r="Y66" s="190" t="str">
        <f t="shared" ref="Y66:Y199" ca="1" si="12">IF(R66="","", IF(AND(R66&lt;TODAY(),W66=""),"未入力",""))</f>
        <v/>
      </c>
      <c r="Z66" s="191">
        <f t="shared" ref="Z66:Z199" ca="1" si="13">COUNTIF($Y$9:Y66,"未入力")</f>
        <v>1</v>
      </c>
      <c r="AA66" s="147"/>
      <c r="AB66" s="147"/>
    </row>
    <row r="67" spans="1:28" ht="18" hidden="1" customHeight="1">
      <c r="A67" s="221"/>
      <c r="B67" s="192">
        <v>60</v>
      </c>
      <c r="C67" s="218"/>
      <c r="D67" s="183"/>
      <c r="E67" s="183"/>
      <c r="F67" s="183"/>
      <c r="G67" s="183"/>
      <c r="H67" s="765"/>
      <c r="I67" s="763"/>
      <c r="J67" s="766"/>
      <c r="K67" s="183"/>
      <c r="L67" s="183"/>
      <c r="M67" s="183"/>
      <c r="N67" s="215"/>
      <c r="O67" s="187"/>
      <c r="P67" s="183"/>
      <c r="Q67" s="188"/>
      <c r="R67" s="222"/>
      <c r="S67" s="185"/>
      <c r="T67" s="185"/>
      <c r="U67" s="185"/>
      <c r="V67" s="223"/>
      <c r="W67" s="185"/>
      <c r="X67" s="220"/>
      <c r="Y67" s="190" t="str">
        <f t="shared" ca="1" si="12"/>
        <v/>
      </c>
      <c r="Z67" s="191">
        <f t="shared" ca="1" si="13"/>
        <v>1</v>
      </c>
      <c r="AA67" s="190"/>
      <c r="AB67" s="190"/>
    </row>
    <row r="68" spans="1:28" ht="18" hidden="1" customHeight="1">
      <c r="A68" s="214" t="str">
        <f t="shared" ref="A68:A199" ca="1" si="14">Y68&amp;Z68</f>
        <v>1</v>
      </c>
      <c r="B68" s="183">
        <v>61</v>
      </c>
      <c r="C68" s="198"/>
      <c r="D68" s="183"/>
      <c r="E68" s="183"/>
      <c r="F68" s="183"/>
      <c r="G68" s="183"/>
      <c r="H68" s="765"/>
      <c r="I68" s="763"/>
      <c r="J68" s="766"/>
      <c r="K68" s="183"/>
      <c r="L68" s="183"/>
      <c r="M68" s="183"/>
      <c r="N68" s="215"/>
      <c r="O68" s="187"/>
      <c r="P68" s="183"/>
      <c r="Q68" s="217"/>
      <c r="R68" s="198"/>
      <c r="S68" s="183"/>
      <c r="T68" s="183"/>
      <c r="U68" s="185"/>
      <c r="V68" s="183"/>
      <c r="W68" s="183"/>
      <c r="X68" s="183"/>
      <c r="Y68" s="190" t="str">
        <f t="shared" ca="1" si="12"/>
        <v/>
      </c>
      <c r="Z68" s="191">
        <f t="shared" ca="1" si="13"/>
        <v>1</v>
      </c>
      <c r="AA68" s="147"/>
      <c r="AB68" s="147"/>
    </row>
    <row r="69" spans="1:28" ht="18" hidden="1" customHeight="1">
      <c r="A69" s="214" t="str">
        <f t="shared" ca="1" si="14"/>
        <v>1</v>
      </c>
      <c r="B69" s="192">
        <v>62</v>
      </c>
      <c r="C69" s="198"/>
      <c r="D69" s="183"/>
      <c r="E69" s="183"/>
      <c r="F69" s="183"/>
      <c r="G69" s="183"/>
      <c r="H69" s="765"/>
      <c r="I69" s="763"/>
      <c r="J69" s="766"/>
      <c r="K69" s="183"/>
      <c r="L69" s="183"/>
      <c r="M69" s="183"/>
      <c r="N69" s="215"/>
      <c r="O69" s="187"/>
      <c r="P69" s="183"/>
      <c r="Q69" s="217"/>
      <c r="R69" s="198"/>
      <c r="S69" s="183"/>
      <c r="T69" s="183"/>
      <c r="U69" s="185"/>
      <c r="V69" s="183"/>
      <c r="W69" s="183"/>
      <c r="X69" s="183"/>
      <c r="Y69" s="190" t="str">
        <f t="shared" ca="1" si="12"/>
        <v/>
      </c>
      <c r="Z69" s="191">
        <f t="shared" ca="1" si="13"/>
        <v>1</v>
      </c>
      <c r="AA69" s="147"/>
      <c r="AB69" s="147"/>
    </row>
    <row r="70" spans="1:28" ht="18" hidden="1" customHeight="1">
      <c r="A70" s="214" t="str">
        <f t="shared" ca="1" si="14"/>
        <v>1</v>
      </c>
      <c r="B70" s="183">
        <v>63</v>
      </c>
      <c r="C70" s="198"/>
      <c r="D70" s="183"/>
      <c r="E70" s="183"/>
      <c r="F70" s="183"/>
      <c r="G70" s="183"/>
      <c r="H70" s="765"/>
      <c r="I70" s="763"/>
      <c r="J70" s="766"/>
      <c r="K70" s="183"/>
      <c r="L70" s="183"/>
      <c r="M70" s="183"/>
      <c r="N70" s="215"/>
      <c r="O70" s="187"/>
      <c r="P70" s="183"/>
      <c r="Q70" s="217"/>
      <c r="R70" s="198"/>
      <c r="S70" s="183"/>
      <c r="T70" s="183"/>
      <c r="U70" s="185"/>
      <c r="V70" s="183"/>
      <c r="W70" s="183"/>
      <c r="X70" s="215"/>
      <c r="Y70" s="190" t="str">
        <f t="shared" ca="1" si="12"/>
        <v/>
      </c>
      <c r="Z70" s="191">
        <f t="shared" ca="1" si="13"/>
        <v>1</v>
      </c>
      <c r="AA70" s="147"/>
      <c r="AB70" s="147"/>
    </row>
    <row r="71" spans="1:28" ht="18" hidden="1" customHeight="1">
      <c r="A71" s="214" t="str">
        <f t="shared" ca="1" si="14"/>
        <v>1</v>
      </c>
      <c r="B71" s="192">
        <v>64</v>
      </c>
      <c r="C71" s="198"/>
      <c r="D71" s="183"/>
      <c r="E71" s="183"/>
      <c r="F71" s="183"/>
      <c r="G71" s="183"/>
      <c r="H71" s="765"/>
      <c r="I71" s="763"/>
      <c r="J71" s="766"/>
      <c r="K71" s="183"/>
      <c r="L71" s="183"/>
      <c r="M71" s="183"/>
      <c r="N71" s="215"/>
      <c r="O71" s="187"/>
      <c r="P71" s="183"/>
      <c r="Q71" s="183"/>
      <c r="R71" s="224"/>
      <c r="S71" s="225"/>
      <c r="T71" s="225"/>
      <c r="U71" s="185"/>
      <c r="V71" s="183"/>
      <c r="W71" s="183"/>
      <c r="X71" s="183"/>
      <c r="Y71" s="190" t="str">
        <f t="shared" ca="1" si="12"/>
        <v/>
      </c>
      <c r="Z71" s="191">
        <f t="shared" ca="1" si="13"/>
        <v>1</v>
      </c>
      <c r="AA71" s="147"/>
      <c r="AB71" s="147"/>
    </row>
    <row r="72" spans="1:28" ht="18" hidden="1" customHeight="1">
      <c r="A72" s="214" t="str">
        <f t="shared" ca="1" si="14"/>
        <v>1</v>
      </c>
      <c r="B72" s="183">
        <v>65</v>
      </c>
      <c r="C72" s="226"/>
      <c r="D72" s="227"/>
      <c r="E72" s="227"/>
      <c r="F72" s="227"/>
      <c r="G72" s="227"/>
      <c r="H72" s="768"/>
      <c r="I72" s="763"/>
      <c r="J72" s="706"/>
      <c r="K72" s="183"/>
      <c r="L72" s="228"/>
      <c r="M72" s="228"/>
      <c r="N72" s="228"/>
      <c r="O72" s="187"/>
      <c r="P72" s="228"/>
      <c r="Q72" s="228"/>
      <c r="R72" s="226"/>
      <c r="S72" s="227"/>
      <c r="T72" s="227"/>
      <c r="U72" s="185"/>
      <c r="V72" s="228"/>
      <c r="W72" s="228"/>
      <c r="X72" s="229"/>
      <c r="Y72" s="190" t="str">
        <f t="shared" ca="1" si="12"/>
        <v/>
      </c>
      <c r="Z72" s="191">
        <f t="shared" ca="1" si="13"/>
        <v>1</v>
      </c>
      <c r="AA72" s="147"/>
      <c r="AB72" s="147"/>
    </row>
    <row r="73" spans="1:28" ht="18" hidden="1" customHeight="1">
      <c r="A73" s="214" t="str">
        <f t="shared" ca="1" si="14"/>
        <v>1</v>
      </c>
      <c r="B73" s="192">
        <v>66</v>
      </c>
      <c r="C73" s="226"/>
      <c r="D73" s="183"/>
      <c r="E73" s="227"/>
      <c r="F73" s="183"/>
      <c r="G73" s="227"/>
      <c r="H73" s="768"/>
      <c r="I73" s="763"/>
      <c r="J73" s="706"/>
      <c r="K73" s="183"/>
      <c r="L73" s="183"/>
      <c r="M73" s="183"/>
      <c r="N73" s="215"/>
      <c r="O73" s="187"/>
      <c r="P73" s="228"/>
      <c r="Q73" s="228"/>
      <c r="R73" s="228"/>
      <c r="S73" s="228"/>
      <c r="T73" s="228"/>
      <c r="U73" s="185"/>
      <c r="V73" s="228"/>
      <c r="W73" s="228"/>
      <c r="X73" s="228"/>
      <c r="Y73" s="190" t="str">
        <f t="shared" ca="1" si="12"/>
        <v/>
      </c>
      <c r="Z73" s="191">
        <f t="shared" ca="1" si="13"/>
        <v>1</v>
      </c>
      <c r="AA73" s="147"/>
      <c r="AB73" s="147"/>
    </row>
    <row r="74" spans="1:28" ht="18" hidden="1" customHeight="1">
      <c r="A74" s="214" t="str">
        <f t="shared" ca="1" si="14"/>
        <v>1</v>
      </c>
      <c r="B74" s="183">
        <v>67</v>
      </c>
      <c r="C74" s="226"/>
      <c r="D74" s="183"/>
      <c r="E74" s="183"/>
      <c r="F74" s="183"/>
      <c r="G74" s="227"/>
      <c r="H74" s="765"/>
      <c r="I74" s="763"/>
      <c r="J74" s="766"/>
      <c r="K74" s="183"/>
      <c r="L74" s="183"/>
      <c r="M74" s="183"/>
      <c r="N74" s="215"/>
      <c r="O74" s="187"/>
      <c r="P74" s="183"/>
      <c r="Q74" s="217"/>
      <c r="R74" s="198"/>
      <c r="S74" s="183"/>
      <c r="T74" s="183"/>
      <c r="U74" s="185"/>
      <c r="V74" s="228"/>
      <c r="W74" s="228"/>
      <c r="X74" s="228"/>
      <c r="Y74" s="190" t="str">
        <f t="shared" ca="1" si="12"/>
        <v/>
      </c>
      <c r="Z74" s="191">
        <f t="shared" ca="1" si="13"/>
        <v>1</v>
      </c>
      <c r="AA74" s="147"/>
      <c r="AB74" s="147"/>
    </row>
    <row r="75" spans="1:28" ht="18" hidden="1" customHeight="1">
      <c r="A75" s="214" t="str">
        <f t="shared" ca="1" si="14"/>
        <v>1</v>
      </c>
      <c r="B75" s="192">
        <v>68</v>
      </c>
      <c r="C75" s="198"/>
      <c r="D75" s="183"/>
      <c r="E75" s="183"/>
      <c r="F75" s="183"/>
      <c r="G75" s="183"/>
      <c r="H75" s="765"/>
      <c r="I75" s="763"/>
      <c r="J75" s="766"/>
      <c r="K75" s="183"/>
      <c r="L75" s="183"/>
      <c r="M75" s="183"/>
      <c r="N75" s="215"/>
      <c r="O75" s="187"/>
      <c r="P75" s="183"/>
      <c r="Q75" s="217"/>
      <c r="R75" s="198"/>
      <c r="S75" s="183"/>
      <c r="T75" s="183"/>
      <c r="U75" s="185"/>
      <c r="V75" s="183"/>
      <c r="W75" s="183"/>
      <c r="X75" s="230"/>
      <c r="Y75" s="190" t="str">
        <f t="shared" ca="1" si="12"/>
        <v/>
      </c>
      <c r="Z75" s="191">
        <f t="shared" ca="1" si="13"/>
        <v>1</v>
      </c>
      <c r="AA75" s="147"/>
      <c r="AB75" s="147"/>
    </row>
    <row r="76" spans="1:28" ht="18" hidden="1" customHeight="1">
      <c r="A76" s="214" t="str">
        <f t="shared" ca="1" si="14"/>
        <v>1</v>
      </c>
      <c r="B76" s="183">
        <v>69</v>
      </c>
      <c r="C76" s="198"/>
      <c r="D76" s="183"/>
      <c r="E76" s="183"/>
      <c r="F76" s="183"/>
      <c r="G76" s="183"/>
      <c r="H76" s="765"/>
      <c r="I76" s="763"/>
      <c r="J76" s="766"/>
      <c r="K76" s="183"/>
      <c r="L76" s="183"/>
      <c r="M76" s="183"/>
      <c r="N76" s="215"/>
      <c r="O76" s="187"/>
      <c r="P76" s="183"/>
      <c r="Q76" s="217"/>
      <c r="R76" s="198"/>
      <c r="S76" s="183"/>
      <c r="T76" s="183"/>
      <c r="U76" s="185"/>
      <c r="V76" s="183"/>
      <c r="W76" s="183"/>
      <c r="X76" s="208"/>
      <c r="Y76" s="190" t="str">
        <f t="shared" ca="1" si="12"/>
        <v/>
      </c>
      <c r="Z76" s="191">
        <f t="shared" ca="1" si="13"/>
        <v>1</v>
      </c>
      <c r="AA76" s="147"/>
      <c r="AB76" s="147"/>
    </row>
    <row r="77" spans="1:28" ht="18" hidden="1" customHeight="1">
      <c r="A77" s="214" t="str">
        <f t="shared" ca="1" si="14"/>
        <v>1</v>
      </c>
      <c r="B77" s="192">
        <v>70</v>
      </c>
      <c r="C77" s="218"/>
      <c r="D77" s="183"/>
      <c r="E77" s="183"/>
      <c r="F77" s="183"/>
      <c r="G77" s="183"/>
      <c r="H77" s="765"/>
      <c r="I77" s="763"/>
      <c r="J77" s="766"/>
      <c r="K77" s="183"/>
      <c r="L77" s="183"/>
      <c r="M77" s="183"/>
      <c r="N77" s="215"/>
      <c r="O77" s="187"/>
      <c r="P77" s="183"/>
      <c r="Q77" s="217"/>
      <c r="R77" s="198"/>
      <c r="S77" s="183"/>
      <c r="T77" s="183"/>
      <c r="U77" s="185"/>
      <c r="V77" s="183"/>
      <c r="W77" s="183"/>
      <c r="X77" s="208"/>
      <c r="Y77" s="190" t="str">
        <f t="shared" ca="1" si="12"/>
        <v/>
      </c>
      <c r="Z77" s="191">
        <f t="shared" ca="1" si="13"/>
        <v>1</v>
      </c>
      <c r="AA77" s="147"/>
      <c r="AB77" s="147"/>
    </row>
    <row r="78" spans="1:28" ht="18" hidden="1" customHeight="1">
      <c r="A78" s="231" t="str">
        <f t="shared" ca="1" si="14"/>
        <v>1</v>
      </c>
      <c r="B78" s="183">
        <v>71</v>
      </c>
      <c r="C78" s="218"/>
      <c r="D78" s="183"/>
      <c r="E78" s="183"/>
      <c r="F78" s="183"/>
      <c r="G78" s="183"/>
      <c r="H78" s="765"/>
      <c r="I78" s="763"/>
      <c r="J78" s="766"/>
      <c r="K78" s="183"/>
      <c r="L78" s="183"/>
      <c r="M78" s="183"/>
      <c r="N78" s="215"/>
      <c r="O78" s="215"/>
      <c r="P78" s="183"/>
      <c r="Q78" s="217"/>
      <c r="R78" s="198"/>
      <c r="S78" s="183"/>
      <c r="T78" s="183"/>
      <c r="U78" s="185"/>
      <c r="V78" s="183"/>
      <c r="W78" s="183"/>
      <c r="X78" s="208"/>
      <c r="Y78" s="190" t="str">
        <f t="shared" ca="1" si="12"/>
        <v/>
      </c>
      <c r="Z78" s="191">
        <f t="shared" ca="1" si="13"/>
        <v>1</v>
      </c>
      <c r="AA78" s="232"/>
      <c r="AB78" s="232"/>
    </row>
    <row r="79" spans="1:28" ht="18" hidden="1" customHeight="1">
      <c r="A79" s="214" t="str">
        <f t="shared" ca="1" si="14"/>
        <v>1</v>
      </c>
      <c r="B79" s="192">
        <v>72</v>
      </c>
      <c r="C79" s="218"/>
      <c r="D79" s="183"/>
      <c r="E79" s="183"/>
      <c r="F79" s="183"/>
      <c r="G79" s="183"/>
      <c r="H79" s="765"/>
      <c r="I79" s="763"/>
      <c r="J79" s="766"/>
      <c r="K79" s="183"/>
      <c r="L79" s="183"/>
      <c r="M79" s="183"/>
      <c r="N79" s="215"/>
      <c r="O79" s="215"/>
      <c r="P79" s="183"/>
      <c r="Q79" s="217"/>
      <c r="R79" s="198"/>
      <c r="S79" s="183"/>
      <c r="T79" s="183"/>
      <c r="U79" s="185"/>
      <c r="V79" s="183"/>
      <c r="W79" s="183"/>
      <c r="X79" s="208"/>
      <c r="Y79" s="190" t="str">
        <f t="shared" ca="1" si="12"/>
        <v/>
      </c>
      <c r="Z79" s="191">
        <f t="shared" ca="1" si="13"/>
        <v>1</v>
      </c>
      <c r="AA79" s="147"/>
      <c r="AB79" s="147"/>
    </row>
    <row r="80" spans="1:28" ht="18" hidden="1" customHeight="1">
      <c r="A80" s="214" t="str">
        <f t="shared" ca="1" si="14"/>
        <v>1</v>
      </c>
      <c r="B80" s="183">
        <v>73</v>
      </c>
      <c r="C80" s="218"/>
      <c r="D80" s="233"/>
      <c r="E80" s="183"/>
      <c r="F80" s="183"/>
      <c r="G80" s="183"/>
      <c r="H80" s="765"/>
      <c r="I80" s="763"/>
      <c r="J80" s="766"/>
      <c r="K80" s="183"/>
      <c r="L80" s="183"/>
      <c r="M80" s="183"/>
      <c r="N80" s="215"/>
      <c r="O80" s="187"/>
      <c r="P80" s="183"/>
      <c r="Q80" s="217"/>
      <c r="R80" s="198"/>
      <c r="S80" s="183"/>
      <c r="T80" s="183"/>
      <c r="U80" s="185"/>
      <c r="V80" s="183"/>
      <c r="W80" s="183"/>
      <c r="X80" s="208"/>
      <c r="Y80" s="190" t="str">
        <f t="shared" ca="1" si="12"/>
        <v/>
      </c>
      <c r="Z80" s="191">
        <f t="shared" ca="1" si="13"/>
        <v>1</v>
      </c>
      <c r="AA80" s="147"/>
      <c r="AB80" s="147"/>
    </row>
    <row r="81" spans="1:28" ht="18" hidden="1" customHeight="1">
      <c r="A81" s="214" t="str">
        <f t="shared" ca="1" si="14"/>
        <v>1</v>
      </c>
      <c r="B81" s="192">
        <v>74</v>
      </c>
      <c r="C81" s="198"/>
      <c r="D81" s="183"/>
      <c r="E81" s="183"/>
      <c r="F81" s="183"/>
      <c r="G81" s="183"/>
      <c r="H81" s="765"/>
      <c r="I81" s="763"/>
      <c r="J81" s="766"/>
      <c r="K81" s="183"/>
      <c r="L81" s="183"/>
      <c r="M81" s="183"/>
      <c r="N81" s="215"/>
      <c r="O81" s="215"/>
      <c r="P81" s="183"/>
      <c r="Q81" s="183"/>
      <c r="R81" s="198"/>
      <c r="S81" s="183"/>
      <c r="T81" s="199"/>
      <c r="U81" s="185"/>
      <c r="V81" s="234"/>
      <c r="W81" s="234"/>
      <c r="X81" s="208"/>
      <c r="Y81" s="190" t="str">
        <f t="shared" ca="1" si="12"/>
        <v/>
      </c>
      <c r="Z81" s="191">
        <f t="shared" ca="1" si="13"/>
        <v>1</v>
      </c>
      <c r="AA81" s="147"/>
      <c r="AB81" s="147"/>
    </row>
    <row r="82" spans="1:28" ht="18" hidden="1" customHeight="1">
      <c r="A82" s="214" t="str">
        <f t="shared" ca="1" si="14"/>
        <v>1</v>
      </c>
      <c r="B82" s="183">
        <v>75</v>
      </c>
      <c r="C82" s="198"/>
      <c r="D82" s="183"/>
      <c r="E82" s="183"/>
      <c r="F82" s="183"/>
      <c r="G82" s="183"/>
      <c r="H82" s="765"/>
      <c r="I82" s="763"/>
      <c r="J82" s="766"/>
      <c r="K82" s="183"/>
      <c r="L82" s="183"/>
      <c r="M82" s="183"/>
      <c r="N82" s="215"/>
      <c r="O82" s="215"/>
      <c r="P82" s="183"/>
      <c r="Q82" s="183"/>
      <c r="R82" s="198"/>
      <c r="S82" s="183"/>
      <c r="T82" s="183"/>
      <c r="U82" s="185"/>
      <c r="V82" s="217"/>
      <c r="W82" s="183"/>
      <c r="X82" s="208"/>
      <c r="Y82" s="190" t="str">
        <f t="shared" ca="1" si="12"/>
        <v/>
      </c>
      <c r="Z82" s="191">
        <f t="shared" ca="1" si="13"/>
        <v>1</v>
      </c>
      <c r="AA82" s="147"/>
      <c r="AB82" s="147"/>
    </row>
    <row r="83" spans="1:28" ht="18" hidden="1" customHeight="1">
      <c r="A83" s="214" t="str">
        <f t="shared" ca="1" si="14"/>
        <v>1</v>
      </c>
      <c r="B83" s="192">
        <v>76</v>
      </c>
      <c r="C83" s="198"/>
      <c r="D83" s="183"/>
      <c r="E83" s="183"/>
      <c r="F83" s="183"/>
      <c r="G83" s="183"/>
      <c r="H83" s="765"/>
      <c r="I83" s="763"/>
      <c r="J83" s="766"/>
      <c r="K83" s="183"/>
      <c r="L83" s="183"/>
      <c r="M83" s="183"/>
      <c r="N83" s="215"/>
      <c r="O83" s="215"/>
      <c r="P83" s="183"/>
      <c r="Q83" s="151"/>
      <c r="R83" s="218"/>
      <c r="S83" s="183"/>
      <c r="T83" s="183"/>
      <c r="U83" s="185"/>
      <c r="V83" s="183"/>
      <c r="W83" s="183"/>
      <c r="X83" s="208"/>
      <c r="Y83" s="190" t="str">
        <f t="shared" ca="1" si="12"/>
        <v/>
      </c>
      <c r="Z83" s="191">
        <f t="shared" ca="1" si="13"/>
        <v>1</v>
      </c>
      <c r="AA83" s="147"/>
      <c r="AB83" s="147"/>
    </row>
    <row r="84" spans="1:28" ht="18" hidden="1" customHeight="1">
      <c r="A84" s="214" t="str">
        <f t="shared" ca="1" si="14"/>
        <v>1</v>
      </c>
      <c r="B84" s="183">
        <v>77</v>
      </c>
      <c r="C84" s="198"/>
      <c r="D84" s="183"/>
      <c r="E84" s="183"/>
      <c r="F84" s="183"/>
      <c r="G84" s="183"/>
      <c r="H84" s="765"/>
      <c r="I84" s="763"/>
      <c r="J84" s="766"/>
      <c r="K84" s="183"/>
      <c r="L84" s="183"/>
      <c r="M84" s="183"/>
      <c r="N84" s="215"/>
      <c r="O84" s="187"/>
      <c r="P84" s="183"/>
      <c r="Q84" s="217"/>
      <c r="R84" s="224"/>
      <c r="S84" s="225"/>
      <c r="T84" s="225"/>
      <c r="U84" s="185"/>
      <c r="V84" s="217"/>
      <c r="W84" s="183"/>
      <c r="X84" s="208"/>
      <c r="Y84" s="190" t="str">
        <f t="shared" ca="1" si="12"/>
        <v/>
      </c>
      <c r="Z84" s="191">
        <f t="shared" ca="1" si="13"/>
        <v>1</v>
      </c>
      <c r="AA84" s="147"/>
      <c r="AB84" s="147"/>
    </row>
    <row r="85" spans="1:28" ht="18" hidden="1" customHeight="1">
      <c r="A85" s="214" t="str">
        <f t="shared" ca="1" si="14"/>
        <v>1</v>
      </c>
      <c r="B85" s="192">
        <v>78</v>
      </c>
      <c r="C85" s="198"/>
      <c r="D85" s="183"/>
      <c r="E85" s="183"/>
      <c r="F85" s="183"/>
      <c r="G85" s="183"/>
      <c r="H85" s="765"/>
      <c r="I85" s="763"/>
      <c r="J85" s="766"/>
      <c r="K85" s="183"/>
      <c r="L85" s="183"/>
      <c r="M85" s="183"/>
      <c r="N85" s="215"/>
      <c r="O85" s="187"/>
      <c r="P85" s="183"/>
      <c r="Q85" s="217"/>
      <c r="R85" s="198"/>
      <c r="S85" s="183"/>
      <c r="T85" s="183"/>
      <c r="U85" s="185"/>
      <c r="V85" s="183"/>
      <c r="W85" s="183"/>
      <c r="X85" s="215"/>
      <c r="Y85" s="190" t="str">
        <f t="shared" ca="1" si="12"/>
        <v/>
      </c>
      <c r="Z85" s="191">
        <f t="shared" ca="1" si="13"/>
        <v>1</v>
      </c>
      <c r="AA85" s="147"/>
      <c r="AB85" s="147"/>
    </row>
    <row r="86" spans="1:28" ht="18.75" hidden="1" customHeight="1">
      <c r="A86" s="214" t="str">
        <f t="shared" ca="1" si="14"/>
        <v>1</v>
      </c>
      <c r="B86" s="183">
        <v>79</v>
      </c>
      <c r="C86" s="198"/>
      <c r="D86" s="199"/>
      <c r="E86" s="183"/>
      <c r="F86" s="183"/>
      <c r="G86" s="183"/>
      <c r="H86" s="765"/>
      <c r="I86" s="763"/>
      <c r="J86" s="766"/>
      <c r="K86" s="183"/>
      <c r="L86" s="183"/>
      <c r="M86" s="183"/>
      <c r="N86" s="215"/>
      <c r="O86" s="215"/>
      <c r="P86" s="183"/>
      <c r="Q86" s="235"/>
      <c r="R86" s="198"/>
      <c r="S86" s="183"/>
      <c r="T86" s="183"/>
      <c r="U86" s="185"/>
      <c r="V86" s="217"/>
      <c r="W86" s="217"/>
      <c r="X86" s="235"/>
      <c r="Y86" s="190" t="str">
        <f t="shared" ca="1" si="12"/>
        <v/>
      </c>
      <c r="Z86" s="191">
        <f t="shared" ca="1" si="13"/>
        <v>1</v>
      </c>
      <c r="AA86" s="147"/>
      <c r="AB86" s="147"/>
    </row>
    <row r="87" spans="1:28" ht="18.75" hidden="1" customHeight="1">
      <c r="A87" s="214" t="str">
        <f t="shared" ca="1" si="14"/>
        <v>1</v>
      </c>
      <c r="B87" s="192">
        <v>80</v>
      </c>
      <c r="C87" s="198"/>
      <c r="D87" s="183"/>
      <c r="E87" s="183"/>
      <c r="F87" s="183"/>
      <c r="G87" s="183"/>
      <c r="H87" s="765"/>
      <c r="I87" s="763"/>
      <c r="J87" s="766"/>
      <c r="K87" s="183"/>
      <c r="L87" s="183"/>
      <c r="M87" s="183"/>
      <c r="N87" s="215"/>
      <c r="O87" s="215"/>
      <c r="P87" s="183"/>
      <c r="Q87" s="217"/>
      <c r="R87" s="198"/>
      <c r="S87" s="183"/>
      <c r="T87" s="183"/>
      <c r="U87" s="185"/>
      <c r="V87" s="183"/>
      <c r="W87" s="183"/>
      <c r="X87" s="215"/>
      <c r="Y87" s="190" t="str">
        <f t="shared" ca="1" si="12"/>
        <v/>
      </c>
      <c r="Z87" s="191">
        <f t="shared" ca="1" si="13"/>
        <v>1</v>
      </c>
      <c r="AA87" s="147"/>
      <c r="AB87" s="147"/>
    </row>
    <row r="88" spans="1:28" ht="18.75" hidden="1" customHeight="1">
      <c r="A88" s="214" t="str">
        <f t="shared" ca="1" si="14"/>
        <v>1</v>
      </c>
      <c r="B88" s="183">
        <v>81</v>
      </c>
      <c r="C88" s="218"/>
      <c r="D88" s="183"/>
      <c r="E88" s="183"/>
      <c r="F88" s="183"/>
      <c r="G88" s="183"/>
      <c r="H88" s="765"/>
      <c r="I88" s="763"/>
      <c r="J88" s="766"/>
      <c r="K88" s="183"/>
      <c r="L88" s="183"/>
      <c r="M88" s="183"/>
      <c r="N88" s="215"/>
      <c r="O88" s="215"/>
      <c r="P88" s="183"/>
      <c r="Q88" s="217"/>
      <c r="R88" s="198"/>
      <c r="S88" s="183"/>
      <c r="T88" s="183"/>
      <c r="U88" s="185"/>
      <c r="V88" s="217"/>
      <c r="W88" s="217"/>
      <c r="X88" s="235"/>
      <c r="Y88" s="190" t="str">
        <f t="shared" ca="1" si="12"/>
        <v/>
      </c>
      <c r="Z88" s="191">
        <f t="shared" ca="1" si="13"/>
        <v>1</v>
      </c>
      <c r="AA88" s="147"/>
      <c r="AB88" s="147"/>
    </row>
    <row r="89" spans="1:28" ht="18.75" hidden="1" customHeight="1">
      <c r="A89" s="214" t="str">
        <f t="shared" ca="1" si="14"/>
        <v>1</v>
      </c>
      <c r="B89" s="192">
        <v>82</v>
      </c>
      <c r="C89" s="198"/>
      <c r="D89" s="183"/>
      <c r="E89" s="183"/>
      <c r="F89" s="183"/>
      <c r="G89" s="183"/>
      <c r="H89" s="765"/>
      <c r="I89" s="763"/>
      <c r="J89" s="766"/>
      <c r="K89" s="183"/>
      <c r="L89" s="183"/>
      <c r="M89" s="183"/>
      <c r="N89" s="215"/>
      <c r="O89" s="183"/>
      <c r="P89" s="183"/>
      <c r="Q89" s="217"/>
      <c r="R89" s="198"/>
      <c r="S89" s="183"/>
      <c r="T89" s="183"/>
      <c r="U89" s="185"/>
      <c r="V89" s="183"/>
      <c r="W89" s="183"/>
      <c r="X89" s="215"/>
      <c r="Y89" s="190" t="str">
        <f t="shared" ca="1" si="12"/>
        <v/>
      </c>
      <c r="Z89" s="191">
        <f t="shared" ca="1" si="13"/>
        <v>1</v>
      </c>
      <c r="AA89" s="147"/>
      <c r="AB89" s="147"/>
    </row>
    <row r="90" spans="1:28" ht="18.75" hidden="1" customHeight="1">
      <c r="A90" s="214" t="str">
        <f t="shared" ca="1" si="14"/>
        <v>1</v>
      </c>
      <c r="B90" s="183">
        <v>83</v>
      </c>
      <c r="C90" s="198"/>
      <c r="D90" s="183"/>
      <c r="E90" s="183"/>
      <c r="F90" s="183"/>
      <c r="G90" s="183"/>
      <c r="H90" s="765"/>
      <c r="I90" s="763"/>
      <c r="J90" s="766"/>
      <c r="K90" s="183"/>
      <c r="L90" s="183"/>
      <c r="M90" s="183"/>
      <c r="N90" s="215"/>
      <c r="O90" s="215"/>
      <c r="P90" s="183"/>
      <c r="Q90" s="217"/>
      <c r="R90" s="198"/>
      <c r="S90" s="183"/>
      <c r="T90" s="183"/>
      <c r="U90" s="185"/>
      <c r="V90" s="217"/>
      <c r="W90" s="217"/>
      <c r="X90" s="236"/>
      <c r="Y90" s="190" t="str">
        <f t="shared" ca="1" si="12"/>
        <v/>
      </c>
      <c r="Z90" s="191">
        <f t="shared" ca="1" si="13"/>
        <v>1</v>
      </c>
      <c r="AA90" s="147"/>
      <c r="AB90" s="147"/>
    </row>
    <row r="91" spans="1:28" ht="18.75" hidden="1" customHeight="1">
      <c r="A91" s="214" t="str">
        <f t="shared" ca="1" si="14"/>
        <v>1</v>
      </c>
      <c r="B91" s="192">
        <v>84</v>
      </c>
      <c r="C91" s="198"/>
      <c r="D91" s="183"/>
      <c r="E91" s="183"/>
      <c r="F91" s="183"/>
      <c r="G91" s="183"/>
      <c r="H91" s="765"/>
      <c r="I91" s="763"/>
      <c r="J91" s="766"/>
      <c r="K91" s="183"/>
      <c r="L91" s="183"/>
      <c r="M91" s="183"/>
      <c r="N91" s="215"/>
      <c r="O91" s="183"/>
      <c r="P91" s="183"/>
      <c r="Q91" s="217"/>
      <c r="R91" s="198"/>
      <c r="S91" s="183"/>
      <c r="T91" s="183"/>
      <c r="U91" s="185"/>
      <c r="V91" s="217"/>
      <c r="W91" s="217"/>
      <c r="X91" s="236"/>
      <c r="Y91" s="190" t="str">
        <f t="shared" ca="1" si="12"/>
        <v/>
      </c>
      <c r="Z91" s="191">
        <f t="shared" ca="1" si="13"/>
        <v>1</v>
      </c>
      <c r="AA91" s="147"/>
      <c r="AB91" s="147"/>
    </row>
    <row r="92" spans="1:28" ht="15" hidden="1">
      <c r="A92" s="214" t="str">
        <f t="shared" ca="1" si="14"/>
        <v>1</v>
      </c>
      <c r="B92" s="183">
        <v>85</v>
      </c>
      <c r="C92" s="198"/>
      <c r="D92" s="199"/>
      <c r="E92" s="183"/>
      <c r="F92" s="183"/>
      <c r="G92" s="183"/>
      <c r="H92" s="765"/>
      <c r="I92" s="763"/>
      <c r="J92" s="766"/>
      <c r="K92" s="183"/>
      <c r="L92" s="183"/>
      <c r="M92" s="183"/>
      <c r="N92" s="215"/>
      <c r="O92" s="215"/>
      <c r="P92" s="183"/>
      <c r="Q92" s="217"/>
      <c r="R92" s="198"/>
      <c r="S92" s="183"/>
      <c r="T92" s="183"/>
      <c r="U92" s="185"/>
      <c r="V92" s="217"/>
      <c r="W92" s="217"/>
      <c r="X92" s="236"/>
      <c r="Y92" s="190" t="str">
        <f t="shared" ca="1" si="12"/>
        <v/>
      </c>
      <c r="Z92" s="191">
        <f t="shared" ca="1" si="13"/>
        <v>1</v>
      </c>
      <c r="AA92" s="147"/>
      <c r="AB92" s="147"/>
    </row>
    <row r="93" spans="1:28" ht="15" hidden="1">
      <c r="A93" s="214" t="str">
        <f t="shared" ca="1" si="14"/>
        <v>1</v>
      </c>
      <c r="B93" s="192">
        <v>86</v>
      </c>
      <c r="C93" s="218"/>
      <c r="D93" s="183"/>
      <c r="E93" s="183"/>
      <c r="F93" s="183"/>
      <c r="G93" s="183"/>
      <c r="H93" s="765"/>
      <c r="I93" s="763"/>
      <c r="J93" s="766"/>
      <c r="K93" s="183"/>
      <c r="L93" s="183"/>
      <c r="M93" s="183"/>
      <c r="N93" s="215"/>
      <c r="O93" s="215"/>
      <c r="P93" s="183"/>
      <c r="Q93" s="183"/>
      <c r="R93" s="224"/>
      <c r="S93" s="225"/>
      <c r="T93" s="225"/>
      <c r="U93" s="185"/>
      <c r="V93" s="183"/>
      <c r="W93" s="217"/>
      <c r="X93" s="236"/>
      <c r="Y93" s="190" t="str">
        <f t="shared" ca="1" si="12"/>
        <v/>
      </c>
      <c r="Z93" s="191">
        <f t="shared" ca="1" si="13"/>
        <v>1</v>
      </c>
      <c r="AA93" s="147"/>
      <c r="AB93" s="147"/>
    </row>
    <row r="94" spans="1:28" ht="15" hidden="1">
      <c r="A94" s="214" t="str">
        <f t="shared" ca="1" si="14"/>
        <v>1</v>
      </c>
      <c r="B94" s="183">
        <v>87</v>
      </c>
      <c r="C94" s="198"/>
      <c r="D94" s="183"/>
      <c r="E94" s="183"/>
      <c r="F94" s="183"/>
      <c r="G94" s="183"/>
      <c r="H94" s="765"/>
      <c r="I94" s="763"/>
      <c r="J94" s="766"/>
      <c r="K94" s="183"/>
      <c r="L94" s="183"/>
      <c r="M94" s="183"/>
      <c r="N94" s="215"/>
      <c r="O94" s="215"/>
      <c r="P94" s="183"/>
      <c r="Q94" s="217"/>
      <c r="R94" s="198"/>
      <c r="S94" s="183"/>
      <c r="T94" s="183"/>
      <c r="U94" s="185"/>
      <c r="V94" s="217"/>
      <c r="W94" s="183"/>
      <c r="X94" s="220"/>
      <c r="Y94" s="190" t="str">
        <f t="shared" ca="1" si="12"/>
        <v/>
      </c>
      <c r="Z94" s="191">
        <f t="shared" ca="1" si="13"/>
        <v>1</v>
      </c>
      <c r="AA94" s="147"/>
      <c r="AB94" s="147"/>
    </row>
    <row r="95" spans="1:28" ht="15" hidden="1">
      <c r="A95" s="214" t="str">
        <f t="shared" ca="1" si="14"/>
        <v>1</v>
      </c>
      <c r="B95" s="192">
        <v>88</v>
      </c>
      <c r="C95" s="198"/>
      <c r="D95" s="183"/>
      <c r="E95" s="183"/>
      <c r="F95" s="183"/>
      <c r="G95" s="183"/>
      <c r="H95" s="765"/>
      <c r="I95" s="763"/>
      <c r="J95" s="766"/>
      <c r="K95" s="185"/>
      <c r="L95" s="183"/>
      <c r="M95" s="183"/>
      <c r="N95" s="215"/>
      <c r="O95" s="183"/>
      <c r="P95" s="183"/>
      <c r="Q95" s="217"/>
      <c r="R95" s="198"/>
      <c r="S95" s="183"/>
      <c r="T95" s="183"/>
      <c r="U95" s="185"/>
      <c r="V95" s="217"/>
      <c r="W95" s="217"/>
      <c r="X95" s="236"/>
      <c r="Y95" s="190" t="str">
        <f t="shared" ca="1" si="12"/>
        <v/>
      </c>
      <c r="Z95" s="191">
        <f t="shared" ca="1" si="13"/>
        <v>1</v>
      </c>
      <c r="AA95" s="147"/>
      <c r="AB95" s="147"/>
    </row>
    <row r="96" spans="1:28" ht="15" hidden="1">
      <c r="A96" s="214" t="str">
        <f t="shared" ca="1" si="14"/>
        <v>1</v>
      </c>
      <c r="B96" s="183">
        <v>89</v>
      </c>
      <c r="C96" s="218"/>
      <c r="D96" s="183"/>
      <c r="E96" s="183"/>
      <c r="F96" s="183"/>
      <c r="G96" s="183"/>
      <c r="H96" s="765"/>
      <c r="I96" s="763"/>
      <c r="J96" s="766"/>
      <c r="K96" s="183"/>
      <c r="L96" s="183"/>
      <c r="M96" s="183"/>
      <c r="N96" s="215"/>
      <c r="O96" s="215"/>
      <c r="P96" s="183"/>
      <c r="Q96" s="217"/>
      <c r="R96" s="198"/>
      <c r="S96" s="183"/>
      <c r="T96" s="183"/>
      <c r="U96" s="185"/>
      <c r="V96" s="217"/>
      <c r="W96" s="183"/>
      <c r="X96" s="220"/>
      <c r="Y96" s="190" t="str">
        <f t="shared" ca="1" si="12"/>
        <v/>
      </c>
      <c r="Z96" s="191">
        <f t="shared" ca="1" si="13"/>
        <v>1</v>
      </c>
      <c r="AA96" s="147"/>
      <c r="AB96" s="147"/>
    </row>
    <row r="97" spans="1:28" ht="15" hidden="1">
      <c r="A97" s="214" t="str">
        <f t="shared" ca="1" si="14"/>
        <v>1</v>
      </c>
      <c r="B97" s="192">
        <v>90</v>
      </c>
      <c r="C97" s="218"/>
      <c r="D97" s="183"/>
      <c r="E97" s="183"/>
      <c r="F97" s="183"/>
      <c r="G97" s="183"/>
      <c r="H97" s="765"/>
      <c r="I97" s="763"/>
      <c r="J97" s="766"/>
      <c r="K97" s="183"/>
      <c r="L97" s="183"/>
      <c r="M97" s="183"/>
      <c r="N97" s="215"/>
      <c r="O97" s="215"/>
      <c r="P97" s="183"/>
      <c r="Q97" s="217"/>
      <c r="R97" s="198"/>
      <c r="S97" s="183"/>
      <c r="T97" s="183"/>
      <c r="U97" s="185"/>
      <c r="V97" s="183"/>
      <c r="W97" s="183"/>
      <c r="X97" s="220"/>
      <c r="Y97" s="190" t="str">
        <f t="shared" ca="1" si="12"/>
        <v/>
      </c>
      <c r="Z97" s="191">
        <f t="shared" ca="1" si="13"/>
        <v>1</v>
      </c>
      <c r="AA97" s="147"/>
      <c r="AB97" s="147"/>
    </row>
    <row r="98" spans="1:28" ht="15" hidden="1">
      <c r="A98" s="214" t="str">
        <f t="shared" ca="1" si="14"/>
        <v>1</v>
      </c>
      <c r="B98" s="183">
        <v>91</v>
      </c>
      <c r="C98" s="218"/>
      <c r="D98" s="183"/>
      <c r="E98" s="183"/>
      <c r="F98" s="183"/>
      <c r="G98" s="183"/>
      <c r="H98" s="765"/>
      <c r="I98" s="763"/>
      <c r="J98" s="766"/>
      <c r="K98" s="183"/>
      <c r="L98" s="183"/>
      <c r="M98" s="183"/>
      <c r="N98" s="215"/>
      <c r="O98" s="215"/>
      <c r="P98" s="183"/>
      <c r="Q98" s="217"/>
      <c r="R98" s="218"/>
      <c r="S98" s="183"/>
      <c r="T98" s="183"/>
      <c r="U98" s="185"/>
      <c r="V98" s="217"/>
      <c r="W98" s="183"/>
      <c r="X98" s="236"/>
      <c r="Y98" s="190" t="str">
        <f t="shared" ca="1" si="12"/>
        <v/>
      </c>
      <c r="Z98" s="191">
        <f t="shared" ca="1" si="13"/>
        <v>1</v>
      </c>
      <c r="AA98" s="147"/>
      <c r="AB98" s="147"/>
    </row>
    <row r="99" spans="1:28" ht="15" hidden="1">
      <c r="A99" s="214" t="str">
        <f t="shared" ca="1" si="14"/>
        <v>1</v>
      </c>
      <c r="B99" s="192">
        <v>92</v>
      </c>
      <c r="C99" s="218"/>
      <c r="D99" s="183"/>
      <c r="E99" s="183"/>
      <c r="F99" s="183"/>
      <c r="G99" s="183"/>
      <c r="H99" s="765"/>
      <c r="I99" s="763"/>
      <c r="J99" s="766"/>
      <c r="K99" s="183"/>
      <c r="L99" s="183"/>
      <c r="M99" s="183"/>
      <c r="N99" s="215"/>
      <c r="O99" s="215"/>
      <c r="P99" s="183"/>
      <c r="Q99" s="217"/>
      <c r="R99" s="198"/>
      <c r="S99" s="183"/>
      <c r="T99" s="183"/>
      <c r="U99" s="185"/>
      <c r="V99" s="183"/>
      <c r="W99" s="183"/>
      <c r="X99" s="220"/>
      <c r="Y99" s="190" t="str">
        <f t="shared" ca="1" si="12"/>
        <v/>
      </c>
      <c r="Z99" s="191">
        <f t="shared" ca="1" si="13"/>
        <v>1</v>
      </c>
      <c r="AA99" s="147"/>
      <c r="AB99" s="147"/>
    </row>
    <row r="100" spans="1:28" ht="15" hidden="1">
      <c r="A100" s="214" t="str">
        <f t="shared" ca="1" si="14"/>
        <v>1</v>
      </c>
      <c r="B100" s="183">
        <v>93</v>
      </c>
      <c r="C100" s="218"/>
      <c r="D100" s="183"/>
      <c r="E100" s="183"/>
      <c r="F100" s="183"/>
      <c r="G100" s="183"/>
      <c r="H100" s="765"/>
      <c r="I100" s="763"/>
      <c r="J100" s="766"/>
      <c r="K100" s="183"/>
      <c r="L100" s="183"/>
      <c r="M100" s="183"/>
      <c r="N100" s="215"/>
      <c r="O100" s="215"/>
      <c r="P100" s="183"/>
      <c r="Q100" s="217"/>
      <c r="R100" s="198"/>
      <c r="S100" s="183"/>
      <c r="T100" s="183"/>
      <c r="U100" s="185"/>
      <c r="V100" s="183"/>
      <c r="W100" s="183"/>
      <c r="X100" s="220"/>
      <c r="Y100" s="190" t="str">
        <f t="shared" ca="1" si="12"/>
        <v/>
      </c>
      <c r="Z100" s="191">
        <f t="shared" ca="1" si="13"/>
        <v>1</v>
      </c>
      <c r="AA100" s="147"/>
      <c r="AB100" s="147"/>
    </row>
    <row r="101" spans="1:28" ht="15" hidden="1">
      <c r="A101" s="214" t="str">
        <f t="shared" ca="1" si="14"/>
        <v>1</v>
      </c>
      <c r="B101" s="192">
        <v>94</v>
      </c>
      <c r="C101" s="218"/>
      <c r="D101" s="183"/>
      <c r="E101" s="183"/>
      <c r="F101" s="183"/>
      <c r="G101" s="183"/>
      <c r="H101" s="765"/>
      <c r="I101" s="763"/>
      <c r="J101" s="766"/>
      <c r="K101" s="183"/>
      <c r="L101" s="183"/>
      <c r="M101" s="183"/>
      <c r="N101" s="215"/>
      <c r="O101" s="215"/>
      <c r="P101" s="217"/>
      <c r="Q101" s="217"/>
      <c r="R101" s="237"/>
      <c r="S101" s="217"/>
      <c r="T101" s="217"/>
      <c r="U101" s="185"/>
      <c r="V101" s="217"/>
      <c r="W101" s="217"/>
      <c r="X101" s="236"/>
      <c r="Y101" s="190" t="str">
        <f t="shared" ca="1" si="12"/>
        <v/>
      </c>
      <c r="Z101" s="191">
        <f t="shared" ca="1" si="13"/>
        <v>1</v>
      </c>
      <c r="AA101" s="147"/>
      <c r="AB101" s="147"/>
    </row>
    <row r="102" spans="1:28" ht="15" hidden="1">
      <c r="A102" s="214" t="str">
        <f t="shared" ca="1" si="14"/>
        <v>1</v>
      </c>
      <c r="B102" s="183">
        <v>95</v>
      </c>
      <c r="C102" s="218"/>
      <c r="D102" s="183"/>
      <c r="E102" s="183"/>
      <c r="F102" s="183"/>
      <c r="G102" s="183"/>
      <c r="H102" s="765"/>
      <c r="I102" s="763"/>
      <c r="J102" s="706"/>
      <c r="K102" s="185"/>
      <c r="L102" s="183"/>
      <c r="M102" s="183"/>
      <c r="N102" s="215"/>
      <c r="O102" s="215"/>
      <c r="P102" s="183"/>
      <c r="Q102" s="217"/>
      <c r="R102" s="198"/>
      <c r="S102" s="183"/>
      <c r="T102" s="183"/>
      <c r="U102" s="185"/>
      <c r="V102" s="183"/>
      <c r="W102" s="183"/>
      <c r="X102" s="220"/>
      <c r="Y102" s="190" t="str">
        <f t="shared" ca="1" si="12"/>
        <v/>
      </c>
      <c r="Z102" s="191">
        <f t="shared" ca="1" si="13"/>
        <v>1</v>
      </c>
      <c r="AA102" s="147"/>
      <c r="AB102" s="147"/>
    </row>
    <row r="103" spans="1:28" ht="15" hidden="1">
      <c r="A103" s="214" t="str">
        <f t="shared" ca="1" si="14"/>
        <v>1</v>
      </c>
      <c r="B103" s="192">
        <v>96</v>
      </c>
      <c r="C103" s="218"/>
      <c r="D103" s="183"/>
      <c r="E103" s="183"/>
      <c r="F103" s="183"/>
      <c r="G103" s="183"/>
      <c r="H103" s="765"/>
      <c r="I103" s="763"/>
      <c r="J103" s="706"/>
      <c r="K103" s="185"/>
      <c r="L103" s="183"/>
      <c r="M103" s="183"/>
      <c r="N103" s="215"/>
      <c r="O103" s="215"/>
      <c r="P103" s="217"/>
      <c r="Q103" s="217"/>
      <c r="R103" s="237"/>
      <c r="S103" s="217"/>
      <c r="T103" s="217"/>
      <c r="U103" s="185"/>
      <c r="V103" s="217"/>
      <c r="W103" s="217"/>
      <c r="X103" s="236"/>
      <c r="Y103" s="190" t="str">
        <f t="shared" ca="1" si="12"/>
        <v/>
      </c>
      <c r="Z103" s="191">
        <f t="shared" ca="1" si="13"/>
        <v>1</v>
      </c>
      <c r="AA103" s="147"/>
      <c r="AB103" s="147"/>
    </row>
    <row r="104" spans="1:28" ht="15" hidden="1">
      <c r="A104" s="214" t="str">
        <f t="shared" ca="1" si="14"/>
        <v>1</v>
      </c>
      <c r="B104" s="183">
        <v>97</v>
      </c>
      <c r="C104" s="198"/>
      <c r="D104" s="183"/>
      <c r="E104" s="183"/>
      <c r="F104" s="183"/>
      <c r="G104" s="183"/>
      <c r="H104" s="765"/>
      <c r="I104" s="763"/>
      <c r="J104" s="766"/>
      <c r="K104" s="183"/>
      <c r="L104" s="183"/>
      <c r="M104" s="183"/>
      <c r="N104" s="215"/>
      <c r="O104" s="215"/>
      <c r="P104" s="183"/>
      <c r="Q104" s="217"/>
      <c r="R104" s="198"/>
      <c r="S104" s="183"/>
      <c r="T104" s="183"/>
      <c r="U104" s="185"/>
      <c r="V104" s="183"/>
      <c r="W104" s="183"/>
      <c r="X104" s="220"/>
      <c r="Y104" s="190" t="str">
        <f t="shared" ca="1" si="12"/>
        <v/>
      </c>
      <c r="Z104" s="191">
        <f t="shared" ca="1" si="13"/>
        <v>1</v>
      </c>
      <c r="AA104" s="147"/>
      <c r="AB104" s="147"/>
    </row>
    <row r="105" spans="1:28" ht="15" hidden="1">
      <c r="A105" s="214" t="str">
        <f t="shared" ca="1" si="14"/>
        <v>1</v>
      </c>
      <c r="B105" s="192">
        <v>98</v>
      </c>
      <c r="C105" s="198"/>
      <c r="D105" s="183"/>
      <c r="E105" s="183"/>
      <c r="F105" s="183"/>
      <c r="G105" s="183"/>
      <c r="H105" s="765"/>
      <c r="I105" s="763"/>
      <c r="J105" s="766"/>
      <c r="K105" s="183"/>
      <c r="L105" s="183"/>
      <c r="M105" s="183"/>
      <c r="N105" s="215"/>
      <c r="O105" s="215"/>
      <c r="P105" s="183"/>
      <c r="Q105" s="217"/>
      <c r="R105" s="198"/>
      <c r="S105" s="183"/>
      <c r="T105" s="183"/>
      <c r="U105" s="185"/>
      <c r="V105" s="183"/>
      <c r="W105" s="183"/>
      <c r="X105" s="220"/>
      <c r="Y105" s="190" t="str">
        <f t="shared" ca="1" si="12"/>
        <v/>
      </c>
      <c r="Z105" s="191">
        <f t="shared" ca="1" si="13"/>
        <v>1</v>
      </c>
      <c r="AA105" s="147"/>
      <c r="AB105" s="147"/>
    </row>
    <row r="106" spans="1:28" ht="15" hidden="1">
      <c r="A106" s="214" t="str">
        <f t="shared" ca="1" si="14"/>
        <v>1</v>
      </c>
      <c r="B106" s="183">
        <v>99</v>
      </c>
      <c r="C106" s="198"/>
      <c r="D106" s="183"/>
      <c r="E106" s="183"/>
      <c r="F106" s="183"/>
      <c r="G106" s="183"/>
      <c r="H106" s="765"/>
      <c r="I106" s="763"/>
      <c r="J106" s="766"/>
      <c r="K106" s="183"/>
      <c r="L106" s="183"/>
      <c r="M106" s="183"/>
      <c r="N106" s="215"/>
      <c r="O106" s="215"/>
      <c r="P106" s="183"/>
      <c r="Q106" s="217"/>
      <c r="R106" s="198"/>
      <c r="S106" s="183"/>
      <c r="T106" s="183"/>
      <c r="U106" s="185"/>
      <c r="V106" s="183"/>
      <c r="W106" s="217"/>
      <c r="X106" s="236"/>
      <c r="Y106" s="190" t="str">
        <f t="shared" ca="1" si="12"/>
        <v/>
      </c>
      <c r="Z106" s="191">
        <f t="shared" ca="1" si="13"/>
        <v>1</v>
      </c>
      <c r="AA106" s="147"/>
      <c r="AB106" s="147"/>
    </row>
    <row r="107" spans="1:28" ht="15" hidden="1">
      <c r="A107" s="214" t="str">
        <f t="shared" ca="1" si="14"/>
        <v>1</v>
      </c>
      <c r="B107" s="192">
        <v>100</v>
      </c>
      <c r="C107" s="198"/>
      <c r="D107" s="183"/>
      <c r="E107" s="183"/>
      <c r="F107" s="183"/>
      <c r="G107" s="183"/>
      <c r="H107" s="765"/>
      <c r="I107" s="763"/>
      <c r="J107" s="766"/>
      <c r="K107" s="183"/>
      <c r="L107" s="183"/>
      <c r="M107" s="183"/>
      <c r="N107" s="215"/>
      <c r="O107" s="215"/>
      <c r="P107" s="217"/>
      <c r="Q107" s="217"/>
      <c r="R107" s="237"/>
      <c r="S107" s="217"/>
      <c r="T107" s="217"/>
      <c r="U107" s="185"/>
      <c r="V107" s="217"/>
      <c r="W107" s="217"/>
      <c r="X107" s="236"/>
      <c r="Y107" s="190" t="str">
        <f t="shared" ca="1" si="12"/>
        <v/>
      </c>
      <c r="Z107" s="191">
        <f t="shared" ca="1" si="13"/>
        <v>1</v>
      </c>
      <c r="AA107" s="147"/>
      <c r="AB107" s="147"/>
    </row>
    <row r="108" spans="1:28" ht="15" hidden="1">
      <c r="A108" s="214" t="str">
        <f t="shared" ca="1" si="14"/>
        <v>1</v>
      </c>
      <c r="B108" s="183">
        <v>101</v>
      </c>
      <c r="C108" s="198"/>
      <c r="D108" s="183"/>
      <c r="E108" s="183"/>
      <c r="F108" s="183"/>
      <c r="G108" s="183"/>
      <c r="H108" s="765"/>
      <c r="I108" s="763"/>
      <c r="J108" s="766"/>
      <c r="K108" s="183"/>
      <c r="L108" s="183"/>
      <c r="M108" s="183"/>
      <c r="N108" s="215"/>
      <c r="O108" s="215"/>
      <c r="P108" s="183"/>
      <c r="Q108" s="217"/>
      <c r="R108" s="198"/>
      <c r="S108" s="183"/>
      <c r="T108" s="183"/>
      <c r="U108" s="185"/>
      <c r="V108" s="183"/>
      <c r="W108" s="183"/>
      <c r="X108" s="220"/>
      <c r="Y108" s="190" t="str">
        <f t="shared" ca="1" si="12"/>
        <v/>
      </c>
      <c r="Z108" s="191">
        <f t="shared" ca="1" si="13"/>
        <v>1</v>
      </c>
      <c r="AA108" s="147"/>
      <c r="AB108" s="147"/>
    </row>
    <row r="109" spans="1:28" ht="15" hidden="1">
      <c r="A109" s="214" t="str">
        <f t="shared" ca="1" si="14"/>
        <v>1</v>
      </c>
      <c r="B109" s="192">
        <v>102</v>
      </c>
      <c r="C109" s="198"/>
      <c r="D109" s="183"/>
      <c r="E109" s="183"/>
      <c r="F109" s="183"/>
      <c r="G109" s="183"/>
      <c r="H109" s="765"/>
      <c r="I109" s="763"/>
      <c r="J109" s="766"/>
      <c r="K109" s="183"/>
      <c r="L109" s="183"/>
      <c r="M109" s="183"/>
      <c r="N109" s="215"/>
      <c r="O109" s="215"/>
      <c r="P109" s="183"/>
      <c r="Q109" s="217"/>
      <c r="R109" s="198"/>
      <c r="S109" s="183"/>
      <c r="T109" s="183"/>
      <c r="U109" s="185"/>
      <c r="V109" s="183"/>
      <c r="W109" s="183"/>
      <c r="X109" s="220"/>
      <c r="Y109" s="190" t="str">
        <f t="shared" ca="1" si="12"/>
        <v/>
      </c>
      <c r="Z109" s="191">
        <f t="shared" ca="1" si="13"/>
        <v>1</v>
      </c>
      <c r="AA109" s="147"/>
      <c r="AB109" s="147"/>
    </row>
    <row r="110" spans="1:28" ht="15" hidden="1">
      <c r="A110" s="214" t="str">
        <f t="shared" ca="1" si="14"/>
        <v>1</v>
      </c>
      <c r="B110" s="183">
        <v>103</v>
      </c>
      <c r="C110" s="198"/>
      <c r="D110" s="183"/>
      <c r="E110" s="183"/>
      <c r="F110" s="183"/>
      <c r="G110" s="183"/>
      <c r="H110" s="765"/>
      <c r="I110" s="763"/>
      <c r="J110" s="766"/>
      <c r="K110" s="183"/>
      <c r="L110" s="183"/>
      <c r="M110" s="183"/>
      <c r="N110" s="215"/>
      <c r="O110" s="215"/>
      <c r="P110" s="217"/>
      <c r="Q110" s="217"/>
      <c r="R110" s="237"/>
      <c r="S110" s="217"/>
      <c r="T110" s="217"/>
      <c r="U110" s="185"/>
      <c r="V110" s="217"/>
      <c r="W110" s="217"/>
      <c r="X110" s="236"/>
      <c r="Y110" s="190" t="str">
        <f t="shared" ca="1" si="12"/>
        <v/>
      </c>
      <c r="Z110" s="191">
        <f t="shared" ca="1" si="13"/>
        <v>1</v>
      </c>
      <c r="AA110" s="147"/>
      <c r="AB110" s="147"/>
    </row>
    <row r="111" spans="1:28" ht="15" hidden="1">
      <c r="A111" s="214" t="str">
        <f t="shared" ca="1" si="14"/>
        <v>1</v>
      </c>
      <c r="B111" s="183">
        <v>104</v>
      </c>
      <c r="C111" s="198"/>
      <c r="D111" s="183"/>
      <c r="E111" s="183"/>
      <c r="F111" s="183"/>
      <c r="G111" s="183"/>
      <c r="H111" s="765"/>
      <c r="I111" s="763"/>
      <c r="J111" s="766"/>
      <c r="K111" s="183"/>
      <c r="L111" s="183"/>
      <c r="M111" s="183"/>
      <c r="N111" s="215"/>
      <c r="O111" s="215"/>
      <c r="P111" s="183"/>
      <c r="Q111" s="217"/>
      <c r="R111" s="198"/>
      <c r="S111" s="183"/>
      <c r="T111" s="183"/>
      <c r="U111" s="185"/>
      <c r="V111" s="183"/>
      <c r="W111" s="183"/>
      <c r="X111" s="220"/>
      <c r="Y111" s="190" t="str">
        <f t="shared" ca="1" si="12"/>
        <v/>
      </c>
      <c r="Z111" s="191">
        <f t="shared" ca="1" si="13"/>
        <v>1</v>
      </c>
      <c r="AA111" s="147"/>
      <c r="AB111" s="147"/>
    </row>
    <row r="112" spans="1:28" ht="15" hidden="1">
      <c r="A112" s="214" t="str">
        <f t="shared" ca="1" si="14"/>
        <v>1</v>
      </c>
      <c r="B112" s="192">
        <v>105</v>
      </c>
      <c r="C112" s="198"/>
      <c r="D112" s="183"/>
      <c r="E112" s="183"/>
      <c r="F112" s="183"/>
      <c r="G112" s="183"/>
      <c r="H112" s="765"/>
      <c r="I112" s="763"/>
      <c r="J112" s="766"/>
      <c r="K112" s="183"/>
      <c r="L112" s="183"/>
      <c r="M112" s="183"/>
      <c r="N112" s="215"/>
      <c r="O112" s="215"/>
      <c r="P112" s="183"/>
      <c r="Q112" s="217"/>
      <c r="R112" s="198"/>
      <c r="S112" s="183"/>
      <c r="T112" s="183"/>
      <c r="U112" s="185"/>
      <c r="V112" s="217"/>
      <c r="W112" s="217"/>
      <c r="X112" s="236"/>
      <c r="Y112" s="190" t="str">
        <f t="shared" ca="1" si="12"/>
        <v/>
      </c>
      <c r="Z112" s="191">
        <f t="shared" ca="1" si="13"/>
        <v>1</v>
      </c>
      <c r="AA112" s="147"/>
      <c r="AB112" s="147"/>
    </row>
    <row r="113" spans="1:28" ht="15" hidden="1">
      <c r="A113" s="214" t="str">
        <f t="shared" ca="1" si="14"/>
        <v>1</v>
      </c>
      <c r="B113" s="183">
        <v>106</v>
      </c>
      <c r="C113" s="198"/>
      <c r="D113" s="183"/>
      <c r="E113" s="183"/>
      <c r="F113" s="183"/>
      <c r="G113" s="183"/>
      <c r="H113" s="765"/>
      <c r="I113" s="763"/>
      <c r="J113" s="766"/>
      <c r="K113" s="183"/>
      <c r="L113" s="183"/>
      <c r="M113" s="183"/>
      <c r="N113" s="215"/>
      <c r="O113" s="215"/>
      <c r="P113" s="183"/>
      <c r="Q113" s="183"/>
      <c r="R113" s="198"/>
      <c r="S113" s="183"/>
      <c r="T113" s="183"/>
      <c r="U113" s="185"/>
      <c r="V113" s="217"/>
      <c r="W113" s="217"/>
      <c r="X113" s="220"/>
      <c r="Y113" s="190" t="str">
        <f t="shared" ca="1" si="12"/>
        <v/>
      </c>
      <c r="Z113" s="191">
        <f t="shared" ca="1" si="13"/>
        <v>1</v>
      </c>
      <c r="AA113" s="147"/>
      <c r="AB113" s="147"/>
    </row>
    <row r="114" spans="1:28" ht="15" hidden="1">
      <c r="A114" s="214" t="str">
        <f t="shared" ca="1" si="14"/>
        <v>1</v>
      </c>
      <c r="B114" s="192">
        <v>107</v>
      </c>
      <c r="C114" s="198"/>
      <c r="D114" s="183"/>
      <c r="E114" s="183"/>
      <c r="F114" s="183"/>
      <c r="G114" s="183"/>
      <c r="H114" s="765"/>
      <c r="I114" s="763"/>
      <c r="J114" s="766"/>
      <c r="K114" s="183"/>
      <c r="L114" s="217"/>
      <c r="M114" s="183"/>
      <c r="N114" s="215"/>
      <c r="O114" s="215"/>
      <c r="P114" s="183"/>
      <c r="Q114" s="217"/>
      <c r="R114" s="198"/>
      <c r="S114" s="183"/>
      <c r="T114" s="183"/>
      <c r="U114" s="185"/>
      <c r="V114" s="183"/>
      <c r="W114" s="183"/>
      <c r="X114" s="220"/>
      <c r="Y114" s="190" t="str">
        <f t="shared" ca="1" si="12"/>
        <v/>
      </c>
      <c r="Z114" s="191">
        <f t="shared" ca="1" si="13"/>
        <v>1</v>
      </c>
      <c r="AA114" s="147"/>
      <c r="AB114" s="147"/>
    </row>
    <row r="115" spans="1:28" ht="15" hidden="1">
      <c r="A115" s="214" t="str">
        <f t="shared" ca="1" si="14"/>
        <v>1</v>
      </c>
      <c r="B115" s="183">
        <v>108</v>
      </c>
      <c r="C115" s="198"/>
      <c r="D115" s="183"/>
      <c r="E115" s="183"/>
      <c r="F115" s="183"/>
      <c r="G115" s="183"/>
      <c r="H115" s="765"/>
      <c r="I115" s="763"/>
      <c r="J115" s="766"/>
      <c r="K115" s="183"/>
      <c r="L115" s="183"/>
      <c r="M115" s="183"/>
      <c r="N115" s="215"/>
      <c r="O115" s="215"/>
      <c r="P115" s="183"/>
      <c r="Q115" s="183"/>
      <c r="R115" s="198"/>
      <c r="S115" s="183"/>
      <c r="T115" s="183"/>
      <c r="U115" s="185"/>
      <c r="V115" s="217"/>
      <c r="W115" s="183"/>
      <c r="X115" s="220"/>
      <c r="Y115" s="190" t="str">
        <f t="shared" ca="1" si="12"/>
        <v/>
      </c>
      <c r="Z115" s="191">
        <f t="shared" ca="1" si="13"/>
        <v>1</v>
      </c>
      <c r="AA115" s="147"/>
      <c r="AB115" s="147"/>
    </row>
    <row r="116" spans="1:28" ht="15" hidden="1">
      <c r="A116" s="214" t="str">
        <f t="shared" ca="1" si="14"/>
        <v>1</v>
      </c>
      <c r="B116" s="192">
        <v>109</v>
      </c>
      <c r="C116" s="198"/>
      <c r="D116" s="183"/>
      <c r="E116" s="183"/>
      <c r="F116" s="183"/>
      <c r="G116" s="183"/>
      <c r="H116" s="765"/>
      <c r="I116" s="763"/>
      <c r="J116" s="766"/>
      <c r="K116" s="217"/>
      <c r="L116" s="183"/>
      <c r="M116" s="183"/>
      <c r="N116" s="215"/>
      <c r="O116" s="215"/>
      <c r="P116" s="183"/>
      <c r="Q116" s="217"/>
      <c r="R116" s="218"/>
      <c r="S116" s="183"/>
      <c r="T116" s="183"/>
      <c r="U116" s="185"/>
      <c r="V116" s="183"/>
      <c r="W116" s="183"/>
      <c r="X116" s="220"/>
      <c r="Y116" s="190" t="str">
        <f t="shared" ca="1" si="12"/>
        <v/>
      </c>
      <c r="Z116" s="191">
        <f t="shared" ca="1" si="13"/>
        <v>1</v>
      </c>
      <c r="AA116" s="147"/>
      <c r="AB116" s="147"/>
    </row>
    <row r="117" spans="1:28" ht="15" hidden="1">
      <c r="A117" s="214" t="str">
        <f t="shared" ca="1" si="14"/>
        <v>1</v>
      </c>
      <c r="B117" s="183">
        <v>110</v>
      </c>
      <c r="C117" s="237"/>
      <c r="D117" s="217"/>
      <c r="E117" s="217"/>
      <c r="F117" s="217"/>
      <c r="G117" s="217"/>
      <c r="H117" s="769"/>
      <c r="I117" s="763"/>
      <c r="J117" s="766"/>
      <c r="K117" s="217"/>
      <c r="L117" s="217"/>
      <c r="M117" s="217"/>
      <c r="N117" s="235"/>
      <c r="O117" s="235"/>
      <c r="P117" s="217"/>
      <c r="Q117" s="217"/>
      <c r="R117" s="237"/>
      <c r="S117" s="217"/>
      <c r="T117" s="217"/>
      <c r="U117" s="185"/>
      <c r="V117" s="217"/>
      <c r="W117" s="217"/>
      <c r="X117" s="236"/>
      <c r="Y117" s="190" t="str">
        <f t="shared" ca="1" si="12"/>
        <v/>
      </c>
      <c r="Z117" s="191">
        <f t="shared" ca="1" si="13"/>
        <v>1</v>
      </c>
      <c r="AA117" s="147"/>
      <c r="AB117" s="147"/>
    </row>
    <row r="118" spans="1:28" ht="15" hidden="1">
      <c r="A118" s="214" t="str">
        <f t="shared" ca="1" si="14"/>
        <v>1</v>
      </c>
      <c r="B118" s="192">
        <v>111</v>
      </c>
      <c r="C118" s="237"/>
      <c r="D118" s="217"/>
      <c r="E118" s="217"/>
      <c r="F118" s="217"/>
      <c r="G118" s="217"/>
      <c r="H118" s="769"/>
      <c r="I118" s="763"/>
      <c r="J118" s="766"/>
      <c r="K118" s="217"/>
      <c r="L118" s="217"/>
      <c r="M118" s="217"/>
      <c r="N118" s="235"/>
      <c r="O118" s="235"/>
      <c r="P118" s="217"/>
      <c r="Q118" s="217"/>
      <c r="R118" s="237"/>
      <c r="S118" s="217"/>
      <c r="T118" s="217"/>
      <c r="U118" s="185"/>
      <c r="V118" s="217"/>
      <c r="W118" s="217"/>
      <c r="X118" s="236"/>
      <c r="Y118" s="190" t="str">
        <f t="shared" ca="1" si="12"/>
        <v/>
      </c>
      <c r="Z118" s="191">
        <f t="shared" ca="1" si="13"/>
        <v>1</v>
      </c>
      <c r="AA118" s="147"/>
      <c r="AB118" s="147"/>
    </row>
    <row r="119" spans="1:28" ht="15" hidden="1">
      <c r="A119" s="214" t="str">
        <f t="shared" ca="1" si="14"/>
        <v>1</v>
      </c>
      <c r="B119" s="183">
        <v>112</v>
      </c>
      <c r="C119" s="237"/>
      <c r="D119" s="217"/>
      <c r="E119" s="217"/>
      <c r="F119" s="217"/>
      <c r="G119" s="217"/>
      <c r="H119" s="769"/>
      <c r="I119" s="763"/>
      <c r="J119" s="766"/>
      <c r="K119" s="217"/>
      <c r="L119" s="217"/>
      <c r="M119" s="217"/>
      <c r="N119" s="235"/>
      <c r="O119" s="235"/>
      <c r="P119" s="217"/>
      <c r="Q119" s="217"/>
      <c r="R119" s="237"/>
      <c r="S119" s="217"/>
      <c r="T119" s="217"/>
      <c r="U119" s="185"/>
      <c r="V119" s="217"/>
      <c r="W119" s="217"/>
      <c r="X119" s="236"/>
      <c r="Y119" s="190" t="str">
        <f t="shared" ca="1" si="12"/>
        <v/>
      </c>
      <c r="Z119" s="191">
        <f t="shared" ca="1" si="13"/>
        <v>1</v>
      </c>
      <c r="AA119" s="147"/>
      <c r="AB119" s="147"/>
    </row>
    <row r="120" spans="1:28" ht="15" hidden="1">
      <c r="A120" s="214" t="str">
        <f t="shared" ca="1" si="14"/>
        <v>1</v>
      </c>
      <c r="B120" s="192">
        <v>113</v>
      </c>
      <c r="C120" s="237"/>
      <c r="D120" s="217"/>
      <c r="E120" s="217"/>
      <c r="F120" s="217"/>
      <c r="G120" s="217"/>
      <c r="H120" s="769"/>
      <c r="I120" s="763"/>
      <c r="J120" s="766"/>
      <c r="K120" s="217"/>
      <c r="L120" s="217"/>
      <c r="M120" s="217"/>
      <c r="N120" s="235"/>
      <c r="O120" s="235"/>
      <c r="P120" s="217"/>
      <c r="Q120" s="217"/>
      <c r="R120" s="237"/>
      <c r="S120" s="217"/>
      <c r="T120" s="217"/>
      <c r="U120" s="185"/>
      <c r="V120" s="217"/>
      <c r="W120" s="217"/>
      <c r="X120" s="236"/>
      <c r="Y120" s="190" t="str">
        <f t="shared" ca="1" si="12"/>
        <v/>
      </c>
      <c r="Z120" s="191">
        <f t="shared" ca="1" si="13"/>
        <v>1</v>
      </c>
      <c r="AA120" s="147"/>
      <c r="AB120" s="147"/>
    </row>
    <row r="121" spans="1:28" ht="15" hidden="1">
      <c r="A121" s="214" t="str">
        <f t="shared" ca="1" si="14"/>
        <v>1</v>
      </c>
      <c r="B121" s="183">
        <v>114</v>
      </c>
      <c r="C121" s="237"/>
      <c r="D121" s="217"/>
      <c r="E121" s="217"/>
      <c r="F121" s="217"/>
      <c r="G121" s="217"/>
      <c r="H121" s="769"/>
      <c r="I121" s="763"/>
      <c r="J121" s="766"/>
      <c r="K121" s="217"/>
      <c r="L121" s="217"/>
      <c r="M121" s="217"/>
      <c r="N121" s="235"/>
      <c r="O121" s="235"/>
      <c r="P121" s="217"/>
      <c r="Q121" s="217"/>
      <c r="R121" s="237"/>
      <c r="S121" s="217"/>
      <c r="T121" s="217"/>
      <c r="U121" s="185"/>
      <c r="V121" s="217"/>
      <c r="W121" s="217"/>
      <c r="X121" s="236"/>
      <c r="Y121" s="190" t="str">
        <f t="shared" ca="1" si="12"/>
        <v/>
      </c>
      <c r="Z121" s="191">
        <f t="shared" ca="1" si="13"/>
        <v>1</v>
      </c>
      <c r="AA121" s="147"/>
      <c r="AB121" s="147"/>
    </row>
    <row r="122" spans="1:28" ht="15" hidden="1">
      <c r="A122" s="214" t="str">
        <f t="shared" ca="1" si="14"/>
        <v>1</v>
      </c>
      <c r="B122" s="192">
        <v>115</v>
      </c>
      <c r="C122" s="237"/>
      <c r="D122" s="217"/>
      <c r="E122" s="217"/>
      <c r="F122" s="217"/>
      <c r="G122" s="217"/>
      <c r="H122" s="769"/>
      <c r="I122" s="763"/>
      <c r="J122" s="766"/>
      <c r="K122" s="217"/>
      <c r="L122" s="217"/>
      <c r="M122" s="217"/>
      <c r="N122" s="235"/>
      <c r="O122" s="235"/>
      <c r="P122" s="217"/>
      <c r="Q122" s="217"/>
      <c r="R122" s="237"/>
      <c r="S122" s="217"/>
      <c r="T122" s="217"/>
      <c r="U122" s="185"/>
      <c r="V122" s="217"/>
      <c r="W122" s="217"/>
      <c r="X122" s="236"/>
      <c r="Y122" s="190" t="str">
        <f t="shared" ca="1" si="12"/>
        <v/>
      </c>
      <c r="Z122" s="191">
        <f t="shared" ca="1" si="13"/>
        <v>1</v>
      </c>
      <c r="AA122" s="147"/>
      <c r="AB122" s="147"/>
    </row>
    <row r="123" spans="1:28" ht="15" hidden="1">
      <c r="A123" s="214" t="str">
        <f t="shared" ca="1" si="14"/>
        <v>1</v>
      </c>
      <c r="B123" s="183">
        <v>116</v>
      </c>
      <c r="C123" s="237"/>
      <c r="D123" s="217"/>
      <c r="E123" s="217"/>
      <c r="F123" s="217"/>
      <c r="G123" s="217"/>
      <c r="H123" s="769"/>
      <c r="I123" s="763"/>
      <c r="J123" s="766"/>
      <c r="K123" s="217"/>
      <c r="L123" s="217"/>
      <c r="M123" s="217"/>
      <c r="N123" s="235"/>
      <c r="O123" s="235"/>
      <c r="P123" s="217"/>
      <c r="Q123" s="217"/>
      <c r="R123" s="237"/>
      <c r="S123" s="217"/>
      <c r="T123" s="217"/>
      <c r="U123" s="185"/>
      <c r="V123" s="217"/>
      <c r="W123" s="217"/>
      <c r="X123" s="236"/>
      <c r="Y123" s="190" t="str">
        <f t="shared" ca="1" si="12"/>
        <v/>
      </c>
      <c r="Z123" s="191">
        <f t="shared" ca="1" si="13"/>
        <v>1</v>
      </c>
      <c r="AA123" s="147"/>
      <c r="AB123" s="147"/>
    </row>
    <row r="124" spans="1:28" ht="15" hidden="1">
      <c r="A124" s="214" t="str">
        <f t="shared" ca="1" si="14"/>
        <v>1</v>
      </c>
      <c r="B124" s="192">
        <v>117</v>
      </c>
      <c r="C124" s="237"/>
      <c r="D124" s="217"/>
      <c r="E124" s="217"/>
      <c r="F124" s="217"/>
      <c r="G124" s="217"/>
      <c r="H124" s="769"/>
      <c r="I124" s="763"/>
      <c r="J124" s="766"/>
      <c r="K124" s="217"/>
      <c r="L124" s="217"/>
      <c r="M124" s="217"/>
      <c r="N124" s="235"/>
      <c r="O124" s="235"/>
      <c r="P124" s="217"/>
      <c r="Q124" s="217"/>
      <c r="R124" s="237"/>
      <c r="S124" s="217"/>
      <c r="T124" s="217"/>
      <c r="U124" s="185"/>
      <c r="V124" s="217"/>
      <c r="W124" s="217"/>
      <c r="X124" s="236"/>
      <c r="Y124" s="190" t="str">
        <f t="shared" ca="1" si="12"/>
        <v/>
      </c>
      <c r="Z124" s="191">
        <f t="shared" ca="1" si="13"/>
        <v>1</v>
      </c>
      <c r="AA124" s="147"/>
      <c r="AB124" s="147"/>
    </row>
    <row r="125" spans="1:28" ht="15" hidden="1">
      <c r="A125" s="214" t="str">
        <f t="shared" ca="1" si="14"/>
        <v>1</v>
      </c>
      <c r="B125" s="183">
        <v>118</v>
      </c>
      <c r="C125" s="237"/>
      <c r="D125" s="217"/>
      <c r="E125" s="217"/>
      <c r="F125" s="217"/>
      <c r="G125" s="217"/>
      <c r="H125" s="769"/>
      <c r="I125" s="763"/>
      <c r="J125" s="766"/>
      <c r="K125" s="217"/>
      <c r="L125" s="217"/>
      <c r="M125" s="217"/>
      <c r="N125" s="235"/>
      <c r="O125" s="235"/>
      <c r="P125" s="217"/>
      <c r="Q125" s="217"/>
      <c r="R125" s="237"/>
      <c r="S125" s="217"/>
      <c r="T125" s="217"/>
      <c r="U125" s="185"/>
      <c r="V125" s="217"/>
      <c r="W125" s="217"/>
      <c r="X125" s="236"/>
      <c r="Y125" s="190" t="str">
        <f t="shared" ca="1" si="12"/>
        <v/>
      </c>
      <c r="Z125" s="191">
        <f t="shared" ca="1" si="13"/>
        <v>1</v>
      </c>
      <c r="AA125" s="147"/>
      <c r="AB125" s="147"/>
    </row>
    <row r="126" spans="1:28" ht="15" hidden="1">
      <c r="A126" s="214" t="str">
        <f t="shared" ca="1" si="14"/>
        <v>1</v>
      </c>
      <c r="B126" s="192">
        <v>119</v>
      </c>
      <c r="C126" s="237"/>
      <c r="D126" s="217"/>
      <c r="E126" s="217"/>
      <c r="F126" s="217"/>
      <c r="G126" s="217"/>
      <c r="H126" s="769"/>
      <c r="I126" s="763"/>
      <c r="J126" s="766"/>
      <c r="K126" s="217"/>
      <c r="L126" s="217"/>
      <c r="M126" s="217"/>
      <c r="N126" s="235"/>
      <c r="O126" s="235"/>
      <c r="P126" s="217"/>
      <c r="Q126" s="217"/>
      <c r="R126" s="237"/>
      <c r="S126" s="217"/>
      <c r="T126" s="217"/>
      <c r="U126" s="185"/>
      <c r="V126" s="217"/>
      <c r="W126" s="217"/>
      <c r="X126" s="236"/>
      <c r="Y126" s="190" t="str">
        <f t="shared" ca="1" si="12"/>
        <v/>
      </c>
      <c r="Z126" s="191">
        <f t="shared" ca="1" si="13"/>
        <v>1</v>
      </c>
      <c r="AA126" s="147"/>
      <c r="AB126" s="147"/>
    </row>
    <row r="127" spans="1:28" ht="15" hidden="1">
      <c r="A127" s="214" t="str">
        <f t="shared" ca="1" si="14"/>
        <v>1</v>
      </c>
      <c r="B127" s="183">
        <v>120</v>
      </c>
      <c r="C127" s="237"/>
      <c r="D127" s="217"/>
      <c r="E127" s="217"/>
      <c r="F127" s="217"/>
      <c r="G127" s="217"/>
      <c r="H127" s="769"/>
      <c r="I127" s="763"/>
      <c r="J127" s="766"/>
      <c r="K127" s="217"/>
      <c r="L127" s="217"/>
      <c r="M127" s="217"/>
      <c r="N127" s="235"/>
      <c r="O127" s="235"/>
      <c r="P127" s="217"/>
      <c r="Q127" s="217"/>
      <c r="R127" s="237"/>
      <c r="S127" s="217"/>
      <c r="T127" s="217"/>
      <c r="U127" s="185"/>
      <c r="V127" s="217"/>
      <c r="W127" s="217"/>
      <c r="X127" s="236"/>
      <c r="Y127" s="190" t="str">
        <f t="shared" ca="1" si="12"/>
        <v/>
      </c>
      <c r="Z127" s="191">
        <f t="shared" ca="1" si="13"/>
        <v>1</v>
      </c>
      <c r="AA127" s="147"/>
      <c r="AB127" s="147"/>
    </row>
    <row r="128" spans="1:28" ht="15" hidden="1">
      <c r="A128" s="214" t="str">
        <f t="shared" ca="1" si="14"/>
        <v>1</v>
      </c>
      <c r="B128" s="192">
        <v>121</v>
      </c>
      <c r="C128" s="237"/>
      <c r="D128" s="217"/>
      <c r="E128" s="217"/>
      <c r="F128" s="217"/>
      <c r="G128" s="217"/>
      <c r="H128" s="769"/>
      <c r="I128" s="763"/>
      <c r="J128" s="766"/>
      <c r="K128" s="217"/>
      <c r="L128" s="217"/>
      <c r="M128" s="217"/>
      <c r="N128" s="235"/>
      <c r="O128" s="235"/>
      <c r="P128" s="217"/>
      <c r="Q128" s="217"/>
      <c r="R128" s="237"/>
      <c r="S128" s="217"/>
      <c r="T128" s="217"/>
      <c r="U128" s="185"/>
      <c r="V128" s="217"/>
      <c r="W128" s="217"/>
      <c r="X128" s="236"/>
      <c r="Y128" s="190" t="str">
        <f t="shared" ca="1" si="12"/>
        <v/>
      </c>
      <c r="Z128" s="191">
        <f t="shared" ca="1" si="13"/>
        <v>1</v>
      </c>
      <c r="AA128" s="147"/>
      <c r="AB128" s="147"/>
    </row>
    <row r="129" spans="1:28" ht="15" hidden="1">
      <c r="A129" s="214" t="str">
        <f t="shared" ca="1" si="14"/>
        <v>1</v>
      </c>
      <c r="B129" s="183">
        <v>122</v>
      </c>
      <c r="C129" s="237"/>
      <c r="D129" s="217"/>
      <c r="E129" s="217"/>
      <c r="F129" s="217"/>
      <c r="G129" s="217"/>
      <c r="H129" s="769"/>
      <c r="I129" s="763"/>
      <c r="J129" s="766"/>
      <c r="K129" s="217"/>
      <c r="L129" s="217"/>
      <c r="M129" s="217"/>
      <c r="N129" s="235"/>
      <c r="O129" s="235"/>
      <c r="P129" s="217"/>
      <c r="Q129" s="217"/>
      <c r="R129" s="237"/>
      <c r="S129" s="217"/>
      <c r="T129" s="217"/>
      <c r="U129" s="185"/>
      <c r="V129" s="217"/>
      <c r="W129" s="217"/>
      <c r="X129" s="236"/>
      <c r="Y129" s="190" t="str">
        <f t="shared" ca="1" si="12"/>
        <v/>
      </c>
      <c r="Z129" s="191">
        <f t="shared" ca="1" si="13"/>
        <v>1</v>
      </c>
      <c r="AA129" s="147"/>
      <c r="AB129" s="147"/>
    </row>
    <row r="130" spans="1:28" ht="15" hidden="1">
      <c r="A130" s="214" t="str">
        <f t="shared" ca="1" si="14"/>
        <v>1</v>
      </c>
      <c r="B130" s="192">
        <v>123</v>
      </c>
      <c r="C130" s="237"/>
      <c r="D130" s="217"/>
      <c r="E130" s="217"/>
      <c r="F130" s="217"/>
      <c r="G130" s="217"/>
      <c r="H130" s="769"/>
      <c r="I130" s="763"/>
      <c r="J130" s="766"/>
      <c r="K130" s="217"/>
      <c r="L130" s="217"/>
      <c r="M130" s="217"/>
      <c r="N130" s="235"/>
      <c r="O130" s="235"/>
      <c r="P130" s="217"/>
      <c r="Q130" s="217"/>
      <c r="R130" s="237"/>
      <c r="S130" s="217"/>
      <c r="T130" s="217"/>
      <c r="U130" s="185"/>
      <c r="V130" s="217"/>
      <c r="W130" s="217"/>
      <c r="X130" s="236"/>
      <c r="Y130" s="190" t="str">
        <f t="shared" ca="1" si="12"/>
        <v/>
      </c>
      <c r="Z130" s="191">
        <f t="shared" ca="1" si="13"/>
        <v>1</v>
      </c>
      <c r="AA130" s="147"/>
      <c r="AB130" s="147"/>
    </row>
    <row r="131" spans="1:28" ht="15" hidden="1">
      <c r="A131" s="214" t="str">
        <f t="shared" ca="1" si="14"/>
        <v>1</v>
      </c>
      <c r="B131" s="183">
        <v>124</v>
      </c>
      <c r="C131" s="237"/>
      <c r="D131" s="217"/>
      <c r="E131" s="217"/>
      <c r="F131" s="217"/>
      <c r="G131" s="217"/>
      <c r="H131" s="769"/>
      <c r="I131" s="763"/>
      <c r="J131" s="766"/>
      <c r="K131" s="217"/>
      <c r="L131" s="217"/>
      <c r="M131" s="217"/>
      <c r="N131" s="235"/>
      <c r="O131" s="235"/>
      <c r="P131" s="217"/>
      <c r="Q131" s="217"/>
      <c r="R131" s="237"/>
      <c r="S131" s="217"/>
      <c r="T131" s="217"/>
      <c r="U131" s="185"/>
      <c r="V131" s="217"/>
      <c r="W131" s="217"/>
      <c r="X131" s="236"/>
      <c r="Y131" s="190" t="str">
        <f t="shared" ca="1" si="12"/>
        <v/>
      </c>
      <c r="Z131" s="191">
        <f t="shared" ca="1" si="13"/>
        <v>1</v>
      </c>
      <c r="AA131" s="147"/>
      <c r="AB131" s="147"/>
    </row>
    <row r="132" spans="1:28" ht="15" hidden="1">
      <c r="A132" s="214" t="str">
        <f t="shared" ca="1" si="14"/>
        <v>1</v>
      </c>
      <c r="B132" s="192">
        <v>125</v>
      </c>
      <c r="C132" s="237"/>
      <c r="D132" s="217"/>
      <c r="E132" s="217"/>
      <c r="F132" s="217"/>
      <c r="G132" s="217"/>
      <c r="H132" s="769"/>
      <c r="I132" s="763"/>
      <c r="J132" s="766"/>
      <c r="K132" s="217"/>
      <c r="L132" s="217"/>
      <c r="M132" s="217"/>
      <c r="N132" s="235"/>
      <c r="O132" s="235"/>
      <c r="P132" s="217"/>
      <c r="Q132" s="217"/>
      <c r="R132" s="237"/>
      <c r="S132" s="217"/>
      <c r="T132" s="217"/>
      <c r="U132" s="185"/>
      <c r="V132" s="217"/>
      <c r="W132" s="217"/>
      <c r="X132" s="236"/>
      <c r="Y132" s="190" t="str">
        <f t="shared" ca="1" si="12"/>
        <v/>
      </c>
      <c r="Z132" s="191">
        <f t="shared" ca="1" si="13"/>
        <v>1</v>
      </c>
      <c r="AA132" s="147"/>
      <c r="AB132" s="147"/>
    </row>
    <row r="133" spans="1:28" ht="15" hidden="1">
      <c r="A133" s="214" t="str">
        <f t="shared" ca="1" si="14"/>
        <v>1</v>
      </c>
      <c r="B133" s="183">
        <v>126</v>
      </c>
      <c r="C133" s="237"/>
      <c r="D133" s="217"/>
      <c r="E133" s="217"/>
      <c r="F133" s="217"/>
      <c r="G133" s="217"/>
      <c r="H133" s="769"/>
      <c r="I133" s="763"/>
      <c r="J133" s="766"/>
      <c r="K133" s="217"/>
      <c r="L133" s="217"/>
      <c r="M133" s="217"/>
      <c r="N133" s="235"/>
      <c r="O133" s="235"/>
      <c r="P133" s="217"/>
      <c r="Q133" s="217"/>
      <c r="R133" s="237"/>
      <c r="S133" s="217"/>
      <c r="T133" s="217"/>
      <c r="U133" s="185"/>
      <c r="V133" s="217"/>
      <c r="W133" s="217"/>
      <c r="X133" s="236"/>
      <c r="Y133" s="190" t="str">
        <f t="shared" ca="1" si="12"/>
        <v/>
      </c>
      <c r="Z133" s="191">
        <f t="shared" ca="1" si="13"/>
        <v>1</v>
      </c>
      <c r="AA133" s="147"/>
      <c r="AB133" s="147"/>
    </row>
    <row r="134" spans="1:28" ht="15" hidden="1">
      <c r="A134" s="214" t="str">
        <f t="shared" ca="1" si="14"/>
        <v>1</v>
      </c>
      <c r="B134" s="192">
        <v>127</v>
      </c>
      <c r="C134" s="237"/>
      <c r="D134" s="217"/>
      <c r="E134" s="217"/>
      <c r="F134" s="217"/>
      <c r="G134" s="217"/>
      <c r="H134" s="769"/>
      <c r="I134" s="763"/>
      <c r="J134" s="766"/>
      <c r="K134" s="217"/>
      <c r="L134" s="217"/>
      <c r="M134" s="217"/>
      <c r="N134" s="235"/>
      <c r="O134" s="235"/>
      <c r="P134" s="217"/>
      <c r="Q134" s="217"/>
      <c r="R134" s="237"/>
      <c r="S134" s="217"/>
      <c r="T134" s="217"/>
      <c r="U134" s="185"/>
      <c r="V134" s="217"/>
      <c r="W134" s="217"/>
      <c r="X134" s="236"/>
      <c r="Y134" s="190" t="str">
        <f t="shared" ca="1" si="12"/>
        <v/>
      </c>
      <c r="Z134" s="191">
        <f t="shared" ca="1" si="13"/>
        <v>1</v>
      </c>
      <c r="AA134" s="147"/>
      <c r="AB134" s="147"/>
    </row>
    <row r="135" spans="1:28" ht="15" hidden="1">
      <c r="A135" s="214" t="str">
        <f t="shared" ca="1" si="14"/>
        <v>1</v>
      </c>
      <c r="B135" s="183">
        <v>128</v>
      </c>
      <c r="C135" s="237"/>
      <c r="D135" s="217"/>
      <c r="E135" s="217"/>
      <c r="F135" s="217"/>
      <c r="G135" s="217"/>
      <c r="H135" s="769"/>
      <c r="I135" s="763"/>
      <c r="J135" s="766"/>
      <c r="K135" s="217"/>
      <c r="L135" s="217"/>
      <c r="M135" s="217"/>
      <c r="N135" s="235"/>
      <c r="O135" s="235"/>
      <c r="P135" s="217"/>
      <c r="Q135" s="217"/>
      <c r="R135" s="237"/>
      <c r="S135" s="217"/>
      <c r="T135" s="217"/>
      <c r="U135" s="185"/>
      <c r="V135" s="217"/>
      <c r="W135" s="217"/>
      <c r="X135" s="236"/>
      <c r="Y135" s="190" t="str">
        <f t="shared" ca="1" si="12"/>
        <v/>
      </c>
      <c r="Z135" s="191">
        <f t="shared" ca="1" si="13"/>
        <v>1</v>
      </c>
      <c r="AA135" s="147"/>
      <c r="AB135" s="147"/>
    </row>
    <row r="136" spans="1:28" ht="15" hidden="1">
      <c r="A136" s="214" t="str">
        <f t="shared" ca="1" si="14"/>
        <v>1</v>
      </c>
      <c r="B136" s="192">
        <v>129</v>
      </c>
      <c r="C136" s="237"/>
      <c r="D136" s="217"/>
      <c r="E136" s="217"/>
      <c r="F136" s="217"/>
      <c r="G136" s="217"/>
      <c r="H136" s="769"/>
      <c r="I136" s="763"/>
      <c r="J136" s="766"/>
      <c r="K136" s="217"/>
      <c r="L136" s="217"/>
      <c r="M136" s="217"/>
      <c r="N136" s="235"/>
      <c r="O136" s="235"/>
      <c r="P136" s="217"/>
      <c r="Q136" s="217"/>
      <c r="R136" s="237"/>
      <c r="S136" s="217"/>
      <c r="T136" s="217"/>
      <c r="U136" s="185"/>
      <c r="V136" s="217"/>
      <c r="W136" s="217"/>
      <c r="X136" s="236"/>
      <c r="Y136" s="190" t="str">
        <f t="shared" ca="1" si="12"/>
        <v/>
      </c>
      <c r="Z136" s="191">
        <f t="shared" ca="1" si="13"/>
        <v>1</v>
      </c>
      <c r="AA136" s="147"/>
      <c r="AB136" s="147"/>
    </row>
    <row r="137" spans="1:28" ht="15" hidden="1">
      <c r="A137" s="214" t="str">
        <f t="shared" ca="1" si="14"/>
        <v>1</v>
      </c>
      <c r="B137" s="183">
        <v>130</v>
      </c>
      <c r="C137" s="237"/>
      <c r="D137" s="217"/>
      <c r="E137" s="217"/>
      <c r="F137" s="217"/>
      <c r="G137" s="217"/>
      <c r="H137" s="769"/>
      <c r="I137" s="763"/>
      <c r="J137" s="766"/>
      <c r="K137" s="217"/>
      <c r="L137" s="217"/>
      <c r="M137" s="217"/>
      <c r="N137" s="235"/>
      <c r="O137" s="235"/>
      <c r="P137" s="217"/>
      <c r="Q137" s="217"/>
      <c r="R137" s="237"/>
      <c r="S137" s="217"/>
      <c r="T137" s="217"/>
      <c r="U137" s="185"/>
      <c r="V137" s="217"/>
      <c r="W137" s="217"/>
      <c r="X137" s="236"/>
      <c r="Y137" s="190" t="str">
        <f t="shared" ca="1" si="12"/>
        <v/>
      </c>
      <c r="Z137" s="191">
        <f t="shared" ca="1" si="13"/>
        <v>1</v>
      </c>
      <c r="AA137" s="147"/>
      <c r="AB137" s="147"/>
    </row>
    <row r="138" spans="1:28" ht="15" hidden="1">
      <c r="A138" s="214" t="str">
        <f t="shared" ca="1" si="14"/>
        <v>1</v>
      </c>
      <c r="B138" s="192">
        <v>131</v>
      </c>
      <c r="C138" s="237"/>
      <c r="D138" s="217"/>
      <c r="E138" s="217"/>
      <c r="F138" s="217"/>
      <c r="G138" s="217"/>
      <c r="H138" s="769"/>
      <c r="I138" s="763"/>
      <c r="J138" s="766"/>
      <c r="K138" s="217"/>
      <c r="L138" s="217"/>
      <c r="M138" s="217"/>
      <c r="N138" s="235"/>
      <c r="O138" s="235"/>
      <c r="P138" s="217"/>
      <c r="Q138" s="217"/>
      <c r="R138" s="237"/>
      <c r="S138" s="217"/>
      <c r="T138" s="217"/>
      <c r="U138" s="185"/>
      <c r="V138" s="217"/>
      <c r="W138" s="217"/>
      <c r="X138" s="236"/>
      <c r="Y138" s="190" t="str">
        <f t="shared" ca="1" si="12"/>
        <v/>
      </c>
      <c r="Z138" s="191">
        <f t="shared" ca="1" si="13"/>
        <v>1</v>
      </c>
      <c r="AA138" s="147"/>
      <c r="AB138" s="147"/>
    </row>
    <row r="139" spans="1:28" ht="15" hidden="1">
      <c r="A139" s="214" t="str">
        <f t="shared" ca="1" si="14"/>
        <v>1</v>
      </c>
      <c r="B139" s="183">
        <v>132</v>
      </c>
      <c r="C139" s="237"/>
      <c r="D139" s="217"/>
      <c r="E139" s="217"/>
      <c r="F139" s="217"/>
      <c r="G139" s="217"/>
      <c r="H139" s="769"/>
      <c r="I139" s="763"/>
      <c r="J139" s="766"/>
      <c r="K139" s="217"/>
      <c r="L139" s="217"/>
      <c r="M139" s="217"/>
      <c r="N139" s="235"/>
      <c r="O139" s="235"/>
      <c r="P139" s="217"/>
      <c r="Q139" s="217"/>
      <c r="R139" s="237"/>
      <c r="S139" s="217"/>
      <c r="T139" s="217"/>
      <c r="U139" s="185"/>
      <c r="V139" s="217"/>
      <c r="W139" s="217"/>
      <c r="X139" s="236"/>
      <c r="Y139" s="190" t="str">
        <f t="shared" ca="1" si="12"/>
        <v/>
      </c>
      <c r="Z139" s="191">
        <f t="shared" ca="1" si="13"/>
        <v>1</v>
      </c>
      <c r="AA139" s="147"/>
      <c r="AB139" s="147"/>
    </row>
    <row r="140" spans="1:28" ht="15" hidden="1">
      <c r="A140" s="214" t="str">
        <f t="shared" ca="1" si="14"/>
        <v>1</v>
      </c>
      <c r="B140" s="192">
        <v>133</v>
      </c>
      <c r="C140" s="237"/>
      <c r="D140" s="217"/>
      <c r="E140" s="217"/>
      <c r="F140" s="217"/>
      <c r="G140" s="217"/>
      <c r="H140" s="769"/>
      <c r="I140" s="763"/>
      <c r="J140" s="766"/>
      <c r="K140" s="217"/>
      <c r="L140" s="217"/>
      <c r="M140" s="217"/>
      <c r="N140" s="235"/>
      <c r="O140" s="235"/>
      <c r="P140" s="217"/>
      <c r="Q140" s="217"/>
      <c r="R140" s="237"/>
      <c r="S140" s="217"/>
      <c r="T140" s="217"/>
      <c r="U140" s="185"/>
      <c r="V140" s="217"/>
      <c r="W140" s="217"/>
      <c r="X140" s="236"/>
      <c r="Y140" s="190" t="str">
        <f t="shared" ca="1" si="12"/>
        <v/>
      </c>
      <c r="Z140" s="191">
        <f t="shared" ca="1" si="13"/>
        <v>1</v>
      </c>
      <c r="AA140" s="147"/>
      <c r="AB140" s="147"/>
    </row>
    <row r="141" spans="1:28" ht="15" hidden="1">
      <c r="A141" s="214" t="str">
        <f t="shared" ca="1" si="14"/>
        <v>1</v>
      </c>
      <c r="B141" s="183">
        <v>134</v>
      </c>
      <c r="C141" s="237"/>
      <c r="D141" s="217"/>
      <c r="E141" s="217"/>
      <c r="F141" s="217"/>
      <c r="G141" s="217"/>
      <c r="H141" s="769"/>
      <c r="I141" s="763"/>
      <c r="J141" s="766"/>
      <c r="K141" s="217"/>
      <c r="L141" s="217"/>
      <c r="M141" s="217"/>
      <c r="N141" s="235"/>
      <c r="O141" s="235"/>
      <c r="P141" s="217"/>
      <c r="Q141" s="217"/>
      <c r="R141" s="237"/>
      <c r="S141" s="217"/>
      <c r="T141" s="217"/>
      <c r="U141" s="185"/>
      <c r="V141" s="217"/>
      <c r="W141" s="217"/>
      <c r="X141" s="236"/>
      <c r="Y141" s="190" t="str">
        <f t="shared" ca="1" si="12"/>
        <v/>
      </c>
      <c r="Z141" s="191">
        <f t="shared" ca="1" si="13"/>
        <v>1</v>
      </c>
      <c r="AA141" s="147"/>
      <c r="AB141" s="147"/>
    </row>
    <row r="142" spans="1:28" ht="15" hidden="1">
      <c r="A142" s="214" t="str">
        <f t="shared" ca="1" si="14"/>
        <v>1</v>
      </c>
      <c r="B142" s="192">
        <v>135</v>
      </c>
      <c r="C142" s="237"/>
      <c r="D142" s="217"/>
      <c r="E142" s="217"/>
      <c r="F142" s="217"/>
      <c r="G142" s="217"/>
      <c r="H142" s="769"/>
      <c r="I142" s="763"/>
      <c r="J142" s="766"/>
      <c r="K142" s="217"/>
      <c r="L142" s="217"/>
      <c r="M142" s="217"/>
      <c r="N142" s="235"/>
      <c r="O142" s="235"/>
      <c r="P142" s="217"/>
      <c r="Q142" s="217"/>
      <c r="R142" s="237"/>
      <c r="S142" s="217"/>
      <c r="T142" s="217"/>
      <c r="U142" s="185"/>
      <c r="V142" s="217"/>
      <c r="W142" s="217"/>
      <c r="X142" s="236"/>
      <c r="Y142" s="190" t="str">
        <f t="shared" ca="1" si="12"/>
        <v/>
      </c>
      <c r="Z142" s="191">
        <f t="shared" ca="1" si="13"/>
        <v>1</v>
      </c>
      <c r="AA142" s="147"/>
      <c r="AB142" s="147"/>
    </row>
    <row r="143" spans="1:28" ht="15" hidden="1">
      <c r="A143" s="214" t="str">
        <f t="shared" ca="1" si="14"/>
        <v>1</v>
      </c>
      <c r="B143" s="183">
        <v>136</v>
      </c>
      <c r="C143" s="237"/>
      <c r="D143" s="217"/>
      <c r="E143" s="217"/>
      <c r="F143" s="217"/>
      <c r="G143" s="217"/>
      <c r="H143" s="769"/>
      <c r="I143" s="763"/>
      <c r="J143" s="766"/>
      <c r="K143" s="217"/>
      <c r="L143" s="217"/>
      <c r="M143" s="217"/>
      <c r="N143" s="235"/>
      <c r="O143" s="235"/>
      <c r="P143" s="217"/>
      <c r="Q143" s="217"/>
      <c r="R143" s="237"/>
      <c r="S143" s="217"/>
      <c r="T143" s="217"/>
      <c r="U143" s="185"/>
      <c r="V143" s="217"/>
      <c r="W143" s="217"/>
      <c r="X143" s="236"/>
      <c r="Y143" s="190" t="str">
        <f t="shared" ca="1" si="12"/>
        <v/>
      </c>
      <c r="Z143" s="191">
        <f t="shared" ca="1" si="13"/>
        <v>1</v>
      </c>
      <c r="AA143" s="147"/>
      <c r="AB143" s="147"/>
    </row>
    <row r="144" spans="1:28" ht="15" hidden="1">
      <c r="A144" s="214" t="str">
        <f t="shared" ca="1" si="14"/>
        <v>1</v>
      </c>
      <c r="B144" s="192">
        <v>137</v>
      </c>
      <c r="C144" s="237"/>
      <c r="D144" s="217"/>
      <c r="E144" s="217"/>
      <c r="F144" s="217"/>
      <c r="G144" s="217"/>
      <c r="H144" s="769"/>
      <c r="I144" s="763"/>
      <c r="J144" s="766"/>
      <c r="K144" s="217"/>
      <c r="L144" s="217"/>
      <c r="M144" s="217"/>
      <c r="N144" s="235"/>
      <c r="O144" s="235"/>
      <c r="P144" s="217"/>
      <c r="Q144" s="217"/>
      <c r="R144" s="237"/>
      <c r="S144" s="217"/>
      <c r="T144" s="217"/>
      <c r="U144" s="185"/>
      <c r="V144" s="217"/>
      <c r="W144" s="217"/>
      <c r="X144" s="236"/>
      <c r="Y144" s="190" t="str">
        <f t="shared" ca="1" si="12"/>
        <v/>
      </c>
      <c r="Z144" s="191">
        <f t="shared" ca="1" si="13"/>
        <v>1</v>
      </c>
      <c r="AA144" s="147"/>
      <c r="AB144" s="147"/>
    </row>
    <row r="145" spans="1:28" ht="15" hidden="1">
      <c r="A145" s="214" t="str">
        <f t="shared" ca="1" si="14"/>
        <v>1</v>
      </c>
      <c r="B145" s="183">
        <v>138</v>
      </c>
      <c r="C145" s="237"/>
      <c r="D145" s="217"/>
      <c r="E145" s="217"/>
      <c r="F145" s="217"/>
      <c r="G145" s="217"/>
      <c r="H145" s="769"/>
      <c r="I145" s="763"/>
      <c r="J145" s="766"/>
      <c r="K145" s="217"/>
      <c r="L145" s="217"/>
      <c r="M145" s="217"/>
      <c r="N145" s="235"/>
      <c r="O145" s="235"/>
      <c r="P145" s="217"/>
      <c r="Q145" s="217"/>
      <c r="R145" s="237"/>
      <c r="S145" s="217"/>
      <c r="T145" s="217"/>
      <c r="U145" s="185"/>
      <c r="V145" s="217"/>
      <c r="W145" s="217"/>
      <c r="X145" s="236"/>
      <c r="Y145" s="190" t="str">
        <f t="shared" ca="1" si="12"/>
        <v/>
      </c>
      <c r="Z145" s="191">
        <f t="shared" ca="1" si="13"/>
        <v>1</v>
      </c>
      <c r="AA145" s="147"/>
      <c r="AB145" s="147"/>
    </row>
    <row r="146" spans="1:28" ht="15" hidden="1">
      <c r="A146" s="214" t="str">
        <f t="shared" ca="1" si="14"/>
        <v>1</v>
      </c>
      <c r="B146" s="192">
        <v>139</v>
      </c>
      <c r="C146" s="237"/>
      <c r="D146" s="217"/>
      <c r="E146" s="217"/>
      <c r="F146" s="217"/>
      <c r="G146" s="217"/>
      <c r="H146" s="769"/>
      <c r="I146" s="763"/>
      <c r="J146" s="766"/>
      <c r="K146" s="217"/>
      <c r="L146" s="217"/>
      <c r="M146" s="217"/>
      <c r="N146" s="235"/>
      <c r="O146" s="235"/>
      <c r="P146" s="217"/>
      <c r="Q146" s="217"/>
      <c r="R146" s="237"/>
      <c r="S146" s="217"/>
      <c r="T146" s="217"/>
      <c r="U146" s="185"/>
      <c r="V146" s="217"/>
      <c r="W146" s="217"/>
      <c r="X146" s="236"/>
      <c r="Y146" s="190" t="str">
        <f t="shared" ca="1" si="12"/>
        <v/>
      </c>
      <c r="Z146" s="191">
        <f t="shared" ca="1" si="13"/>
        <v>1</v>
      </c>
      <c r="AA146" s="147"/>
      <c r="AB146" s="147"/>
    </row>
    <row r="147" spans="1:28" ht="15" hidden="1">
      <c r="A147" s="214" t="str">
        <f t="shared" ca="1" si="14"/>
        <v>1</v>
      </c>
      <c r="B147" s="183">
        <v>140</v>
      </c>
      <c r="C147" s="237"/>
      <c r="D147" s="217"/>
      <c r="E147" s="217"/>
      <c r="F147" s="217"/>
      <c r="G147" s="217"/>
      <c r="H147" s="769"/>
      <c r="I147" s="763"/>
      <c r="J147" s="766"/>
      <c r="K147" s="217"/>
      <c r="L147" s="217"/>
      <c r="M147" s="217"/>
      <c r="N147" s="235"/>
      <c r="O147" s="235"/>
      <c r="P147" s="217"/>
      <c r="Q147" s="217"/>
      <c r="R147" s="237"/>
      <c r="S147" s="217"/>
      <c r="T147" s="217"/>
      <c r="U147" s="185"/>
      <c r="V147" s="217"/>
      <c r="W147" s="217"/>
      <c r="X147" s="236"/>
      <c r="Y147" s="190" t="str">
        <f t="shared" ca="1" si="12"/>
        <v/>
      </c>
      <c r="Z147" s="191">
        <f t="shared" ca="1" si="13"/>
        <v>1</v>
      </c>
      <c r="AA147" s="147"/>
      <c r="AB147" s="147"/>
    </row>
    <row r="148" spans="1:28" ht="15" hidden="1">
      <c r="A148" s="214" t="str">
        <f t="shared" ca="1" si="14"/>
        <v>1</v>
      </c>
      <c r="B148" s="192">
        <v>141</v>
      </c>
      <c r="C148" s="237"/>
      <c r="D148" s="217"/>
      <c r="E148" s="217"/>
      <c r="F148" s="217"/>
      <c r="G148" s="217"/>
      <c r="H148" s="769"/>
      <c r="I148" s="763"/>
      <c r="J148" s="766"/>
      <c r="K148" s="217"/>
      <c r="L148" s="217"/>
      <c r="M148" s="217"/>
      <c r="N148" s="235"/>
      <c r="O148" s="235"/>
      <c r="P148" s="217"/>
      <c r="Q148" s="217"/>
      <c r="R148" s="237"/>
      <c r="S148" s="217"/>
      <c r="T148" s="217"/>
      <c r="U148" s="185"/>
      <c r="V148" s="217"/>
      <c r="W148" s="217"/>
      <c r="X148" s="236"/>
      <c r="Y148" s="190" t="str">
        <f t="shared" ca="1" si="12"/>
        <v/>
      </c>
      <c r="Z148" s="191">
        <f t="shared" ca="1" si="13"/>
        <v>1</v>
      </c>
      <c r="AA148" s="147"/>
      <c r="AB148" s="147"/>
    </row>
    <row r="149" spans="1:28" ht="15" hidden="1">
      <c r="A149" s="214" t="str">
        <f t="shared" ca="1" si="14"/>
        <v>1</v>
      </c>
      <c r="B149" s="183">
        <v>142</v>
      </c>
      <c r="C149" s="237"/>
      <c r="D149" s="217"/>
      <c r="E149" s="217"/>
      <c r="F149" s="217"/>
      <c r="G149" s="217"/>
      <c r="H149" s="769"/>
      <c r="I149" s="763"/>
      <c r="J149" s="766"/>
      <c r="K149" s="217"/>
      <c r="L149" s="217"/>
      <c r="M149" s="217"/>
      <c r="N149" s="235"/>
      <c r="O149" s="235"/>
      <c r="P149" s="217"/>
      <c r="Q149" s="217"/>
      <c r="R149" s="237"/>
      <c r="S149" s="217"/>
      <c r="T149" s="217"/>
      <c r="U149" s="185"/>
      <c r="V149" s="217"/>
      <c r="W149" s="217"/>
      <c r="X149" s="236"/>
      <c r="Y149" s="190" t="str">
        <f t="shared" ca="1" si="12"/>
        <v/>
      </c>
      <c r="Z149" s="191">
        <f t="shared" ca="1" si="13"/>
        <v>1</v>
      </c>
      <c r="AA149" s="147"/>
      <c r="AB149" s="147"/>
    </row>
    <row r="150" spans="1:28" ht="15" hidden="1">
      <c r="A150" s="214" t="str">
        <f t="shared" ca="1" si="14"/>
        <v>1</v>
      </c>
      <c r="B150" s="192">
        <v>143</v>
      </c>
      <c r="C150" s="237"/>
      <c r="D150" s="217"/>
      <c r="E150" s="217"/>
      <c r="F150" s="217"/>
      <c r="G150" s="217"/>
      <c r="H150" s="769"/>
      <c r="I150" s="763"/>
      <c r="J150" s="766"/>
      <c r="K150" s="217"/>
      <c r="L150" s="217"/>
      <c r="M150" s="217"/>
      <c r="N150" s="235"/>
      <c r="O150" s="235"/>
      <c r="P150" s="217"/>
      <c r="Q150" s="217"/>
      <c r="R150" s="237"/>
      <c r="S150" s="217"/>
      <c r="T150" s="217"/>
      <c r="U150" s="185"/>
      <c r="V150" s="217"/>
      <c r="W150" s="217"/>
      <c r="X150" s="236"/>
      <c r="Y150" s="190" t="str">
        <f t="shared" ca="1" si="12"/>
        <v/>
      </c>
      <c r="Z150" s="191">
        <f t="shared" ca="1" si="13"/>
        <v>1</v>
      </c>
      <c r="AA150" s="147"/>
      <c r="AB150" s="147"/>
    </row>
    <row r="151" spans="1:28" ht="15" hidden="1">
      <c r="A151" s="214" t="str">
        <f t="shared" ca="1" si="14"/>
        <v>1</v>
      </c>
      <c r="B151" s="183">
        <v>144</v>
      </c>
      <c r="C151" s="237"/>
      <c r="D151" s="217"/>
      <c r="E151" s="217"/>
      <c r="F151" s="217"/>
      <c r="G151" s="217"/>
      <c r="H151" s="769"/>
      <c r="I151" s="763"/>
      <c r="J151" s="766"/>
      <c r="K151" s="217"/>
      <c r="L151" s="217"/>
      <c r="M151" s="217"/>
      <c r="N151" s="235"/>
      <c r="O151" s="235"/>
      <c r="P151" s="217"/>
      <c r="Q151" s="217"/>
      <c r="R151" s="237"/>
      <c r="S151" s="217"/>
      <c r="T151" s="217"/>
      <c r="U151" s="185"/>
      <c r="V151" s="217"/>
      <c r="W151" s="217"/>
      <c r="X151" s="236"/>
      <c r="Y151" s="190" t="str">
        <f t="shared" ca="1" si="12"/>
        <v/>
      </c>
      <c r="Z151" s="191">
        <f t="shared" ca="1" si="13"/>
        <v>1</v>
      </c>
      <c r="AA151" s="147"/>
      <c r="AB151" s="147"/>
    </row>
    <row r="152" spans="1:28" ht="15" hidden="1">
      <c r="A152" s="214" t="str">
        <f t="shared" ca="1" si="14"/>
        <v>1</v>
      </c>
      <c r="B152" s="192">
        <v>145</v>
      </c>
      <c r="C152" s="237"/>
      <c r="D152" s="217"/>
      <c r="E152" s="217"/>
      <c r="F152" s="217"/>
      <c r="G152" s="217"/>
      <c r="H152" s="769"/>
      <c r="I152" s="763"/>
      <c r="J152" s="766"/>
      <c r="K152" s="217"/>
      <c r="L152" s="217"/>
      <c r="M152" s="217"/>
      <c r="N152" s="235"/>
      <c r="O152" s="235"/>
      <c r="P152" s="217"/>
      <c r="Q152" s="217"/>
      <c r="R152" s="237"/>
      <c r="S152" s="217"/>
      <c r="T152" s="217"/>
      <c r="U152" s="185"/>
      <c r="V152" s="217"/>
      <c r="W152" s="217"/>
      <c r="X152" s="236"/>
      <c r="Y152" s="190" t="str">
        <f t="shared" ca="1" si="12"/>
        <v/>
      </c>
      <c r="Z152" s="191">
        <f t="shared" ca="1" si="13"/>
        <v>1</v>
      </c>
      <c r="AA152" s="147"/>
      <c r="AB152" s="147"/>
    </row>
    <row r="153" spans="1:28" ht="15" hidden="1">
      <c r="A153" s="214" t="str">
        <f t="shared" ca="1" si="14"/>
        <v>1</v>
      </c>
      <c r="B153" s="183">
        <v>146</v>
      </c>
      <c r="C153" s="237"/>
      <c r="D153" s="217"/>
      <c r="E153" s="217"/>
      <c r="F153" s="217"/>
      <c r="G153" s="217"/>
      <c r="H153" s="769"/>
      <c r="I153" s="763"/>
      <c r="J153" s="766"/>
      <c r="K153" s="217"/>
      <c r="L153" s="217"/>
      <c r="M153" s="217"/>
      <c r="N153" s="235"/>
      <c r="O153" s="235"/>
      <c r="P153" s="217"/>
      <c r="Q153" s="217"/>
      <c r="R153" s="237"/>
      <c r="S153" s="217"/>
      <c r="T153" s="217"/>
      <c r="U153" s="185"/>
      <c r="V153" s="217"/>
      <c r="W153" s="217"/>
      <c r="X153" s="236"/>
      <c r="Y153" s="190" t="str">
        <f t="shared" ca="1" si="12"/>
        <v/>
      </c>
      <c r="Z153" s="191">
        <f t="shared" ca="1" si="13"/>
        <v>1</v>
      </c>
      <c r="AA153" s="147"/>
      <c r="AB153" s="147"/>
    </row>
    <row r="154" spans="1:28" ht="15" hidden="1">
      <c r="A154" s="214" t="str">
        <f t="shared" ca="1" si="14"/>
        <v>1</v>
      </c>
      <c r="B154" s="192">
        <v>147</v>
      </c>
      <c r="C154" s="237"/>
      <c r="D154" s="217"/>
      <c r="E154" s="217"/>
      <c r="F154" s="217"/>
      <c r="G154" s="217"/>
      <c r="H154" s="769"/>
      <c r="I154" s="763"/>
      <c r="J154" s="766"/>
      <c r="K154" s="217"/>
      <c r="L154" s="217"/>
      <c r="M154" s="217"/>
      <c r="N154" s="235"/>
      <c r="O154" s="235"/>
      <c r="P154" s="217"/>
      <c r="Q154" s="217"/>
      <c r="R154" s="237"/>
      <c r="S154" s="217"/>
      <c r="T154" s="217"/>
      <c r="U154" s="185"/>
      <c r="V154" s="217"/>
      <c r="W154" s="217"/>
      <c r="X154" s="236"/>
      <c r="Y154" s="190" t="str">
        <f t="shared" ca="1" si="12"/>
        <v/>
      </c>
      <c r="Z154" s="191">
        <f t="shared" ca="1" si="13"/>
        <v>1</v>
      </c>
      <c r="AA154" s="147"/>
      <c r="AB154" s="147"/>
    </row>
    <row r="155" spans="1:28" ht="15" hidden="1">
      <c r="A155" s="214" t="str">
        <f t="shared" ca="1" si="14"/>
        <v>1</v>
      </c>
      <c r="B155" s="183">
        <v>148</v>
      </c>
      <c r="C155" s="237"/>
      <c r="D155" s="217"/>
      <c r="E155" s="217"/>
      <c r="F155" s="217"/>
      <c r="G155" s="217"/>
      <c r="H155" s="769"/>
      <c r="I155" s="763"/>
      <c r="J155" s="766"/>
      <c r="K155" s="217"/>
      <c r="L155" s="217"/>
      <c r="M155" s="217"/>
      <c r="N155" s="235"/>
      <c r="O155" s="235"/>
      <c r="P155" s="217"/>
      <c r="Q155" s="217"/>
      <c r="R155" s="237"/>
      <c r="S155" s="217"/>
      <c r="T155" s="217"/>
      <c r="U155" s="185"/>
      <c r="V155" s="217"/>
      <c r="W155" s="217"/>
      <c r="X155" s="236"/>
      <c r="Y155" s="190" t="str">
        <f t="shared" ca="1" si="12"/>
        <v/>
      </c>
      <c r="Z155" s="191">
        <f t="shared" ca="1" si="13"/>
        <v>1</v>
      </c>
      <c r="AA155" s="147"/>
      <c r="AB155" s="147"/>
    </row>
    <row r="156" spans="1:28" ht="15" hidden="1">
      <c r="A156" s="214" t="str">
        <f t="shared" ca="1" si="14"/>
        <v>1</v>
      </c>
      <c r="B156" s="192">
        <v>149</v>
      </c>
      <c r="C156" s="237"/>
      <c r="D156" s="217"/>
      <c r="E156" s="217"/>
      <c r="F156" s="217"/>
      <c r="G156" s="217"/>
      <c r="H156" s="769"/>
      <c r="I156" s="763"/>
      <c r="J156" s="766"/>
      <c r="K156" s="217"/>
      <c r="L156" s="217"/>
      <c r="M156" s="217"/>
      <c r="N156" s="235"/>
      <c r="O156" s="235"/>
      <c r="P156" s="217"/>
      <c r="Q156" s="217"/>
      <c r="R156" s="237"/>
      <c r="S156" s="217"/>
      <c r="T156" s="217"/>
      <c r="U156" s="185"/>
      <c r="V156" s="217"/>
      <c r="W156" s="217"/>
      <c r="X156" s="236"/>
      <c r="Y156" s="190" t="str">
        <f t="shared" ca="1" si="12"/>
        <v/>
      </c>
      <c r="Z156" s="191">
        <f t="shared" ca="1" si="13"/>
        <v>1</v>
      </c>
      <c r="AA156" s="147"/>
      <c r="AB156" s="147"/>
    </row>
    <row r="157" spans="1:28" ht="15" hidden="1">
      <c r="A157" s="214" t="str">
        <f t="shared" ca="1" si="14"/>
        <v>1</v>
      </c>
      <c r="B157" s="183">
        <v>150</v>
      </c>
      <c r="C157" s="237"/>
      <c r="D157" s="217"/>
      <c r="E157" s="217"/>
      <c r="F157" s="217"/>
      <c r="G157" s="217"/>
      <c r="H157" s="769"/>
      <c r="I157" s="763"/>
      <c r="J157" s="766"/>
      <c r="K157" s="217"/>
      <c r="L157" s="217"/>
      <c r="M157" s="217"/>
      <c r="N157" s="235"/>
      <c r="O157" s="235"/>
      <c r="P157" s="217"/>
      <c r="Q157" s="217"/>
      <c r="R157" s="237"/>
      <c r="S157" s="217"/>
      <c r="T157" s="217"/>
      <c r="U157" s="185"/>
      <c r="V157" s="217"/>
      <c r="W157" s="217"/>
      <c r="X157" s="236"/>
      <c r="Y157" s="190" t="str">
        <f t="shared" ca="1" si="12"/>
        <v/>
      </c>
      <c r="Z157" s="191">
        <f t="shared" ca="1" si="13"/>
        <v>1</v>
      </c>
      <c r="AA157" s="147"/>
      <c r="AB157" s="147"/>
    </row>
    <row r="158" spans="1:28" ht="15" hidden="1">
      <c r="A158" s="214" t="str">
        <f t="shared" ca="1" si="14"/>
        <v>1</v>
      </c>
      <c r="B158" s="192">
        <v>151</v>
      </c>
      <c r="C158" s="237"/>
      <c r="D158" s="217"/>
      <c r="E158" s="217"/>
      <c r="F158" s="217"/>
      <c r="G158" s="217"/>
      <c r="H158" s="769"/>
      <c r="I158" s="763"/>
      <c r="J158" s="766"/>
      <c r="K158" s="217"/>
      <c r="L158" s="217"/>
      <c r="M158" s="217"/>
      <c r="N158" s="235"/>
      <c r="O158" s="235"/>
      <c r="P158" s="217"/>
      <c r="Q158" s="217"/>
      <c r="R158" s="237"/>
      <c r="S158" s="217"/>
      <c r="T158" s="217"/>
      <c r="U158" s="185"/>
      <c r="V158" s="217"/>
      <c r="W158" s="217"/>
      <c r="X158" s="236"/>
      <c r="Y158" s="190" t="str">
        <f t="shared" ca="1" si="12"/>
        <v/>
      </c>
      <c r="Z158" s="191">
        <f t="shared" ca="1" si="13"/>
        <v>1</v>
      </c>
      <c r="AA158" s="147"/>
      <c r="AB158" s="147"/>
    </row>
    <row r="159" spans="1:28" ht="15" hidden="1">
      <c r="A159" s="214" t="str">
        <f t="shared" ca="1" si="14"/>
        <v>1</v>
      </c>
      <c r="B159" s="183">
        <v>152</v>
      </c>
      <c r="C159" s="237"/>
      <c r="D159" s="217"/>
      <c r="E159" s="217"/>
      <c r="F159" s="217"/>
      <c r="G159" s="217"/>
      <c r="H159" s="769"/>
      <c r="I159" s="763"/>
      <c r="J159" s="766"/>
      <c r="K159" s="217"/>
      <c r="L159" s="217"/>
      <c r="M159" s="217"/>
      <c r="N159" s="235"/>
      <c r="O159" s="235"/>
      <c r="P159" s="217"/>
      <c r="Q159" s="217"/>
      <c r="R159" s="237"/>
      <c r="S159" s="217"/>
      <c r="T159" s="217"/>
      <c r="U159" s="185"/>
      <c r="V159" s="217"/>
      <c r="W159" s="217"/>
      <c r="X159" s="236"/>
      <c r="Y159" s="190" t="str">
        <f t="shared" ca="1" si="12"/>
        <v/>
      </c>
      <c r="Z159" s="191">
        <f t="shared" ca="1" si="13"/>
        <v>1</v>
      </c>
      <c r="AA159" s="147"/>
      <c r="AB159" s="147"/>
    </row>
    <row r="160" spans="1:28" ht="15" hidden="1">
      <c r="A160" s="214" t="str">
        <f t="shared" ca="1" si="14"/>
        <v>1</v>
      </c>
      <c r="B160" s="192">
        <v>153</v>
      </c>
      <c r="C160" s="237"/>
      <c r="D160" s="217"/>
      <c r="E160" s="217"/>
      <c r="F160" s="217"/>
      <c r="G160" s="217"/>
      <c r="H160" s="769"/>
      <c r="I160" s="763"/>
      <c r="J160" s="766"/>
      <c r="K160" s="217"/>
      <c r="L160" s="217"/>
      <c r="M160" s="217"/>
      <c r="N160" s="235"/>
      <c r="O160" s="235"/>
      <c r="P160" s="217"/>
      <c r="Q160" s="217"/>
      <c r="R160" s="237"/>
      <c r="S160" s="217"/>
      <c r="T160" s="217"/>
      <c r="U160" s="185"/>
      <c r="V160" s="217"/>
      <c r="W160" s="217"/>
      <c r="X160" s="236"/>
      <c r="Y160" s="190" t="str">
        <f t="shared" ca="1" si="12"/>
        <v/>
      </c>
      <c r="Z160" s="191">
        <f t="shared" ca="1" si="13"/>
        <v>1</v>
      </c>
      <c r="AA160" s="147"/>
      <c r="AB160" s="147"/>
    </row>
    <row r="161" spans="1:28" ht="15" hidden="1">
      <c r="A161" s="214" t="str">
        <f t="shared" ca="1" si="14"/>
        <v>1</v>
      </c>
      <c r="B161" s="183">
        <v>154</v>
      </c>
      <c r="C161" s="237"/>
      <c r="D161" s="217"/>
      <c r="E161" s="217"/>
      <c r="F161" s="217"/>
      <c r="G161" s="217"/>
      <c r="H161" s="769"/>
      <c r="I161" s="763"/>
      <c r="J161" s="766"/>
      <c r="K161" s="217"/>
      <c r="L161" s="217"/>
      <c r="M161" s="217"/>
      <c r="N161" s="235"/>
      <c r="O161" s="235"/>
      <c r="P161" s="217"/>
      <c r="Q161" s="217"/>
      <c r="R161" s="237"/>
      <c r="S161" s="217"/>
      <c r="T161" s="217"/>
      <c r="U161" s="185"/>
      <c r="V161" s="217"/>
      <c r="W161" s="217"/>
      <c r="X161" s="236"/>
      <c r="Y161" s="190" t="str">
        <f t="shared" ca="1" si="12"/>
        <v/>
      </c>
      <c r="Z161" s="191">
        <f t="shared" ca="1" si="13"/>
        <v>1</v>
      </c>
      <c r="AA161" s="147"/>
      <c r="AB161" s="147"/>
    </row>
    <row r="162" spans="1:28" ht="15" hidden="1">
      <c r="A162" s="214" t="str">
        <f t="shared" ca="1" si="14"/>
        <v>1</v>
      </c>
      <c r="B162" s="192">
        <v>155</v>
      </c>
      <c r="C162" s="237"/>
      <c r="D162" s="217"/>
      <c r="E162" s="217"/>
      <c r="F162" s="217"/>
      <c r="G162" s="217"/>
      <c r="H162" s="769"/>
      <c r="I162" s="763"/>
      <c r="J162" s="766"/>
      <c r="K162" s="217"/>
      <c r="L162" s="217"/>
      <c r="M162" s="217"/>
      <c r="N162" s="235"/>
      <c r="O162" s="235"/>
      <c r="P162" s="217"/>
      <c r="Q162" s="217"/>
      <c r="R162" s="237"/>
      <c r="S162" s="217"/>
      <c r="T162" s="217"/>
      <c r="U162" s="185"/>
      <c r="V162" s="217"/>
      <c r="W162" s="217"/>
      <c r="X162" s="236"/>
      <c r="Y162" s="190" t="str">
        <f t="shared" ca="1" si="12"/>
        <v/>
      </c>
      <c r="Z162" s="191">
        <f t="shared" ca="1" si="13"/>
        <v>1</v>
      </c>
      <c r="AA162" s="147"/>
      <c r="AB162" s="147"/>
    </row>
    <row r="163" spans="1:28" ht="15" hidden="1">
      <c r="A163" s="214" t="str">
        <f t="shared" ca="1" si="14"/>
        <v>1</v>
      </c>
      <c r="B163" s="183">
        <v>156</v>
      </c>
      <c r="C163" s="237"/>
      <c r="D163" s="217"/>
      <c r="E163" s="217"/>
      <c r="F163" s="217"/>
      <c r="G163" s="217"/>
      <c r="H163" s="769"/>
      <c r="I163" s="763"/>
      <c r="J163" s="766"/>
      <c r="K163" s="217"/>
      <c r="L163" s="217"/>
      <c r="M163" s="217"/>
      <c r="N163" s="235"/>
      <c r="O163" s="235"/>
      <c r="P163" s="217"/>
      <c r="Q163" s="217"/>
      <c r="R163" s="237"/>
      <c r="S163" s="217"/>
      <c r="T163" s="217"/>
      <c r="U163" s="185"/>
      <c r="V163" s="217"/>
      <c r="W163" s="217"/>
      <c r="X163" s="236"/>
      <c r="Y163" s="190" t="str">
        <f t="shared" ca="1" si="12"/>
        <v/>
      </c>
      <c r="Z163" s="191">
        <f t="shared" ca="1" si="13"/>
        <v>1</v>
      </c>
      <c r="AA163" s="147"/>
      <c r="AB163" s="147"/>
    </row>
    <row r="164" spans="1:28" ht="15" hidden="1">
      <c r="A164" s="214" t="str">
        <f t="shared" ca="1" si="14"/>
        <v>1</v>
      </c>
      <c r="B164" s="192">
        <v>157</v>
      </c>
      <c r="C164" s="237"/>
      <c r="D164" s="217"/>
      <c r="E164" s="217"/>
      <c r="F164" s="217"/>
      <c r="G164" s="217"/>
      <c r="H164" s="769"/>
      <c r="I164" s="763"/>
      <c r="J164" s="766"/>
      <c r="K164" s="217"/>
      <c r="L164" s="217"/>
      <c r="M164" s="217"/>
      <c r="N164" s="235"/>
      <c r="O164" s="235"/>
      <c r="P164" s="217"/>
      <c r="Q164" s="217"/>
      <c r="R164" s="237"/>
      <c r="S164" s="217"/>
      <c r="T164" s="217"/>
      <c r="U164" s="185"/>
      <c r="V164" s="217"/>
      <c r="W164" s="217"/>
      <c r="X164" s="236"/>
      <c r="Y164" s="190" t="str">
        <f t="shared" ca="1" si="12"/>
        <v/>
      </c>
      <c r="Z164" s="191">
        <f t="shared" ca="1" si="13"/>
        <v>1</v>
      </c>
      <c r="AA164" s="147"/>
      <c r="AB164" s="147"/>
    </row>
    <row r="165" spans="1:28" ht="15" hidden="1">
      <c r="A165" s="214" t="str">
        <f t="shared" ca="1" si="14"/>
        <v>1</v>
      </c>
      <c r="B165" s="183">
        <v>158</v>
      </c>
      <c r="C165" s="237"/>
      <c r="D165" s="217"/>
      <c r="E165" s="217"/>
      <c r="F165" s="217"/>
      <c r="G165" s="217"/>
      <c r="H165" s="769"/>
      <c r="I165" s="763"/>
      <c r="J165" s="766"/>
      <c r="K165" s="217"/>
      <c r="L165" s="217"/>
      <c r="M165" s="217"/>
      <c r="N165" s="235"/>
      <c r="O165" s="235"/>
      <c r="P165" s="217"/>
      <c r="Q165" s="217"/>
      <c r="R165" s="237"/>
      <c r="S165" s="217"/>
      <c r="T165" s="217"/>
      <c r="U165" s="185"/>
      <c r="V165" s="217"/>
      <c r="W165" s="217"/>
      <c r="X165" s="236"/>
      <c r="Y165" s="190" t="str">
        <f t="shared" ca="1" si="12"/>
        <v/>
      </c>
      <c r="Z165" s="191">
        <f t="shared" ca="1" si="13"/>
        <v>1</v>
      </c>
      <c r="AA165" s="147"/>
      <c r="AB165" s="147"/>
    </row>
    <row r="166" spans="1:28" ht="15" hidden="1">
      <c r="A166" s="214" t="str">
        <f t="shared" ca="1" si="14"/>
        <v>1</v>
      </c>
      <c r="B166" s="192">
        <v>159</v>
      </c>
      <c r="C166" s="237"/>
      <c r="D166" s="217"/>
      <c r="E166" s="217"/>
      <c r="F166" s="217"/>
      <c r="G166" s="217"/>
      <c r="H166" s="769"/>
      <c r="I166" s="763"/>
      <c r="J166" s="766"/>
      <c r="K166" s="217"/>
      <c r="L166" s="217"/>
      <c r="M166" s="217"/>
      <c r="N166" s="235"/>
      <c r="O166" s="235"/>
      <c r="P166" s="217"/>
      <c r="Q166" s="217"/>
      <c r="R166" s="237"/>
      <c r="S166" s="217"/>
      <c r="T166" s="217"/>
      <c r="U166" s="185"/>
      <c r="V166" s="217"/>
      <c r="W166" s="217"/>
      <c r="X166" s="236"/>
      <c r="Y166" s="190" t="str">
        <f t="shared" ca="1" si="12"/>
        <v/>
      </c>
      <c r="Z166" s="191">
        <f t="shared" ca="1" si="13"/>
        <v>1</v>
      </c>
      <c r="AA166" s="147"/>
      <c r="AB166" s="147"/>
    </row>
    <row r="167" spans="1:28" ht="15" hidden="1">
      <c r="A167" s="214" t="str">
        <f t="shared" ca="1" si="14"/>
        <v>1</v>
      </c>
      <c r="B167" s="183">
        <v>160</v>
      </c>
      <c r="C167" s="237"/>
      <c r="D167" s="217"/>
      <c r="E167" s="217"/>
      <c r="F167" s="217"/>
      <c r="G167" s="217"/>
      <c r="H167" s="769"/>
      <c r="I167" s="763"/>
      <c r="J167" s="766"/>
      <c r="K167" s="217"/>
      <c r="L167" s="217"/>
      <c r="M167" s="217"/>
      <c r="N167" s="235"/>
      <c r="O167" s="235"/>
      <c r="P167" s="217"/>
      <c r="Q167" s="217"/>
      <c r="R167" s="237"/>
      <c r="S167" s="217"/>
      <c r="T167" s="217"/>
      <c r="U167" s="185"/>
      <c r="V167" s="217"/>
      <c r="W167" s="217"/>
      <c r="X167" s="236"/>
      <c r="Y167" s="190" t="str">
        <f t="shared" ca="1" si="12"/>
        <v/>
      </c>
      <c r="Z167" s="191">
        <f t="shared" ca="1" si="13"/>
        <v>1</v>
      </c>
      <c r="AA167" s="147"/>
      <c r="AB167" s="147"/>
    </row>
    <row r="168" spans="1:28" ht="15" hidden="1">
      <c r="A168" s="214" t="str">
        <f t="shared" ca="1" si="14"/>
        <v>1</v>
      </c>
      <c r="B168" s="192">
        <v>161</v>
      </c>
      <c r="C168" s="237"/>
      <c r="D168" s="217"/>
      <c r="E168" s="217"/>
      <c r="F168" s="217"/>
      <c r="G168" s="217"/>
      <c r="H168" s="769"/>
      <c r="I168" s="763"/>
      <c r="J168" s="766"/>
      <c r="K168" s="217"/>
      <c r="L168" s="217"/>
      <c r="M168" s="217"/>
      <c r="N168" s="235"/>
      <c r="O168" s="235"/>
      <c r="P168" s="217"/>
      <c r="Q168" s="217"/>
      <c r="R168" s="237"/>
      <c r="S168" s="217"/>
      <c r="T168" s="217"/>
      <c r="U168" s="185"/>
      <c r="V168" s="217"/>
      <c r="W168" s="217"/>
      <c r="X168" s="236"/>
      <c r="Y168" s="190" t="str">
        <f t="shared" ca="1" si="12"/>
        <v/>
      </c>
      <c r="Z168" s="191">
        <f t="shared" ca="1" si="13"/>
        <v>1</v>
      </c>
      <c r="AA168" s="147"/>
      <c r="AB168" s="147"/>
    </row>
    <row r="169" spans="1:28" ht="15" hidden="1">
      <c r="A169" s="214" t="str">
        <f t="shared" ca="1" si="14"/>
        <v>1</v>
      </c>
      <c r="B169" s="183">
        <v>162</v>
      </c>
      <c r="C169" s="237"/>
      <c r="D169" s="217"/>
      <c r="E169" s="217"/>
      <c r="F169" s="217"/>
      <c r="G169" s="217"/>
      <c r="H169" s="769"/>
      <c r="I169" s="763"/>
      <c r="J169" s="766"/>
      <c r="K169" s="217"/>
      <c r="L169" s="217"/>
      <c r="M169" s="217"/>
      <c r="N169" s="235"/>
      <c r="O169" s="235"/>
      <c r="P169" s="217"/>
      <c r="Q169" s="217"/>
      <c r="R169" s="237"/>
      <c r="S169" s="217"/>
      <c r="T169" s="217"/>
      <c r="U169" s="185"/>
      <c r="V169" s="217"/>
      <c r="W169" s="217"/>
      <c r="X169" s="236"/>
      <c r="Y169" s="190" t="str">
        <f t="shared" ca="1" si="12"/>
        <v/>
      </c>
      <c r="Z169" s="191">
        <f t="shared" ca="1" si="13"/>
        <v>1</v>
      </c>
      <c r="AA169" s="147"/>
      <c r="AB169" s="147"/>
    </row>
    <row r="170" spans="1:28" ht="15" hidden="1">
      <c r="A170" s="214" t="str">
        <f t="shared" ca="1" si="14"/>
        <v>1</v>
      </c>
      <c r="B170" s="192">
        <v>163</v>
      </c>
      <c r="C170" s="237"/>
      <c r="D170" s="217"/>
      <c r="E170" s="217"/>
      <c r="F170" s="217"/>
      <c r="G170" s="217"/>
      <c r="H170" s="769"/>
      <c r="I170" s="763"/>
      <c r="J170" s="766"/>
      <c r="K170" s="217"/>
      <c r="L170" s="217"/>
      <c r="M170" s="217"/>
      <c r="N170" s="235"/>
      <c r="O170" s="235"/>
      <c r="P170" s="217"/>
      <c r="Q170" s="217"/>
      <c r="R170" s="237"/>
      <c r="S170" s="217"/>
      <c r="T170" s="217"/>
      <c r="U170" s="185"/>
      <c r="V170" s="217"/>
      <c r="W170" s="217"/>
      <c r="X170" s="236"/>
      <c r="Y170" s="190" t="str">
        <f t="shared" ca="1" si="12"/>
        <v/>
      </c>
      <c r="Z170" s="191">
        <f t="shared" ca="1" si="13"/>
        <v>1</v>
      </c>
      <c r="AA170" s="147"/>
      <c r="AB170" s="147"/>
    </row>
    <row r="171" spans="1:28" ht="15" hidden="1">
      <c r="A171" s="214" t="str">
        <f t="shared" ca="1" si="14"/>
        <v>1</v>
      </c>
      <c r="B171" s="183">
        <v>164</v>
      </c>
      <c r="C171" s="237"/>
      <c r="D171" s="217"/>
      <c r="E171" s="217"/>
      <c r="F171" s="217"/>
      <c r="G171" s="217"/>
      <c r="H171" s="769"/>
      <c r="I171" s="763"/>
      <c r="J171" s="766"/>
      <c r="K171" s="217"/>
      <c r="L171" s="217"/>
      <c r="M171" s="217"/>
      <c r="N171" s="235"/>
      <c r="O171" s="235"/>
      <c r="P171" s="217"/>
      <c r="Q171" s="217"/>
      <c r="R171" s="237"/>
      <c r="S171" s="217"/>
      <c r="T171" s="217"/>
      <c r="U171" s="185"/>
      <c r="V171" s="217"/>
      <c r="W171" s="217"/>
      <c r="X171" s="236"/>
      <c r="Y171" s="190" t="str">
        <f t="shared" ca="1" si="12"/>
        <v/>
      </c>
      <c r="Z171" s="191">
        <f t="shared" ca="1" si="13"/>
        <v>1</v>
      </c>
      <c r="AA171" s="147"/>
      <c r="AB171" s="147"/>
    </row>
    <row r="172" spans="1:28" ht="15" hidden="1">
      <c r="A172" s="214" t="str">
        <f t="shared" ca="1" si="14"/>
        <v>1</v>
      </c>
      <c r="B172" s="192">
        <v>165</v>
      </c>
      <c r="C172" s="237"/>
      <c r="D172" s="217"/>
      <c r="E172" s="217"/>
      <c r="F172" s="217"/>
      <c r="G172" s="217"/>
      <c r="H172" s="769"/>
      <c r="I172" s="763"/>
      <c r="J172" s="766"/>
      <c r="K172" s="217"/>
      <c r="L172" s="217"/>
      <c r="M172" s="217"/>
      <c r="N172" s="235"/>
      <c r="O172" s="235"/>
      <c r="P172" s="217"/>
      <c r="Q172" s="217"/>
      <c r="R172" s="237"/>
      <c r="S172" s="217"/>
      <c r="T172" s="217"/>
      <c r="U172" s="185"/>
      <c r="V172" s="217"/>
      <c r="W172" s="217"/>
      <c r="X172" s="236"/>
      <c r="Y172" s="190" t="str">
        <f t="shared" ca="1" si="12"/>
        <v/>
      </c>
      <c r="Z172" s="191">
        <f t="shared" ca="1" si="13"/>
        <v>1</v>
      </c>
      <c r="AA172" s="147"/>
      <c r="AB172" s="147"/>
    </row>
    <row r="173" spans="1:28" ht="15" hidden="1">
      <c r="A173" s="214" t="str">
        <f t="shared" ca="1" si="14"/>
        <v>1</v>
      </c>
      <c r="B173" s="183">
        <v>166</v>
      </c>
      <c r="C173" s="237"/>
      <c r="D173" s="217"/>
      <c r="E173" s="217"/>
      <c r="F173" s="217"/>
      <c r="G173" s="217"/>
      <c r="H173" s="769"/>
      <c r="I173" s="763"/>
      <c r="J173" s="766"/>
      <c r="K173" s="217"/>
      <c r="L173" s="217"/>
      <c r="M173" s="217"/>
      <c r="N173" s="235"/>
      <c r="O173" s="235"/>
      <c r="P173" s="217"/>
      <c r="Q173" s="217"/>
      <c r="R173" s="237"/>
      <c r="S173" s="217"/>
      <c r="T173" s="217"/>
      <c r="U173" s="185"/>
      <c r="V173" s="217"/>
      <c r="W173" s="217"/>
      <c r="X173" s="236"/>
      <c r="Y173" s="190" t="str">
        <f t="shared" ca="1" si="12"/>
        <v/>
      </c>
      <c r="Z173" s="191">
        <f t="shared" ca="1" si="13"/>
        <v>1</v>
      </c>
      <c r="AA173" s="147"/>
      <c r="AB173" s="147"/>
    </row>
    <row r="174" spans="1:28" ht="15" hidden="1">
      <c r="A174" s="214" t="str">
        <f t="shared" ca="1" si="14"/>
        <v>1</v>
      </c>
      <c r="B174" s="192">
        <v>167</v>
      </c>
      <c r="C174" s="237"/>
      <c r="D174" s="217"/>
      <c r="E174" s="217"/>
      <c r="F174" s="217"/>
      <c r="G174" s="217"/>
      <c r="H174" s="769"/>
      <c r="I174" s="763"/>
      <c r="J174" s="766"/>
      <c r="K174" s="217"/>
      <c r="L174" s="217"/>
      <c r="M174" s="217"/>
      <c r="N174" s="235"/>
      <c r="O174" s="235"/>
      <c r="P174" s="217"/>
      <c r="Q174" s="217"/>
      <c r="R174" s="237"/>
      <c r="S174" s="217"/>
      <c r="T174" s="217"/>
      <c r="U174" s="185"/>
      <c r="V174" s="217"/>
      <c r="W174" s="217"/>
      <c r="X174" s="236"/>
      <c r="Y174" s="190" t="str">
        <f t="shared" ca="1" si="12"/>
        <v/>
      </c>
      <c r="Z174" s="191">
        <f t="shared" ca="1" si="13"/>
        <v>1</v>
      </c>
      <c r="AA174" s="147"/>
      <c r="AB174" s="147"/>
    </row>
    <row r="175" spans="1:28" ht="15" hidden="1">
      <c r="A175" s="214" t="str">
        <f t="shared" ca="1" si="14"/>
        <v>1</v>
      </c>
      <c r="B175" s="183">
        <v>168</v>
      </c>
      <c r="C175" s="237"/>
      <c r="D175" s="217"/>
      <c r="E175" s="217"/>
      <c r="F175" s="217"/>
      <c r="G175" s="217"/>
      <c r="H175" s="769"/>
      <c r="I175" s="763"/>
      <c r="J175" s="766"/>
      <c r="K175" s="217"/>
      <c r="L175" s="217"/>
      <c r="M175" s="217"/>
      <c r="N175" s="235"/>
      <c r="O175" s="235"/>
      <c r="P175" s="217"/>
      <c r="Q175" s="217"/>
      <c r="R175" s="237"/>
      <c r="S175" s="217"/>
      <c r="T175" s="217"/>
      <c r="U175" s="185"/>
      <c r="V175" s="217"/>
      <c r="W175" s="217"/>
      <c r="X175" s="236"/>
      <c r="Y175" s="190" t="str">
        <f t="shared" ca="1" si="12"/>
        <v/>
      </c>
      <c r="Z175" s="191">
        <f t="shared" ca="1" si="13"/>
        <v>1</v>
      </c>
      <c r="AA175" s="147"/>
      <c r="AB175" s="147"/>
    </row>
    <row r="176" spans="1:28" ht="15" hidden="1">
      <c r="A176" s="214" t="str">
        <f t="shared" ca="1" si="14"/>
        <v>1</v>
      </c>
      <c r="B176" s="192">
        <v>169</v>
      </c>
      <c r="C176" s="237"/>
      <c r="D176" s="217"/>
      <c r="E176" s="217"/>
      <c r="F176" s="217"/>
      <c r="G176" s="217"/>
      <c r="H176" s="769"/>
      <c r="I176" s="763"/>
      <c r="J176" s="766"/>
      <c r="K176" s="217"/>
      <c r="L176" s="217"/>
      <c r="M176" s="217"/>
      <c r="N176" s="235"/>
      <c r="O176" s="235"/>
      <c r="P176" s="217"/>
      <c r="Q176" s="217"/>
      <c r="R176" s="237"/>
      <c r="S176" s="217"/>
      <c r="T176" s="217"/>
      <c r="U176" s="185"/>
      <c r="V176" s="217"/>
      <c r="W176" s="217"/>
      <c r="X176" s="236"/>
      <c r="Y176" s="190" t="str">
        <f t="shared" ca="1" si="12"/>
        <v/>
      </c>
      <c r="Z176" s="191">
        <f t="shared" ca="1" si="13"/>
        <v>1</v>
      </c>
      <c r="AA176" s="147"/>
      <c r="AB176" s="147"/>
    </row>
    <row r="177" spans="1:28" ht="15" hidden="1">
      <c r="A177" s="214" t="str">
        <f t="shared" ca="1" si="14"/>
        <v>1</v>
      </c>
      <c r="B177" s="183">
        <v>170</v>
      </c>
      <c r="C177" s="237"/>
      <c r="D177" s="217"/>
      <c r="E177" s="217"/>
      <c r="F177" s="217"/>
      <c r="G177" s="217"/>
      <c r="H177" s="769"/>
      <c r="I177" s="763"/>
      <c r="J177" s="766"/>
      <c r="K177" s="217"/>
      <c r="L177" s="217"/>
      <c r="M177" s="217"/>
      <c r="N177" s="235"/>
      <c r="O177" s="235"/>
      <c r="P177" s="217"/>
      <c r="Q177" s="217"/>
      <c r="R177" s="237"/>
      <c r="S177" s="217"/>
      <c r="T177" s="217"/>
      <c r="U177" s="185"/>
      <c r="V177" s="217"/>
      <c r="W177" s="217"/>
      <c r="X177" s="236"/>
      <c r="Y177" s="190" t="str">
        <f t="shared" ca="1" si="12"/>
        <v/>
      </c>
      <c r="Z177" s="191">
        <f t="shared" ca="1" si="13"/>
        <v>1</v>
      </c>
      <c r="AA177" s="147"/>
      <c r="AB177" s="147"/>
    </row>
    <row r="178" spans="1:28" ht="15" hidden="1">
      <c r="A178" s="214" t="str">
        <f t="shared" ca="1" si="14"/>
        <v>1</v>
      </c>
      <c r="B178" s="192">
        <v>171</v>
      </c>
      <c r="C178" s="237"/>
      <c r="D178" s="217"/>
      <c r="E178" s="217"/>
      <c r="F178" s="217"/>
      <c r="G178" s="217"/>
      <c r="H178" s="769"/>
      <c r="I178" s="763"/>
      <c r="J178" s="766"/>
      <c r="K178" s="217"/>
      <c r="L178" s="217"/>
      <c r="M178" s="217"/>
      <c r="N178" s="235"/>
      <c r="O178" s="235"/>
      <c r="P178" s="217"/>
      <c r="Q178" s="217"/>
      <c r="R178" s="237"/>
      <c r="S178" s="217"/>
      <c r="T178" s="217"/>
      <c r="U178" s="185"/>
      <c r="V178" s="217"/>
      <c r="W178" s="217"/>
      <c r="X178" s="236"/>
      <c r="Y178" s="190" t="str">
        <f t="shared" ca="1" si="12"/>
        <v/>
      </c>
      <c r="Z178" s="191">
        <f t="shared" ca="1" si="13"/>
        <v>1</v>
      </c>
      <c r="AA178" s="147"/>
      <c r="AB178" s="147"/>
    </row>
    <row r="179" spans="1:28" ht="15" hidden="1">
      <c r="A179" s="214" t="str">
        <f t="shared" ca="1" si="14"/>
        <v>1</v>
      </c>
      <c r="B179" s="183">
        <v>172</v>
      </c>
      <c r="C179" s="237"/>
      <c r="D179" s="217"/>
      <c r="E179" s="217"/>
      <c r="F179" s="217"/>
      <c r="G179" s="217"/>
      <c r="H179" s="769"/>
      <c r="I179" s="763"/>
      <c r="J179" s="766"/>
      <c r="K179" s="217"/>
      <c r="L179" s="217"/>
      <c r="M179" s="217"/>
      <c r="N179" s="235"/>
      <c r="O179" s="235"/>
      <c r="P179" s="217"/>
      <c r="Q179" s="217"/>
      <c r="R179" s="237"/>
      <c r="S179" s="217"/>
      <c r="T179" s="217"/>
      <c r="U179" s="185"/>
      <c r="V179" s="217"/>
      <c r="W179" s="217"/>
      <c r="X179" s="236"/>
      <c r="Y179" s="190" t="str">
        <f t="shared" ca="1" si="12"/>
        <v/>
      </c>
      <c r="Z179" s="191">
        <f t="shared" ca="1" si="13"/>
        <v>1</v>
      </c>
      <c r="AA179" s="147"/>
      <c r="AB179" s="147"/>
    </row>
    <row r="180" spans="1:28" ht="15" hidden="1">
      <c r="A180" s="214" t="str">
        <f t="shared" ca="1" si="14"/>
        <v>1</v>
      </c>
      <c r="B180" s="192">
        <v>173</v>
      </c>
      <c r="C180" s="237"/>
      <c r="D180" s="217"/>
      <c r="E180" s="217"/>
      <c r="F180" s="217"/>
      <c r="G180" s="217"/>
      <c r="H180" s="769"/>
      <c r="I180" s="763"/>
      <c r="J180" s="766"/>
      <c r="K180" s="217"/>
      <c r="L180" s="217"/>
      <c r="M180" s="217"/>
      <c r="N180" s="235"/>
      <c r="O180" s="235"/>
      <c r="P180" s="217"/>
      <c r="Q180" s="217"/>
      <c r="R180" s="237"/>
      <c r="S180" s="217"/>
      <c r="T180" s="217"/>
      <c r="U180" s="185"/>
      <c r="V180" s="217"/>
      <c r="W180" s="217"/>
      <c r="X180" s="236"/>
      <c r="Y180" s="190" t="str">
        <f t="shared" ca="1" si="12"/>
        <v/>
      </c>
      <c r="Z180" s="191">
        <f t="shared" ca="1" si="13"/>
        <v>1</v>
      </c>
      <c r="AA180" s="147"/>
      <c r="AB180" s="147"/>
    </row>
    <row r="181" spans="1:28" ht="15" hidden="1">
      <c r="A181" s="214" t="str">
        <f t="shared" ca="1" si="14"/>
        <v>1</v>
      </c>
      <c r="B181" s="183">
        <v>174</v>
      </c>
      <c r="C181" s="237"/>
      <c r="D181" s="217"/>
      <c r="E181" s="217"/>
      <c r="F181" s="217"/>
      <c r="G181" s="217"/>
      <c r="H181" s="769"/>
      <c r="I181" s="763"/>
      <c r="J181" s="766"/>
      <c r="K181" s="217"/>
      <c r="L181" s="217"/>
      <c r="M181" s="217"/>
      <c r="N181" s="235"/>
      <c r="O181" s="235"/>
      <c r="P181" s="217"/>
      <c r="Q181" s="217"/>
      <c r="R181" s="237"/>
      <c r="S181" s="217"/>
      <c r="T181" s="217"/>
      <c r="U181" s="185"/>
      <c r="V181" s="217"/>
      <c r="W181" s="217"/>
      <c r="X181" s="236"/>
      <c r="Y181" s="190" t="str">
        <f t="shared" ca="1" si="12"/>
        <v/>
      </c>
      <c r="Z181" s="191">
        <f t="shared" ca="1" si="13"/>
        <v>1</v>
      </c>
      <c r="AA181" s="147"/>
      <c r="AB181" s="147"/>
    </row>
    <row r="182" spans="1:28" ht="15" hidden="1">
      <c r="A182" s="214" t="str">
        <f t="shared" ca="1" si="14"/>
        <v>1</v>
      </c>
      <c r="B182" s="192">
        <v>175</v>
      </c>
      <c r="C182" s="237"/>
      <c r="D182" s="217"/>
      <c r="E182" s="217"/>
      <c r="F182" s="217"/>
      <c r="G182" s="217"/>
      <c r="H182" s="769"/>
      <c r="I182" s="763"/>
      <c r="J182" s="766"/>
      <c r="K182" s="217"/>
      <c r="L182" s="217"/>
      <c r="M182" s="217"/>
      <c r="N182" s="235"/>
      <c r="O182" s="235"/>
      <c r="P182" s="217"/>
      <c r="Q182" s="217"/>
      <c r="R182" s="237"/>
      <c r="S182" s="217"/>
      <c r="T182" s="217"/>
      <c r="U182" s="185"/>
      <c r="V182" s="217"/>
      <c r="W182" s="217"/>
      <c r="X182" s="236"/>
      <c r="Y182" s="190" t="str">
        <f t="shared" ca="1" si="12"/>
        <v/>
      </c>
      <c r="Z182" s="191">
        <f t="shared" ca="1" si="13"/>
        <v>1</v>
      </c>
      <c r="AA182" s="147"/>
      <c r="AB182" s="147"/>
    </row>
    <row r="183" spans="1:28" ht="15" hidden="1">
      <c r="A183" s="214" t="str">
        <f t="shared" ca="1" si="14"/>
        <v>1</v>
      </c>
      <c r="B183" s="183">
        <v>176</v>
      </c>
      <c r="C183" s="237"/>
      <c r="D183" s="217"/>
      <c r="E183" s="217"/>
      <c r="F183" s="217"/>
      <c r="G183" s="217"/>
      <c r="H183" s="769"/>
      <c r="I183" s="763"/>
      <c r="J183" s="766"/>
      <c r="K183" s="217"/>
      <c r="L183" s="217"/>
      <c r="M183" s="217"/>
      <c r="N183" s="235"/>
      <c r="O183" s="235"/>
      <c r="P183" s="217"/>
      <c r="Q183" s="217"/>
      <c r="R183" s="237"/>
      <c r="S183" s="217"/>
      <c r="T183" s="217"/>
      <c r="U183" s="185"/>
      <c r="V183" s="217"/>
      <c r="W183" s="217"/>
      <c r="X183" s="236"/>
      <c r="Y183" s="190" t="str">
        <f t="shared" ca="1" si="12"/>
        <v/>
      </c>
      <c r="Z183" s="191">
        <f t="shared" ca="1" si="13"/>
        <v>1</v>
      </c>
      <c r="AA183" s="147"/>
      <c r="AB183" s="147"/>
    </row>
    <row r="184" spans="1:28" ht="15" hidden="1">
      <c r="A184" s="214" t="str">
        <f t="shared" ca="1" si="14"/>
        <v>1</v>
      </c>
      <c r="B184" s="192">
        <v>177</v>
      </c>
      <c r="C184" s="237"/>
      <c r="D184" s="217"/>
      <c r="E184" s="217"/>
      <c r="F184" s="217"/>
      <c r="G184" s="217"/>
      <c r="H184" s="769"/>
      <c r="I184" s="763"/>
      <c r="J184" s="766"/>
      <c r="K184" s="217"/>
      <c r="L184" s="217"/>
      <c r="M184" s="217"/>
      <c r="N184" s="235"/>
      <c r="O184" s="235"/>
      <c r="P184" s="217"/>
      <c r="Q184" s="217"/>
      <c r="R184" s="237"/>
      <c r="S184" s="217"/>
      <c r="T184" s="217"/>
      <c r="U184" s="185"/>
      <c r="V184" s="217"/>
      <c r="W184" s="217"/>
      <c r="X184" s="236"/>
      <c r="Y184" s="190" t="str">
        <f t="shared" ca="1" si="12"/>
        <v/>
      </c>
      <c r="Z184" s="191">
        <f t="shared" ca="1" si="13"/>
        <v>1</v>
      </c>
      <c r="AA184" s="147"/>
      <c r="AB184" s="147"/>
    </row>
    <row r="185" spans="1:28" ht="15" hidden="1">
      <c r="A185" s="214" t="str">
        <f t="shared" ca="1" si="14"/>
        <v>1</v>
      </c>
      <c r="B185" s="183">
        <v>178</v>
      </c>
      <c r="C185" s="237"/>
      <c r="D185" s="217"/>
      <c r="E185" s="217"/>
      <c r="F185" s="217"/>
      <c r="G185" s="217"/>
      <c r="H185" s="769"/>
      <c r="I185" s="763"/>
      <c r="J185" s="766"/>
      <c r="K185" s="217"/>
      <c r="L185" s="217"/>
      <c r="M185" s="217"/>
      <c r="N185" s="235"/>
      <c r="O185" s="235"/>
      <c r="P185" s="217"/>
      <c r="Q185" s="217"/>
      <c r="R185" s="237"/>
      <c r="S185" s="217"/>
      <c r="T185" s="217"/>
      <c r="U185" s="185"/>
      <c r="V185" s="217"/>
      <c r="W185" s="217"/>
      <c r="X185" s="236"/>
      <c r="Y185" s="190" t="str">
        <f t="shared" ca="1" si="12"/>
        <v/>
      </c>
      <c r="Z185" s="191">
        <f t="shared" ca="1" si="13"/>
        <v>1</v>
      </c>
      <c r="AA185" s="147"/>
      <c r="AB185" s="147"/>
    </row>
    <row r="186" spans="1:28" ht="15" hidden="1">
      <c r="A186" s="214" t="str">
        <f t="shared" ca="1" si="14"/>
        <v>1</v>
      </c>
      <c r="B186" s="192">
        <v>179</v>
      </c>
      <c r="C186" s="237"/>
      <c r="D186" s="217"/>
      <c r="E186" s="217"/>
      <c r="F186" s="217"/>
      <c r="G186" s="217"/>
      <c r="H186" s="769"/>
      <c r="I186" s="763"/>
      <c r="J186" s="766"/>
      <c r="K186" s="217"/>
      <c r="L186" s="217"/>
      <c r="M186" s="217"/>
      <c r="N186" s="235"/>
      <c r="O186" s="235"/>
      <c r="P186" s="217"/>
      <c r="Q186" s="217"/>
      <c r="R186" s="237"/>
      <c r="S186" s="217"/>
      <c r="T186" s="217"/>
      <c r="U186" s="185"/>
      <c r="V186" s="217"/>
      <c r="W186" s="217"/>
      <c r="X186" s="236"/>
      <c r="Y186" s="190" t="str">
        <f t="shared" ca="1" si="12"/>
        <v/>
      </c>
      <c r="Z186" s="191">
        <f t="shared" ca="1" si="13"/>
        <v>1</v>
      </c>
      <c r="AA186" s="147"/>
      <c r="AB186" s="147"/>
    </row>
    <row r="187" spans="1:28" ht="15" hidden="1">
      <c r="A187" s="214" t="str">
        <f t="shared" ca="1" si="14"/>
        <v>1</v>
      </c>
      <c r="B187" s="183">
        <v>180</v>
      </c>
      <c r="C187" s="237"/>
      <c r="D187" s="217"/>
      <c r="E187" s="217"/>
      <c r="F187" s="217"/>
      <c r="G187" s="217"/>
      <c r="H187" s="769"/>
      <c r="I187" s="763"/>
      <c r="J187" s="766"/>
      <c r="K187" s="217"/>
      <c r="L187" s="217"/>
      <c r="M187" s="217"/>
      <c r="N187" s="235"/>
      <c r="O187" s="235"/>
      <c r="P187" s="217"/>
      <c r="Q187" s="217"/>
      <c r="R187" s="237"/>
      <c r="S187" s="217"/>
      <c r="T187" s="217"/>
      <c r="U187" s="185"/>
      <c r="V187" s="217"/>
      <c r="W187" s="217"/>
      <c r="X187" s="236"/>
      <c r="Y187" s="190" t="str">
        <f t="shared" ca="1" si="12"/>
        <v/>
      </c>
      <c r="Z187" s="191">
        <f t="shared" ca="1" si="13"/>
        <v>1</v>
      </c>
      <c r="AA187" s="147"/>
      <c r="AB187" s="147"/>
    </row>
    <row r="188" spans="1:28" ht="15" hidden="1">
      <c r="A188" s="214" t="str">
        <f t="shared" ca="1" si="14"/>
        <v>1</v>
      </c>
      <c r="B188" s="192">
        <v>181</v>
      </c>
      <c r="C188" s="237"/>
      <c r="D188" s="217"/>
      <c r="E188" s="217"/>
      <c r="F188" s="217"/>
      <c r="G188" s="217"/>
      <c r="H188" s="769"/>
      <c r="I188" s="763"/>
      <c r="J188" s="766"/>
      <c r="K188" s="217"/>
      <c r="L188" s="217"/>
      <c r="M188" s="217"/>
      <c r="N188" s="235"/>
      <c r="O188" s="235"/>
      <c r="P188" s="217"/>
      <c r="Q188" s="217"/>
      <c r="R188" s="237"/>
      <c r="S188" s="217"/>
      <c r="T188" s="217"/>
      <c r="U188" s="185"/>
      <c r="V188" s="217"/>
      <c r="W188" s="217"/>
      <c r="X188" s="236"/>
      <c r="Y188" s="190" t="str">
        <f t="shared" ca="1" si="12"/>
        <v/>
      </c>
      <c r="Z188" s="191">
        <f t="shared" ca="1" si="13"/>
        <v>1</v>
      </c>
      <c r="AA188" s="147"/>
      <c r="AB188" s="147"/>
    </row>
    <row r="189" spans="1:28" ht="15" hidden="1">
      <c r="A189" s="214" t="str">
        <f t="shared" ca="1" si="14"/>
        <v>1</v>
      </c>
      <c r="B189" s="183">
        <v>182</v>
      </c>
      <c r="C189" s="237"/>
      <c r="D189" s="217"/>
      <c r="E189" s="217"/>
      <c r="F189" s="217"/>
      <c r="G189" s="217"/>
      <c r="H189" s="769"/>
      <c r="I189" s="763"/>
      <c r="J189" s="766"/>
      <c r="K189" s="217"/>
      <c r="L189" s="217"/>
      <c r="M189" s="217"/>
      <c r="N189" s="235"/>
      <c r="O189" s="235"/>
      <c r="P189" s="217"/>
      <c r="Q189" s="217"/>
      <c r="R189" s="237"/>
      <c r="S189" s="217"/>
      <c r="T189" s="217"/>
      <c r="U189" s="185"/>
      <c r="V189" s="217"/>
      <c r="W189" s="217"/>
      <c r="X189" s="236"/>
      <c r="Y189" s="190" t="str">
        <f t="shared" ca="1" si="12"/>
        <v/>
      </c>
      <c r="Z189" s="191">
        <f t="shared" ca="1" si="13"/>
        <v>1</v>
      </c>
      <c r="AA189" s="147"/>
      <c r="AB189" s="147"/>
    </row>
    <row r="190" spans="1:28" ht="15" hidden="1">
      <c r="A190" s="214" t="str">
        <f t="shared" ca="1" si="14"/>
        <v>1</v>
      </c>
      <c r="B190" s="192">
        <v>183</v>
      </c>
      <c r="C190" s="237"/>
      <c r="D190" s="217"/>
      <c r="E190" s="217"/>
      <c r="F190" s="217"/>
      <c r="G190" s="217"/>
      <c r="H190" s="769"/>
      <c r="I190" s="763"/>
      <c r="J190" s="766"/>
      <c r="K190" s="217"/>
      <c r="L190" s="217"/>
      <c r="M190" s="217"/>
      <c r="N190" s="235"/>
      <c r="O190" s="235"/>
      <c r="P190" s="217"/>
      <c r="Q190" s="217"/>
      <c r="R190" s="237"/>
      <c r="S190" s="217"/>
      <c r="T190" s="217"/>
      <c r="U190" s="185"/>
      <c r="V190" s="217"/>
      <c r="W190" s="217"/>
      <c r="X190" s="236"/>
      <c r="Y190" s="190" t="str">
        <f t="shared" ca="1" si="12"/>
        <v/>
      </c>
      <c r="Z190" s="191">
        <f t="shared" ca="1" si="13"/>
        <v>1</v>
      </c>
      <c r="AA190" s="147"/>
      <c r="AB190" s="147"/>
    </row>
    <row r="191" spans="1:28" ht="15" hidden="1">
      <c r="A191" s="214" t="str">
        <f t="shared" ca="1" si="14"/>
        <v>1</v>
      </c>
      <c r="B191" s="183">
        <v>184</v>
      </c>
      <c r="C191" s="237"/>
      <c r="D191" s="217"/>
      <c r="E191" s="217"/>
      <c r="F191" s="217"/>
      <c r="G191" s="217"/>
      <c r="H191" s="769"/>
      <c r="I191" s="763"/>
      <c r="J191" s="766"/>
      <c r="K191" s="217"/>
      <c r="L191" s="217"/>
      <c r="M191" s="217"/>
      <c r="N191" s="235"/>
      <c r="O191" s="235"/>
      <c r="P191" s="217"/>
      <c r="Q191" s="217"/>
      <c r="R191" s="237"/>
      <c r="S191" s="217"/>
      <c r="T191" s="217"/>
      <c r="U191" s="185"/>
      <c r="V191" s="217"/>
      <c r="W191" s="217"/>
      <c r="X191" s="236"/>
      <c r="Y191" s="190" t="str">
        <f t="shared" ca="1" si="12"/>
        <v/>
      </c>
      <c r="Z191" s="191">
        <f t="shared" ca="1" si="13"/>
        <v>1</v>
      </c>
      <c r="AA191" s="147"/>
      <c r="AB191" s="147"/>
    </row>
    <row r="192" spans="1:28" ht="15" hidden="1">
      <c r="A192" s="214" t="str">
        <f t="shared" ca="1" si="14"/>
        <v>1</v>
      </c>
      <c r="B192" s="192">
        <v>185</v>
      </c>
      <c r="C192" s="237"/>
      <c r="D192" s="217"/>
      <c r="E192" s="217"/>
      <c r="F192" s="217"/>
      <c r="G192" s="217"/>
      <c r="H192" s="769"/>
      <c r="I192" s="763"/>
      <c r="J192" s="766"/>
      <c r="K192" s="217"/>
      <c r="L192" s="217"/>
      <c r="M192" s="217"/>
      <c r="N192" s="235"/>
      <c r="O192" s="235"/>
      <c r="P192" s="217"/>
      <c r="Q192" s="217"/>
      <c r="R192" s="237"/>
      <c r="S192" s="217"/>
      <c r="T192" s="217"/>
      <c r="U192" s="185"/>
      <c r="V192" s="217"/>
      <c r="W192" s="217"/>
      <c r="X192" s="236"/>
      <c r="Y192" s="190" t="str">
        <f t="shared" ca="1" si="12"/>
        <v/>
      </c>
      <c r="Z192" s="191">
        <f t="shared" ca="1" si="13"/>
        <v>1</v>
      </c>
      <c r="AA192" s="147"/>
      <c r="AB192" s="147"/>
    </row>
    <row r="193" spans="1:28" ht="15" hidden="1">
      <c r="A193" s="214" t="str">
        <f t="shared" ca="1" si="14"/>
        <v>1</v>
      </c>
      <c r="B193" s="183">
        <v>186</v>
      </c>
      <c r="C193" s="237"/>
      <c r="D193" s="217"/>
      <c r="E193" s="217"/>
      <c r="F193" s="217"/>
      <c r="G193" s="217"/>
      <c r="H193" s="769"/>
      <c r="I193" s="763"/>
      <c r="J193" s="766"/>
      <c r="K193" s="217"/>
      <c r="L193" s="217"/>
      <c r="M193" s="217"/>
      <c r="N193" s="235"/>
      <c r="O193" s="235"/>
      <c r="P193" s="217"/>
      <c r="Q193" s="217"/>
      <c r="R193" s="237"/>
      <c r="S193" s="217"/>
      <c r="T193" s="217"/>
      <c r="U193" s="185"/>
      <c r="V193" s="217"/>
      <c r="W193" s="217"/>
      <c r="X193" s="236"/>
      <c r="Y193" s="190" t="str">
        <f t="shared" ca="1" si="12"/>
        <v/>
      </c>
      <c r="Z193" s="191">
        <f t="shared" ca="1" si="13"/>
        <v>1</v>
      </c>
      <c r="AA193" s="147"/>
      <c r="AB193" s="147"/>
    </row>
    <row r="194" spans="1:28" ht="15" hidden="1">
      <c r="A194" s="214" t="str">
        <f t="shared" ca="1" si="14"/>
        <v>1</v>
      </c>
      <c r="B194" s="192">
        <v>187</v>
      </c>
      <c r="C194" s="237"/>
      <c r="D194" s="217"/>
      <c r="E194" s="217"/>
      <c r="F194" s="217"/>
      <c r="G194" s="217"/>
      <c r="H194" s="769"/>
      <c r="I194" s="763"/>
      <c r="J194" s="766"/>
      <c r="K194" s="217"/>
      <c r="L194" s="217"/>
      <c r="M194" s="217"/>
      <c r="N194" s="235"/>
      <c r="O194" s="235"/>
      <c r="P194" s="217"/>
      <c r="Q194" s="217"/>
      <c r="R194" s="237"/>
      <c r="S194" s="217"/>
      <c r="T194" s="217"/>
      <c r="U194" s="185"/>
      <c r="V194" s="217"/>
      <c r="W194" s="217"/>
      <c r="X194" s="236"/>
      <c r="Y194" s="190" t="str">
        <f t="shared" ca="1" si="12"/>
        <v/>
      </c>
      <c r="Z194" s="191">
        <f t="shared" ca="1" si="13"/>
        <v>1</v>
      </c>
      <c r="AA194" s="147"/>
      <c r="AB194" s="147"/>
    </row>
    <row r="195" spans="1:28" ht="15" hidden="1">
      <c r="A195" s="214" t="str">
        <f t="shared" ca="1" si="14"/>
        <v>1</v>
      </c>
      <c r="B195" s="183">
        <v>188</v>
      </c>
      <c r="C195" s="237"/>
      <c r="D195" s="217"/>
      <c r="E195" s="217"/>
      <c r="F195" s="217"/>
      <c r="G195" s="217"/>
      <c r="H195" s="769"/>
      <c r="I195" s="763"/>
      <c r="J195" s="766"/>
      <c r="K195" s="217"/>
      <c r="L195" s="217"/>
      <c r="M195" s="217"/>
      <c r="N195" s="235"/>
      <c r="O195" s="235"/>
      <c r="P195" s="217"/>
      <c r="Q195" s="217"/>
      <c r="R195" s="237"/>
      <c r="S195" s="217"/>
      <c r="T195" s="217"/>
      <c r="U195" s="185"/>
      <c r="V195" s="217"/>
      <c r="W195" s="217"/>
      <c r="X195" s="236"/>
      <c r="Y195" s="190" t="str">
        <f t="shared" ca="1" si="12"/>
        <v/>
      </c>
      <c r="Z195" s="191">
        <f t="shared" ca="1" si="13"/>
        <v>1</v>
      </c>
      <c r="AA195" s="147"/>
      <c r="AB195" s="147"/>
    </row>
    <row r="196" spans="1:28" ht="15" hidden="1">
      <c r="A196" s="214" t="str">
        <f t="shared" ca="1" si="14"/>
        <v>1</v>
      </c>
      <c r="B196" s="192">
        <v>189</v>
      </c>
      <c r="C196" s="237"/>
      <c r="D196" s="217"/>
      <c r="E196" s="217"/>
      <c r="F196" s="217"/>
      <c r="G196" s="217"/>
      <c r="H196" s="769"/>
      <c r="I196" s="763"/>
      <c r="J196" s="766"/>
      <c r="K196" s="217"/>
      <c r="L196" s="217"/>
      <c r="M196" s="217"/>
      <c r="N196" s="235"/>
      <c r="O196" s="235"/>
      <c r="P196" s="217"/>
      <c r="Q196" s="217"/>
      <c r="R196" s="237"/>
      <c r="S196" s="217"/>
      <c r="T196" s="217"/>
      <c r="U196" s="185"/>
      <c r="V196" s="217"/>
      <c r="W196" s="217"/>
      <c r="X196" s="236"/>
      <c r="Y196" s="190" t="str">
        <f t="shared" ca="1" si="12"/>
        <v/>
      </c>
      <c r="Z196" s="191">
        <f t="shared" ca="1" si="13"/>
        <v>1</v>
      </c>
      <c r="AA196" s="147"/>
      <c r="AB196" s="147"/>
    </row>
    <row r="197" spans="1:28" ht="15" hidden="1">
      <c r="A197" s="214" t="str">
        <f t="shared" ca="1" si="14"/>
        <v>1</v>
      </c>
      <c r="B197" s="183">
        <v>190</v>
      </c>
      <c r="C197" s="237"/>
      <c r="D197" s="217"/>
      <c r="E197" s="217"/>
      <c r="F197" s="217"/>
      <c r="G197" s="217"/>
      <c r="H197" s="769"/>
      <c r="I197" s="763"/>
      <c r="J197" s="766"/>
      <c r="K197" s="217"/>
      <c r="L197" s="217"/>
      <c r="M197" s="217"/>
      <c r="N197" s="235"/>
      <c r="O197" s="235"/>
      <c r="P197" s="217"/>
      <c r="Q197" s="217"/>
      <c r="R197" s="237"/>
      <c r="S197" s="217"/>
      <c r="T197" s="217"/>
      <c r="U197" s="185"/>
      <c r="V197" s="217"/>
      <c r="W197" s="217"/>
      <c r="X197" s="236"/>
      <c r="Y197" s="190" t="str">
        <f t="shared" ca="1" si="12"/>
        <v/>
      </c>
      <c r="Z197" s="191">
        <f t="shared" ca="1" si="13"/>
        <v>1</v>
      </c>
      <c r="AA197" s="147"/>
      <c r="AB197" s="147"/>
    </row>
    <row r="198" spans="1:28" ht="15" hidden="1">
      <c r="A198" s="214" t="str">
        <f t="shared" ca="1" si="14"/>
        <v>1</v>
      </c>
      <c r="B198" s="192">
        <v>191</v>
      </c>
      <c r="C198" s="237"/>
      <c r="D198" s="217"/>
      <c r="E198" s="217"/>
      <c r="F198" s="217"/>
      <c r="G198" s="217"/>
      <c r="H198" s="769"/>
      <c r="I198" s="763"/>
      <c r="J198" s="766"/>
      <c r="K198" s="217"/>
      <c r="L198" s="217"/>
      <c r="M198" s="217"/>
      <c r="N198" s="235"/>
      <c r="O198" s="235"/>
      <c r="P198" s="217"/>
      <c r="Q198" s="217"/>
      <c r="R198" s="237"/>
      <c r="S198" s="217"/>
      <c r="T198" s="217"/>
      <c r="U198" s="185"/>
      <c r="V198" s="217"/>
      <c r="W198" s="217"/>
      <c r="X198" s="236"/>
      <c r="Y198" s="190" t="str">
        <f t="shared" ca="1" si="12"/>
        <v/>
      </c>
      <c r="Z198" s="191">
        <f t="shared" ca="1" si="13"/>
        <v>1</v>
      </c>
      <c r="AA198" s="147"/>
      <c r="AB198" s="147"/>
    </row>
    <row r="199" spans="1:28" ht="15" hidden="1">
      <c r="A199" s="214" t="str">
        <f t="shared" ca="1" si="14"/>
        <v>1</v>
      </c>
      <c r="B199" s="183">
        <v>192</v>
      </c>
      <c r="C199" s="237"/>
      <c r="D199" s="217"/>
      <c r="E199" s="217"/>
      <c r="F199" s="217"/>
      <c r="G199" s="217"/>
      <c r="H199" s="769"/>
      <c r="I199" s="763"/>
      <c r="J199" s="766"/>
      <c r="K199" s="217"/>
      <c r="L199" s="217"/>
      <c r="M199" s="217"/>
      <c r="N199" s="235"/>
      <c r="O199" s="235"/>
      <c r="P199" s="217"/>
      <c r="Q199" s="217"/>
      <c r="R199" s="237"/>
      <c r="S199" s="217"/>
      <c r="T199" s="217"/>
      <c r="U199" s="185"/>
      <c r="V199" s="217"/>
      <c r="W199" s="217"/>
      <c r="X199" s="236"/>
      <c r="Y199" s="190" t="str">
        <f t="shared" ca="1" si="12"/>
        <v/>
      </c>
      <c r="Z199" s="191">
        <f t="shared" ca="1" si="13"/>
        <v>1</v>
      </c>
      <c r="AA199" s="147"/>
      <c r="AB199" s="147"/>
    </row>
    <row r="200" spans="1:28" ht="26.4">
      <c r="A200" s="148"/>
      <c r="B200" s="238"/>
      <c r="C200" s="239"/>
      <c r="D200" s="240"/>
      <c r="E200" s="148"/>
      <c r="F200" s="148"/>
      <c r="G200" s="148"/>
      <c r="H200" s="148"/>
      <c r="I200" s="148"/>
      <c r="J200" s="148"/>
      <c r="K200" s="148"/>
      <c r="L200" s="148"/>
      <c r="M200" s="148"/>
      <c r="N200" s="147" t="s">
        <v>634</v>
      </c>
      <c r="O200" s="148"/>
      <c r="P200" s="148"/>
      <c r="Q200" s="148"/>
      <c r="R200" s="239"/>
      <c r="S200" s="148"/>
      <c r="T200" s="240"/>
      <c r="U200" s="148"/>
      <c r="V200" s="148"/>
      <c r="W200" s="148"/>
      <c r="X200" s="148"/>
      <c r="Y200" s="148"/>
      <c r="Z200" s="147"/>
      <c r="AA200" s="147"/>
      <c r="AB200" s="147"/>
    </row>
    <row r="201" spans="1:28" ht="14.4">
      <c r="A201" s="148"/>
      <c r="B201" s="238"/>
      <c r="C201" s="239"/>
      <c r="D201" s="240"/>
      <c r="E201" s="148"/>
      <c r="F201" s="148"/>
      <c r="G201" s="148"/>
      <c r="H201" s="148"/>
      <c r="I201" s="148"/>
      <c r="J201" s="148"/>
      <c r="K201" s="148"/>
      <c r="L201" s="148"/>
      <c r="M201" s="148"/>
      <c r="N201" s="148"/>
      <c r="O201" s="148"/>
      <c r="P201" s="148"/>
      <c r="Q201" s="148"/>
      <c r="R201" s="239"/>
      <c r="S201" s="148"/>
      <c r="T201" s="240"/>
      <c r="U201" s="148"/>
      <c r="V201" s="148"/>
      <c r="W201" s="148"/>
      <c r="X201" s="148"/>
      <c r="Y201" s="148"/>
      <c r="Z201" s="147"/>
      <c r="AA201" s="147"/>
      <c r="AB201" s="147"/>
    </row>
    <row r="202" spans="1:28" ht="14.4">
      <c r="A202" s="148"/>
      <c r="B202" s="238"/>
      <c r="C202" s="239"/>
      <c r="D202" s="240"/>
      <c r="E202" s="148"/>
      <c r="F202" s="148"/>
      <c r="G202" s="148"/>
      <c r="H202" s="148"/>
      <c r="I202" s="148"/>
      <c r="J202" s="148"/>
      <c r="K202" s="148"/>
      <c r="L202" s="148"/>
      <c r="M202" s="148"/>
      <c r="N202" s="148"/>
      <c r="O202" s="148"/>
      <c r="P202" s="148"/>
      <c r="Q202" s="148"/>
      <c r="R202" s="239"/>
      <c r="S202" s="148"/>
      <c r="T202" s="240"/>
      <c r="U202" s="148"/>
      <c r="V202" s="148"/>
      <c r="W202" s="148"/>
      <c r="X202" s="148"/>
      <c r="Y202" s="148"/>
      <c r="Z202" s="147"/>
      <c r="AA202" s="147"/>
      <c r="AB202" s="147"/>
    </row>
    <row r="203" spans="1:28" ht="14.4">
      <c r="A203" s="148"/>
      <c r="B203" s="238"/>
      <c r="C203" s="239"/>
      <c r="D203" s="240"/>
      <c r="E203" s="148"/>
      <c r="F203" s="148"/>
      <c r="G203" s="148"/>
      <c r="H203" s="148"/>
      <c r="I203" s="148"/>
      <c r="J203" s="148"/>
      <c r="K203" s="148"/>
      <c r="L203" s="148"/>
      <c r="M203" s="148"/>
      <c r="N203" s="148"/>
      <c r="O203" s="148"/>
      <c r="P203" s="148"/>
      <c r="Q203" s="148"/>
      <c r="R203" s="239"/>
      <c r="S203" s="148"/>
      <c r="T203" s="240"/>
      <c r="U203" s="148"/>
      <c r="V203" s="148"/>
      <c r="W203" s="148"/>
      <c r="X203" s="148"/>
      <c r="Y203" s="148"/>
      <c r="Z203" s="147"/>
      <c r="AA203" s="147"/>
      <c r="AB203" s="147"/>
    </row>
    <row r="204" spans="1:28" ht="14.4">
      <c r="A204" s="148"/>
      <c r="B204" s="238"/>
      <c r="C204" s="239"/>
      <c r="D204" s="240"/>
      <c r="E204" s="148"/>
      <c r="F204" s="148"/>
      <c r="G204" s="148"/>
      <c r="H204" s="148"/>
      <c r="I204" s="148"/>
      <c r="J204" s="148"/>
      <c r="K204" s="148"/>
      <c r="L204" s="148"/>
      <c r="M204" s="148"/>
      <c r="N204" s="148"/>
      <c r="O204" s="148"/>
      <c r="P204" s="148"/>
      <c r="Q204" s="148"/>
      <c r="R204" s="239"/>
      <c r="S204" s="148"/>
      <c r="T204" s="240"/>
      <c r="U204" s="148"/>
      <c r="V204" s="148"/>
      <c r="W204" s="148"/>
      <c r="X204" s="148"/>
      <c r="Y204" s="148"/>
      <c r="Z204" s="147"/>
      <c r="AA204" s="147"/>
      <c r="AB204" s="147"/>
    </row>
    <row r="205" spans="1:28" ht="14.4">
      <c r="A205" s="148"/>
      <c r="B205" s="238"/>
      <c r="C205" s="239"/>
      <c r="D205" s="240"/>
      <c r="E205" s="148"/>
      <c r="F205" s="148"/>
      <c r="G205" s="148"/>
      <c r="H205" s="148"/>
      <c r="I205" s="148"/>
      <c r="J205" s="148"/>
      <c r="K205" s="148"/>
      <c r="L205" s="148"/>
      <c r="M205" s="148"/>
      <c r="N205" s="148"/>
      <c r="O205" s="148"/>
      <c r="P205" s="148"/>
      <c r="Q205" s="148"/>
      <c r="R205" s="239"/>
      <c r="S205" s="148"/>
      <c r="T205" s="240"/>
      <c r="U205" s="148"/>
      <c r="V205" s="148"/>
      <c r="W205" s="148"/>
      <c r="X205" s="148"/>
      <c r="Y205" s="148"/>
      <c r="Z205" s="147"/>
      <c r="AA205" s="147"/>
      <c r="AB205" s="147"/>
    </row>
    <row r="206" spans="1:28" ht="21" customHeight="1">
      <c r="A206" s="148"/>
      <c r="B206" s="152"/>
      <c r="C206" s="241"/>
      <c r="D206" s="242" t="s">
        <v>16</v>
      </c>
      <c r="E206" s="243" t="s">
        <v>338</v>
      </c>
      <c r="F206" s="243" t="s">
        <v>346</v>
      </c>
      <c r="G206" s="243" t="s">
        <v>381</v>
      </c>
      <c r="H206" s="243" t="s">
        <v>635</v>
      </c>
      <c r="I206" s="243" t="s">
        <v>636</v>
      </c>
      <c r="J206" s="153" t="str">
        <f>設定用!F7</f>
        <v>藤沢支店</v>
      </c>
      <c r="K206" s="160"/>
      <c r="L206" s="161"/>
      <c r="M206" s="148"/>
      <c r="N206" s="148"/>
      <c r="O206" s="148"/>
      <c r="P206" s="148"/>
      <c r="Q206" s="148"/>
      <c r="R206" s="148"/>
      <c r="S206" s="148"/>
      <c r="T206" s="148"/>
      <c r="U206" s="148"/>
      <c r="V206" s="148"/>
      <c r="W206" s="148"/>
      <c r="X206" s="168"/>
      <c r="Y206" s="147"/>
      <c r="Z206" s="147"/>
      <c r="AA206" s="147"/>
      <c r="AB206" s="147"/>
    </row>
    <row r="207" spans="1:28" ht="18.75" customHeight="1">
      <c r="A207" s="148"/>
      <c r="B207" s="705" t="s">
        <v>33</v>
      </c>
      <c r="C207" s="706"/>
      <c r="D207" s="163">
        <f t="shared" ref="D207:D209" si="15">SUM(E207:I207)</f>
        <v>32</v>
      </c>
      <c r="E207" s="164">
        <f t="shared" ref="E207:J207" si="16">COUNTIFS($P$9:$P$199,E$206,$W$9:$W$199,"&lt;&gt;")</f>
        <v>18</v>
      </c>
      <c r="F207" s="164">
        <f t="shared" si="16"/>
        <v>11</v>
      </c>
      <c r="G207" s="164">
        <f t="shared" si="16"/>
        <v>3</v>
      </c>
      <c r="H207" s="164">
        <f t="shared" si="16"/>
        <v>0</v>
      </c>
      <c r="I207" s="164">
        <f t="shared" si="16"/>
        <v>0</v>
      </c>
      <c r="J207" s="165">
        <f t="shared" si="16"/>
        <v>11</v>
      </c>
      <c r="K207" s="160"/>
      <c r="L207" s="161"/>
      <c r="M207" s="148"/>
      <c r="N207" s="148"/>
      <c r="O207" s="148"/>
      <c r="P207" s="148"/>
      <c r="Q207" s="148"/>
      <c r="R207" s="148"/>
      <c r="S207" s="148"/>
      <c r="T207" s="148"/>
      <c r="U207" s="148"/>
      <c r="V207" s="148"/>
      <c r="W207" s="148"/>
      <c r="X207" s="168"/>
      <c r="Y207" s="147"/>
      <c r="Z207" s="147"/>
      <c r="AA207" s="147"/>
      <c r="AB207" s="147"/>
    </row>
    <row r="208" spans="1:28" ht="18.75" customHeight="1">
      <c r="A208" s="148"/>
      <c r="B208" s="770" t="s">
        <v>311</v>
      </c>
      <c r="C208" s="771"/>
      <c r="D208" s="244">
        <f t="shared" si="15"/>
        <v>12</v>
      </c>
      <c r="E208" s="245">
        <f t="shared" ref="E208:J208" si="17">COUNTIFS($P$9:$P$199,E$206,$W$9:$W$199,$O$2)</f>
        <v>4</v>
      </c>
      <c r="F208" s="245">
        <f t="shared" si="17"/>
        <v>8</v>
      </c>
      <c r="G208" s="245">
        <f t="shared" si="17"/>
        <v>0</v>
      </c>
      <c r="H208" s="245">
        <f t="shared" si="17"/>
        <v>0</v>
      </c>
      <c r="I208" s="245">
        <f t="shared" si="17"/>
        <v>0</v>
      </c>
      <c r="J208" s="246">
        <f t="shared" si="17"/>
        <v>8</v>
      </c>
      <c r="K208" s="160"/>
      <c r="L208" s="161"/>
      <c r="M208" s="148"/>
      <c r="N208" s="148"/>
      <c r="O208" s="147"/>
      <c r="P208" s="148"/>
      <c r="Q208" s="148"/>
      <c r="R208" s="148"/>
      <c r="S208" s="148"/>
      <c r="T208" s="148"/>
      <c r="U208" s="148"/>
      <c r="V208" s="148"/>
      <c r="W208" s="148"/>
      <c r="X208" s="168"/>
      <c r="Y208" s="147"/>
      <c r="Z208" s="147"/>
      <c r="AA208" s="147"/>
      <c r="AB208" s="147"/>
    </row>
    <row r="209" spans="1:28" ht="18.75" customHeight="1">
      <c r="A209" s="148"/>
      <c r="B209" s="707" t="s">
        <v>313</v>
      </c>
      <c r="C209" s="708"/>
      <c r="D209" s="10">
        <f t="shared" si="15"/>
        <v>4</v>
      </c>
      <c r="E209" s="169">
        <f t="shared" ref="E209:J209" si="18">COUNTIFS($P$9:$P$199,E$206,$W$9:$W$199,$O$3)</f>
        <v>4</v>
      </c>
      <c r="F209" s="169">
        <f t="shared" si="18"/>
        <v>0</v>
      </c>
      <c r="G209" s="169">
        <f t="shared" si="18"/>
        <v>0</v>
      </c>
      <c r="H209" s="169">
        <f t="shared" si="18"/>
        <v>0</v>
      </c>
      <c r="I209" s="169">
        <f t="shared" si="18"/>
        <v>0</v>
      </c>
      <c r="J209" s="170">
        <f t="shared" si="18"/>
        <v>0</v>
      </c>
      <c r="K209" s="160"/>
      <c r="L209" s="161"/>
      <c r="M209" s="148"/>
      <c r="N209" s="148"/>
      <c r="O209" s="148"/>
      <c r="P209" s="148"/>
      <c r="Q209" s="148"/>
      <c r="R209" s="148"/>
      <c r="S209" s="148"/>
      <c r="T209" s="148"/>
      <c r="U209" s="148"/>
      <c r="V209" s="148"/>
      <c r="W209" s="148"/>
      <c r="X209" s="168"/>
      <c r="Y209" s="147"/>
      <c r="Z209" s="147"/>
      <c r="AA209" s="147"/>
      <c r="AB209" s="147"/>
    </row>
    <row r="210" spans="1:28" ht="33" customHeight="1">
      <c r="A210" s="148"/>
      <c r="B210" s="725" t="s">
        <v>39</v>
      </c>
      <c r="C210" s="726"/>
      <c r="D210" s="247">
        <f t="shared" ref="D210:J210" si="19">IFERROR(SUM(D208:D209)/D207,"")</f>
        <v>0.5</v>
      </c>
      <c r="E210" s="248">
        <f t="shared" si="19"/>
        <v>0.44444444444444442</v>
      </c>
      <c r="F210" s="248">
        <f t="shared" si="19"/>
        <v>0.72727272727272729</v>
      </c>
      <c r="G210" s="248">
        <f t="shared" si="19"/>
        <v>0</v>
      </c>
      <c r="H210" s="248" t="str">
        <f t="shared" si="19"/>
        <v/>
      </c>
      <c r="I210" s="248" t="str">
        <f t="shared" si="19"/>
        <v/>
      </c>
      <c r="J210" s="249">
        <f t="shared" si="19"/>
        <v>0.72727272727272729</v>
      </c>
      <c r="K210" s="250" t="s">
        <v>637</v>
      </c>
      <c r="L210" s="148" t="str">
        <f t="shared" ref="L210:M210" si="20">IFERROR(SUM(L208:L209)/L207,"")</f>
        <v/>
      </c>
      <c r="M210" s="148" t="str">
        <f t="shared" si="20"/>
        <v/>
      </c>
      <c r="N210" s="148"/>
      <c r="O210" s="148"/>
      <c r="P210" s="162"/>
      <c r="Q210" s="162"/>
      <c r="R210" s="162"/>
      <c r="S210" s="251"/>
      <c r="T210" s="162"/>
      <c r="U210" s="252"/>
      <c r="V210" s="252"/>
      <c r="W210" s="252"/>
      <c r="X210" s="168"/>
      <c r="Y210" s="147"/>
      <c r="Z210" s="147"/>
      <c r="AA210" s="147"/>
      <c r="AB210" s="147"/>
    </row>
    <row r="211" spans="1:28" ht="30" customHeight="1">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c r="AB211" s="151"/>
    </row>
    <row r="212" spans="1:28" ht="8.25" customHeight="1">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c r="AB212" s="151"/>
    </row>
    <row r="213" spans="1:28" ht="15.75" customHeight="1">
      <c r="A213" s="148"/>
      <c r="B213" s="148"/>
      <c r="C213" s="147"/>
      <c r="D213" s="253" t="str">
        <f>設定用!J6</f>
        <v>代表</v>
      </c>
      <c r="E213" s="254" t="str">
        <f>設定用!J7</f>
        <v>黒田み</v>
      </c>
      <c r="F213" s="253" t="str">
        <f>設定用!J8</f>
        <v>山田</v>
      </c>
      <c r="G213" s="253" t="str">
        <f>設定用!J9</f>
        <v>奥章</v>
      </c>
      <c r="H213" s="253" t="str">
        <f>設定用!J10</f>
        <v>山﨑</v>
      </c>
      <c r="I213" s="148"/>
      <c r="J213" s="148"/>
      <c r="K213" s="148"/>
      <c r="L213" s="148"/>
      <c r="M213" s="148"/>
      <c r="N213" s="148"/>
      <c r="O213" s="148"/>
      <c r="P213" s="148"/>
      <c r="Q213" s="148"/>
      <c r="R213" s="239"/>
      <c r="S213" s="148"/>
      <c r="T213" s="240"/>
      <c r="U213" s="148"/>
      <c r="V213" s="148"/>
      <c r="W213" s="148"/>
      <c r="X213" s="148"/>
      <c r="Y213" s="147"/>
      <c r="Z213" s="147"/>
      <c r="AA213" s="147"/>
      <c r="AB213" s="147"/>
    </row>
    <row r="214" spans="1:28" ht="31.5" customHeight="1">
      <c r="A214" s="148"/>
      <c r="B214" s="148"/>
      <c r="C214" s="255" t="s">
        <v>638</v>
      </c>
      <c r="D214" s="256">
        <f t="shared" ref="D214:H214" si="21">COUNTIF($U$9:$U$199,D213)</f>
        <v>0</v>
      </c>
      <c r="E214" s="256">
        <f t="shared" si="21"/>
        <v>0</v>
      </c>
      <c r="F214" s="256">
        <f t="shared" si="21"/>
        <v>3</v>
      </c>
      <c r="G214" s="256">
        <f t="shared" si="21"/>
        <v>0</v>
      </c>
      <c r="H214" s="257">
        <f t="shared" si="21"/>
        <v>0</v>
      </c>
      <c r="I214" s="148"/>
      <c r="J214" s="148"/>
      <c r="K214" s="148"/>
      <c r="L214" s="148"/>
      <c r="M214" s="148"/>
      <c r="N214" s="148"/>
      <c r="O214" s="148"/>
      <c r="P214" s="148"/>
      <c r="Q214" s="148"/>
      <c r="R214" s="239"/>
      <c r="S214" s="148"/>
      <c r="T214" s="240"/>
      <c r="U214" s="148"/>
      <c r="V214" s="148"/>
      <c r="W214" s="148"/>
      <c r="X214" s="148"/>
      <c r="Y214" s="147"/>
      <c r="Z214" s="147"/>
      <c r="AA214" s="147"/>
      <c r="AB214" s="147"/>
    </row>
    <row r="215" spans="1:28" ht="24" customHeight="1">
      <c r="A215" s="148"/>
      <c r="B215" s="148"/>
      <c r="C215" s="772" t="s">
        <v>639</v>
      </c>
      <c r="D215" s="258">
        <f t="shared" ref="D215:H215" si="22">SUM(D217,D219)</f>
        <v>0</v>
      </c>
      <c r="E215" s="258">
        <f t="shared" si="22"/>
        <v>0</v>
      </c>
      <c r="F215" s="258">
        <f t="shared" si="22"/>
        <v>2</v>
      </c>
      <c r="G215" s="258">
        <f t="shared" si="22"/>
        <v>0</v>
      </c>
      <c r="H215" s="259">
        <f t="shared" si="22"/>
        <v>0</v>
      </c>
      <c r="I215" s="148"/>
      <c r="J215" s="148"/>
      <c r="K215" s="148"/>
      <c r="L215" s="148"/>
      <c r="M215" s="148"/>
      <c r="N215" s="148"/>
      <c r="O215" s="148"/>
      <c r="P215" s="148"/>
      <c r="Q215" s="148"/>
      <c r="R215" s="239"/>
      <c r="S215" s="148"/>
      <c r="T215" s="240"/>
      <c r="U215" s="148"/>
      <c r="V215" s="148"/>
      <c r="W215" s="148"/>
      <c r="X215" s="148"/>
      <c r="Y215" s="147"/>
      <c r="Z215" s="147"/>
      <c r="AA215" s="147"/>
      <c r="AB215" s="147"/>
    </row>
    <row r="216" spans="1:28" ht="24" customHeight="1">
      <c r="A216" s="148"/>
      <c r="B216" s="148"/>
      <c r="C216" s="773"/>
      <c r="D216" s="260" t="str">
        <f t="shared" ref="D216:H216" si="23">IFERROR(D215/D214,"-")</f>
        <v>-</v>
      </c>
      <c r="E216" s="260" t="str">
        <f t="shared" si="23"/>
        <v>-</v>
      </c>
      <c r="F216" s="260">
        <f t="shared" si="23"/>
        <v>0.66666666666666663</v>
      </c>
      <c r="G216" s="260" t="str">
        <f t="shared" si="23"/>
        <v>-</v>
      </c>
      <c r="H216" s="261" t="str">
        <f t="shared" si="23"/>
        <v>-</v>
      </c>
      <c r="I216" s="148"/>
      <c r="J216" s="148"/>
      <c r="K216" s="148"/>
      <c r="L216" s="148"/>
      <c r="M216" s="148"/>
      <c r="N216" s="148"/>
      <c r="O216" s="148"/>
      <c r="P216" s="148"/>
      <c r="Q216" s="148"/>
      <c r="R216" s="239"/>
      <c r="S216" s="148"/>
      <c r="T216" s="240"/>
      <c r="U216" s="148"/>
      <c r="V216" s="148"/>
      <c r="W216" s="148"/>
      <c r="X216" s="148"/>
      <c r="Y216" s="147"/>
      <c r="Z216" s="147"/>
      <c r="AA216" s="147"/>
      <c r="AB216" s="147"/>
    </row>
    <row r="217" spans="1:28" ht="20.25" customHeight="1">
      <c r="A217" s="148"/>
      <c r="B217" s="148"/>
      <c r="C217" s="774" t="s">
        <v>349</v>
      </c>
      <c r="D217" s="262">
        <f t="shared" ref="D217:H217" si="24">COUNTIFS($U$9:$U$199,D$213,$W$9:$W$199,$C217)</f>
        <v>0</v>
      </c>
      <c r="E217" s="262">
        <f t="shared" si="24"/>
        <v>0</v>
      </c>
      <c r="F217" s="262">
        <f t="shared" si="24"/>
        <v>2</v>
      </c>
      <c r="G217" s="262">
        <f t="shared" si="24"/>
        <v>0</v>
      </c>
      <c r="H217" s="262">
        <f t="shared" si="24"/>
        <v>0</v>
      </c>
      <c r="I217" s="148"/>
      <c r="J217" s="148"/>
      <c r="K217" s="148"/>
      <c r="L217" s="148"/>
      <c r="M217" s="148"/>
      <c r="N217" s="148"/>
      <c r="O217" s="148"/>
      <c r="P217" s="148"/>
      <c r="Q217" s="148"/>
      <c r="R217" s="239"/>
      <c r="S217" s="148"/>
      <c r="T217" s="240"/>
      <c r="U217" s="148"/>
      <c r="V217" s="148"/>
      <c r="W217" s="148"/>
      <c r="X217" s="148"/>
      <c r="Y217" s="147"/>
      <c r="Z217" s="147"/>
      <c r="AA217" s="147"/>
      <c r="AB217" s="147"/>
    </row>
    <row r="218" spans="1:28" ht="24" customHeight="1">
      <c r="A218" s="148"/>
      <c r="B218" s="148"/>
      <c r="C218" s="775"/>
      <c r="D218" s="263" t="str">
        <f t="shared" ref="D218:H218" si="25">IFERROR(D217/D214,"-")</f>
        <v>-</v>
      </c>
      <c r="E218" s="263" t="str">
        <f t="shared" si="25"/>
        <v>-</v>
      </c>
      <c r="F218" s="263">
        <f t="shared" si="25"/>
        <v>0.66666666666666663</v>
      </c>
      <c r="G218" s="263" t="str">
        <f t="shared" si="25"/>
        <v>-</v>
      </c>
      <c r="H218" s="263" t="str">
        <f t="shared" si="25"/>
        <v>-</v>
      </c>
      <c r="I218" s="148"/>
      <c r="J218" s="148"/>
      <c r="K218" s="148"/>
      <c r="L218" s="148"/>
      <c r="M218" s="148"/>
      <c r="N218" s="148"/>
      <c r="O218" s="148"/>
      <c r="P218" s="148"/>
      <c r="Q218" s="148"/>
      <c r="R218" s="239"/>
      <c r="S218" s="148"/>
      <c r="T218" s="240"/>
      <c r="U218" s="148"/>
      <c r="V218" s="148"/>
      <c r="W218" s="148"/>
      <c r="X218" s="148"/>
      <c r="Y218" s="147"/>
      <c r="Z218" s="147"/>
      <c r="AA218" s="147"/>
      <c r="AB218" s="147"/>
    </row>
    <row r="219" spans="1:28" ht="21" customHeight="1">
      <c r="A219" s="148"/>
      <c r="B219" s="148"/>
      <c r="C219" s="776" t="s">
        <v>373</v>
      </c>
      <c r="D219" s="262">
        <f t="shared" ref="D219:H219" si="26">COUNTIFS($U$9:$U$199,D$213,$W$9:$W$199,$C219)</f>
        <v>0</v>
      </c>
      <c r="E219" s="262">
        <f t="shared" si="26"/>
        <v>0</v>
      </c>
      <c r="F219" s="262">
        <f t="shared" si="26"/>
        <v>0</v>
      </c>
      <c r="G219" s="262">
        <f t="shared" si="26"/>
        <v>0</v>
      </c>
      <c r="H219" s="262">
        <f t="shared" si="26"/>
        <v>0</v>
      </c>
      <c r="I219" s="148"/>
      <c r="J219" s="148"/>
      <c r="K219" s="148"/>
      <c r="L219" s="148"/>
      <c r="M219" s="148"/>
      <c r="N219" s="148"/>
      <c r="O219" s="148"/>
      <c r="P219" s="148"/>
      <c r="Q219" s="148"/>
      <c r="R219" s="239"/>
      <c r="S219" s="148"/>
      <c r="T219" s="240"/>
      <c r="U219" s="148"/>
      <c r="V219" s="148"/>
      <c r="W219" s="148"/>
      <c r="X219" s="148"/>
      <c r="Y219" s="147"/>
      <c r="Z219" s="147"/>
      <c r="AA219" s="147"/>
      <c r="AB219" s="147"/>
    </row>
    <row r="220" spans="1:28" ht="24" customHeight="1">
      <c r="A220" s="148"/>
      <c r="B220" s="148"/>
      <c r="C220" s="775"/>
      <c r="D220" s="263" t="str">
        <f t="shared" ref="D220:H220" si="27">IFERROR(D219/D214,"-")</f>
        <v>-</v>
      </c>
      <c r="E220" s="263" t="str">
        <f t="shared" si="27"/>
        <v>-</v>
      </c>
      <c r="F220" s="263">
        <f t="shared" si="27"/>
        <v>0</v>
      </c>
      <c r="G220" s="263" t="str">
        <f t="shared" si="27"/>
        <v>-</v>
      </c>
      <c r="H220" s="263" t="str">
        <f t="shared" si="27"/>
        <v>-</v>
      </c>
      <c r="I220" s="148"/>
      <c r="J220" s="148"/>
      <c r="K220" s="148"/>
      <c r="L220" s="148"/>
      <c r="M220" s="148"/>
      <c r="N220" s="148"/>
      <c r="O220" s="148"/>
      <c r="P220" s="148"/>
      <c r="Q220" s="148"/>
      <c r="R220" s="239"/>
      <c r="S220" s="148"/>
      <c r="T220" s="240"/>
      <c r="U220" s="148"/>
      <c r="V220" s="148"/>
      <c r="W220" s="148"/>
      <c r="X220" s="148"/>
      <c r="Y220" s="147"/>
      <c r="Z220" s="147"/>
      <c r="AA220" s="147"/>
      <c r="AB220" s="147"/>
    </row>
    <row r="221" spans="1:28" ht="21" customHeight="1">
      <c r="A221" s="148"/>
      <c r="B221" s="148"/>
      <c r="C221" s="776" t="s">
        <v>491</v>
      </c>
      <c r="D221" s="262">
        <f t="shared" ref="D221:H221" si="28">COUNTIFS($U$9:$U$199,D$213,$W$9:$W$199,$C221)</f>
        <v>0</v>
      </c>
      <c r="E221" s="262">
        <f t="shared" si="28"/>
        <v>0</v>
      </c>
      <c r="F221" s="262">
        <f t="shared" si="28"/>
        <v>0</v>
      </c>
      <c r="G221" s="262">
        <f t="shared" si="28"/>
        <v>0</v>
      </c>
      <c r="H221" s="262">
        <f t="shared" si="28"/>
        <v>0</v>
      </c>
      <c r="I221" s="148"/>
      <c r="J221" s="148"/>
      <c r="K221" s="148"/>
      <c r="L221" s="148"/>
      <c r="M221" s="148"/>
      <c r="N221" s="148"/>
      <c r="O221" s="148"/>
      <c r="P221" s="148"/>
      <c r="Q221" s="148"/>
      <c r="R221" s="239"/>
      <c r="S221" s="148"/>
      <c r="T221" s="240"/>
      <c r="U221" s="148"/>
      <c r="V221" s="148"/>
      <c r="W221" s="148"/>
      <c r="X221" s="148"/>
      <c r="Y221" s="147"/>
      <c r="Z221" s="147"/>
      <c r="AA221" s="147"/>
      <c r="AB221" s="147"/>
    </row>
    <row r="222" spans="1:28" ht="24" customHeight="1">
      <c r="A222" s="148"/>
      <c r="B222" s="148"/>
      <c r="C222" s="775"/>
      <c r="D222" s="263" t="str">
        <f t="shared" ref="D222:H222" si="29">IFERROR(D221/D$214,"-")</f>
        <v>-</v>
      </c>
      <c r="E222" s="263" t="str">
        <f t="shared" si="29"/>
        <v>-</v>
      </c>
      <c r="F222" s="263">
        <f t="shared" si="29"/>
        <v>0</v>
      </c>
      <c r="G222" s="263" t="str">
        <f t="shared" si="29"/>
        <v>-</v>
      </c>
      <c r="H222" s="263" t="str">
        <f t="shared" si="29"/>
        <v>-</v>
      </c>
      <c r="I222" s="148"/>
      <c r="J222" s="148"/>
      <c r="K222" s="148"/>
      <c r="L222" s="148"/>
      <c r="M222" s="148"/>
      <c r="N222" s="148"/>
      <c r="O222" s="148"/>
      <c r="P222" s="148"/>
      <c r="Q222" s="148"/>
      <c r="R222" s="239"/>
      <c r="S222" s="148"/>
      <c r="T222" s="240"/>
      <c r="U222" s="148"/>
      <c r="V222" s="148"/>
      <c r="W222" s="148"/>
      <c r="X222" s="148"/>
      <c r="Y222" s="147"/>
      <c r="Z222" s="147"/>
      <c r="AA222" s="147"/>
      <c r="AB222" s="147"/>
    </row>
    <row r="223" spans="1:28" ht="21" customHeight="1">
      <c r="A223" s="148"/>
      <c r="B223" s="148"/>
      <c r="C223" s="777" t="s">
        <v>366</v>
      </c>
      <c r="D223" s="262">
        <f t="shared" ref="D223:H223" si="30">COUNTIFS($U$9:$U$199,D$213,$W$9:$W$199,$C223)</f>
        <v>0</v>
      </c>
      <c r="E223" s="262">
        <f t="shared" si="30"/>
        <v>0</v>
      </c>
      <c r="F223" s="262">
        <f t="shared" si="30"/>
        <v>1</v>
      </c>
      <c r="G223" s="262">
        <f t="shared" si="30"/>
        <v>0</v>
      </c>
      <c r="H223" s="262">
        <f t="shared" si="30"/>
        <v>0</v>
      </c>
      <c r="I223" s="148"/>
      <c r="J223" s="148"/>
      <c r="K223" s="148"/>
      <c r="L223" s="148"/>
      <c r="M223" s="148"/>
      <c r="N223" s="148"/>
      <c r="O223" s="148"/>
      <c r="P223" s="148"/>
      <c r="Q223" s="148"/>
      <c r="R223" s="239"/>
      <c r="S223" s="148"/>
      <c r="T223" s="240"/>
      <c r="U223" s="148"/>
      <c r="V223" s="148"/>
      <c r="W223" s="148"/>
      <c r="X223" s="148"/>
      <c r="Y223" s="147"/>
      <c r="Z223" s="147"/>
      <c r="AA223" s="147"/>
      <c r="AB223" s="147"/>
    </row>
    <row r="224" spans="1:28" ht="24" customHeight="1">
      <c r="A224" s="148"/>
      <c r="B224" s="148"/>
      <c r="C224" s="775"/>
      <c r="D224" s="263" t="str">
        <f t="shared" ref="D224:H224" si="31">IFERROR(D223/D$214,"-")</f>
        <v>-</v>
      </c>
      <c r="E224" s="263" t="str">
        <f t="shared" si="31"/>
        <v>-</v>
      </c>
      <c r="F224" s="263">
        <f t="shared" si="31"/>
        <v>0.33333333333333331</v>
      </c>
      <c r="G224" s="263" t="str">
        <f t="shared" si="31"/>
        <v>-</v>
      </c>
      <c r="H224" s="263" t="str">
        <f t="shared" si="31"/>
        <v>-</v>
      </c>
      <c r="I224" s="148"/>
      <c r="J224" s="148"/>
      <c r="K224" s="148"/>
      <c r="L224" s="148"/>
      <c r="M224" s="148"/>
      <c r="N224" s="148"/>
      <c r="O224" s="148"/>
      <c r="P224" s="148"/>
      <c r="Q224" s="148"/>
      <c r="R224" s="239"/>
      <c r="S224" s="148"/>
      <c r="T224" s="240"/>
      <c r="U224" s="148"/>
      <c r="V224" s="148"/>
      <c r="W224" s="148"/>
      <c r="X224" s="148"/>
      <c r="Y224" s="147"/>
      <c r="Z224" s="147"/>
      <c r="AA224" s="147"/>
      <c r="AB224" s="147"/>
    </row>
    <row r="225" spans="1:28" ht="21" customHeight="1">
      <c r="A225" s="148"/>
      <c r="B225" s="148"/>
      <c r="C225" s="777" t="s">
        <v>640</v>
      </c>
      <c r="D225" s="262">
        <f t="shared" ref="D225:H225" si="32">COUNTIFS($U$9:$U$199,D$213,$W$9:$W$199,$C225)</f>
        <v>0</v>
      </c>
      <c r="E225" s="262">
        <f t="shared" si="32"/>
        <v>0</v>
      </c>
      <c r="F225" s="262">
        <f t="shared" si="32"/>
        <v>0</v>
      </c>
      <c r="G225" s="262">
        <f t="shared" si="32"/>
        <v>0</v>
      </c>
      <c r="H225" s="262">
        <f t="shared" si="32"/>
        <v>0</v>
      </c>
      <c r="I225" s="148"/>
      <c r="J225" s="148"/>
      <c r="K225" s="148"/>
      <c r="L225" s="148"/>
      <c r="M225" s="148"/>
      <c r="N225" s="148"/>
      <c r="O225" s="148"/>
      <c r="P225" s="148"/>
      <c r="Q225" s="148"/>
      <c r="R225" s="239"/>
      <c r="S225" s="148"/>
      <c r="T225" s="240"/>
      <c r="U225" s="148"/>
      <c r="V225" s="148"/>
      <c r="W225" s="148"/>
      <c r="X225" s="148"/>
      <c r="Y225" s="147"/>
      <c r="Z225" s="147"/>
      <c r="AA225" s="147"/>
      <c r="AB225" s="147"/>
    </row>
    <row r="226" spans="1:28" ht="24" customHeight="1">
      <c r="A226" s="148"/>
      <c r="B226" s="148"/>
      <c r="C226" s="775"/>
      <c r="D226" s="263" t="str">
        <f t="shared" ref="D226:H226" si="33">IFERROR(D225/D$214,"-")</f>
        <v>-</v>
      </c>
      <c r="E226" s="263" t="str">
        <f t="shared" si="33"/>
        <v>-</v>
      </c>
      <c r="F226" s="263">
        <f t="shared" si="33"/>
        <v>0</v>
      </c>
      <c r="G226" s="263" t="str">
        <f t="shared" si="33"/>
        <v>-</v>
      </c>
      <c r="H226" s="263" t="str">
        <f t="shared" si="33"/>
        <v>-</v>
      </c>
      <c r="I226" s="148"/>
      <c r="J226" s="148"/>
      <c r="K226" s="148"/>
      <c r="L226" s="148"/>
      <c r="M226" s="148"/>
      <c r="N226" s="148"/>
      <c r="O226" s="148"/>
      <c r="P226" s="148"/>
      <c r="Q226" s="148"/>
      <c r="R226" s="239"/>
      <c r="S226" s="148"/>
      <c r="T226" s="240"/>
      <c r="U226" s="148"/>
      <c r="V226" s="148"/>
      <c r="W226" s="148"/>
      <c r="X226" s="148"/>
      <c r="Y226" s="147"/>
      <c r="Z226" s="147"/>
      <c r="AA226" s="147"/>
      <c r="AB226" s="147"/>
    </row>
    <row r="227" spans="1:28" ht="21" customHeight="1">
      <c r="A227" s="148"/>
      <c r="B227" s="148"/>
      <c r="C227" s="777" t="s">
        <v>628</v>
      </c>
      <c r="D227" s="262">
        <f t="shared" ref="D227:H227" si="34">COUNTIFS($U$9:$U$199,D$213,$W$9:$W$199,$C227)</f>
        <v>0</v>
      </c>
      <c r="E227" s="262">
        <f t="shared" si="34"/>
        <v>0</v>
      </c>
      <c r="F227" s="262">
        <f t="shared" si="34"/>
        <v>0</v>
      </c>
      <c r="G227" s="262">
        <f t="shared" si="34"/>
        <v>0</v>
      </c>
      <c r="H227" s="262">
        <f t="shared" si="34"/>
        <v>0</v>
      </c>
      <c r="I227" s="148"/>
      <c r="J227" s="148"/>
      <c r="K227" s="148"/>
      <c r="L227" s="148"/>
      <c r="M227" s="148"/>
      <c r="N227" s="148"/>
      <c r="O227" s="148"/>
      <c r="P227" s="148"/>
      <c r="Q227" s="148"/>
      <c r="R227" s="239"/>
      <c r="S227" s="148"/>
      <c r="T227" s="240"/>
      <c r="U227" s="148"/>
      <c r="V227" s="148"/>
      <c r="W227" s="148"/>
      <c r="X227" s="148"/>
      <c r="Y227" s="147"/>
      <c r="Z227" s="147"/>
      <c r="AA227" s="147"/>
      <c r="AB227" s="147"/>
    </row>
    <row r="228" spans="1:28" ht="24" customHeight="1">
      <c r="A228" s="148"/>
      <c r="B228" s="148"/>
      <c r="C228" s="775"/>
      <c r="D228" s="263" t="str">
        <f t="shared" ref="D228:H228" si="35">IFERROR(D227/D$214,"-")</f>
        <v>-</v>
      </c>
      <c r="E228" s="263" t="str">
        <f t="shared" si="35"/>
        <v>-</v>
      </c>
      <c r="F228" s="263">
        <f t="shared" si="35"/>
        <v>0</v>
      </c>
      <c r="G228" s="263" t="str">
        <f t="shared" si="35"/>
        <v>-</v>
      </c>
      <c r="H228" s="263" t="str">
        <f t="shared" si="35"/>
        <v>-</v>
      </c>
      <c r="I228" s="148"/>
      <c r="J228" s="148"/>
      <c r="K228" s="148"/>
      <c r="L228" s="148"/>
      <c r="M228" s="148"/>
      <c r="N228" s="148"/>
      <c r="O228" s="148"/>
      <c r="P228" s="148"/>
      <c r="Q228" s="148"/>
      <c r="R228" s="239"/>
      <c r="S228" s="148"/>
      <c r="T228" s="240"/>
      <c r="U228" s="148"/>
      <c r="V228" s="148"/>
      <c r="W228" s="148"/>
      <c r="X228" s="148"/>
      <c r="Y228" s="147"/>
      <c r="Z228" s="147"/>
      <c r="AA228" s="147"/>
      <c r="AB228" s="147"/>
    </row>
    <row r="229" spans="1:28" ht="21" customHeight="1">
      <c r="A229" s="148"/>
      <c r="B229" s="148"/>
      <c r="C229" s="778" t="s">
        <v>358</v>
      </c>
      <c r="D229" s="262">
        <f t="shared" ref="D229:H229" si="36">COUNTIFS($U$9:$U$199,D$213,$W$9:$W$199,$C229)</f>
        <v>0</v>
      </c>
      <c r="E229" s="262">
        <f t="shared" si="36"/>
        <v>0</v>
      </c>
      <c r="F229" s="262">
        <f t="shared" si="36"/>
        <v>0</v>
      </c>
      <c r="G229" s="262">
        <f t="shared" si="36"/>
        <v>0</v>
      </c>
      <c r="H229" s="262">
        <f t="shared" si="36"/>
        <v>0</v>
      </c>
      <c r="I229" s="148"/>
      <c r="J229" s="148"/>
      <c r="K229" s="148"/>
      <c r="L229" s="148"/>
      <c r="M229" s="148"/>
      <c r="N229" s="148"/>
      <c r="O229" s="148"/>
      <c r="P229" s="148"/>
      <c r="Q229" s="148"/>
      <c r="R229" s="239"/>
      <c r="S229" s="148"/>
      <c r="T229" s="240"/>
      <c r="U229" s="148"/>
      <c r="V229" s="148"/>
      <c r="W229" s="148"/>
      <c r="X229" s="148"/>
      <c r="Y229" s="147"/>
      <c r="Z229" s="147"/>
      <c r="AA229" s="147"/>
      <c r="AB229" s="147"/>
    </row>
    <row r="230" spans="1:28" ht="24" customHeight="1">
      <c r="A230" s="148"/>
      <c r="B230" s="148"/>
      <c r="C230" s="779"/>
      <c r="D230" s="264" t="str">
        <f t="shared" ref="D230:H230" si="37">IFERROR(D229/D$214,"-")</f>
        <v>-</v>
      </c>
      <c r="E230" s="264" t="str">
        <f t="shared" si="37"/>
        <v>-</v>
      </c>
      <c r="F230" s="264">
        <f t="shared" si="37"/>
        <v>0</v>
      </c>
      <c r="G230" s="264" t="str">
        <f t="shared" si="37"/>
        <v>-</v>
      </c>
      <c r="H230" s="264" t="str">
        <f t="shared" si="37"/>
        <v>-</v>
      </c>
      <c r="I230" s="148"/>
      <c r="J230" s="148"/>
      <c r="K230" s="148"/>
      <c r="L230" s="148"/>
      <c r="M230" s="148"/>
      <c r="N230" s="148"/>
      <c r="O230" s="148"/>
      <c r="P230" s="148"/>
      <c r="Q230" s="148"/>
      <c r="R230" s="239"/>
      <c r="S230" s="148"/>
      <c r="T230" s="240"/>
      <c r="U230" s="148"/>
      <c r="V230" s="148"/>
      <c r="W230" s="148"/>
      <c r="X230" s="148"/>
      <c r="Y230" s="147"/>
      <c r="Z230" s="147"/>
      <c r="AA230" s="147"/>
      <c r="AB230" s="147"/>
    </row>
    <row r="231" spans="1:28" ht="15.75" customHeight="1">
      <c r="A231" s="148"/>
      <c r="B231" s="148"/>
      <c r="C231" s="148"/>
      <c r="D231" s="149"/>
      <c r="E231" s="149"/>
      <c r="F231" s="149"/>
      <c r="G231" s="149"/>
      <c r="H231" s="149"/>
      <c r="I231" s="148"/>
      <c r="J231" s="148"/>
      <c r="K231" s="148"/>
      <c r="L231" s="148"/>
      <c r="M231" s="148"/>
      <c r="N231" s="148"/>
      <c r="O231" s="148"/>
      <c r="P231" s="148"/>
      <c r="Q231" s="148"/>
      <c r="R231" s="239"/>
      <c r="S231" s="148"/>
      <c r="T231" s="240"/>
      <c r="U231" s="148"/>
      <c r="V231" s="148"/>
      <c r="W231" s="148"/>
      <c r="X231" s="148"/>
      <c r="Y231" s="147"/>
      <c r="Z231" s="147"/>
      <c r="AA231" s="147"/>
      <c r="AB231" s="147"/>
    </row>
    <row r="232" spans="1:28" ht="15.75" customHeight="1">
      <c r="A232" s="148"/>
      <c r="B232" s="148"/>
      <c r="C232" s="148"/>
      <c r="D232" s="265"/>
      <c r="E232" s="149"/>
      <c r="F232" s="149"/>
      <c r="G232" s="149"/>
      <c r="H232" s="149"/>
      <c r="I232" s="148"/>
      <c r="J232" s="148"/>
      <c r="K232" s="148"/>
      <c r="L232" s="148"/>
      <c r="M232" s="148"/>
      <c r="N232" s="148"/>
      <c r="O232" s="148"/>
      <c r="P232" s="148"/>
      <c r="Q232" s="148"/>
      <c r="R232" s="239"/>
      <c r="S232" s="148"/>
      <c r="T232" s="240"/>
      <c r="U232" s="148"/>
      <c r="V232" s="148"/>
      <c r="W232" s="148"/>
      <c r="X232" s="148"/>
      <c r="Y232" s="147"/>
      <c r="Z232" s="147"/>
      <c r="AA232" s="147"/>
      <c r="AB232" s="147"/>
    </row>
    <row r="233" spans="1:28" ht="15.75" customHeight="1">
      <c r="A233" s="148"/>
      <c r="B233" s="148"/>
      <c r="C233" s="148"/>
      <c r="D233" s="253" t="str">
        <f>設定用!J11</f>
        <v>鵜飼</v>
      </c>
      <c r="E233" s="253" t="str">
        <f>設定用!J12</f>
        <v>筆野</v>
      </c>
      <c r="F233" s="253" t="str">
        <f>設定用!J13</f>
        <v>岡田</v>
      </c>
      <c r="G233" s="253" t="str">
        <f>設定用!J14</f>
        <v>杉原</v>
      </c>
      <c r="H233" s="266" t="str">
        <f>設定用!J15</f>
        <v>時川</v>
      </c>
      <c r="I233" s="266" t="s">
        <v>497</v>
      </c>
      <c r="J233" s="266" t="s">
        <v>617</v>
      </c>
      <c r="K233" s="266" t="s">
        <v>641</v>
      </c>
      <c r="L233" s="266" t="s">
        <v>642</v>
      </c>
      <c r="M233" s="266" t="s">
        <v>166</v>
      </c>
      <c r="N233" s="266" t="s">
        <v>174</v>
      </c>
      <c r="O233" s="266" t="s">
        <v>182</v>
      </c>
      <c r="P233" s="148"/>
      <c r="Q233" s="239"/>
      <c r="R233" s="148"/>
      <c r="S233" s="240"/>
      <c r="T233" s="148"/>
      <c r="U233" s="148"/>
      <c r="V233" s="148"/>
      <c r="W233" s="148"/>
      <c r="X233" s="147"/>
      <c r="Y233" s="147"/>
      <c r="Z233" s="147"/>
      <c r="AA233" s="151"/>
      <c r="AB233" s="151"/>
    </row>
    <row r="234" spans="1:28" ht="31.5" customHeight="1">
      <c r="A234" s="148"/>
      <c r="B234" s="148"/>
      <c r="C234" s="255" t="s">
        <v>638</v>
      </c>
      <c r="D234" s="256">
        <f t="shared" ref="D234:L234" si="38">COUNTIF($U$9:$U$199,D233)</f>
        <v>2</v>
      </c>
      <c r="E234" s="256">
        <f t="shared" si="38"/>
        <v>0</v>
      </c>
      <c r="F234" s="256">
        <f t="shared" si="38"/>
        <v>0</v>
      </c>
      <c r="G234" s="267">
        <f t="shared" si="38"/>
        <v>0</v>
      </c>
      <c r="H234" s="257">
        <f t="shared" si="38"/>
        <v>0</v>
      </c>
      <c r="I234" s="257">
        <f t="shared" si="38"/>
        <v>3</v>
      </c>
      <c r="J234" s="257">
        <f t="shared" si="38"/>
        <v>1</v>
      </c>
      <c r="K234" s="257">
        <f t="shared" si="38"/>
        <v>0</v>
      </c>
      <c r="L234" s="257">
        <f t="shared" si="38"/>
        <v>0</v>
      </c>
      <c r="M234" s="257">
        <f t="shared" ref="M234:O234" si="39">COUNTIF($U$9:$U$197,M233)</f>
        <v>1</v>
      </c>
      <c r="N234" s="257">
        <f t="shared" si="39"/>
        <v>3</v>
      </c>
      <c r="O234" s="257">
        <f t="shared" si="39"/>
        <v>9</v>
      </c>
      <c r="P234" s="148"/>
      <c r="Q234" s="239"/>
      <c r="R234" s="148"/>
      <c r="S234" s="240"/>
      <c r="T234" s="148"/>
      <c r="U234" s="148"/>
      <c r="V234" s="148"/>
      <c r="W234" s="148"/>
      <c r="X234" s="147"/>
      <c r="Y234" s="147"/>
      <c r="Z234" s="147"/>
      <c r="AA234" s="151"/>
      <c r="AB234" s="151"/>
    </row>
    <row r="235" spans="1:28" ht="24" customHeight="1">
      <c r="A235" s="148"/>
      <c r="B235" s="148"/>
      <c r="C235" s="772" t="s">
        <v>639</v>
      </c>
      <c r="D235" s="258">
        <f t="shared" ref="D235:O235" si="40">SUM(D237,D239)</f>
        <v>1</v>
      </c>
      <c r="E235" s="258">
        <f t="shared" si="40"/>
        <v>0</v>
      </c>
      <c r="F235" s="258">
        <f t="shared" si="40"/>
        <v>0</v>
      </c>
      <c r="G235" s="268">
        <f t="shared" si="40"/>
        <v>0</v>
      </c>
      <c r="H235" s="259">
        <f t="shared" si="40"/>
        <v>0</v>
      </c>
      <c r="I235" s="259">
        <f t="shared" si="40"/>
        <v>2</v>
      </c>
      <c r="J235" s="259">
        <f t="shared" si="40"/>
        <v>0</v>
      </c>
      <c r="K235" s="259">
        <f t="shared" si="40"/>
        <v>0</v>
      </c>
      <c r="L235" s="259">
        <f t="shared" si="40"/>
        <v>0</v>
      </c>
      <c r="M235" s="259">
        <f t="shared" si="40"/>
        <v>0</v>
      </c>
      <c r="N235" s="259">
        <f t="shared" si="40"/>
        <v>1</v>
      </c>
      <c r="O235" s="259">
        <f t="shared" si="40"/>
        <v>3</v>
      </c>
      <c r="P235" s="148"/>
      <c r="Q235" s="239"/>
      <c r="R235" s="148"/>
      <c r="S235" s="240"/>
      <c r="T235" s="148"/>
      <c r="U235" s="148"/>
      <c r="V235" s="148"/>
      <c r="W235" s="148"/>
      <c r="X235" s="147"/>
      <c r="Y235" s="147"/>
      <c r="Z235" s="147"/>
      <c r="AA235" s="151"/>
      <c r="AB235" s="151"/>
    </row>
    <row r="236" spans="1:28" ht="24" customHeight="1">
      <c r="A236" s="148"/>
      <c r="B236" s="148"/>
      <c r="C236" s="773"/>
      <c r="D236" s="260">
        <f t="shared" ref="D236:O236" si="41">IFERROR(D235/D234,"-")</f>
        <v>0.5</v>
      </c>
      <c r="E236" s="260" t="str">
        <f t="shared" si="41"/>
        <v>-</v>
      </c>
      <c r="F236" s="260" t="str">
        <f t="shared" si="41"/>
        <v>-</v>
      </c>
      <c r="G236" s="269" t="str">
        <f t="shared" si="41"/>
        <v>-</v>
      </c>
      <c r="H236" s="261" t="str">
        <f t="shared" si="41"/>
        <v>-</v>
      </c>
      <c r="I236" s="261">
        <f t="shared" si="41"/>
        <v>0.66666666666666663</v>
      </c>
      <c r="J236" s="261">
        <f t="shared" si="41"/>
        <v>0</v>
      </c>
      <c r="K236" s="261" t="str">
        <f t="shared" si="41"/>
        <v>-</v>
      </c>
      <c r="L236" s="261" t="str">
        <f t="shared" si="41"/>
        <v>-</v>
      </c>
      <c r="M236" s="261">
        <f t="shared" si="41"/>
        <v>0</v>
      </c>
      <c r="N236" s="261">
        <f t="shared" si="41"/>
        <v>0.33333333333333331</v>
      </c>
      <c r="O236" s="261">
        <f t="shared" si="41"/>
        <v>0.33333333333333331</v>
      </c>
      <c r="P236" s="148"/>
      <c r="Q236" s="239"/>
      <c r="R236" s="148"/>
      <c r="S236" s="240"/>
      <c r="T236" s="148"/>
      <c r="U236" s="148"/>
      <c r="V236" s="148"/>
      <c r="W236" s="148"/>
      <c r="X236" s="147"/>
      <c r="Y236" s="147"/>
      <c r="Z236" s="147"/>
      <c r="AA236" s="151"/>
      <c r="AB236" s="151"/>
    </row>
    <row r="237" spans="1:28" ht="20.25" customHeight="1">
      <c r="A237" s="148"/>
      <c r="B237" s="148"/>
      <c r="C237" s="774" t="s">
        <v>349</v>
      </c>
      <c r="D237" s="262">
        <f t="shared" ref="D237:L237" si="42">COUNTIFS($U$9:$U$199,D$233,$W$9:$W$199,$C237)</f>
        <v>1</v>
      </c>
      <c r="E237" s="262">
        <f t="shared" si="42"/>
        <v>0</v>
      </c>
      <c r="F237" s="262">
        <f t="shared" si="42"/>
        <v>0</v>
      </c>
      <c r="G237" s="262">
        <f t="shared" si="42"/>
        <v>0</v>
      </c>
      <c r="H237" s="262">
        <f t="shared" si="42"/>
        <v>0</v>
      </c>
      <c r="I237" s="262">
        <f t="shared" si="42"/>
        <v>2</v>
      </c>
      <c r="J237" s="262">
        <f t="shared" si="42"/>
        <v>0</v>
      </c>
      <c r="K237" s="262">
        <f t="shared" si="42"/>
        <v>0</v>
      </c>
      <c r="L237" s="262">
        <f t="shared" si="42"/>
        <v>0</v>
      </c>
      <c r="M237" s="262">
        <f t="shared" ref="M237:O237" si="43">COUNTIFS($U$9:$U$197,M$233,$W$9:$W$197,$C237)</f>
        <v>0</v>
      </c>
      <c r="N237" s="262">
        <f t="shared" si="43"/>
        <v>0</v>
      </c>
      <c r="O237" s="262">
        <f t="shared" si="43"/>
        <v>1</v>
      </c>
      <c r="P237" s="148"/>
      <c r="Q237" s="239"/>
      <c r="R237" s="148"/>
      <c r="S237" s="240"/>
      <c r="T237" s="148"/>
      <c r="U237" s="148"/>
      <c r="V237" s="148"/>
      <c r="W237" s="148"/>
      <c r="X237" s="147"/>
      <c r="Y237" s="147"/>
      <c r="Z237" s="147"/>
      <c r="AA237" s="151"/>
      <c r="AB237" s="151"/>
    </row>
    <row r="238" spans="1:28" ht="24" customHeight="1">
      <c r="A238" s="148"/>
      <c r="B238" s="148"/>
      <c r="C238" s="775"/>
      <c r="D238" s="263">
        <f t="shared" ref="D238:O238" si="44">IFERROR(D237/D234,"-")</f>
        <v>0.5</v>
      </c>
      <c r="E238" s="263" t="str">
        <f t="shared" si="44"/>
        <v>-</v>
      </c>
      <c r="F238" s="263" t="str">
        <f t="shared" si="44"/>
        <v>-</v>
      </c>
      <c r="G238" s="263" t="str">
        <f t="shared" si="44"/>
        <v>-</v>
      </c>
      <c r="H238" s="263" t="str">
        <f t="shared" si="44"/>
        <v>-</v>
      </c>
      <c r="I238" s="263">
        <f t="shared" si="44"/>
        <v>0.66666666666666663</v>
      </c>
      <c r="J238" s="263">
        <f t="shared" si="44"/>
        <v>0</v>
      </c>
      <c r="K238" s="263" t="str">
        <f t="shared" si="44"/>
        <v>-</v>
      </c>
      <c r="L238" s="263" t="str">
        <f t="shared" si="44"/>
        <v>-</v>
      </c>
      <c r="M238" s="263">
        <f t="shared" si="44"/>
        <v>0</v>
      </c>
      <c r="N238" s="263">
        <f t="shared" si="44"/>
        <v>0</v>
      </c>
      <c r="O238" s="263">
        <f t="shared" si="44"/>
        <v>0.1111111111111111</v>
      </c>
      <c r="P238" s="148"/>
      <c r="Q238" s="239"/>
      <c r="R238" s="148"/>
      <c r="S238" s="240"/>
      <c r="T238" s="148"/>
      <c r="U238" s="148"/>
      <c r="V238" s="148"/>
      <c r="W238" s="148"/>
      <c r="X238" s="147"/>
      <c r="Y238" s="147"/>
      <c r="Z238" s="147"/>
      <c r="AA238" s="151"/>
      <c r="AB238" s="151"/>
    </row>
    <row r="239" spans="1:28" ht="21" customHeight="1">
      <c r="A239" s="148"/>
      <c r="B239" s="148"/>
      <c r="C239" s="776" t="s">
        <v>373</v>
      </c>
      <c r="D239" s="262">
        <f t="shared" ref="D239:L239" si="45">COUNTIFS($U$9:$U$199,D$233,$W$9:$W$199,$C239)</f>
        <v>0</v>
      </c>
      <c r="E239" s="262">
        <f t="shared" si="45"/>
        <v>0</v>
      </c>
      <c r="F239" s="262">
        <f t="shared" si="45"/>
        <v>0</v>
      </c>
      <c r="G239" s="262">
        <f t="shared" si="45"/>
        <v>0</v>
      </c>
      <c r="H239" s="262">
        <f t="shared" si="45"/>
        <v>0</v>
      </c>
      <c r="I239" s="262">
        <f t="shared" si="45"/>
        <v>0</v>
      </c>
      <c r="J239" s="262">
        <f t="shared" si="45"/>
        <v>0</v>
      </c>
      <c r="K239" s="262">
        <f t="shared" si="45"/>
        <v>0</v>
      </c>
      <c r="L239" s="262">
        <f t="shared" si="45"/>
        <v>0</v>
      </c>
      <c r="M239" s="262">
        <f t="shared" ref="M239:O239" si="46">COUNTIFS($U$9:$U$197,M$233,$W$9:$W$197,$C239)</f>
        <v>0</v>
      </c>
      <c r="N239" s="262">
        <f t="shared" si="46"/>
        <v>1</v>
      </c>
      <c r="O239" s="262">
        <f t="shared" si="46"/>
        <v>2</v>
      </c>
      <c r="P239" s="148"/>
      <c r="Q239" s="239"/>
      <c r="R239" s="148"/>
      <c r="S239" s="240"/>
      <c r="T239" s="148"/>
      <c r="U239" s="148"/>
      <c r="V239" s="148"/>
      <c r="W239" s="148"/>
      <c r="X239" s="147"/>
      <c r="Y239" s="147"/>
      <c r="Z239" s="147"/>
      <c r="AA239" s="151"/>
      <c r="AB239" s="151"/>
    </row>
    <row r="240" spans="1:28" ht="24" customHeight="1">
      <c r="A240" s="148"/>
      <c r="B240" s="148"/>
      <c r="C240" s="775"/>
      <c r="D240" s="263">
        <f t="shared" ref="D240:O240" si="47">IFERROR(D239/D234,"-")</f>
        <v>0</v>
      </c>
      <c r="E240" s="263" t="str">
        <f t="shared" si="47"/>
        <v>-</v>
      </c>
      <c r="F240" s="263" t="str">
        <f t="shared" si="47"/>
        <v>-</v>
      </c>
      <c r="G240" s="263" t="str">
        <f t="shared" si="47"/>
        <v>-</v>
      </c>
      <c r="H240" s="263" t="str">
        <f t="shared" si="47"/>
        <v>-</v>
      </c>
      <c r="I240" s="263">
        <f t="shared" si="47"/>
        <v>0</v>
      </c>
      <c r="J240" s="263">
        <f t="shared" si="47"/>
        <v>0</v>
      </c>
      <c r="K240" s="263" t="str">
        <f t="shared" si="47"/>
        <v>-</v>
      </c>
      <c r="L240" s="263" t="str">
        <f t="shared" si="47"/>
        <v>-</v>
      </c>
      <c r="M240" s="263">
        <f t="shared" si="47"/>
        <v>0</v>
      </c>
      <c r="N240" s="263">
        <f t="shared" si="47"/>
        <v>0.33333333333333331</v>
      </c>
      <c r="O240" s="263">
        <f t="shared" si="47"/>
        <v>0.22222222222222221</v>
      </c>
      <c r="P240" s="148"/>
      <c r="Q240" s="239"/>
      <c r="R240" s="148"/>
      <c r="S240" s="240"/>
      <c r="T240" s="148"/>
      <c r="U240" s="148"/>
      <c r="V240" s="148"/>
      <c r="W240" s="148"/>
      <c r="X240" s="147"/>
      <c r="Y240" s="147"/>
      <c r="Z240" s="147"/>
      <c r="AA240" s="151"/>
      <c r="AB240" s="151"/>
    </row>
    <row r="241" spans="1:28" ht="21" customHeight="1">
      <c r="A241" s="148"/>
      <c r="B241" s="148"/>
      <c r="C241" s="776" t="s">
        <v>491</v>
      </c>
      <c r="D241" s="262">
        <f t="shared" ref="D241:L241" si="48">COUNTIFS($U$9:$U$199,D$233,$W$9:$W$199,$C241)</f>
        <v>0</v>
      </c>
      <c r="E241" s="262">
        <f t="shared" si="48"/>
        <v>0</v>
      </c>
      <c r="F241" s="262">
        <f t="shared" si="48"/>
        <v>0</v>
      </c>
      <c r="G241" s="262">
        <f t="shared" si="48"/>
        <v>0</v>
      </c>
      <c r="H241" s="262">
        <f t="shared" si="48"/>
        <v>0</v>
      </c>
      <c r="I241" s="262">
        <f t="shared" si="48"/>
        <v>0</v>
      </c>
      <c r="J241" s="262">
        <f t="shared" si="48"/>
        <v>0</v>
      </c>
      <c r="K241" s="262">
        <f t="shared" si="48"/>
        <v>0</v>
      </c>
      <c r="L241" s="262">
        <f t="shared" si="48"/>
        <v>0</v>
      </c>
      <c r="M241" s="262">
        <f t="shared" ref="M241:O241" si="49">COUNTIFS($U$9:$U$197,M$233,$W$9:$W$197,$C241)</f>
        <v>0</v>
      </c>
      <c r="N241" s="262">
        <f t="shared" si="49"/>
        <v>0</v>
      </c>
      <c r="O241" s="262">
        <f t="shared" si="49"/>
        <v>2</v>
      </c>
      <c r="P241" s="148"/>
      <c r="Q241" s="239"/>
      <c r="R241" s="148"/>
      <c r="S241" s="240"/>
      <c r="T241" s="148"/>
      <c r="U241" s="148"/>
      <c r="V241" s="148"/>
      <c r="W241" s="148"/>
      <c r="X241" s="147"/>
      <c r="Y241" s="147"/>
      <c r="Z241" s="147"/>
      <c r="AA241" s="151"/>
      <c r="AB241" s="151"/>
    </row>
    <row r="242" spans="1:28" ht="24" customHeight="1">
      <c r="A242" s="148"/>
      <c r="B242" s="148"/>
      <c r="C242" s="775"/>
      <c r="D242" s="263" t="str">
        <f t="shared" ref="D242:O242" si="50">IFERROR(D241/E$214,"-")</f>
        <v>-</v>
      </c>
      <c r="E242" s="263">
        <f t="shared" si="50"/>
        <v>0</v>
      </c>
      <c r="F242" s="263" t="str">
        <f t="shared" si="50"/>
        <v>-</v>
      </c>
      <c r="G242" s="263" t="str">
        <f t="shared" si="50"/>
        <v>-</v>
      </c>
      <c r="H242" s="263" t="str">
        <f t="shared" si="50"/>
        <v>-</v>
      </c>
      <c r="I242" s="263" t="str">
        <f t="shared" si="50"/>
        <v>-</v>
      </c>
      <c r="J242" s="263" t="str">
        <f t="shared" si="50"/>
        <v>-</v>
      </c>
      <c r="K242" s="263" t="str">
        <f t="shared" si="50"/>
        <v>-</v>
      </c>
      <c r="L242" s="263" t="str">
        <f t="shared" si="50"/>
        <v>-</v>
      </c>
      <c r="M242" s="263" t="str">
        <f t="shared" si="50"/>
        <v>-</v>
      </c>
      <c r="N242" s="263" t="str">
        <f t="shared" si="50"/>
        <v>-</v>
      </c>
      <c r="O242" s="263" t="str">
        <f t="shared" si="50"/>
        <v>-</v>
      </c>
      <c r="P242" s="148"/>
      <c r="Q242" s="239"/>
      <c r="R242" s="148"/>
      <c r="S242" s="240"/>
      <c r="T242" s="148"/>
      <c r="U242" s="148"/>
      <c r="V242" s="148"/>
      <c r="W242" s="148"/>
      <c r="X242" s="147"/>
      <c r="Y242" s="147"/>
      <c r="Z242" s="147"/>
      <c r="AA242" s="151"/>
      <c r="AB242" s="151"/>
    </row>
    <row r="243" spans="1:28" ht="21" customHeight="1">
      <c r="A243" s="148"/>
      <c r="B243" s="148"/>
      <c r="C243" s="777" t="s">
        <v>366</v>
      </c>
      <c r="D243" s="262">
        <f t="shared" ref="D243:L243" si="51">COUNTIFS($U$9:$U$199,D$233,$W$9:$W$199,$C243)</f>
        <v>1</v>
      </c>
      <c r="E243" s="262">
        <f t="shared" si="51"/>
        <v>0</v>
      </c>
      <c r="F243" s="262">
        <f t="shared" si="51"/>
        <v>0</v>
      </c>
      <c r="G243" s="262">
        <f t="shared" si="51"/>
        <v>0</v>
      </c>
      <c r="H243" s="262">
        <f t="shared" si="51"/>
        <v>0</v>
      </c>
      <c r="I243" s="262">
        <f t="shared" si="51"/>
        <v>0</v>
      </c>
      <c r="J243" s="262">
        <f t="shared" si="51"/>
        <v>1</v>
      </c>
      <c r="K243" s="262">
        <f t="shared" si="51"/>
        <v>0</v>
      </c>
      <c r="L243" s="262">
        <f t="shared" si="51"/>
        <v>0</v>
      </c>
      <c r="M243" s="262">
        <f t="shared" ref="M243:O243" si="52">COUNTIFS($U$9:$U$197,M$233,$W$9:$W$197,$C243)</f>
        <v>1</v>
      </c>
      <c r="N243" s="262">
        <f t="shared" si="52"/>
        <v>2</v>
      </c>
      <c r="O243" s="262">
        <f t="shared" si="52"/>
        <v>3</v>
      </c>
      <c r="P243" s="148"/>
      <c r="Q243" s="239"/>
      <c r="R243" s="148"/>
      <c r="S243" s="240"/>
      <c r="T243" s="148"/>
      <c r="U243" s="148"/>
      <c r="V243" s="148"/>
      <c r="W243" s="148"/>
      <c r="X243" s="147"/>
      <c r="Y243" s="147"/>
      <c r="Z243" s="147"/>
      <c r="AA243" s="151"/>
      <c r="AB243" s="151"/>
    </row>
    <row r="244" spans="1:28" ht="24" customHeight="1">
      <c r="A244" s="148"/>
      <c r="B244" s="148"/>
      <c r="C244" s="775"/>
      <c r="D244" s="263" t="str">
        <f t="shared" ref="D244:O244" si="53">IFERROR(D243/E$214,"-")</f>
        <v>-</v>
      </c>
      <c r="E244" s="263">
        <f t="shared" si="53"/>
        <v>0</v>
      </c>
      <c r="F244" s="263" t="str">
        <f t="shared" si="53"/>
        <v>-</v>
      </c>
      <c r="G244" s="263" t="str">
        <f t="shared" si="53"/>
        <v>-</v>
      </c>
      <c r="H244" s="263" t="str">
        <f t="shared" si="53"/>
        <v>-</v>
      </c>
      <c r="I244" s="263" t="str">
        <f t="shared" si="53"/>
        <v>-</v>
      </c>
      <c r="J244" s="263" t="str">
        <f t="shared" si="53"/>
        <v>-</v>
      </c>
      <c r="K244" s="263" t="str">
        <f t="shared" si="53"/>
        <v>-</v>
      </c>
      <c r="L244" s="263" t="str">
        <f t="shared" si="53"/>
        <v>-</v>
      </c>
      <c r="M244" s="263" t="str">
        <f t="shared" si="53"/>
        <v>-</v>
      </c>
      <c r="N244" s="263" t="str">
        <f t="shared" si="53"/>
        <v>-</v>
      </c>
      <c r="O244" s="263" t="str">
        <f t="shared" si="53"/>
        <v>-</v>
      </c>
      <c r="P244" s="148"/>
      <c r="Q244" s="239"/>
      <c r="R244" s="148"/>
      <c r="S244" s="240"/>
      <c r="T244" s="148"/>
      <c r="U244" s="148"/>
      <c r="V244" s="148"/>
      <c r="W244" s="148"/>
      <c r="X244" s="147"/>
      <c r="Y244" s="147"/>
      <c r="Z244" s="147"/>
      <c r="AA244" s="151"/>
      <c r="AB244" s="151"/>
    </row>
    <row r="245" spans="1:28" ht="21" customHeight="1">
      <c r="A245" s="148"/>
      <c r="B245" s="148"/>
      <c r="C245" s="777" t="s">
        <v>640</v>
      </c>
      <c r="D245" s="262">
        <f t="shared" ref="D245:L245" si="54">COUNTIFS($U$9:$U$199,D$233,$W$9:$W$199,$C245)</f>
        <v>0</v>
      </c>
      <c r="E245" s="262">
        <f t="shared" si="54"/>
        <v>0</v>
      </c>
      <c r="F245" s="262">
        <f t="shared" si="54"/>
        <v>0</v>
      </c>
      <c r="G245" s="262">
        <f t="shared" si="54"/>
        <v>0</v>
      </c>
      <c r="H245" s="262">
        <f t="shared" si="54"/>
        <v>0</v>
      </c>
      <c r="I245" s="262">
        <f t="shared" si="54"/>
        <v>0</v>
      </c>
      <c r="J245" s="262">
        <f t="shared" si="54"/>
        <v>0</v>
      </c>
      <c r="K245" s="262">
        <f t="shared" si="54"/>
        <v>0</v>
      </c>
      <c r="L245" s="262">
        <f t="shared" si="54"/>
        <v>0</v>
      </c>
      <c r="M245" s="262">
        <f t="shared" ref="M245:O245" si="55">COUNTIFS($U$9:$U$197,M$233,$W$9:$W$197,$C245)</f>
        <v>0</v>
      </c>
      <c r="N245" s="262">
        <f t="shared" si="55"/>
        <v>0</v>
      </c>
      <c r="O245" s="262">
        <f t="shared" si="55"/>
        <v>0</v>
      </c>
      <c r="P245" s="148"/>
      <c r="Q245" s="239"/>
      <c r="R245" s="148"/>
      <c r="S245" s="240"/>
      <c r="T245" s="148"/>
      <c r="U245" s="148"/>
      <c r="V245" s="148"/>
      <c r="W245" s="148"/>
      <c r="X245" s="147"/>
      <c r="Y245" s="147"/>
      <c r="Z245" s="147"/>
      <c r="AA245" s="151"/>
      <c r="AB245" s="151"/>
    </row>
    <row r="246" spans="1:28" ht="24" customHeight="1">
      <c r="A246" s="148"/>
      <c r="B246" s="148"/>
      <c r="C246" s="775"/>
      <c r="D246" s="263" t="str">
        <f t="shared" ref="D246:O246" si="56">IFERROR(D245/E$214,"-")</f>
        <v>-</v>
      </c>
      <c r="E246" s="263">
        <f t="shared" si="56"/>
        <v>0</v>
      </c>
      <c r="F246" s="263" t="str">
        <f t="shared" si="56"/>
        <v>-</v>
      </c>
      <c r="G246" s="263" t="str">
        <f t="shared" si="56"/>
        <v>-</v>
      </c>
      <c r="H246" s="263" t="str">
        <f t="shared" si="56"/>
        <v>-</v>
      </c>
      <c r="I246" s="263" t="str">
        <f t="shared" si="56"/>
        <v>-</v>
      </c>
      <c r="J246" s="263" t="str">
        <f t="shared" si="56"/>
        <v>-</v>
      </c>
      <c r="K246" s="263" t="str">
        <f t="shared" si="56"/>
        <v>-</v>
      </c>
      <c r="L246" s="263" t="str">
        <f t="shared" si="56"/>
        <v>-</v>
      </c>
      <c r="M246" s="263" t="str">
        <f t="shared" si="56"/>
        <v>-</v>
      </c>
      <c r="N246" s="263" t="str">
        <f t="shared" si="56"/>
        <v>-</v>
      </c>
      <c r="O246" s="263" t="str">
        <f t="shared" si="56"/>
        <v>-</v>
      </c>
      <c r="P246" s="148"/>
      <c r="Q246" s="239"/>
      <c r="R246" s="148"/>
      <c r="S246" s="240"/>
      <c r="T246" s="148"/>
      <c r="U246" s="148"/>
      <c r="V246" s="148"/>
      <c r="W246" s="148"/>
      <c r="X246" s="147"/>
      <c r="Y246" s="147"/>
      <c r="Z246" s="147"/>
      <c r="AA246" s="151"/>
      <c r="AB246" s="151"/>
    </row>
    <row r="247" spans="1:28" ht="21" customHeight="1">
      <c r="A247" s="148"/>
      <c r="B247" s="148"/>
      <c r="C247" s="777" t="s">
        <v>628</v>
      </c>
      <c r="D247" s="262">
        <f t="shared" ref="D247:L247" si="57">COUNTIFS($U$9:$U$199,D$233,$W$9:$W$199,$C247)</f>
        <v>0</v>
      </c>
      <c r="E247" s="262">
        <f t="shared" si="57"/>
        <v>0</v>
      </c>
      <c r="F247" s="262">
        <f t="shared" si="57"/>
        <v>0</v>
      </c>
      <c r="G247" s="262">
        <f t="shared" si="57"/>
        <v>0</v>
      </c>
      <c r="H247" s="262">
        <f t="shared" si="57"/>
        <v>0</v>
      </c>
      <c r="I247" s="262">
        <f t="shared" si="57"/>
        <v>0</v>
      </c>
      <c r="J247" s="262">
        <f t="shared" si="57"/>
        <v>0</v>
      </c>
      <c r="K247" s="262">
        <f t="shared" si="57"/>
        <v>0</v>
      </c>
      <c r="L247" s="262">
        <f t="shared" si="57"/>
        <v>0</v>
      </c>
      <c r="M247" s="262">
        <f t="shared" ref="M247:O247" si="58">COUNTIFS($U$9:$U$197,M$233,$W$9:$W$197,$C247)</f>
        <v>0</v>
      </c>
      <c r="N247" s="262">
        <f t="shared" si="58"/>
        <v>0</v>
      </c>
      <c r="O247" s="262">
        <f t="shared" si="58"/>
        <v>0</v>
      </c>
      <c r="P247" s="148"/>
      <c r="Q247" s="239"/>
      <c r="R247" s="148"/>
      <c r="S247" s="240"/>
      <c r="T247" s="148"/>
      <c r="U247" s="148"/>
      <c r="V247" s="148"/>
      <c r="W247" s="148"/>
      <c r="X247" s="147"/>
      <c r="Y247" s="147"/>
      <c r="Z247" s="147"/>
      <c r="AA247" s="151"/>
      <c r="AB247" s="151"/>
    </row>
    <row r="248" spans="1:28" ht="24" customHeight="1">
      <c r="A248" s="148"/>
      <c r="B248" s="148"/>
      <c r="C248" s="775"/>
      <c r="D248" s="263" t="str">
        <f t="shared" ref="D248:O248" si="59">IFERROR(D247/E$214,"-")</f>
        <v>-</v>
      </c>
      <c r="E248" s="263">
        <f t="shared" si="59"/>
        <v>0</v>
      </c>
      <c r="F248" s="263" t="str">
        <f t="shared" si="59"/>
        <v>-</v>
      </c>
      <c r="G248" s="263" t="str">
        <f t="shared" si="59"/>
        <v>-</v>
      </c>
      <c r="H248" s="263" t="str">
        <f t="shared" si="59"/>
        <v>-</v>
      </c>
      <c r="I248" s="263" t="str">
        <f t="shared" si="59"/>
        <v>-</v>
      </c>
      <c r="J248" s="263" t="str">
        <f t="shared" si="59"/>
        <v>-</v>
      </c>
      <c r="K248" s="263" t="str">
        <f t="shared" si="59"/>
        <v>-</v>
      </c>
      <c r="L248" s="263" t="str">
        <f t="shared" si="59"/>
        <v>-</v>
      </c>
      <c r="M248" s="263" t="str">
        <f t="shared" si="59"/>
        <v>-</v>
      </c>
      <c r="N248" s="263" t="str">
        <f t="shared" si="59"/>
        <v>-</v>
      </c>
      <c r="O248" s="263" t="str">
        <f t="shared" si="59"/>
        <v>-</v>
      </c>
      <c r="P248" s="148"/>
      <c r="Q248" s="239"/>
      <c r="R248" s="148"/>
      <c r="S248" s="240"/>
      <c r="T248" s="148"/>
      <c r="U248" s="148"/>
      <c r="V248" s="148"/>
      <c r="W248" s="148"/>
      <c r="X248" s="147"/>
      <c r="Y248" s="147"/>
      <c r="Z248" s="147"/>
      <c r="AA248" s="151"/>
      <c r="AB248" s="151"/>
    </row>
    <row r="249" spans="1:28" ht="21" customHeight="1">
      <c r="A249" s="148"/>
      <c r="B249" s="148"/>
      <c r="C249" s="778" t="s">
        <v>358</v>
      </c>
      <c r="D249" s="262">
        <f t="shared" ref="D249:L249" si="60">COUNTIFS($U$9:$U$199,D$233,$W$9:$W$199,$C249)</f>
        <v>0</v>
      </c>
      <c r="E249" s="262">
        <f t="shared" si="60"/>
        <v>0</v>
      </c>
      <c r="F249" s="262">
        <f t="shared" si="60"/>
        <v>0</v>
      </c>
      <c r="G249" s="262">
        <f t="shared" si="60"/>
        <v>0</v>
      </c>
      <c r="H249" s="262">
        <f t="shared" si="60"/>
        <v>0</v>
      </c>
      <c r="I249" s="262">
        <f t="shared" si="60"/>
        <v>0</v>
      </c>
      <c r="J249" s="262">
        <f t="shared" si="60"/>
        <v>0</v>
      </c>
      <c r="K249" s="262">
        <f t="shared" si="60"/>
        <v>0</v>
      </c>
      <c r="L249" s="262">
        <f t="shared" si="60"/>
        <v>0</v>
      </c>
      <c r="M249" s="262">
        <f t="shared" ref="M249:O249" si="61">COUNTIFS($U$9:$U$197,M$233,$W$9:$W$197,$C249)</f>
        <v>0</v>
      </c>
      <c r="N249" s="262">
        <f t="shared" si="61"/>
        <v>0</v>
      </c>
      <c r="O249" s="262">
        <f t="shared" si="61"/>
        <v>0</v>
      </c>
      <c r="P249" s="148"/>
      <c r="Q249" s="239"/>
      <c r="R249" s="148"/>
      <c r="S249" s="240"/>
      <c r="T249" s="148"/>
      <c r="U249" s="148"/>
      <c r="V249" s="148"/>
      <c r="W249" s="148"/>
      <c r="X249" s="147"/>
      <c r="Y249" s="147"/>
      <c r="Z249" s="147"/>
      <c r="AA249" s="151"/>
      <c r="AB249" s="151"/>
    </row>
    <row r="250" spans="1:28" ht="24" customHeight="1">
      <c r="A250" s="148"/>
      <c r="B250" s="148"/>
      <c r="C250" s="779"/>
      <c r="D250" s="264" t="str">
        <f t="shared" ref="D250:O250" si="62">IFERROR(D249/E$214,"-")</f>
        <v>-</v>
      </c>
      <c r="E250" s="264">
        <f t="shared" si="62"/>
        <v>0</v>
      </c>
      <c r="F250" s="264" t="str">
        <f t="shared" si="62"/>
        <v>-</v>
      </c>
      <c r="G250" s="264" t="str">
        <f t="shared" si="62"/>
        <v>-</v>
      </c>
      <c r="H250" s="264" t="str">
        <f t="shared" si="62"/>
        <v>-</v>
      </c>
      <c r="I250" s="264" t="str">
        <f t="shared" si="62"/>
        <v>-</v>
      </c>
      <c r="J250" s="264" t="str">
        <f t="shared" si="62"/>
        <v>-</v>
      </c>
      <c r="K250" s="264" t="str">
        <f t="shared" si="62"/>
        <v>-</v>
      </c>
      <c r="L250" s="264" t="str">
        <f t="shared" si="62"/>
        <v>-</v>
      </c>
      <c r="M250" s="264" t="str">
        <f t="shared" si="62"/>
        <v>-</v>
      </c>
      <c r="N250" s="264" t="str">
        <f t="shared" si="62"/>
        <v>-</v>
      </c>
      <c r="O250" s="264" t="str">
        <f t="shared" si="62"/>
        <v>-</v>
      </c>
      <c r="P250" s="148"/>
      <c r="Q250" s="239"/>
      <c r="R250" s="148"/>
      <c r="S250" s="240"/>
      <c r="T250" s="148"/>
      <c r="U250" s="148"/>
      <c r="V250" s="148"/>
      <c r="W250" s="148"/>
      <c r="X250" s="147"/>
      <c r="Y250" s="147"/>
      <c r="Z250" s="147"/>
      <c r="AA250" s="151"/>
      <c r="AB250" s="151"/>
    </row>
    <row r="251" spans="1:28" ht="14.4">
      <c r="A251" s="148"/>
      <c r="B251" s="148"/>
      <c r="C251" s="239"/>
      <c r="D251" s="240"/>
      <c r="E251" s="148"/>
      <c r="F251" s="148"/>
      <c r="G251" s="148"/>
      <c r="H251" s="148"/>
      <c r="I251" s="148"/>
      <c r="J251" s="148"/>
      <c r="K251" s="148"/>
      <c r="L251" s="148"/>
      <c r="M251" s="148"/>
      <c r="N251" s="148"/>
      <c r="O251" s="148"/>
      <c r="P251" s="148"/>
      <c r="Q251" s="148"/>
      <c r="R251" s="239"/>
      <c r="S251" s="148"/>
      <c r="T251" s="240"/>
      <c r="U251" s="148"/>
      <c r="V251" s="148"/>
      <c r="W251" s="148"/>
      <c r="X251" s="148"/>
      <c r="Y251" s="147"/>
      <c r="Z251" s="147"/>
      <c r="AA251" s="147"/>
      <c r="AB251" s="147"/>
    </row>
    <row r="252" spans="1:28" ht="32.25" customHeight="1">
      <c r="A252" s="148"/>
      <c r="B252" s="148"/>
      <c r="C252" s="147"/>
      <c r="D252" s="270" t="s">
        <v>343</v>
      </c>
      <c r="E252" s="270" t="s">
        <v>507</v>
      </c>
      <c r="F252" s="270" t="s">
        <v>387</v>
      </c>
      <c r="G252" s="270" t="s">
        <v>364</v>
      </c>
      <c r="H252" s="270" t="s">
        <v>371</v>
      </c>
      <c r="I252" s="147"/>
      <c r="J252" s="147"/>
      <c r="K252" s="147"/>
      <c r="L252" s="147"/>
      <c r="M252" s="148"/>
      <c r="N252" s="148"/>
      <c r="O252" s="148"/>
      <c r="P252" s="148"/>
      <c r="Q252" s="148"/>
      <c r="R252" s="239"/>
      <c r="S252" s="148"/>
      <c r="T252" s="240"/>
      <c r="U252" s="148"/>
      <c r="V252" s="148"/>
      <c r="W252" s="148"/>
      <c r="X252" s="148"/>
      <c r="Y252" s="147"/>
      <c r="Z252" s="147"/>
      <c r="AA252" s="147"/>
      <c r="AB252" s="147"/>
    </row>
    <row r="253" spans="1:28" ht="27" customHeight="1">
      <c r="A253" s="148"/>
      <c r="B253" s="148"/>
      <c r="C253" s="271" t="s">
        <v>638</v>
      </c>
      <c r="D253" s="256">
        <f t="shared" ref="D253:H253" si="63">COUNTIFS($R$9:$R$199,"&lt;&gt;",$M$9:$M$199,D252)</f>
        <v>11</v>
      </c>
      <c r="E253" s="256">
        <f t="shared" si="63"/>
        <v>2</v>
      </c>
      <c r="F253" s="256">
        <f t="shared" si="63"/>
        <v>3</v>
      </c>
      <c r="G253" s="256">
        <f t="shared" si="63"/>
        <v>7</v>
      </c>
      <c r="H253" s="257">
        <f t="shared" si="63"/>
        <v>5</v>
      </c>
      <c r="I253" s="148"/>
      <c r="J253" s="148"/>
      <c r="K253" s="148"/>
      <c r="L253" s="148"/>
      <c r="M253" s="148"/>
      <c r="N253" s="148"/>
      <c r="O253" s="148"/>
      <c r="P253" s="148"/>
      <c r="Q253" s="148"/>
      <c r="R253" s="239"/>
      <c r="S253" s="148"/>
      <c r="T253" s="240"/>
      <c r="U253" s="148"/>
      <c r="V253" s="148"/>
      <c r="W253" s="148"/>
      <c r="X253" s="148"/>
      <c r="Y253" s="147"/>
      <c r="Z253" s="147"/>
      <c r="AA253" s="147"/>
      <c r="AB253" s="147"/>
    </row>
    <row r="254" spans="1:28" ht="27" customHeight="1">
      <c r="A254" s="148"/>
      <c r="B254" s="148"/>
      <c r="C254" s="780" t="s">
        <v>639</v>
      </c>
      <c r="D254" s="258">
        <f t="shared" ref="D254:H254" si="64">SUM(D256,D258)</f>
        <v>4</v>
      </c>
      <c r="E254" s="258">
        <f t="shared" si="64"/>
        <v>1</v>
      </c>
      <c r="F254" s="258">
        <f t="shared" si="64"/>
        <v>2</v>
      </c>
      <c r="G254" s="258">
        <f t="shared" si="64"/>
        <v>2</v>
      </c>
      <c r="H254" s="259">
        <f t="shared" si="64"/>
        <v>2</v>
      </c>
      <c r="I254" s="148"/>
      <c r="J254" s="148"/>
      <c r="K254" s="148"/>
      <c r="L254" s="148"/>
      <c r="M254" s="148"/>
      <c r="N254" s="148"/>
      <c r="O254" s="148"/>
      <c r="P254" s="148"/>
      <c r="Q254" s="148"/>
      <c r="R254" s="239"/>
      <c r="S254" s="148"/>
      <c r="T254" s="240"/>
      <c r="U254" s="148"/>
      <c r="V254" s="148"/>
      <c r="W254" s="148"/>
      <c r="X254" s="148"/>
      <c r="Y254" s="147"/>
      <c r="Z254" s="147"/>
      <c r="AA254" s="147"/>
      <c r="AB254" s="147"/>
    </row>
    <row r="255" spans="1:28" ht="27" customHeight="1">
      <c r="A255" s="148"/>
      <c r="B255" s="148"/>
      <c r="C255" s="773"/>
      <c r="D255" s="272">
        <f t="shared" ref="D255:H255" si="65">IFERROR(D254/D253,"-")</f>
        <v>0.36363636363636365</v>
      </c>
      <c r="E255" s="272">
        <f t="shared" si="65"/>
        <v>0.5</v>
      </c>
      <c r="F255" s="272">
        <f t="shared" si="65"/>
        <v>0.66666666666666663</v>
      </c>
      <c r="G255" s="272">
        <f t="shared" si="65"/>
        <v>0.2857142857142857</v>
      </c>
      <c r="H255" s="273">
        <f t="shared" si="65"/>
        <v>0.4</v>
      </c>
      <c r="I255" s="148"/>
      <c r="J255" s="148"/>
      <c r="K255" s="148"/>
      <c r="L255" s="148"/>
      <c r="M255" s="148"/>
      <c r="N255" s="148"/>
      <c r="O255" s="148"/>
      <c r="P255" s="148"/>
      <c r="Q255" s="148"/>
      <c r="R255" s="239"/>
      <c r="S255" s="148"/>
      <c r="T255" s="240"/>
      <c r="U255" s="148"/>
      <c r="V255" s="148"/>
      <c r="W255" s="148"/>
      <c r="X255" s="148"/>
      <c r="Y255" s="147"/>
      <c r="Z255" s="147"/>
      <c r="AA255" s="147"/>
      <c r="AB255" s="147"/>
    </row>
    <row r="256" spans="1:28" ht="27" customHeight="1">
      <c r="A256" s="148"/>
      <c r="B256" s="148"/>
      <c r="C256" s="781" t="s">
        <v>349</v>
      </c>
      <c r="D256" s="262">
        <f t="shared" ref="D256:H256" si="66">COUNTIFS($W$9:$W$199,$C256,$M$9:$M$199,D$252)</f>
        <v>4</v>
      </c>
      <c r="E256" s="262">
        <f t="shared" si="66"/>
        <v>1</v>
      </c>
      <c r="F256" s="262">
        <f t="shared" si="66"/>
        <v>2</v>
      </c>
      <c r="G256" s="262">
        <f t="shared" si="66"/>
        <v>0</v>
      </c>
      <c r="H256" s="262">
        <f t="shared" si="66"/>
        <v>0</v>
      </c>
      <c r="I256" s="148"/>
      <c r="J256" s="148"/>
      <c r="K256" s="148"/>
      <c r="L256" s="148"/>
      <c r="M256" s="148"/>
      <c r="N256" s="148"/>
      <c r="O256" s="148"/>
      <c r="P256" s="148"/>
      <c r="Q256" s="148"/>
      <c r="R256" s="239"/>
      <c r="S256" s="148"/>
      <c r="T256" s="240"/>
      <c r="U256" s="148"/>
      <c r="V256" s="148"/>
      <c r="W256" s="148"/>
      <c r="X256" s="148"/>
      <c r="Y256" s="147"/>
      <c r="Z256" s="147"/>
      <c r="AA256" s="147"/>
      <c r="AB256" s="147"/>
    </row>
    <row r="257" spans="1:28" ht="27" customHeight="1">
      <c r="A257" s="148"/>
      <c r="B257" s="148"/>
      <c r="C257" s="775"/>
      <c r="D257" s="274">
        <f t="shared" ref="D257:H257" si="67">IFERROR(D256/D$253,"-")</f>
        <v>0.36363636363636365</v>
      </c>
      <c r="E257" s="274">
        <f t="shared" si="67"/>
        <v>0.5</v>
      </c>
      <c r="F257" s="274">
        <f t="shared" si="67"/>
        <v>0.66666666666666663</v>
      </c>
      <c r="G257" s="274">
        <f t="shared" si="67"/>
        <v>0</v>
      </c>
      <c r="H257" s="274">
        <f t="shared" si="67"/>
        <v>0</v>
      </c>
      <c r="I257" s="148"/>
      <c r="J257" s="148"/>
      <c r="K257" s="148"/>
      <c r="L257" s="148"/>
      <c r="M257" s="148"/>
      <c r="N257" s="148"/>
      <c r="O257" s="148"/>
      <c r="P257" s="148"/>
      <c r="Q257" s="148"/>
      <c r="R257" s="239"/>
      <c r="S257" s="148"/>
      <c r="T257" s="240"/>
      <c r="U257" s="148"/>
      <c r="V257" s="148"/>
      <c r="W257" s="148"/>
      <c r="X257" s="148"/>
      <c r="Y257" s="147"/>
      <c r="Z257" s="147"/>
      <c r="AA257" s="147"/>
      <c r="AB257" s="147"/>
    </row>
    <row r="258" spans="1:28" ht="27" customHeight="1">
      <c r="A258" s="148"/>
      <c r="B258" s="148"/>
      <c r="C258" s="782" t="s">
        <v>373</v>
      </c>
      <c r="D258" s="262">
        <f t="shared" ref="D258:H258" si="68">COUNTIFS($W$9:$W$199,$C258,$M$9:$M$199,D$252)</f>
        <v>0</v>
      </c>
      <c r="E258" s="262">
        <f t="shared" si="68"/>
        <v>0</v>
      </c>
      <c r="F258" s="262">
        <f t="shared" si="68"/>
        <v>0</v>
      </c>
      <c r="G258" s="262">
        <f t="shared" si="68"/>
        <v>2</v>
      </c>
      <c r="H258" s="262">
        <f t="shared" si="68"/>
        <v>2</v>
      </c>
      <c r="I258" s="148"/>
      <c r="J258" s="148"/>
      <c r="K258" s="148"/>
      <c r="L258" s="148"/>
      <c r="M258" s="148"/>
      <c r="N258" s="148"/>
      <c r="O258" s="148"/>
      <c r="P258" s="148"/>
      <c r="Q258" s="148"/>
      <c r="R258" s="239"/>
      <c r="S258" s="148"/>
      <c r="T258" s="240"/>
      <c r="U258" s="148"/>
      <c r="V258" s="148"/>
      <c r="W258" s="148"/>
      <c r="X258" s="148"/>
      <c r="Y258" s="147"/>
      <c r="Z258" s="147"/>
      <c r="AA258" s="147"/>
      <c r="AB258" s="147"/>
    </row>
    <row r="259" spans="1:28" ht="27" customHeight="1">
      <c r="A259" s="148"/>
      <c r="B259" s="148"/>
      <c r="C259" s="775"/>
      <c r="D259" s="274">
        <f t="shared" ref="D259:H259" si="69">IFERROR(D258/D$253,"-")</f>
        <v>0</v>
      </c>
      <c r="E259" s="274">
        <f t="shared" si="69"/>
        <v>0</v>
      </c>
      <c r="F259" s="274">
        <f t="shared" si="69"/>
        <v>0</v>
      </c>
      <c r="G259" s="274">
        <f t="shared" si="69"/>
        <v>0.2857142857142857</v>
      </c>
      <c r="H259" s="274">
        <f t="shared" si="69"/>
        <v>0.4</v>
      </c>
      <c r="I259" s="148"/>
      <c r="J259" s="148"/>
      <c r="K259" s="148"/>
      <c r="L259" s="148"/>
      <c r="M259" s="148"/>
      <c r="N259" s="148"/>
      <c r="O259" s="148"/>
      <c r="P259" s="148"/>
      <c r="Q259" s="148"/>
      <c r="R259" s="239"/>
      <c r="S259" s="148"/>
      <c r="T259" s="240"/>
      <c r="U259" s="148"/>
      <c r="V259" s="148"/>
      <c r="W259" s="148"/>
      <c r="X259" s="148"/>
      <c r="Y259" s="147"/>
      <c r="Z259" s="147"/>
      <c r="AA259" s="147"/>
      <c r="AB259" s="147"/>
    </row>
    <row r="260" spans="1:28" ht="27" customHeight="1">
      <c r="A260" s="148"/>
      <c r="B260" s="148"/>
      <c r="C260" s="782" t="s">
        <v>491</v>
      </c>
      <c r="D260" s="256">
        <f t="shared" ref="D260:H260" si="70">COUNTIFS($W$9:$W$199,$C260,$M$9:$M$199,D$252)</f>
        <v>1</v>
      </c>
      <c r="E260" s="275">
        <f t="shared" si="70"/>
        <v>0</v>
      </c>
      <c r="F260" s="275">
        <f t="shared" si="70"/>
        <v>0</v>
      </c>
      <c r="G260" s="275">
        <f t="shared" si="70"/>
        <v>0</v>
      </c>
      <c r="H260" s="275">
        <f t="shared" si="70"/>
        <v>1</v>
      </c>
      <c r="I260" s="148"/>
      <c r="J260" s="148"/>
      <c r="K260" s="148"/>
      <c r="L260" s="148"/>
      <c r="M260" s="148"/>
      <c r="N260" s="148"/>
      <c r="O260" s="148"/>
      <c r="P260" s="148"/>
      <c r="Q260" s="148"/>
      <c r="R260" s="239"/>
      <c r="S260" s="148"/>
      <c r="T260" s="240"/>
      <c r="U260" s="148"/>
      <c r="V260" s="148"/>
      <c r="W260" s="148"/>
      <c r="X260" s="148"/>
      <c r="Y260" s="147"/>
      <c r="Z260" s="147"/>
      <c r="AA260" s="147"/>
      <c r="AB260" s="147"/>
    </row>
    <row r="261" spans="1:28" ht="27" customHeight="1">
      <c r="A261" s="148"/>
      <c r="B261" s="148"/>
      <c r="C261" s="775"/>
      <c r="D261" s="274">
        <f t="shared" ref="D261:H261" si="71">IFERROR(D260/D$253,"-")</f>
        <v>9.0909090909090912E-2</v>
      </c>
      <c r="E261" s="274">
        <f t="shared" si="71"/>
        <v>0</v>
      </c>
      <c r="F261" s="274">
        <f t="shared" si="71"/>
        <v>0</v>
      </c>
      <c r="G261" s="274">
        <f t="shared" si="71"/>
        <v>0</v>
      </c>
      <c r="H261" s="274">
        <f t="shared" si="71"/>
        <v>0.2</v>
      </c>
      <c r="I261" s="148"/>
      <c r="J261" s="148"/>
      <c r="K261" s="148"/>
      <c r="L261" s="148"/>
      <c r="M261" s="148"/>
      <c r="N261" s="148"/>
      <c r="O261" s="148"/>
      <c r="P261" s="148"/>
      <c r="Q261" s="148"/>
      <c r="R261" s="239"/>
      <c r="S261" s="148"/>
      <c r="T261" s="240"/>
      <c r="U261" s="148"/>
      <c r="V261" s="148"/>
      <c r="W261" s="148"/>
      <c r="X261" s="148"/>
      <c r="Y261" s="147"/>
      <c r="Z261" s="147"/>
      <c r="AA261" s="147"/>
      <c r="AB261" s="147"/>
    </row>
    <row r="262" spans="1:28" ht="27" customHeight="1">
      <c r="A262" s="148"/>
      <c r="B262" s="148"/>
      <c r="C262" s="782" t="s">
        <v>366</v>
      </c>
      <c r="D262" s="256">
        <f t="shared" ref="D262:H262" si="72">COUNTIFS($W$9:$W$199,$C262,$M$9:$M$199,D$252)</f>
        <v>4</v>
      </c>
      <c r="E262" s="275">
        <f t="shared" si="72"/>
        <v>0</v>
      </c>
      <c r="F262" s="275">
        <f t="shared" si="72"/>
        <v>1</v>
      </c>
      <c r="G262" s="275">
        <f t="shared" si="72"/>
        <v>4</v>
      </c>
      <c r="H262" s="275">
        <f t="shared" si="72"/>
        <v>2</v>
      </c>
      <c r="I262" s="148"/>
      <c r="J262" s="148"/>
      <c r="K262" s="148"/>
      <c r="L262" s="148"/>
      <c r="M262" s="148"/>
      <c r="N262" s="148"/>
      <c r="O262" s="148"/>
      <c r="P262" s="148"/>
      <c r="Q262" s="148"/>
      <c r="R262" s="239"/>
      <c r="S262" s="148"/>
      <c r="T262" s="240"/>
      <c r="U262" s="148"/>
      <c r="V262" s="148"/>
      <c r="W262" s="148"/>
      <c r="X262" s="148"/>
      <c r="Y262" s="147"/>
      <c r="Z262" s="147"/>
      <c r="AA262" s="147"/>
      <c r="AB262" s="147"/>
    </row>
    <row r="263" spans="1:28" ht="27" customHeight="1">
      <c r="A263" s="148"/>
      <c r="B263" s="148"/>
      <c r="C263" s="775"/>
      <c r="D263" s="274">
        <f t="shared" ref="D263:H263" si="73">IFERROR(D262/D$253,"-")</f>
        <v>0.36363636363636365</v>
      </c>
      <c r="E263" s="274">
        <f t="shared" si="73"/>
        <v>0</v>
      </c>
      <c r="F263" s="274">
        <f t="shared" si="73"/>
        <v>0.33333333333333331</v>
      </c>
      <c r="G263" s="274">
        <f t="shared" si="73"/>
        <v>0.5714285714285714</v>
      </c>
      <c r="H263" s="274">
        <f t="shared" si="73"/>
        <v>0.4</v>
      </c>
      <c r="I263" s="148"/>
      <c r="J263" s="148"/>
      <c r="K263" s="148"/>
      <c r="L263" s="148"/>
      <c r="M263" s="148"/>
      <c r="N263" s="148"/>
      <c r="O263" s="148"/>
      <c r="P263" s="148"/>
      <c r="Q263" s="148"/>
      <c r="R263" s="239"/>
      <c r="S263" s="148"/>
      <c r="T263" s="240"/>
      <c r="U263" s="148"/>
      <c r="V263" s="148"/>
      <c r="W263" s="148"/>
      <c r="X263" s="148"/>
      <c r="Y263" s="147"/>
      <c r="Z263" s="147"/>
      <c r="AA263" s="147"/>
      <c r="AB263" s="147"/>
    </row>
    <row r="264" spans="1:28" ht="27" customHeight="1">
      <c r="A264" s="148"/>
      <c r="B264" s="148"/>
      <c r="C264" s="783" t="s">
        <v>640</v>
      </c>
      <c r="D264" s="256">
        <f t="shared" ref="D264:H264" si="74">COUNTIFS($W$9:$W$199,$C264,$M$9:$M$199,D$252)</f>
        <v>0</v>
      </c>
      <c r="E264" s="275">
        <f t="shared" si="74"/>
        <v>0</v>
      </c>
      <c r="F264" s="275">
        <f t="shared" si="74"/>
        <v>0</v>
      </c>
      <c r="G264" s="275">
        <f t="shared" si="74"/>
        <v>0</v>
      </c>
      <c r="H264" s="275">
        <f t="shared" si="74"/>
        <v>0</v>
      </c>
      <c r="I264" s="148"/>
      <c r="J264" s="148"/>
      <c r="K264" s="148"/>
      <c r="L264" s="148"/>
      <c r="M264" s="148"/>
      <c r="N264" s="148"/>
      <c r="O264" s="148"/>
      <c r="P264" s="148"/>
      <c r="Q264" s="148"/>
      <c r="R264" s="239"/>
      <c r="S264" s="148"/>
      <c r="T264" s="240"/>
      <c r="U264" s="148"/>
      <c r="V264" s="148"/>
      <c r="W264" s="148"/>
      <c r="X264" s="148"/>
      <c r="Y264" s="147"/>
      <c r="Z264" s="147"/>
      <c r="AA264" s="147"/>
      <c r="AB264" s="147"/>
    </row>
    <row r="265" spans="1:28" ht="27" customHeight="1">
      <c r="A265" s="148"/>
      <c r="B265" s="148"/>
      <c r="C265" s="775"/>
      <c r="D265" s="274">
        <f t="shared" ref="D265:H265" si="75">IFERROR(D264/D$253,"-")</f>
        <v>0</v>
      </c>
      <c r="E265" s="274">
        <f t="shared" si="75"/>
        <v>0</v>
      </c>
      <c r="F265" s="274">
        <f t="shared" si="75"/>
        <v>0</v>
      </c>
      <c r="G265" s="274">
        <f t="shared" si="75"/>
        <v>0</v>
      </c>
      <c r="H265" s="274">
        <f t="shared" si="75"/>
        <v>0</v>
      </c>
      <c r="I265" s="148"/>
      <c r="J265" s="148"/>
      <c r="K265" s="148"/>
      <c r="L265" s="148"/>
      <c r="M265" s="148"/>
      <c r="N265" s="148"/>
      <c r="O265" s="148"/>
      <c r="P265" s="148"/>
      <c r="Q265" s="148"/>
      <c r="R265" s="239"/>
      <c r="S265" s="148"/>
      <c r="T265" s="240"/>
      <c r="U265" s="148"/>
      <c r="V265" s="148"/>
      <c r="W265" s="148"/>
      <c r="X265" s="148"/>
      <c r="Y265" s="147"/>
      <c r="Z265" s="147"/>
      <c r="AA265" s="147"/>
      <c r="AB265" s="147"/>
    </row>
    <row r="266" spans="1:28" ht="27" customHeight="1">
      <c r="A266" s="148"/>
      <c r="B266" s="148"/>
      <c r="C266" s="783" t="s">
        <v>628</v>
      </c>
      <c r="D266" s="256">
        <f t="shared" ref="D266:H266" si="76">COUNTIFS($W$9:$W$199,$C266,$M$9:$M$199,D$252)</f>
        <v>1</v>
      </c>
      <c r="E266" s="275">
        <f t="shared" si="76"/>
        <v>0</v>
      </c>
      <c r="F266" s="275">
        <f t="shared" si="76"/>
        <v>0</v>
      </c>
      <c r="G266" s="275">
        <f t="shared" si="76"/>
        <v>0</v>
      </c>
      <c r="H266" s="275">
        <f t="shared" si="76"/>
        <v>0</v>
      </c>
      <c r="I266" s="148"/>
      <c r="J266" s="148"/>
      <c r="K266" s="148"/>
      <c r="L266" s="148"/>
      <c r="M266" s="148"/>
      <c r="N266" s="148"/>
      <c r="O266" s="148"/>
      <c r="P266" s="148"/>
      <c r="Q266" s="148"/>
      <c r="R266" s="239"/>
      <c r="S266" s="148"/>
      <c r="T266" s="240"/>
      <c r="U266" s="148"/>
      <c r="V266" s="148"/>
      <c r="W266" s="148"/>
      <c r="X266" s="148"/>
      <c r="Y266" s="147"/>
      <c r="Z266" s="147"/>
      <c r="AA266" s="147"/>
      <c r="AB266" s="147"/>
    </row>
    <row r="267" spans="1:28" ht="27" customHeight="1">
      <c r="A267" s="148"/>
      <c r="B267" s="148"/>
      <c r="C267" s="775"/>
      <c r="D267" s="274">
        <f t="shared" ref="D267:H267" si="77">IFERROR(D266/D$253,"-")</f>
        <v>9.0909090909090912E-2</v>
      </c>
      <c r="E267" s="274">
        <f t="shared" si="77"/>
        <v>0</v>
      </c>
      <c r="F267" s="274">
        <f t="shared" si="77"/>
        <v>0</v>
      </c>
      <c r="G267" s="274">
        <f t="shared" si="77"/>
        <v>0</v>
      </c>
      <c r="H267" s="274">
        <f t="shared" si="77"/>
        <v>0</v>
      </c>
      <c r="I267" s="148"/>
      <c r="J267" s="148"/>
      <c r="K267" s="148"/>
      <c r="L267" s="148"/>
      <c r="M267" s="148"/>
      <c r="N267" s="148"/>
      <c r="O267" s="148"/>
      <c r="P267" s="148"/>
      <c r="Q267" s="148"/>
      <c r="R267" s="239"/>
      <c r="S267" s="148"/>
      <c r="T267" s="240"/>
      <c r="U267" s="148"/>
      <c r="V267" s="148"/>
      <c r="W267" s="148"/>
      <c r="X267" s="148"/>
      <c r="Y267" s="147"/>
      <c r="Z267" s="147"/>
      <c r="AA267" s="147"/>
      <c r="AB267" s="147"/>
    </row>
    <row r="268" spans="1:28" ht="27" customHeight="1">
      <c r="A268" s="148"/>
      <c r="B268" s="148"/>
      <c r="C268" s="782" t="s">
        <v>358</v>
      </c>
      <c r="D268" s="256">
        <f t="shared" ref="D268:H268" si="78">COUNTIFS($W$9:$W$199,$C268,$M$9:$M$199,D$252)</f>
        <v>0</v>
      </c>
      <c r="E268" s="275">
        <f t="shared" si="78"/>
        <v>0</v>
      </c>
      <c r="F268" s="275">
        <f t="shared" si="78"/>
        <v>0</v>
      </c>
      <c r="G268" s="275">
        <f t="shared" si="78"/>
        <v>0</v>
      </c>
      <c r="H268" s="275">
        <f t="shared" si="78"/>
        <v>0</v>
      </c>
      <c r="I268" s="148"/>
      <c r="J268" s="148"/>
      <c r="K268" s="148"/>
      <c r="L268" s="148"/>
      <c r="M268" s="148"/>
      <c r="N268" s="148"/>
      <c r="O268" s="148"/>
      <c r="P268" s="148"/>
      <c r="Q268" s="148"/>
      <c r="R268" s="239"/>
      <c r="S268" s="148"/>
      <c r="T268" s="240"/>
      <c r="U268" s="148"/>
      <c r="V268" s="148"/>
      <c r="W268" s="148"/>
      <c r="X268" s="148"/>
      <c r="Y268" s="147"/>
      <c r="Z268" s="147"/>
      <c r="AA268" s="147"/>
      <c r="AB268" s="147"/>
    </row>
    <row r="269" spans="1:28" ht="27" customHeight="1">
      <c r="A269" s="148"/>
      <c r="B269" s="148"/>
      <c r="C269" s="779"/>
      <c r="D269" s="276">
        <f t="shared" ref="D269:H269" si="79">IFERROR(D268/D$253,"-")</f>
        <v>0</v>
      </c>
      <c r="E269" s="276">
        <f t="shared" si="79"/>
        <v>0</v>
      </c>
      <c r="F269" s="276">
        <f t="shared" si="79"/>
        <v>0</v>
      </c>
      <c r="G269" s="276">
        <f t="shared" si="79"/>
        <v>0</v>
      </c>
      <c r="H269" s="276">
        <f t="shared" si="79"/>
        <v>0</v>
      </c>
      <c r="I269" s="148"/>
      <c r="J269" s="148"/>
      <c r="K269" s="148"/>
      <c r="L269" s="148"/>
      <c r="M269" s="148"/>
      <c r="N269" s="148"/>
      <c r="O269" s="148"/>
      <c r="P269" s="148"/>
      <c r="Q269" s="148"/>
      <c r="R269" s="239"/>
      <c r="S269" s="148"/>
      <c r="T269" s="240"/>
      <c r="U269" s="148"/>
      <c r="V269" s="148"/>
      <c r="W269" s="148"/>
      <c r="X269" s="148"/>
      <c r="Y269" s="147"/>
      <c r="Z269" s="147"/>
      <c r="AA269" s="147"/>
      <c r="AB269" s="147"/>
    </row>
    <row r="270" spans="1:28" ht="14.4">
      <c r="A270" s="148"/>
      <c r="B270" s="148"/>
      <c r="C270" s="239"/>
      <c r="D270" s="240"/>
      <c r="E270" s="148"/>
      <c r="F270" s="148"/>
      <c r="G270" s="148"/>
      <c r="H270" s="148"/>
      <c r="I270" s="148"/>
      <c r="J270" s="148"/>
      <c r="K270" s="148"/>
      <c r="L270" s="148"/>
      <c r="M270" s="148"/>
      <c r="N270" s="148"/>
      <c r="O270" s="148"/>
      <c r="P270" s="148"/>
      <c r="Q270" s="148"/>
      <c r="R270" s="239"/>
      <c r="S270" s="148"/>
      <c r="T270" s="240"/>
      <c r="U270" s="148"/>
      <c r="V270" s="148"/>
      <c r="W270" s="148"/>
      <c r="X270" s="148"/>
      <c r="Y270" s="147"/>
      <c r="Z270" s="147"/>
      <c r="AA270" s="147"/>
      <c r="AB270" s="147"/>
    </row>
    <row r="271" spans="1:28" ht="32.25" customHeight="1">
      <c r="A271" s="148"/>
      <c r="B271" s="148"/>
      <c r="C271" s="147"/>
      <c r="D271" s="277" t="s">
        <v>414</v>
      </c>
      <c r="E271" s="277" t="s">
        <v>354</v>
      </c>
      <c r="F271" s="278" t="s">
        <v>643</v>
      </c>
      <c r="G271" s="277" t="s">
        <v>644</v>
      </c>
      <c r="H271" s="277" t="s">
        <v>400</v>
      </c>
      <c r="I271" s="147"/>
      <c r="J271" s="147"/>
      <c r="K271" s="147"/>
      <c r="L271" s="147"/>
      <c r="M271" s="148"/>
      <c r="N271" s="148"/>
      <c r="O271" s="148"/>
      <c r="P271" s="148"/>
      <c r="Q271" s="148"/>
      <c r="R271" s="239"/>
      <c r="S271" s="148"/>
      <c r="T271" s="240"/>
      <c r="U271" s="148"/>
      <c r="V271" s="148"/>
      <c r="W271" s="148"/>
      <c r="X271" s="148"/>
      <c r="Y271" s="147"/>
      <c r="Z271" s="147"/>
      <c r="AA271" s="147"/>
      <c r="AB271" s="147"/>
    </row>
    <row r="272" spans="1:28" ht="27" customHeight="1">
      <c r="A272" s="148"/>
      <c r="B272" s="148"/>
      <c r="C272" s="271" t="s">
        <v>638</v>
      </c>
      <c r="D272" s="256">
        <f t="shared" ref="D272:H272" si="80">COUNTIFS($R$9:$R$199,"&lt;&gt;",$M$9:$M$199,D271)</f>
        <v>4</v>
      </c>
      <c r="E272" s="256">
        <f t="shared" si="80"/>
        <v>1</v>
      </c>
      <c r="F272" s="256">
        <f t="shared" si="80"/>
        <v>0</v>
      </c>
      <c r="G272" s="256">
        <f t="shared" si="80"/>
        <v>0</v>
      </c>
      <c r="H272" s="257">
        <f t="shared" si="80"/>
        <v>2</v>
      </c>
      <c r="I272" s="148"/>
      <c r="J272" s="148"/>
      <c r="K272" s="148"/>
      <c r="L272" s="148"/>
      <c r="M272" s="148"/>
      <c r="N272" s="148"/>
      <c r="O272" s="148"/>
      <c r="P272" s="148"/>
      <c r="Q272" s="148"/>
      <c r="R272" s="239"/>
      <c r="S272" s="148"/>
      <c r="T272" s="240"/>
      <c r="U272" s="148"/>
      <c r="V272" s="148"/>
      <c r="W272" s="148"/>
      <c r="X272" s="148"/>
      <c r="Y272" s="147"/>
      <c r="Z272" s="147"/>
      <c r="AA272" s="147"/>
      <c r="AB272" s="147"/>
    </row>
    <row r="273" spans="1:28" ht="27" customHeight="1">
      <c r="A273" s="148"/>
      <c r="B273" s="148"/>
      <c r="C273" s="780" t="s">
        <v>639</v>
      </c>
      <c r="D273" s="258">
        <f t="shared" ref="D273:H273" si="81">SUM(D275,D277)</f>
        <v>4</v>
      </c>
      <c r="E273" s="258">
        <f t="shared" si="81"/>
        <v>0</v>
      </c>
      <c r="F273" s="258">
        <f t="shared" si="81"/>
        <v>0</v>
      </c>
      <c r="G273" s="258">
        <f t="shared" si="81"/>
        <v>0</v>
      </c>
      <c r="H273" s="259">
        <f t="shared" si="81"/>
        <v>1</v>
      </c>
      <c r="I273" s="148"/>
      <c r="J273" s="148"/>
      <c r="K273" s="148"/>
      <c r="L273" s="148"/>
      <c r="M273" s="148"/>
      <c r="N273" s="148"/>
      <c r="O273" s="148"/>
      <c r="P273" s="148"/>
      <c r="Q273" s="148"/>
      <c r="R273" s="239"/>
      <c r="S273" s="148"/>
      <c r="T273" s="240"/>
      <c r="U273" s="148"/>
      <c r="V273" s="148"/>
      <c r="W273" s="148"/>
      <c r="X273" s="148"/>
      <c r="Y273" s="147"/>
      <c r="Z273" s="147"/>
      <c r="AA273" s="147"/>
      <c r="AB273" s="147"/>
    </row>
    <row r="274" spans="1:28" ht="27" customHeight="1">
      <c r="A274" s="148"/>
      <c r="B274" s="148"/>
      <c r="C274" s="773"/>
      <c r="D274" s="272">
        <f t="shared" ref="D274:H274" si="82">IFERROR(D273/D272,"-")</f>
        <v>1</v>
      </c>
      <c r="E274" s="272">
        <f t="shared" si="82"/>
        <v>0</v>
      </c>
      <c r="F274" s="272" t="str">
        <f t="shared" si="82"/>
        <v>-</v>
      </c>
      <c r="G274" s="272" t="str">
        <f t="shared" si="82"/>
        <v>-</v>
      </c>
      <c r="H274" s="273">
        <f t="shared" si="82"/>
        <v>0.5</v>
      </c>
      <c r="I274" s="148"/>
      <c r="J274" s="148"/>
      <c r="K274" s="148"/>
      <c r="L274" s="148"/>
      <c r="M274" s="148"/>
      <c r="N274" s="148"/>
      <c r="O274" s="148"/>
      <c r="P274" s="148"/>
      <c r="Q274" s="148"/>
      <c r="R274" s="239"/>
      <c r="S274" s="148"/>
      <c r="T274" s="240"/>
      <c r="U274" s="148"/>
      <c r="V274" s="148"/>
      <c r="W274" s="148"/>
      <c r="X274" s="148"/>
      <c r="Y274" s="147"/>
      <c r="Z274" s="147"/>
      <c r="AA274" s="147"/>
      <c r="AB274" s="147"/>
    </row>
    <row r="275" spans="1:28" ht="27" customHeight="1">
      <c r="A275" s="148"/>
      <c r="B275" s="148"/>
      <c r="C275" s="784" t="s">
        <v>349</v>
      </c>
      <c r="D275" s="262">
        <f t="shared" ref="D275:H275" si="83">COUNTIFS($W$9:$W$199,$C275,$M$9:$M$199,D$271)</f>
        <v>4</v>
      </c>
      <c r="E275" s="262">
        <f t="shared" si="83"/>
        <v>0</v>
      </c>
      <c r="F275" s="262">
        <f t="shared" si="83"/>
        <v>0</v>
      </c>
      <c r="G275" s="262">
        <f t="shared" si="83"/>
        <v>0</v>
      </c>
      <c r="H275" s="262">
        <f t="shared" si="83"/>
        <v>1</v>
      </c>
      <c r="I275" s="148"/>
      <c r="J275" s="148"/>
      <c r="K275" s="148"/>
      <c r="L275" s="148"/>
      <c r="M275" s="148"/>
      <c r="N275" s="148"/>
      <c r="O275" s="148"/>
      <c r="P275" s="148"/>
      <c r="Q275" s="148"/>
      <c r="R275" s="239"/>
      <c r="S275" s="148"/>
      <c r="T275" s="240"/>
      <c r="U275" s="148"/>
      <c r="V275" s="148"/>
      <c r="W275" s="148"/>
      <c r="X275" s="148"/>
      <c r="Y275" s="147"/>
      <c r="Z275" s="147"/>
      <c r="AA275" s="147"/>
      <c r="AB275" s="147"/>
    </row>
    <row r="276" spans="1:28" ht="27" customHeight="1">
      <c r="A276" s="148"/>
      <c r="B276" s="148"/>
      <c r="C276" s="775"/>
      <c r="D276" s="274">
        <f t="shared" ref="D276:H276" si="84">IFERROR(D275/D$253,"-")</f>
        <v>0.36363636363636365</v>
      </c>
      <c r="E276" s="274">
        <f t="shared" si="84"/>
        <v>0</v>
      </c>
      <c r="F276" s="274">
        <f t="shared" si="84"/>
        <v>0</v>
      </c>
      <c r="G276" s="274">
        <f t="shared" si="84"/>
        <v>0</v>
      </c>
      <c r="H276" s="274">
        <f t="shared" si="84"/>
        <v>0.2</v>
      </c>
      <c r="I276" s="148"/>
      <c r="J276" s="148"/>
      <c r="K276" s="148"/>
      <c r="L276" s="148"/>
      <c r="M276" s="148"/>
      <c r="N276" s="148"/>
      <c r="O276" s="148"/>
      <c r="P276" s="148"/>
      <c r="Q276" s="148"/>
      <c r="R276" s="239"/>
      <c r="S276" s="148"/>
      <c r="T276" s="240"/>
      <c r="U276" s="148"/>
      <c r="V276" s="148"/>
      <c r="W276" s="148"/>
      <c r="X276" s="148"/>
      <c r="Y276" s="147"/>
      <c r="Z276" s="147"/>
      <c r="AA276" s="147"/>
      <c r="AB276" s="147"/>
    </row>
    <row r="277" spans="1:28" ht="27" customHeight="1">
      <c r="A277" s="148"/>
      <c r="B277" s="148"/>
      <c r="C277" s="782" t="s">
        <v>373</v>
      </c>
      <c r="D277" s="262">
        <f t="shared" ref="D277:H277" si="85">COUNTIFS($W$9:$W$199,$C277,$M$9:$M$199,D$271)</f>
        <v>0</v>
      </c>
      <c r="E277" s="262">
        <f t="shared" si="85"/>
        <v>0</v>
      </c>
      <c r="F277" s="262">
        <f t="shared" si="85"/>
        <v>0</v>
      </c>
      <c r="G277" s="262">
        <f t="shared" si="85"/>
        <v>0</v>
      </c>
      <c r="H277" s="262">
        <f t="shared" si="85"/>
        <v>0</v>
      </c>
      <c r="I277" s="148"/>
      <c r="J277" s="148"/>
      <c r="K277" s="148"/>
      <c r="L277" s="148"/>
      <c r="M277" s="148"/>
      <c r="N277" s="148"/>
      <c r="O277" s="148"/>
      <c r="P277" s="148"/>
      <c r="Q277" s="148"/>
      <c r="R277" s="239"/>
      <c r="S277" s="148"/>
      <c r="T277" s="240"/>
      <c r="U277" s="148"/>
      <c r="V277" s="148"/>
      <c r="W277" s="148"/>
      <c r="X277" s="148"/>
      <c r="Y277" s="147"/>
      <c r="Z277" s="147"/>
      <c r="AA277" s="147"/>
      <c r="AB277" s="147"/>
    </row>
    <row r="278" spans="1:28" ht="27" customHeight="1">
      <c r="A278" s="148"/>
      <c r="B278" s="148"/>
      <c r="C278" s="775"/>
      <c r="D278" s="274">
        <f t="shared" ref="D278:H278" si="86">IFERROR(D277/D$253,"-")</f>
        <v>0</v>
      </c>
      <c r="E278" s="274">
        <f t="shared" si="86"/>
        <v>0</v>
      </c>
      <c r="F278" s="274">
        <f t="shared" si="86"/>
        <v>0</v>
      </c>
      <c r="G278" s="274">
        <f t="shared" si="86"/>
        <v>0</v>
      </c>
      <c r="H278" s="274">
        <f t="shared" si="86"/>
        <v>0</v>
      </c>
      <c r="I278" s="148"/>
      <c r="J278" s="148"/>
      <c r="K278" s="148"/>
      <c r="L278" s="148"/>
      <c r="M278" s="148"/>
      <c r="N278" s="148"/>
      <c r="O278" s="148"/>
      <c r="P278" s="148"/>
      <c r="Q278" s="148"/>
      <c r="R278" s="239"/>
      <c r="S278" s="148"/>
      <c r="T278" s="240"/>
      <c r="U278" s="148"/>
      <c r="V278" s="148"/>
      <c r="W278" s="148"/>
      <c r="X278" s="148"/>
      <c r="Y278" s="147"/>
      <c r="Z278" s="147"/>
      <c r="AA278" s="147"/>
      <c r="AB278" s="147"/>
    </row>
    <row r="279" spans="1:28" ht="27" customHeight="1">
      <c r="A279" s="148"/>
      <c r="B279" s="148"/>
      <c r="C279" s="782" t="s">
        <v>491</v>
      </c>
      <c r="D279" s="256">
        <f t="shared" ref="D279:H279" si="87">COUNTIFS($W$9:$W$199,$C279,$M$9:$M$199,D$271)</f>
        <v>0</v>
      </c>
      <c r="E279" s="275">
        <f t="shared" si="87"/>
        <v>0</v>
      </c>
      <c r="F279" s="275">
        <f t="shared" si="87"/>
        <v>0</v>
      </c>
      <c r="G279" s="275">
        <f t="shared" si="87"/>
        <v>0</v>
      </c>
      <c r="H279" s="275">
        <f t="shared" si="87"/>
        <v>0</v>
      </c>
      <c r="I279" s="148"/>
      <c r="J279" s="148"/>
      <c r="K279" s="148"/>
      <c r="L279" s="148"/>
      <c r="M279" s="148"/>
      <c r="N279" s="148"/>
      <c r="O279" s="148"/>
      <c r="P279" s="148"/>
      <c r="Q279" s="148"/>
      <c r="R279" s="239"/>
      <c r="S279" s="148"/>
      <c r="T279" s="240"/>
      <c r="U279" s="148"/>
      <c r="V279" s="148"/>
      <c r="W279" s="148"/>
      <c r="X279" s="148"/>
      <c r="Y279" s="147"/>
      <c r="Z279" s="147"/>
      <c r="AA279" s="147"/>
      <c r="AB279" s="147"/>
    </row>
    <row r="280" spans="1:28" ht="27" customHeight="1">
      <c r="A280" s="148"/>
      <c r="B280" s="148"/>
      <c r="C280" s="775"/>
      <c r="D280" s="274">
        <f t="shared" ref="D280:H280" si="88">IFERROR(D279/D$253,"-")</f>
        <v>0</v>
      </c>
      <c r="E280" s="274">
        <f t="shared" si="88"/>
        <v>0</v>
      </c>
      <c r="F280" s="274">
        <f t="shared" si="88"/>
        <v>0</v>
      </c>
      <c r="G280" s="274">
        <f t="shared" si="88"/>
        <v>0</v>
      </c>
      <c r="H280" s="274">
        <f t="shared" si="88"/>
        <v>0</v>
      </c>
      <c r="I280" s="148"/>
      <c r="J280" s="148"/>
      <c r="K280" s="148"/>
      <c r="L280" s="148"/>
      <c r="M280" s="148"/>
      <c r="N280" s="148"/>
      <c r="O280" s="148"/>
      <c r="P280" s="148"/>
      <c r="Q280" s="148"/>
      <c r="R280" s="239"/>
      <c r="S280" s="148"/>
      <c r="T280" s="240"/>
      <c r="U280" s="148"/>
      <c r="V280" s="148"/>
      <c r="W280" s="148"/>
      <c r="X280" s="148"/>
      <c r="Y280" s="147"/>
      <c r="Z280" s="147"/>
      <c r="AA280" s="147"/>
      <c r="AB280" s="147"/>
    </row>
    <row r="281" spans="1:28" ht="27" customHeight="1">
      <c r="A281" s="148"/>
      <c r="B281" s="148"/>
      <c r="C281" s="782" t="s">
        <v>366</v>
      </c>
      <c r="D281" s="256">
        <f t="shared" ref="D281:H281" si="89">COUNTIFS($W$9:$W$199,$C281,$M$9:$M$199,D$271)</f>
        <v>0</v>
      </c>
      <c r="E281" s="275">
        <f t="shared" si="89"/>
        <v>0</v>
      </c>
      <c r="F281" s="275">
        <f t="shared" si="89"/>
        <v>0</v>
      </c>
      <c r="G281" s="275">
        <f t="shared" si="89"/>
        <v>0</v>
      </c>
      <c r="H281" s="275">
        <f t="shared" si="89"/>
        <v>1</v>
      </c>
      <c r="I281" s="148"/>
      <c r="J281" s="148"/>
      <c r="K281" s="148"/>
      <c r="L281" s="148"/>
      <c r="M281" s="148"/>
      <c r="N281" s="148"/>
      <c r="O281" s="148"/>
      <c r="P281" s="148"/>
      <c r="Q281" s="148"/>
      <c r="R281" s="239"/>
      <c r="S281" s="148"/>
      <c r="T281" s="240"/>
      <c r="U281" s="148"/>
      <c r="V281" s="148"/>
      <c r="W281" s="148"/>
      <c r="X281" s="148"/>
      <c r="Y281" s="147"/>
      <c r="Z281" s="147"/>
      <c r="AA281" s="147"/>
      <c r="AB281" s="147"/>
    </row>
    <row r="282" spans="1:28" ht="27" customHeight="1">
      <c r="A282" s="148"/>
      <c r="B282" s="148"/>
      <c r="C282" s="775"/>
      <c r="D282" s="274">
        <f t="shared" ref="D282:H282" si="90">IFERROR(D281/D$253,"-")</f>
        <v>0</v>
      </c>
      <c r="E282" s="274">
        <f t="shared" si="90"/>
        <v>0</v>
      </c>
      <c r="F282" s="274">
        <f t="shared" si="90"/>
        <v>0</v>
      </c>
      <c r="G282" s="274">
        <f t="shared" si="90"/>
        <v>0</v>
      </c>
      <c r="H282" s="274">
        <f t="shared" si="90"/>
        <v>0.2</v>
      </c>
      <c r="I282" s="148"/>
      <c r="J282" s="148"/>
      <c r="K282" s="148"/>
      <c r="L282" s="148"/>
      <c r="M282" s="148"/>
      <c r="N282" s="148"/>
      <c r="O282" s="148"/>
      <c r="P282" s="148"/>
      <c r="Q282" s="148"/>
      <c r="R282" s="239"/>
      <c r="S282" s="148"/>
      <c r="T282" s="240"/>
      <c r="U282" s="148"/>
      <c r="V282" s="148"/>
      <c r="W282" s="148"/>
      <c r="X282" s="148"/>
      <c r="Y282" s="147"/>
      <c r="Z282" s="147"/>
      <c r="AA282" s="147"/>
      <c r="AB282" s="147"/>
    </row>
    <row r="283" spans="1:28" ht="27" customHeight="1">
      <c r="A283" s="148"/>
      <c r="B283" s="148"/>
      <c r="C283" s="783" t="s">
        <v>640</v>
      </c>
      <c r="D283" s="256">
        <f t="shared" ref="D283:H283" si="91">COUNTIFS($W$9:$W$199,$C283,$M$9:$M$199,D$271)</f>
        <v>0</v>
      </c>
      <c r="E283" s="275">
        <f t="shared" si="91"/>
        <v>0</v>
      </c>
      <c r="F283" s="275">
        <f t="shared" si="91"/>
        <v>0</v>
      </c>
      <c r="G283" s="275">
        <f t="shared" si="91"/>
        <v>0</v>
      </c>
      <c r="H283" s="275">
        <f t="shared" si="91"/>
        <v>0</v>
      </c>
      <c r="I283" s="148"/>
      <c r="J283" s="148"/>
      <c r="K283" s="148"/>
      <c r="L283" s="148"/>
      <c r="M283" s="148"/>
      <c r="N283" s="148"/>
      <c r="O283" s="148"/>
      <c r="P283" s="148"/>
      <c r="Q283" s="148"/>
      <c r="R283" s="239"/>
      <c r="S283" s="148"/>
      <c r="T283" s="240"/>
      <c r="U283" s="148"/>
      <c r="V283" s="148"/>
      <c r="W283" s="148"/>
      <c r="X283" s="148"/>
      <c r="Y283" s="147"/>
      <c r="Z283" s="147"/>
      <c r="AA283" s="147"/>
      <c r="AB283" s="147"/>
    </row>
    <row r="284" spans="1:28" ht="27" customHeight="1">
      <c r="A284" s="148"/>
      <c r="B284" s="148"/>
      <c r="C284" s="775"/>
      <c r="D284" s="274">
        <f t="shared" ref="D284:H284" si="92">IFERROR(D283/D$253,"-")</f>
        <v>0</v>
      </c>
      <c r="E284" s="274">
        <f t="shared" si="92"/>
        <v>0</v>
      </c>
      <c r="F284" s="274">
        <f t="shared" si="92"/>
        <v>0</v>
      </c>
      <c r="G284" s="274">
        <f t="shared" si="92"/>
        <v>0</v>
      </c>
      <c r="H284" s="274">
        <f t="shared" si="92"/>
        <v>0</v>
      </c>
      <c r="I284" s="148"/>
      <c r="J284" s="148"/>
      <c r="K284" s="148"/>
      <c r="L284" s="148"/>
      <c r="M284" s="148"/>
      <c r="N284" s="148"/>
      <c r="O284" s="148"/>
      <c r="P284" s="148"/>
      <c r="Q284" s="148"/>
      <c r="R284" s="239"/>
      <c r="S284" s="148"/>
      <c r="T284" s="240"/>
      <c r="U284" s="148"/>
      <c r="V284" s="148"/>
      <c r="W284" s="148"/>
      <c r="X284" s="148"/>
      <c r="Y284" s="147"/>
      <c r="Z284" s="147"/>
      <c r="AA284" s="147"/>
      <c r="AB284" s="147"/>
    </row>
    <row r="285" spans="1:28" ht="27" customHeight="1">
      <c r="A285" s="148"/>
      <c r="B285" s="148"/>
      <c r="C285" s="783" t="s">
        <v>628</v>
      </c>
      <c r="D285" s="256">
        <f t="shared" ref="D285:H285" si="93">COUNTIFS($W$9:$W$199,$C285,$M$9:$M$199,D$271)</f>
        <v>0</v>
      </c>
      <c r="E285" s="275">
        <f t="shared" si="93"/>
        <v>0</v>
      </c>
      <c r="F285" s="275">
        <f t="shared" si="93"/>
        <v>0</v>
      </c>
      <c r="G285" s="275">
        <f t="shared" si="93"/>
        <v>0</v>
      </c>
      <c r="H285" s="275">
        <f t="shared" si="93"/>
        <v>0</v>
      </c>
      <c r="I285" s="148"/>
      <c r="J285" s="148"/>
      <c r="K285" s="148"/>
      <c r="L285" s="148"/>
      <c r="M285" s="148"/>
      <c r="N285" s="148"/>
      <c r="O285" s="148"/>
      <c r="P285" s="148"/>
      <c r="Q285" s="148"/>
      <c r="R285" s="239"/>
      <c r="S285" s="148"/>
      <c r="T285" s="240"/>
      <c r="U285" s="148"/>
      <c r="V285" s="148"/>
      <c r="W285" s="148"/>
      <c r="X285" s="148"/>
      <c r="Y285" s="147"/>
      <c r="Z285" s="147"/>
      <c r="AA285" s="147"/>
      <c r="AB285" s="147"/>
    </row>
    <row r="286" spans="1:28" ht="27" customHeight="1">
      <c r="A286" s="148"/>
      <c r="B286" s="148"/>
      <c r="C286" s="775"/>
      <c r="D286" s="274">
        <f t="shared" ref="D286:H286" si="94">IFERROR(D285/D$253,"-")</f>
        <v>0</v>
      </c>
      <c r="E286" s="274">
        <f t="shared" si="94"/>
        <v>0</v>
      </c>
      <c r="F286" s="274">
        <f t="shared" si="94"/>
        <v>0</v>
      </c>
      <c r="G286" s="274">
        <f t="shared" si="94"/>
        <v>0</v>
      </c>
      <c r="H286" s="274">
        <f t="shared" si="94"/>
        <v>0</v>
      </c>
      <c r="I286" s="148"/>
      <c r="J286" s="148"/>
      <c r="K286" s="148"/>
      <c r="L286" s="148"/>
      <c r="M286" s="148"/>
      <c r="N286" s="148"/>
      <c r="O286" s="148"/>
      <c r="P286" s="148"/>
      <c r="Q286" s="148"/>
      <c r="R286" s="239"/>
      <c r="S286" s="148"/>
      <c r="T286" s="240"/>
      <c r="U286" s="148"/>
      <c r="V286" s="148"/>
      <c r="W286" s="148"/>
      <c r="X286" s="148"/>
      <c r="Y286" s="147"/>
      <c r="Z286" s="147"/>
      <c r="AA286" s="147"/>
      <c r="AB286" s="147"/>
    </row>
    <row r="287" spans="1:28" ht="27" customHeight="1">
      <c r="A287" s="148"/>
      <c r="B287" s="148"/>
      <c r="C287" s="782" t="s">
        <v>358</v>
      </c>
      <c r="D287" s="256">
        <f t="shared" ref="D287:H287" si="95">COUNTIFS($W$9:$W$199,$C287,$M$9:$M$199,D$271)</f>
        <v>0</v>
      </c>
      <c r="E287" s="275">
        <f t="shared" si="95"/>
        <v>1</v>
      </c>
      <c r="F287" s="275">
        <f t="shared" si="95"/>
        <v>0</v>
      </c>
      <c r="G287" s="275">
        <f t="shared" si="95"/>
        <v>0</v>
      </c>
      <c r="H287" s="275">
        <f t="shared" si="95"/>
        <v>0</v>
      </c>
      <c r="I287" s="148"/>
      <c r="J287" s="148"/>
      <c r="K287" s="148"/>
      <c r="L287" s="148"/>
      <c r="M287" s="148"/>
      <c r="N287" s="148"/>
      <c r="O287" s="148"/>
      <c r="P287" s="148"/>
      <c r="Q287" s="148"/>
      <c r="R287" s="239"/>
      <c r="S287" s="148"/>
      <c r="T287" s="240"/>
      <c r="U287" s="148"/>
      <c r="V287" s="148"/>
      <c r="W287" s="148"/>
      <c r="X287" s="148"/>
      <c r="Y287" s="147"/>
      <c r="Z287" s="147"/>
      <c r="AA287" s="147"/>
      <c r="AB287" s="147"/>
    </row>
    <row r="288" spans="1:28" ht="27" customHeight="1">
      <c r="A288" s="148"/>
      <c r="B288" s="148"/>
      <c r="C288" s="779"/>
      <c r="D288" s="276">
        <f t="shared" ref="D288:H288" si="96">IFERROR(D287/D$253,"-")</f>
        <v>0</v>
      </c>
      <c r="E288" s="276">
        <f t="shared" si="96"/>
        <v>0.5</v>
      </c>
      <c r="F288" s="276">
        <f t="shared" si="96"/>
        <v>0</v>
      </c>
      <c r="G288" s="276">
        <f t="shared" si="96"/>
        <v>0</v>
      </c>
      <c r="H288" s="276">
        <f t="shared" si="96"/>
        <v>0</v>
      </c>
      <c r="I288" s="148"/>
      <c r="J288" s="148"/>
      <c r="K288" s="148"/>
      <c r="L288" s="148"/>
      <c r="M288" s="148"/>
      <c r="N288" s="148"/>
      <c r="O288" s="148"/>
      <c r="P288" s="148"/>
      <c r="Q288" s="148"/>
      <c r="R288" s="239"/>
      <c r="S288" s="148"/>
      <c r="T288" s="240"/>
      <c r="U288" s="148"/>
      <c r="V288" s="148"/>
      <c r="W288" s="148"/>
      <c r="X288" s="148"/>
      <c r="Y288" s="147"/>
      <c r="Z288" s="147"/>
      <c r="AA288" s="147"/>
      <c r="AB288" s="147"/>
    </row>
    <row r="289" spans="1:28" ht="14.4">
      <c r="A289" s="148"/>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7"/>
      <c r="Z289" s="147"/>
      <c r="AA289" s="147"/>
      <c r="AB289" s="147"/>
    </row>
    <row r="290" spans="1:28" ht="14.4">
      <c r="A290" s="148"/>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7"/>
      <c r="Z290" s="147"/>
      <c r="AA290" s="147"/>
      <c r="AB290" s="147"/>
    </row>
    <row r="291" spans="1:28" ht="14.4">
      <c r="A291" s="148"/>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7"/>
      <c r="Z291" s="147"/>
      <c r="AA291" s="147"/>
      <c r="AB291" s="147"/>
    </row>
    <row r="292" spans="1:28" ht="14.4">
      <c r="A292" s="148"/>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7"/>
      <c r="Z292" s="147"/>
      <c r="AA292" s="147"/>
      <c r="AB292" s="147"/>
    </row>
    <row r="293" spans="1:28" ht="14.4">
      <c r="A293" s="148"/>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7"/>
      <c r="Z293" s="147"/>
      <c r="AA293" s="147"/>
      <c r="AB293" s="147"/>
    </row>
    <row r="294" spans="1:28" ht="14.4">
      <c r="A294" s="148"/>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7"/>
      <c r="Z294" s="147"/>
      <c r="AA294" s="147"/>
      <c r="AB294" s="147"/>
    </row>
    <row r="295" spans="1:28" ht="14.4">
      <c r="A295" s="148"/>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7"/>
      <c r="Z295" s="147"/>
      <c r="AA295" s="147"/>
      <c r="AB295" s="147"/>
    </row>
    <row r="296" spans="1:28" ht="14.4">
      <c r="A296" s="148"/>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7"/>
      <c r="Z296" s="147"/>
      <c r="AA296" s="147"/>
      <c r="AB296" s="147"/>
    </row>
    <row r="297" spans="1:28" ht="14.4">
      <c r="A297" s="148"/>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7"/>
      <c r="Z297" s="147"/>
      <c r="AA297" s="147"/>
      <c r="AB297" s="147"/>
    </row>
    <row r="298" spans="1:28" ht="14.4">
      <c r="A298" s="148"/>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7"/>
      <c r="Z298" s="147"/>
      <c r="AA298" s="147"/>
      <c r="AB298" s="147"/>
    </row>
    <row r="299" spans="1:28" ht="14.4">
      <c r="A299" s="148"/>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7"/>
      <c r="Z299" s="147"/>
      <c r="AA299" s="147"/>
      <c r="AB299" s="147"/>
    </row>
    <row r="300" spans="1:28" ht="14.4">
      <c r="A300" s="148"/>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7"/>
      <c r="Z300" s="147"/>
      <c r="AA300" s="147"/>
      <c r="AB300" s="147"/>
    </row>
    <row r="301" spans="1:28" ht="14.4">
      <c r="A301" s="148"/>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7"/>
      <c r="Z301" s="147"/>
      <c r="AA301" s="147"/>
      <c r="AB301" s="147"/>
    </row>
    <row r="302" spans="1:28" ht="14.4">
      <c r="A302" s="148"/>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7"/>
      <c r="Z302" s="147"/>
      <c r="AA302" s="147"/>
      <c r="AB302" s="147"/>
    </row>
    <row r="303" spans="1:28" ht="14.4">
      <c r="A303" s="148"/>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7"/>
      <c r="Z303" s="147"/>
      <c r="AA303" s="147"/>
      <c r="AB303" s="147"/>
    </row>
    <row r="304" spans="1:28" ht="14.4">
      <c r="A304" s="148"/>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7"/>
      <c r="Z304" s="147"/>
      <c r="AA304" s="147"/>
      <c r="AB304" s="147"/>
    </row>
    <row r="305" spans="1:28" ht="14.4">
      <c r="A305" s="148"/>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7"/>
      <c r="Z305" s="147"/>
      <c r="AA305" s="147"/>
      <c r="AB305" s="147"/>
    </row>
    <row r="306" spans="1:28" ht="14.4">
      <c r="A306" s="148"/>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7"/>
      <c r="Z306" s="147"/>
      <c r="AA306" s="147"/>
      <c r="AB306" s="147"/>
    </row>
    <row r="307" spans="1:28" ht="14.4">
      <c r="A307" s="148"/>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7"/>
      <c r="Z307" s="147"/>
      <c r="AA307" s="147"/>
      <c r="AB307" s="147"/>
    </row>
    <row r="308" spans="1:28" ht="14.4">
      <c r="A308" s="148"/>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7"/>
      <c r="Z308" s="147"/>
      <c r="AA308" s="147"/>
      <c r="AB308" s="147"/>
    </row>
    <row r="309" spans="1:28" ht="14.4">
      <c r="A309" s="148"/>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7"/>
      <c r="Z309" s="147"/>
      <c r="AA309" s="147"/>
      <c r="AB309" s="147"/>
    </row>
    <row r="310" spans="1:28" ht="14.4">
      <c r="A310" s="148"/>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7"/>
      <c r="Z310" s="147"/>
      <c r="AA310" s="147"/>
      <c r="AB310" s="147"/>
    </row>
    <row r="311" spans="1:28" ht="15.75" customHeight="1">
      <c r="A311" s="147"/>
      <c r="B311" s="147"/>
      <c r="C311" s="147"/>
      <c r="D311" s="147"/>
      <c r="E311" s="147"/>
      <c r="F311" s="147"/>
      <c r="G311" s="147"/>
      <c r="H311" s="147"/>
      <c r="I311" s="147"/>
      <c r="J311" s="147"/>
      <c r="K311" s="147"/>
      <c r="L311" s="147"/>
      <c r="M311" s="147"/>
      <c r="N311" s="147"/>
      <c r="O311" s="147"/>
      <c r="P311" s="148"/>
      <c r="Q311" s="147"/>
      <c r="R311" s="147"/>
      <c r="S311" s="147"/>
      <c r="T311" s="147"/>
      <c r="U311" s="147"/>
      <c r="V311" s="147"/>
      <c r="W311" s="147"/>
      <c r="X311" s="147"/>
      <c r="Y311" s="147"/>
      <c r="Z311" s="147"/>
      <c r="AA311" s="147"/>
      <c r="AB311" s="147"/>
    </row>
    <row r="312" spans="1:28" ht="15.75" customHeight="1">
      <c r="A312" s="147"/>
      <c r="B312" s="147"/>
      <c r="C312" s="147"/>
      <c r="D312" s="147"/>
      <c r="E312" s="147"/>
      <c r="F312" s="147"/>
      <c r="G312" s="147"/>
      <c r="H312" s="147"/>
      <c r="I312" s="147"/>
      <c r="J312" s="147"/>
      <c r="K312" s="147"/>
      <c r="L312" s="147"/>
      <c r="M312" s="147"/>
      <c r="N312" s="147"/>
      <c r="O312" s="147"/>
      <c r="P312" s="148"/>
      <c r="Q312" s="147"/>
      <c r="R312" s="147"/>
      <c r="S312" s="147"/>
      <c r="T312" s="147"/>
      <c r="U312" s="147"/>
      <c r="V312" s="147"/>
      <c r="W312" s="147"/>
      <c r="X312" s="147"/>
      <c r="Y312" s="147"/>
      <c r="Z312" s="147"/>
      <c r="AA312" s="147"/>
      <c r="AB312" s="147"/>
    </row>
    <row r="313" spans="1:28" ht="15.75" customHeight="1">
      <c r="A313" s="147"/>
      <c r="B313" s="147"/>
      <c r="C313" s="147"/>
      <c r="D313" s="147"/>
      <c r="E313" s="147"/>
      <c r="F313" s="147"/>
      <c r="G313" s="147"/>
      <c r="H313" s="147"/>
      <c r="I313" s="147"/>
      <c r="J313" s="147"/>
      <c r="K313" s="147"/>
      <c r="L313" s="147"/>
      <c r="M313" s="147"/>
      <c r="N313" s="147"/>
      <c r="O313" s="147"/>
      <c r="P313" s="148"/>
      <c r="Q313" s="147"/>
      <c r="R313" s="147"/>
      <c r="S313" s="147"/>
      <c r="T313" s="147"/>
      <c r="U313" s="147"/>
      <c r="V313" s="147"/>
      <c r="W313" s="147"/>
      <c r="X313" s="147"/>
      <c r="Y313" s="147"/>
      <c r="Z313" s="147"/>
      <c r="AA313" s="147"/>
      <c r="AB313" s="147"/>
    </row>
    <row r="314" spans="1:28" ht="15.75" customHeight="1">
      <c r="A314" s="147"/>
      <c r="B314" s="147"/>
      <c r="C314" s="147"/>
      <c r="D314" s="147"/>
      <c r="E314" s="147"/>
      <c r="F314" s="147"/>
      <c r="G314" s="147"/>
      <c r="H314" s="147"/>
      <c r="I314" s="147"/>
      <c r="J314" s="147"/>
      <c r="K314" s="147"/>
      <c r="L314" s="147"/>
      <c r="M314" s="147"/>
      <c r="N314" s="147"/>
      <c r="O314" s="147"/>
      <c r="P314" s="148"/>
      <c r="Q314" s="147"/>
      <c r="R314" s="147"/>
      <c r="S314" s="147"/>
      <c r="T314" s="147"/>
      <c r="U314" s="147"/>
      <c r="V314" s="147"/>
      <c r="W314" s="147"/>
      <c r="X314" s="147"/>
      <c r="Y314" s="147"/>
      <c r="Z314" s="147"/>
      <c r="AA314" s="147"/>
      <c r="AB314" s="147"/>
    </row>
    <row r="315" spans="1:28" ht="15.75" customHeight="1">
      <c r="A315" s="147"/>
      <c r="B315" s="147"/>
      <c r="C315" s="147"/>
      <c r="D315" s="147"/>
      <c r="E315" s="147"/>
      <c r="F315" s="147"/>
      <c r="G315" s="147"/>
      <c r="H315" s="147"/>
      <c r="I315" s="147"/>
      <c r="J315" s="147"/>
      <c r="K315" s="147"/>
      <c r="L315" s="147"/>
      <c r="M315" s="147"/>
      <c r="N315" s="147"/>
      <c r="O315" s="147"/>
      <c r="P315" s="148"/>
      <c r="Q315" s="147"/>
      <c r="R315" s="147"/>
      <c r="S315" s="147"/>
      <c r="T315" s="147"/>
      <c r="U315" s="147"/>
      <c r="V315" s="147"/>
      <c r="W315" s="147"/>
      <c r="X315" s="147"/>
      <c r="Y315" s="147"/>
      <c r="Z315" s="147"/>
      <c r="AA315" s="147"/>
      <c r="AB315" s="147"/>
    </row>
    <row r="316" spans="1:28" ht="15.75" customHeight="1">
      <c r="A316" s="147"/>
      <c r="B316" s="147"/>
      <c r="C316" s="147"/>
      <c r="D316" s="147"/>
      <c r="E316" s="147"/>
      <c r="F316" s="147"/>
      <c r="G316" s="147"/>
      <c r="H316" s="147"/>
      <c r="I316" s="147"/>
      <c r="J316" s="147"/>
      <c r="K316" s="147"/>
      <c r="L316" s="147"/>
      <c r="M316" s="147"/>
      <c r="N316" s="147"/>
      <c r="O316" s="147"/>
      <c r="P316" s="148"/>
      <c r="Q316" s="147"/>
      <c r="R316" s="147"/>
      <c r="S316" s="147"/>
      <c r="T316" s="147"/>
      <c r="U316" s="147"/>
      <c r="V316" s="147"/>
      <c r="W316" s="147"/>
      <c r="X316" s="147"/>
      <c r="Y316" s="147"/>
      <c r="Z316" s="147"/>
      <c r="AA316" s="147"/>
      <c r="AB316" s="147"/>
    </row>
    <row r="317" spans="1:28" ht="15.75" customHeight="1">
      <c r="A317" s="147"/>
      <c r="B317" s="147"/>
      <c r="C317" s="147"/>
      <c r="D317" s="147"/>
      <c r="E317" s="147"/>
      <c r="F317" s="147"/>
      <c r="G317" s="147"/>
      <c r="H317" s="147"/>
      <c r="I317" s="147"/>
      <c r="J317" s="147"/>
      <c r="K317" s="147"/>
      <c r="L317" s="147"/>
      <c r="M317" s="147"/>
      <c r="N317" s="147"/>
      <c r="O317" s="147"/>
      <c r="P317" s="148"/>
      <c r="Q317" s="147"/>
      <c r="R317" s="147"/>
      <c r="S317" s="147"/>
      <c r="T317" s="147"/>
      <c r="U317" s="147"/>
      <c r="V317" s="147"/>
      <c r="W317" s="147"/>
      <c r="X317" s="147"/>
      <c r="Y317" s="147"/>
      <c r="Z317" s="147"/>
      <c r="AA317" s="147"/>
      <c r="AB317" s="147"/>
    </row>
    <row r="318" spans="1:28" ht="15.75" customHeight="1">
      <c r="A318" s="147"/>
      <c r="B318" s="147"/>
      <c r="C318" s="147"/>
      <c r="D318" s="147"/>
      <c r="E318" s="147"/>
      <c r="F318" s="147"/>
      <c r="G318" s="147"/>
      <c r="H318" s="147"/>
      <c r="I318" s="147"/>
      <c r="J318" s="147"/>
      <c r="K318" s="147"/>
      <c r="L318" s="147"/>
      <c r="M318" s="147"/>
      <c r="N318" s="147"/>
      <c r="O318" s="147"/>
      <c r="P318" s="148"/>
      <c r="Q318" s="147"/>
      <c r="R318" s="147"/>
      <c r="S318" s="147"/>
      <c r="T318" s="147"/>
      <c r="U318" s="147"/>
      <c r="V318" s="147"/>
      <c r="W318" s="147"/>
      <c r="X318" s="147"/>
      <c r="Y318" s="147"/>
      <c r="Z318" s="147"/>
      <c r="AA318" s="147"/>
      <c r="AB318" s="147"/>
    </row>
    <row r="319" spans="1:28" ht="15.75" customHeight="1">
      <c r="A319" s="147"/>
      <c r="B319" s="147"/>
      <c r="C319" s="147"/>
      <c r="D319" s="147"/>
      <c r="E319" s="147"/>
      <c r="F319" s="147"/>
      <c r="G319" s="147"/>
      <c r="H319" s="147"/>
      <c r="I319" s="147"/>
      <c r="J319" s="147"/>
      <c r="K319" s="147"/>
      <c r="L319" s="147"/>
      <c r="M319" s="147"/>
      <c r="N319" s="147"/>
      <c r="O319" s="147"/>
      <c r="P319" s="148"/>
      <c r="Q319" s="147"/>
      <c r="R319" s="147"/>
      <c r="S319" s="147"/>
      <c r="T319" s="147"/>
      <c r="U319" s="147"/>
      <c r="V319" s="147"/>
      <c r="W319" s="147"/>
      <c r="X319" s="147"/>
      <c r="Y319" s="147"/>
      <c r="Z319" s="147"/>
      <c r="AA319" s="147"/>
      <c r="AB319" s="147"/>
    </row>
    <row r="320" spans="1:28" ht="15.75" customHeight="1">
      <c r="A320" s="147"/>
      <c r="B320" s="147"/>
      <c r="C320" s="147"/>
      <c r="D320" s="147"/>
      <c r="E320" s="147"/>
      <c r="F320" s="147"/>
      <c r="G320" s="147"/>
      <c r="H320" s="147"/>
      <c r="I320" s="147"/>
      <c r="J320" s="147"/>
      <c r="K320" s="147"/>
      <c r="L320" s="147"/>
      <c r="M320" s="147"/>
      <c r="N320" s="147"/>
      <c r="O320" s="147"/>
      <c r="P320" s="148"/>
      <c r="Q320" s="147"/>
      <c r="R320" s="147"/>
      <c r="S320" s="147"/>
      <c r="T320" s="147"/>
      <c r="U320" s="147"/>
      <c r="V320" s="147"/>
      <c r="W320" s="147"/>
      <c r="X320" s="147"/>
      <c r="Y320" s="147"/>
      <c r="Z320" s="147"/>
      <c r="AA320" s="147"/>
      <c r="AB320" s="147"/>
    </row>
    <row r="321" spans="1:28" ht="15.75" customHeight="1">
      <c r="A321" s="147"/>
      <c r="B321" s="147"/>
      <c r="C321" s="147"/>
      <c r="D321" s="147"/>
      <c r="E321" s="147"/>
      <c r="F321" s="147"/>
      <c r="G321" s="147"/>
      <c r="H321" s="147"/>
      <c r="I321" s="147"/>
      <c r="J321" s="147"/>
      <c r="K321" s="147"/>
      <c r="L321" s="147"/>
      <c r="M321" s="147"/>
      <c r="N321" s="147"/>
      <c r="O321" s="147"/>
      <c r="P321" s="148"/>
      <c r="Q321" s="147"/>
      <c r="R321" s="147"/>
      <c r="S321" s="147"/>
      <c r="T321" s="147"/>
      <c r="U321" s="147"/>
      <c r="V321" s="147"/>
      <c r="W321" s="147"/>
      <c r="X321" s="147"/>
      <c r="Y321" s="147"/>
      <c r="Z321" s="147"/>
      <c r="AA321" s="147"/>
      <c r="AB321" s="147"/>
    </row>
    <row r="322" spans="1:28" ht="15.75" customHeight="1">
      <c r="A322" s="147"/>
      <c r="B322" s="147"/>
      <c r="C322" s="147"/>
      <c r="D322" s="147"/>
      <c r="E322" s="147"/>
      <c r="F322" s="147"/>
      <c r="G322" s="147"/>
      <c r="H322" s="147"/>
      <c r="I322" s="147"/>
      <c r="J322" s="147"/>
      <c r="K322" s="147"/>
      <c r="L322" s="147"/>
      <c r="M322" s="147"/>
      <c r="N322" s="147"/>
      <c r="O322" s="147"/>
      <c r="P322" s="148"/>
      <c r="Q322" s="147"/>
      <c r="R322" s="147"/>
      <c r="S322" s="147"/>
      <c r="T322" s="147"/>
      <c r="U322" s="147"/>
      <c r="V322" s="147"/>
      <c r="W322" s="147"/>
      <c r="X322" s="147"/>
      <c r="Y322" s="147"/>
      <c r="Z322" s="147"/>
      <c r="AA322" s="147"/>
      <c r="AB322" s="147"/>
    </row>
    <row r="323" spans="1:28" ht="15.75" customHeight="1">
      <c r="A323" s="147"/>
      <c r="B323" s="147"/>
      <c r="C323" s="147"/>
      <c r="D323" s="147"/>
      <c r="E323" s="147"/>
      <c r="F323" s="147"/>
      <c r="G323" s="147"/>
      <c r="H323" s="147"/>
      <c r="I323" s="147"/>
      <c r="J323" s="147"/>
      <c r="K323" s="147"/>
      <c r="L323" s="147"/>
      <c r="M323" s="147"/>
      <c r="N323" s="147"/>
      <c r="O323" s="147"/>
      <c r="P323" s="148"/>
      <c r="Q323" s="147"/>
      <c r="R323" s="147"/>
      <c r="S323" s="147"/>
      <c r="T323" s="147"/>
      <c r="U323" s="147"/>
      <c r="V323" s="147"/>
      <c r="W323" s="147"/>
      <c r="X323" s="147"/>
      <c r="Y323" s="147"/>
      <c r="Z323" s="147"/>
      <c r="AA323" s="147"/>
      <c r="AB323" s="147"/>
    </row>
    <row r="324" spans="1:28" ht="15.75" customHeight="1">
      <c r="A324" s="147"/>
      <c r="B324" s="147"/>
      <c r="C324" s="147"/>
      <c r="D324" s="147"/>
      <c r="E324" s="147"/>
      <c r="F324" s="147"/>
      <c r="G324" s="147"/>
      <c r="H324" s="147"/>
      <c r="I324" s="147"/>
      <c r="J324" s="147"/>
      <c r="K324" s="147"/>
      <c r="L324" s="147"/>
      <c r="M324" s="147"/>
      <c r="N324" s="147"/>
      <c r="O324" s="147"/>
      <c r="P324" s="148"/>
      <c r="Q324" s="147"/>
      <c r="R324" s="147"/>
      <c r="S324" s="147"/>
      <c r="T324" s="147"/>
      <c r="U324" s="147"/>
      <c r="V324" s="147"/>
      <c r="W324" s="147"/>
      <c r="X324" s="147"/>
      <c r="Y324" s="147"/>
      <c r="Z324" s="147"/>
      <c r="AA324" s="147"/>
      <c r="AB324" s="147"/>
    </row>
    <row r="325" spans="1:28" ht="15.75" customHeight="1">
      <c r="A325" s="147"/>
      <c r="B325" s="147"/>
      <c r="C325" s="147"/>
      <c r="D325" s="147"/>
      <c r="E325" s="147"/>
      <c r="F325" s="147"/>
      <c r="G325" s="147"/>
      <c r="H325" s="147"/>
      <c r="I325" s="147"/>
      <c r="J325" s="147"/>
      <c r="K325" s="147"/>
      <c r="L325" s="147"/>
      <c r="M325" s="147"/>
      <c r="N325" s="147"/>
      <c r="O325" s="147"/>
      <c r="P325" s="148"/>
      <c r="Q325" s="147"/>
      <c r="R325" s="147"/>
      <c r="S325" s="147"/>
      <c r="T325" s="147"/>
      <c r="U325" s="147"/>
      <c r="V325" s="147"/>
      <c r="W325" s="147"/>
      <c r="X325" s="147"/>
      <c r="Y325" s="147"/>
      <c r="Z325" s="147"/>
      <c r="AA325" s="147"/>
      <c r="AB325" s="147"/>
    </row>
    <row r="326" spans="1:28" ht="15.75" customHeight="1">
      <c r="A326" s="147"/>
      <c r="B326" s="147"/>
      <c r="C326" s="147"/>
      <c r="D326" s="147"/>
      <c r="E326" s="147"/>
      <c r="F326" s="147"/>
      <c r="G326" s="147"/>
      <c r="H326" s="147"/>
      <c r="I326" s="147"/>
      <c r="J326" s="147"/>
      <c r="K326" s="147"/>
      <c r="L326" s="147"/>
      <c r="M326" s="147"/>
      <c r="N326" s="147"/>
      <c r="O326" s="147"/>
      <c r="P326" s="148"/>
      <c r="Q326" s="147"/>
      <c r="R326" s="147"/>
      <c r="S326" s="147"/>
      <c r="T326" s="147"/>
      <c r="U326" s="147"/>
      <c r="V326" s="147"/>
      <c r="W326" s="147"/>
      <c r="X326" s="147"/>
      <c r="Y326" s="147"/>
      <c r="Z326" s="147"/>
      <c r="AA326" s="147"/>
      <c r="AB326" s="147"/>
    </row>
    <row r="327" spans="1:28" ht="15.75" customHeight="1">
      <c r="A327" s="147"/>
      <c r="B327" s="147"/>
      <c r="C327" s="147"/>
      <c r="D327" s="147"/>
      <c r="E327" s="147"/>
      <c r="F327" s="147"/>
      <c r="G327" s="147"/>
      <c r="H327" s="147"/>
      <c r="I327" s="147"/>
      <c r="J327" s="147"/>
      <c r="K327" s="147"/>
      <c r="L327" s="147"/>
      <c r="M327" s="147"/>
      <c r="N327" s="147"/>
      <c r="O327" s="147"/>
      <c r="P327" s="148"/>
      <c r="Q327" s="147"/>
      <c r="R327" s="147"/>
      <c r="S327" s="147"/>
      <c r="T327" s="147"/>
      <c r="U327" s="147"/>
      <c r="V327" s="147"/>
      <c r="W327" s="147"/>
      <c r="X327" s="147"/>
      <c r="Y327" s="147"/>
      <c r="Z327" s="147"/>
      <c r="AA327" s="147"/>
      <c r="AB327" s="147"/>
    </row>
    <row r="328" spans="1:28" ht="15.75" customHeight="1">
      <c r="A328" s="147"/>
      <c r="B328" s="147"/>
      <c r="C328" s="147"/>
      <c r="D328" s="147"/>
      <c r="E328" s="147"/>
      <c r="F328" s="147"/>
      <c r="G328" s="147"/>
      <c r="H328" s="147"/>
      <c r="I328" s="147"/>
      <c r="J328" s="147"/>
      <c r="K328" s="147"/>
      <c r="L328" s="147"/>
      <c r="M328" s="147"/>
      <c r="N328" s="147"/>
      <c r="O328" s="147"/>
      <c r="P328" s="148"/>
      <c r="Q328" s="147"/>
      <c r="R328" s="147"/>
      <c r="S328" s="147"/>
      <c r="T328" s="147"/>
      <c r="U328" s="147"/>
      <c r="V328" s="147"/>
      <c r="W328" s="147"/>
      <c r="X328" s="147"/>
      <c r="Y328" s="147"/>
      <c r="Z328" s="147"/>
      <c r="AA328" s="147"/>
      <c r="AB328" s="147"/>
    </row>
    <row r="329" spans="1:28" ht="15.75" customHeight="1">
      <c r="A329" s="147"/>
      <c r="B329" s="147"/>
      <c r="C329" s="147"/>
      <c r="D329" s="147"/>
      <c r="E329" s="147"/>
      <c r="F329" s="147"/>
      <c r="G329" s="147"/>
      <c r="H329" s="147"/>
      <c r="I329" s="147"/>
      <c r="J329" s="147"/>
      <c r="K329" s="147"/>
      <c r="L329" s="147"/>
      <c r="M329" s="147"/>
      <c r="N329" s="147"/>
      <c r="O329" s="147"/>
      <c r="P329" s="148"/>
      <c r="Q329" s="147"/>
      <c r="R329" s="147"/>
      <c r="S329" s="147"/>
      <c r="T329" s="147"/>
      <c r="U329" s="147"/>
      <c r="V329" s="147"/>
      <c r="W329" s="147"/>
      <c r="X329" s="147"/>
      <c r="Y329" s="147"/>
      <c r="Z329" s="147"/>
      <c r="AA329" s="147"/>
      <c r="AB329" s="147"/>
    </row>
    <row r="330" spans="1:28" ht="15.75" customHeight="1">
      <c r="A330" s="147"/>
      <c r="B330" s="147"/>
      <c r="C330" s="147"/>
      <c r="D330" s="147"/>
      <c r="E330" s="147"/>
      <c r="F330" s="147"/>
      <c r="G330" s="147"/>
      <c r="H330" s="147"/>
      <c r="I330" s="147"/>
      <c r="J330" s="147"/>
      <c r="K330" s="147"/>
      <c r="L330" s="147"/>
      <c r="M330" s="147"/>
      <c r="N330" s="147"/>
      <c r="O330" s="147"/>
      <c r="P330" s="148"/>
      <c r="Q330" s="147"/>
      <c r="R330" s="147"/>
      <c r="S330" s="147"/>
      <c r="T330" s="147"/>
      <c r="U330" s="147"/>
      <c r="V330" s="147"/>
      <c r="W330" s="147"/>
      <c r="X330" s="147"/>
      <c r="Y330" s="147"/>
      <c r="Z330" s="147"/>
      <c r="AA330" s="147"/>
      <c r="AB330" s="147"/>
    </row>
    <row r="331" spans="1:28" ht="15.75" customHeight="1">
      <c r="A331" s="147"/>
      <c r="B331" s="147"/>
      <c r="C331" s="147"/>
      <c r="D331" s="147"/>
      <c r="E331" s="147"/>
      <c r="F331" s="147"/>
      <c r="G331" s="147"/>
      <c r="H331" s="147"/>
      <c r="I331" s="147"/>
      <c r="J331" s="147"/>
      <c r="K331" s="147"/>
      <c r="L331" s="147"/>
      <c r="M331" s="147"/>
      <c r="N331" s="147"/>
      <c r="O331" s="147"/>
      <c r="P331" s="148"/>
      <c r="Q331" s="147"/>
      <c r="R331" s="147"/>
      <c r="S331" s="147"/>
      <c r="T331" s="147"/>
      <c r="U331" s="147"/>
      <c r="V331" s="147"/>
      <c r="W331" s="147"/>
      <c r="X331" s="147"/>
      <c r="Y331" s="147"/>
      <c r="Z331" s="147"/>
      <c r="AA331" s="147"/>
      <c r="AB331" s="147"/>
    </row>
    <row r="332" spans="1:28" ht="15.75" customHeight="1">
      <c r="A332" s="147"/>
      <c r="B332" s="147"/>
      <c r="C332" s="147"/>
      <c r="D332" s="147"/>
      <c r="E332" s="147"/>
      <c r="F332" s="147"/>
      <c r="G332" s="147"/>
      <c r="H332" s="147"/>
      <c r="I332" s="147"/>
      <c r="J332" s="147"/>
      <c r="K332" s="147"/>
      <c r="L332" s="147"/>
      <c r="M332" s="147"/>
      <c r="N332" s="147"/>
      <c r="O332" s="147"/>
      <c r="P332" s="148"/>
      <c r="Q332" s="147"/>
      <c r="R332" s="147"/>
      <c r="S332" s="147"/>
      <c r="T332" s="147"/>
      <c r="U332" s="147"/>
      <c r="V332" s="147"/>
      <c r="W332" s="147"/>
      <c r="X332" s="147"/>
      <c r="Y332" s="147"/>
      <c r="Z332" s="147"/>
      <c r="AA332" s="147"/>
      <c r="AB332" s="147"/>
    </row>
    <row r="333" spans="1:28" ht="15.75" customHeight="1">
      <c r="A333" s="147"/>
      <c r="B333" s="147"/>
      <c r="C333" s="147"/>
      <c r="D333" s="147"/>
      <c r="E333" s="147"/>
      <c r="F333" s="147"/>
      <c r="G333" s="147"/>
      <c r="H333" s="147"/>
      <c r="I333" s="147"/>
      <c r="J333" s="147"/>
      <c r="K333" s="147"/>
      <c r="L333" s="147"/>
      <c r="M333" s="147"/>
      <c r="N333" s="147"/>
      <c r="O333" s="147"/>
      <c r="P333" s="148"/>
      <c r="Q333" s="147"/>
      <c r="R333" s="147"/>
      <c r="S333" s="147"/>
      <c r="T333" s="147"/>
      <c r="U333" s="147"/>
      <c r="V333" s="147"/>
      <c r="W333" s="147"/>
      <c r="X333" s="147"/>
      <c r="Y333" s="147"/>
      <c r="Z333" s="147"/>
      <c r="AA333" s="147"/>
      <c r="AB333" s="147"/>
    </row>
    <row r="334" spans="1:28" ht="15.75" customHeight="1">
      <c r="A334" s="147"/>
      <c r="B334" s="147"/>
      <c r="C334" s="147"/>
      <c r="D334" s="147"/>
      <c r="E334" s="147"/>
      <c r="F334" s="147"/>
      <c r="G334" s="147"/>
      <c r="H334" s="147"/>
      <c r="I334" s="147"/>
      <c r="J334" s="147"/>
      <c r="K334" s="147"/>
      <c r="L334" s="147"/>
      <c r="M334" s="147"/>
      <c r="N334" s="147"/>
      <c r="O334" s="147"/>
      <c r="P334" s="148"/>
      <c r="Q334" s="147"/>
      <c r="R334" s="147"/>
      <c r="S334" s="147"/>
      <c r="T334" s="147"/>
      <c r="U334" s="147"/>
      <c r="V334" s="147"/>
      <c r="W334" s="147"/>
      <c r="X334" s="147"/>
      <c r="Y334" s="147"/>
      <c r="Z334" s="147"/>
      <c r="AA334" s="147"/>
      <c r="AB334" s="147"/>
    </row>
    <row r="335" spans="1:28" ht="15.75" customHeight="1">
      <c r="A335" s="147"/>
      <c r="B335" s="147"/>
      <c r="C335" s="147"/>
      <c r="D335" s="147"/>
      <c r="E335" s="147"/>
      <c r="F335" s="147"/>
      <c r="G335" s="147"/>
      <c r="H335" s="147"/>
      <c r="I335" s="147"/>
      <c r="J335" s="147"/>
      <c r="K335" s="147"/>
      <c r="L335" s="147"/>
      <c r="M335" s="147"/>
      <c r="N335" s="147"/>
      <c r="O335" s="147"/>
      <c r="P335" s="148"/>
      <c r="Q335" s="147"/>
      <c r="R335" s="147"/>
      <c r="S335" s="147"/>
      <c r="T335" s="147"/>
      <c r="U335" s="147"/>
      <c r="V335" s="147"/>
      <c r="W335" s="147"/>
      <c r="X335" s="147"/>
      <c r="Y335" s="147"/>
      <c r="Z335" s="147"/>
      <c r="AA335" s="147"/>
      <c r="AB335" s="147"/>
    </row>
    <row r="336" spans="1:28" ht="15.75" customHeight="1">
      <c r="A336" s="147"/>
      <c r="B336" s="147"/>
      <c r="C336" s="147"/>
      <c r="D336" s="147"/>
      <c r="E336" s="147"/>
      <c r="F336" s="147"/>
      <c r="G336" s="147"/>
      <c r="H336" s="147"/>
      <c r="I336" s="147"/>
      <c r="J336" s="147"/>
      <c r="K336" s="147"/>
      <c r="L336" s="147"/>
      <c r="M336" s="147"/>
      <c r="N336" s="147"/>
      <c r="O336" s="147"/>
      <c r="P336" s="148"/>
      <c r="Q336" s="147"/>
      <c r="R336" s="147"/>
      <c r="S336" s="147"/>
      <c r="T336" s="147"/>
      <c r="U336" s="147"/>
      <c r="V336" s="147"/>
      <c r="W336" s="147"/>
      <c r="X336" s="147"/>
      <c r="Y336" s="147"/>
      <c r="Z336" s="147"/>
      <c r="AA336" s="147"/>
      <c r="AB336" s="147"/>
    </row>
    <row r="337" spans="1:28" ht="15.75" customHeight="1">
      <c r="A337" s="147"/>
      <c r="B337" s="147"/>
      <c r="C337" s="147"/>
      <c r="D337" s="147"/>
      <c r="E337" s="147"/>
      <c r="F337" s="147"/>
      <c r="G337" s="147"/>
      <c r="H337" s="147"/>
      <c r="I337" s="147"/>
      <c r="J337" s="147"/>
      <c r="K337" s="147"/>
      <c r="L337" s="147"/>
      <c r="M337" s="147"/>
      <c r="N337" s="147"/>
      <c r="O337" s="147"/>
      <c r="P337" s="148"/>
      <c r="Q337" s="147"/>
      <c r="R337" s="147"/>
      <c r="S337" s="147"/>
      <c r="T337" s="147"/>
      <c r="U337" s="147"/>
      <c r="V337" s="147"/>
      <c r="W337" s="147"/>
      <c r="X337" s="147"/>
      <c r="Y337" s="147"/>
      <c r="Z337" s="147"/>
      <c r="AA337" s="147"/>
      <c r="AB337" s="147"/>
    </row>
    <row r="338" spans="1:28" ht="15.75" customHeight="1">
      <c r="A338" s="147"/>
      <c r="B338" s="147"/>
      <c r="C338" s="147"/>
      <c r="D338" s="147"/>
      <c r="E338" s="147"/>
      <c r="F338" s="147"/>
      <c r="G338" s="147"/>
      <c r="H338" s="147"/>
      <c r="I338" s="147"/>
      <c r="J338" s="147"/>
      <c r="K338" s="147"/>
      <c r="L338" s="147"/>
      <c r="M338" s="147"/>
      <c r="N338" s="147"/>
      <c r="O338" s="147"/>
      <c r="P338" s="148"/>
      <c r="Q338" s="147"/>
      <c r="R338" s="147"/>
      <c r="S338" s="147"/>
      <c r="T338" s="147"/>
      <c r="U338" s="147"/>
      <c r="V338" s="147"/>
      <c r="W338" s="147"/>
      <c r="X338" s="147"/>
      <c r="Y338" s="147"/>
      <c r="Z338" s="147"/>
      <c r="AA338" s="147"/>
      <c r="AB338" s="147"/>
    </row>
    <row r="339" spans="1:28" ht="15.75" customHeight="1">
      <c r="A339" s="147"/>
      <c r="B339" s="147"/>
      <c r="C339" s="147"/>
      <c r="D339" s="147"/>
      <c r="E339" s="147"/>
      <c r="F339" s="147"/>
      <c r="G339" s="147"/>
      <c r="H339" s="147"/>
      <c r="I339" s="147"/>
      <c r="J339" s="147"/>
      <c r="K339" s="147"/>
      <c r="L339" s="147"/>
      <c r="M339" s="147"/>
      <c r="N339" s="147"/>
      <c r="O339" s="147"/>
      <c r="P339" s="148"/>
      <c r="Q339" s="147"/>
      <c r="R339" s="147"/>
      <c r="S339" s="147"/>
      <c r="T339" s="147"/>
      <c r="U339" s="147"/>
      <c r="V339" s="147"/>
      <c r="W339" s="147"/>
      <c r="X339" s="147"/>
      <c r="Y339" s="147"/>
      <c r="Z339" s="147"/>
      <c r="AA339" s="147"/>
      <c r="AB339" s="147"/>
    </row>
    <row r="340" spans="1:28" ht="15.75" customHeight="1">
      <c r="A340" s="147"/>
      <c r="B340" s="147"/>
      <c r="C340" s="147"/>
      <c r="D340" s="147"/>
      <c r="E340" s="147"/>
      <c r="F340" s="147"/>
      <c r="G340" s="147"/>
      <c r="H340" s="147"/>
      <c r="I340" s="147"/>
      <c r="J340" s="147"/>
      <c r="K340" s="147"/>
      <c r="L340" s="147"/>
      <c r="M340" s="147"/>
      <c r="N340" s="147"/>
      <c r="O340" s="147"/>
      <c r="P340" s="148"/>
      <c r="Q340" s="147"/>
      <c r="R340" s="147"/>
      <c r="S340" s="147"/>
      <c r="T340" s="147"/>
      <c r="U340" s="147"/>
      <c r="V340" s="147"/>
      <c r="W340" s="147"/>
      <c r="X340" s="147"/>
      <c r="Y340" s="147"/>
      <c r="Z340" s="147"/>
      <c r="AA340" s="147"/>
      <c r="AB340" s="147"/>
    </row>
    <row r="341" spans="1:28" ht="15.75" customHeight="1">
      <c r="A341" s="147"/>
      <c r="B341" s="147"/>
      <c r="C341" s="147"/>
      <c r="D341" s="147"/>
      <c r="E341" s="147"/>
      <c r="F341" s="147"/>
      <c r="G341" s="147"/>
      <c r="H341" s="147"/>
      <c r="I341" s="147"/>
      <c r="J341" s="147"/>
      <c r="K341" s="147"/>
      <c r="L341" s="147"/>
      <c r="M341" s="147"/>
      <c r="N341" s="147"/>
      <c r="O341" s="147"/>
      <c r="P341" s="148"/>
      <c r="Q341" s="147"/>
      <c r="R341" s="147"/>
      <c r="S341" s="147"/>
      <c r="T341" s="147"/>
      <c r="U341" s="147"/>
      <c r="V341" s="147"/>
      <c r="W341" s="147"/>
      <c r="X341" s="147"/>
      <c r="Y341" s="147"/>
      <c r="Z341" s="147"/>
      <c r="AA341" s="147"/>
      <c r="AB341" s="147"/>
    </row>
    <row r="342" spans="1:28" ht="15.75" customHeight="1">
      <c r="A342" s="147"/>
      <c r="B342" s="147"/>
      <c r="C342" s="147"/>
      <c r="D342" s="147"/>
      <c r="E342" s="147"/>
      <c r="F342" s="147"/>
      <c r="G342" s="147"/>
      <c r="H342" s="147"/>
      <c r="I342" s="147"/>
      <c r="J342" s="147"/>
      <c r="K342" s="147"/>
      <c r="L342" s="147"/>
      <c r="M342" s="147"/>
      <c r="N342" s="147"/>
      <c r="O342" s="147"/>
      <c r="P342" s="148"/>
      <c r="Q342" s="147"/>
      <c r="R342" s="147"/>
      <c r="S342" s="147"/>
      <c r="T342" s="147"/>
      <c r="U342" s="147"/>
      <c r="V342" s="147"/>
      <c r="W342" s="147"/>
      <c r="X342" s="147"/>
      <c r="Y342" s="147"/>
      <c r="Z342" s="147"/>
      <c r="AA342" s="147"/>
      <c r="AB342" s="147"/>
    </row>
    <row r="343" spans="1:28" ht="15.75" customHeight="1">
      <c r="A343" s="147"/>
      <c r="B343" s="147"/>
      <c r="C343" s="147"/>
      <c r="D343" s="147"/>
      <c r="E343" s="147"/>
      <c r="F343" s="147"/>
      <c r="G343" s="147"/>
      <c r="H343" s="147"/>
      <c r="I343" s="147"/>
      <c r="J343" s="147"/>
      <c r="K343" s="147"/>
      <c r="L343" s="147"/>
      <c r="M343" s="147"/>
      <c r="N343" s="147"/>
      <c r="O343" s="147"/>
      <c r="P343" s="148"/>
      <c r="Q343" s="147"/>
      <c r="R343" s="147"/>
      <c r="S343" s="147"/>
      <c r="T343" s="147"/>
      <c r="U343" s="147"/>
      <c r="V343" s="147"/>
      <c r="W343" s="147"/>
      <c r="X343" s="147"/>
      <c r="Y343" s="147"/>
      <c r="Z343" s="147"/>
      <c r="AA343" s="147"/>
      <c r="AB343" s="147"/>
    </row>
    <row r="344" spans="1:28" ht="15.75" customHeight="1">
      <c r="A344" s="147"/>
      <c r="B344" s="147"/>
      <c r="C344" s="147"/>
      <c r="D344" s="147"/>
      <c r="E344" s="147"/>
      <c r="F344" s="147"/>
      <c r="G344" s="147"/>
      <c r="H344" s="147"/>
      <c r="I344" s="147"/>
      <c r="J344" s="147"/>
      <c r="K344" s="147"/>
      <c r="L344" s="147"/>
      <c r="M344" s="147"/>
      <c r="N344" s="147"/>
      <c r="O344" s="147"/>
      <c r="P344" s="148"/>
      <c r="Q344" s="147"/>
      <c r="R344" s="147"/>
      <c r="S344" s="147"/>
      <c r="T344" s="147"/>
      <c r="U344" s="147"/>
      <c r="V344" s="147"/>
      <c r="W344" s="147"/>
      <c r="X344" s="147"/>
      <c r="Y344" s="147"/>
      <c r="Z344" s="147"/>
      <c r="AA344" s="147"/>
      <c r="AB344" s="147"/>
    </row>
    <row r="345" spans="1:28" ht="15.75" customHeight="1">
      <c r="A345" s="147"/>
      <c r="B345" s="147"/>
      <c r="C345" s="147"/>
      <c r="D345" s="147"/>
      <c r="E345" s="147"/>
      <c r="F345" s="147"/>
      <c r="G345" s="147"/>
      <c r="H345" s="147"/>
      <c r="I345" s="147"/>
      <c r="J345" s="147"/>
      <c r="K345" s="147"/>
      <c r="L345" s="147"/>
      <c r="M345" s="147"/>
      <c r="N345" s="147"/>
      <c r="O345" s="147"/>
      <c r="P345" s="148"/>
      <c r="Q345" s="147"/>
      <c r="R345" s="147"/>
      <c r="S345" s="147"/>
      <c r="T345" s="147"/>
      <c r="U345" s="147"/>
      <c r="V345" s="147"/>
      <c r="W345" s="147"/>
      <c r="X345" s="147"/>
      <c r="Y345" s="147"/>
      <c r="Z345" s="147"/>
      <c r="AA345" s="147"/>
      <c r="AB345" s="147"/>
    </row>
    <row r="346" spans="1:28" ht="15.75" customHeight="1">
      <c r="A346" s="147"/>
      <c r="B346" s="147"/>
      <c r="C346" s="147"/>
      <c r="D346" s="147"/>
      <c r="E346" s="147"/>
      <c r="F346" s="147"/>
      <c r="G346" s="147"/>
      <c r="H346" s="147"/>
      <c r="I346" s="147"/>
      <c r="J346" s="147"/>
      <c r="K346" s="147"/>
      <c r="L346" s="147"/>
      <c r="M346" s="147"/>
      <c r="N346" s="147"/>
      <c r="O346" s="147"/>
      <c r="P346" s="148"/>
      <c r="Q346" s="147"/>
      <c r="R346" s="147"/>
      <c r="S346" s="147"/>
      <c r="T346" s="147"/>
      <c r="U346" s="147"/>
      <c r="V346" s="147"/>
      <c r="W346" s="147"/>
      <c r="X346" s="147"/>
      <c r="Y346" s="147"/>
      <c r="Z346" s="147"/>
      <c r="AA346" s="147"/>
      <c r="AB346" s="147"/>
    </row>
    <row r="347" spans="1:28" ht="15.75" customHeight="1">
      <c r="A347" s="147"/>
      <c r="B347" s="147"/>
      <c r="C347" s="147"/>
      <c r="D347" s="147"/>
      <c r="E347" s="147"/>
      <c r="F347" s="147"/>
      <c r="G347" s="147"/>
      <c r="H347" s="147"/>
      <c r="I347" s="147"/>
      <c r="J347" s="147"/>
      <c r="K347" s="147"/>
      <c r="L347" s="147"/>
      <c r="M347" s="147"/>
      <c r="N347" s="147"/>
      <c r="O347" s="147"/>
      <c r="P347" s="148"/>
      <c r="Q347" s="147"/>
      <c r="R347" s="147"/>
      <c r="S347" s="147"/>
      <c r="T347" s="147"/>
      <c r="U347" s="147"/>
      <c r="V347" s="147"/>
      <c r="W347" s="147"/>
      <c r="X347" s="147"/>
      <c r="Y347" s="147"/>
      <c r="Z347" s="147"/>
      <c r="AA347" s="147"/>
      <c r="AB347" s="147"/>
    </row>
    <row r="348" spans="1:28" ht="15.75" customHeight="1">
      <c r="A348" s="147"/>
      <c r="B348" s="147"/>
      <c r="C348" s="147"/>
      <c r="D348" s="147"/>
      <c r="E348" s="147"/>
      <c r="F348" s="147"/>
      <c r="G348" s="147"/>
      <c r="H348" s="147"/>
      <c r="I348" s="147"/>
      <c r="J348" s="147"/>
      <c r="K348" s="147"/>
      <c r="L348" s="147"/>
      <c r="M348" s="147"/>
      <c r="N348" s="147"/>
      <c r="O348" s="147"/>
      <c r="P348" s="148"/>
      <c r="Q348" s="147"/>
      <c r="R348" s="147"/>
      <c r="S348" s="147"/>
      <c r="T348" s="147"/>
      <c r="U348" s="147"/>
      <c r="V348" s="147"/>
      <c r="W348" s="147"/>
      <c r="X348" s="147"/>
      <c r="Y348" s="147"/>
      <c r="Z348" s="147"/>
      <c r="AA348" s="147"/>
      <c r="AB348" s="147"/>
    </row>
    <row r="349" spans="1:28" ht="15.75" customHeight="1">
      <c r="A349" s="147"/>
      <c r="B349" s="147"/>
      <c r="C349" s="147"/>
      <c r="D349" s="147"/>
      <c r="E349" s="147"/>
      <c r="F349" s="147"/>
      <c r="G349" s="147"/>
      <c r="H349" s="147"/>
      <c r="I349" s="147"/>
      <c r="J349" s="147"/>
      <c r="K349" s="147"/>
      <c r="L349" s="147"/>
      <c r="M349" s="147"/>
      <c r="N349" s="147"/>
      <c r="O349" s="147"/>
      <c r="P349" s="148"/>
      <c r="Q349" s="147"/>
      <c r="R349" s="147"/>
      <c r="S349" s="147"/>
      <c r="T349" s="147"/>
      <c r="U349" s="147"/>
      <c r="V349" s="147"/>
      <c r="W349" s="147"/>
      <c r="X349" s="147"/>
      <c r="Y349" s="147"/>
      <c r="Z349" s="147"/>
      <c r="AA349" s="147"/>
      <c r="AB349" s="147"/>
    </row>
    <row r="350" spans="1:28" ht="15.75" customHeight="1">
      <c r="A350" s="147"/>
      <c r="B350" s="147"/>
      <c r="C350" s="147"/>
      <c r="D350" s="147"/>
      <c r="E350" s="147"/>
      <c r="F350" s="147"/>
      <c r="G350" s="147"/>
      <c r="H350" s="147"/>
      <c r="I350" s="147"/>
      <c r="J350" s="147"/>
      <c r="K350" s="147"/>
      <c r="L350" s="147"/>
      <c r="M350" s="147"/>
      <c r="N350" s="147"/>
      <c r="O350" s="147"/>
      <c r="P350" s="148"/>
      <c r="Q350" s="147"/>
      <c r="R350" s="147"/>
      <c r="S350" s="147"/>
      <c r="T350" s="147"/>
      <c r="U350" s="147"/>
      <c r="V350" s="147"/>
      <c r="W350" s="147"/>
      <c r="X350" s="147"/>
      <c r="Y350" s="147"/>
      <c r="Z350" s="147"/>
      <c r="AA350" s="147"/>
      <c r="AB350" s="147"/>
    </row>
    <row r="351" spans="1:28" ht="15.75" customHeight="1">
      <c r="A351" s="147"/>
      <c r="B351" s="147"/>
      <c r="C351" s="147"/>
      <c r="D351" s="147"/>
      <c r="E351" s="147"/>
      <c r="F351" s="147"/>
      <c r="G351" s="147"/>
      <c r="H351" s="147"/>
      <c r="I351" s="147"/>
      <c r="J351" s="147"/>
      <c r="K351" s="147"/>
      <c r="L351" s="147"/>
      <c r="M351" s="147"/>
      <c r="N351" s="147"/>
      <c r="O351" s="147"/>
      <c r="P351" s="148"/>
      <c r="Q351" s="147"/>
      <c r="R351" s="147"/>
      <c r="S351" s="147"/>
      <c r="T351" s="147"/>
      <c r="U351" s="147"/>
      <c r="V351" s="147"/>
      <c r="W351" s="147"/>
      <c r="X351" s="147"/>
      <c r="Y351" s="147"/>
      <c r="Z351" s="147"/>
      <c r="AA351" s="147"/>
      <c r="AB351" s="147"/>
    </row>
    <row r="352" spans="1:28" ht="15.75" customHeight="1">
      <c r="A352" s="147"/>
      <c r="B352" s="147"/>
      <c r="C352" s="147"/>
      <c r="D352" s="147"/>
      <c r="E352" s="147"/>
      <c r="F352" s="147"/>
      <c r="G352" s="147"/>
      <c r="H352" s="147"/>
      <c r="I352" s="147"/>
      <c r="J352" s="147"/>
      <c r="K352" s="147"/>
      <c r="L352" s="147"/>
      <c r="M352" s="147"/>
      <c r="N352" s="147"/>
      <c r="O352" s="147"/>
      <c r="P352" s="148"/>
      <c r="Q352" s="147"/>
      <c r="R352" s="147"/>
      <c r="S352" s="147"/>
      <c r="T352" s="147"/>
      <c r="U352" s="147"/>
      <c r="V352" s="147"/>
      <c r="W352" s="147"/>
      <c r="X352" s="147"/>
      <c r="Y352" s="147"/>
      <c r="Z352" s="147"/>
      <c r="AA352" s="147"/>
      <c r="AB352" s="147"/>
    </row>
    <row r="353" spans="1:28" ht="15.75" customHeight="1">
      <c r="A353" s="147"/>
      <c r="B353" s="147"/>
      <c r="C353" s="147"/>
      <c r="D353" s="147"/>
      <c r="E353" s="147"/>
      <c r="F353" s="147"/>
      <c r="G353" s="147"/>
      <c r="H353" s="147"/>
      <c r="I353" s="147"/>
      <c r="J353" s="147"/>
      <c r="K353" s="147"/>
      <c r="L353" s="147"/>
      <c r="M353" s="147"/>
      <c r="N353" s="147"/>
      <c r="O353" s="147"/>
      <c r="P353" s="148"/>
      <c r="Q353" s="147"/>
      <c r="R353" s="147"/>
      <c r="S353" s="147"/>
      <c r="T353" s="147"/>
      <c r="U353" s="147"/>
      <c r="V353" s="147"/>
      <c r="W353" s="147"/>
      <c r="X353" s="147"/>
      <c r="Y353" s="147"/>
      <c r="Z353" s="147"/>
      <c r="AA353" s="147"/>
      <c r="AB353" s="147"/>
    </row>
    <row r="354" spans="1:28" ht="15.75" customHeight="1">
      <c r="A354" s="147"/>
      <c r="B354" s="147"/>
      <c r="C354" s="147"/>
      <c r="D354" s="147"/>
      <c r="E354" s="147"/>
      <c r="F354" s="147"/>
      <c r="G354" s="147"/>
      <c r="H354" s="147"/>
      <c r="I354" s="147"/>
      <c r="J354" s="147"/>
      <c r="K354" s="147"/>
      <c r="L354" s="147"/>
      <c r="M354" s="147"/>
      <c r="N354" s="147"/>
      <c r="O354" s="147"/>
      <c r="P354" s="148"/>
      <c r="Q354" s="147"/>
      <c r="R354" s="147"/>
      <c r="S354" s="147"/>
      <c r="T354" s="147"/>
      <c r="U354" s="147"/>
      <c r="V354" s="147"/>
      <c r="W354" s="147"/>
      <c r="X354" s="147"/>
      <c r="Y354" s="147"/>
      <c r="Z354" s="147"/>
      <c r="AA354" s="147"/>
      <c r="AB354" s="147"/>
    </row>
    <row r="355" spans="1:28" ht="15.75" customHeight="1">
      <c r="A355" s="147"/>
      <c r="B355" s="147"/>
      <c r="C355" s="147"/>
      <c r="D355" s="147"/>
      <c r="E355" s="147"/>
      <c r="F355" s="147"/>
      <c r="G355" s="147"/>
      <c r="H355" s="147"/>
      <c r="I355" s="147"/>
      <c r="J355" s="147"/>
      <c r="K355" s="147"/>
      <c r="L355" s="147"/>
      <c r="M355" s="147"/>
      <c r="N355" s="147"/>
      <c r="O355" s="147"/>
      <c r="P355" s="148"/>
      <c r="Q355" s="147"/>
      <c r="R355" s="147"/>
      <c r="S355" s="147"/>
      <c r="T355" s="147"/>
      <c r="U355" s="147"/>
      <c r="V355" s="147"/>
      <c r="W355" s="147"/>
      <c r="X355" s="147"/>
      <c r="Y355" s="147"/>
      <c r="Z355" s="147"/>
      <c r="AA355" s="147"/>
      <c r="AB355" s="147"/>
    </row>
    <row r="356" spans="1:28" ht="15.75" customHeight="1">
      <c r="A356" s="147"/>
      <c r="B356" s="147"/>
      <c r="C356" s="147"/>
      <c r="D356" s="147"/>
      <c r="E356" s="147"/>
      <c r="F356" s="147"/>
      <c r="G356" s="147"/>
      <c r="H356" s="147"/>
      <c r="I356" s="147"/>
      <c r="J356" s="147"/>
      <c r="K356" s="147"/>
      <c r="L356" s="147"/>
      <c r="M356" s="147"/>
      <c r="N356" s="147"/>
      <c r="O356" s="147"/>
      <c r="P356" s="148"/>
      <c r="Q356" s="147"/>
      <c r="R356" s="147"/>
      <c r="S356" s="147"/>
      <c r="T356" s="147"/>
      <c r="U356" s="147"/>
      <c r="V356" s="147"/>
      <c r="W356" s="147"/>
      <c r="X356" s="147"/>
      <c r="Y356" s="147"/>
      <c r="Z356" s="147"/>
      <c r="AA356" s="147"/>
      <c r="AB356" s="147"/>
    </row>
    <row r="357" spans="1:28" ht="15.75" customHeight="1">
      <c r="A357" s="147"/>
      <c r="B357" s="147"/>
      <c r="C357" s="147"/>
      <c r="D357" s="147"/>
      <c r="E357" s="147"/>
      <c r="F357" s="147"/>
      <c r="G357" s="147"/>
      <c r="H357" s="147"/>
      <c r="I357" s="147"/>
      <c r="J357" s="147"/>
      <c r="K357" s="147"/>
      <c r="L357" s="147"/>
      <c r="M357" s="147"/>
      <c r="N357" s="147"/>
      <c r="O357" s="147"/>
      <c r="P357" s="148"/>
      <c r="Q357" s="147"/>
      <c r="R357" s="147"/>
      <c r="S357" s="147"/>
      <c r="T357" s="147"/>
      <c r="U357" s="147"/>
      <c r="V357" s="147"/>
      <c r="W357" s="147"/>
      <c r="X357" s="147"/>
      <c r="Y357" s="147"/>
      <c r="Z357" s="147"/>
      <c r="AA357" s="147"/>
      <c r="AB357" s="147"/>
    </row>
    <row r="358" spans="1:28" ht="15.75" customHeight="1">
      <c r="A358" s="147"/>
      <c r="B358" s="147"/>
      <c r="C358" s="147"/>
      <c r="D358" s="147"/>
      <c r="E358" s="147"/>
      <c r="F358" s="147"/>
      <c r="G358" s="147"/>
      <c r="H358" s="147"/>
      <c r="I358" s="147"/>
      <c r="J358" s="147"/>
      <c r="K358" s="147"/>
      <c r="L358" s="147"/>
      <c r="M358" s="147"/>
      <c r="N358" s="147"/>
      <c r="O358" s="147"/>
      <c r="P358" s="148"/>
      <c r="Q358" s="147"/>
      <c r="R358" s="147"/>
      <c r="S358" s="147"/>
      <c r="T358" s="147"/>
      <c r="U358" s="147"/>
      <c r="V358" s="147"/>
      <c r="W358" s="147"/>
      <c r="X358" s="147"/>
      <c r="Y358" s="147"/>
      <c r="Z358" s="147"/>
      <c r="AA358" s="147"/>
      <c r="AB358" s="147"/>
    </row>
    <row r="359" spans="1:28" ht="15.75" customHeight="1">
      <c r="A359" s="147"/>
      <c r="B359" s="147"/>
      <c r="C359" s="147"/>
      <c r="D359" s="147"/>
      <c r="E359" s="147"/>
      <c r="F359" s="147"/>
      <c r="G359" s="147"/>
      <c r="H359" s="147"/>
      <c r="I359" s="147"/>
      <c r="J359" s="147"/>
      <c r="K359" s="147"/>
      <c r="L359" s="147"/>
      <c r="M359" s="147"/>
      <c r="N359" s="147"/>
      <c r="O359" s="147"/>
      <c r="P359" s="148"/>
      <c r="Q359" s="147"/>
      <c r="R359" s="147"/>
      <c r="S359" s="147"/>
      <c r="T359" s="147"/>
      <c r="U359" s="147"/>
      <c r="V359" s="147"/>
      <c r="W359" s="147"/>
      <c r="X359" s="147"/>
      <c r="Y359" s="147"/>
      <c r="Z359" s="147"/>
      <c r="AA359" s="147"/>
      <c r="AB359" s="147"/>
    </row>
    <row r="360" spans="1:28" ht="15.75" customHeight="1">
      <c r="A360" s="147"/>
      <c r="B360" s="147"/>
      <c r="C360" s="147"/>
      <c r="D360" s="147"/>
      <c r="E360" s="147"/>
      <c r="F360" s="147"/>
      <c r="G360" s="147"/>
      <c r="H360" s="147"/>
      <c r="I360" s="147"/>
      <c r="J360" s="147"/>
      <c r="K360" s="147"/>
      <c r="L360" s="147"/>
      <c r="M360" s="147"/>
      <c r="N360" s="147"/>
      <c r="O360" s="147"/>
      <c r="P360" s="148"/>
      <c r="Q360" s="147"/>
      <c r="R360" s="147"/>
      <c r="S360" s="147"/>
      <c r="T360" s="147"/>
      <c r="U360" s="147"/>
      <c r="V360" s="147"/>
      <c r="W360" s="147"/>
      <c r="X360" s="147"/>
      <c r="Y360" s="147"/>
      <c r="Z360" s="147"/>
      <c r="AA360" s="147"/>
      <c r="AB360" s="147"/>
    </row>
    <row r="361" spans="1:28" ht="15.75" customHeight="1">
      <c r="A361" s="147"/>
      <c r="B361" s="147"/>
      <c r="C361" s="147"/>
      <c r="D361" s="147"/>
      <c r="E361" s="147"/>
      <c r="F361" s="147"/>
      <c r="G361" s="147"/>
      <c r="H361" s="147"/>
      <c r="I361" s="147"/>
      <c r="J361" s="147"/>
      <c r="K361" s="147"/>
      <c r="L361" s="147"/>
      <c r="M361" s="147"/>
      <c r="N361" s="147"/>
      <c r="O361" s="147"/>
      <c r="P361" s="148"/>
      <c r="Q361" s="147"/>
      <c r="R361" s="147"/>
      <c r="S361" s="147"/>
      <c r="T361" s="147"/>
      <c r="U361" s="147"/>
      <c r="V361" s="147"/>
      <c r="W361" s="147"/>
      <c r="X361" s="147"/>
      <c r="Y361" s="147"/>
      <c r="Z361" s="147"/>
      <c r="AA361" s="147"/>
      <c r="AB361" s="147"/>
    </row>
    <row r="362" spans="1:28" ht="15.75" customHeight="1">
      <c r="A362" s="147"/>
      <c r="B362" s="147"/>
      <c r="C362" s="147"/>
      <c r="D362" s="147"/>
      <c r="E362" s="147"/>
      <c r="F362" s="147"/>
      <c r="G362" s="147"/>
      <c r="H362" s="147"/>
      <c r="I362" s="147"/>
      <c r="J362" s="147"/>
      <c r="K362" s="147"/>
      <c r="L362" s="147"/>
      <c r="M362" s="147"/>
      <c r="N362" s="147"/>
      <c r="O362" s="147"/>
      <c r="P362" s="148"/>
      <c r="Q362" s="147"/>
      <c r="R362" s="147"/>
      <c r="S362" s="147"/>
      <c r="T362" s="147"/>
      <c r="U362" s="147"/>
      <c r="V362" s="147"/>
      <c r="W362" s="147"/>
      <c r="X362" s="147"/>
      <c r="Y362" s="147"/>
      <c r="Z362" s="147"/>
      <c r="AA362" s="147"/>
      <c r="AB362" s="147"/>
    </row>
    <row r="363" spans="1:28" ht="15.75" customHeight="1">
      <c r="A363" s="147"/>
      <c r="B363" s="147"/>
      <c r="C363" s="147"/>
      <c r="D363" s="147"/>
      <c r="E363" s="147"/>
      <c r="F363" s="147"/>
      <c r="G363" s="147"/>
      <c r="H363" s="147"/>
      <c r="I363" s="147"/>
      <c r="J363" s="147"/>
      <c r="K363" s="147"/>
      <c r="L363" s="147"/>
      <c r="M363" s="147"/>
      <c r="N363" s="147"/>
      <c r="O363" s="147"/>
      <c r="P363" s="148"/>
      <c r="Q363" s="147"/>
      <c r="R363" s="147"/>
      <c r="S363" s="147"/>
      <c r="T363" s="147"/>
      <c r="U363" s="147"/>
      <c r="V363" s="147"/>
      <c r="W363" s="147"/>
      <c r="X363" s="147"/>
      <c r="Y363" s="147"/>
      <c r="Z363" s="147"/>
      <c r="AA363" s="147"/>
      <c r="AB363" s="147"/>
    </row>
    <row r="364" spans="1:28" ht="15.75" customHeight="1">
      <c r="A364" s="147"/>
      <c r="B364" s="147"/>
      <c r="C364" s="147"/>
      <c r="D364" s="147"/>
      <c r="E364" s="147"/>
      <c r="F364" s="147"/>
      <c r="G364" s="147"/>
      <c r="H364" s="147"/>
      <c r="I364" s="147"/>
      <c r="J364" s="147"/>
      <c r="K364" s="147"/>
      <c r="L364" s="147"/>
      <c r="M364" s="147"/>
      <c r="N364" s="147"/>
      <c r="O364" s="147"/>
      <c r="P364" s="148"/>
      <c r="Q364" s="147"/>
      <c r="R364" s="147"/>
      <c r="S364" s="147"/>
      <c r="T364" s="147"/>
      <c r="U364" s="147"/>
      <c r="V364" s="147"/>
      <c r="W364" s="147"/>
      <c r="X364" s="147"/>
      <c r="Y364" s="147"/>
      <c r="Z364" s="147"/>
      <c r="AA364" s="147"/>
      <c r="AB364" s="147"/>
    </row>
    <row r="365" spans="1:28" ht="15.75" customHeight="1">
      <c r="A365" s="147"/>
      <c r="B365" s="147"/>
      <c r="C365" s="147"/>
      <c r="D365" s="147"/>
      <c r="E365" s="147"/>
      <c r="F365" s="147"/>
      <c r="G365" s="147"/>
      <c r="H365" s="147"/>
      <c r="I365" s="147"/>
      <c r="J365" s="147"/>
      <c r="K365" s="147"/>
      <c r="L365" s="147"/>
      <c r="M365" s="147"/>
      <c r="N365" s="147"/>
      <c r="O365" s="147"/>
      <c r="P365" s="148"/>
      <c r="Q365" s="147"/>
      <c r="R365" s="147"/>
      <c r="S365" s="147"/>
      <c r="T365" s="147"/>
      <c r="U365" s="147"/>
      <c r="V365" s="147"/>
      <c r="W365" s="147"/>
      <c r="X365" s="147"/>
      <c r="Y365" s="147"/>
      <c r="Z365" s="147"/>
      <c r="AA365" s="147"/>
      <c r="AB365" s="147"/>
    </row>
    <row r="366" spans="1:28" ht="15.75" customHeight="1">
      <c r="A366" s="147"/>
      <c r="B366" s="147"/>
      <c r="C366" s="147"/>
      <c r="D366" s="147"/>
      <c r="E366" s="147"/>
      <c r="F366" s="147"/>
      <c r="G366" s="147"/>
      <c r="H366" s="147"/>
      <c r="I366" s="147"/>
      <c r="J366" s="147"/>
      <c r="K366" s="147"/>
      <c r="L366" s="147"/>
      <c r="M366" s="147"/>
      <c r="N366" s="147"/>
      <c r="O366" s="147"/>
      <c r="P366" s="148"/>
      <c r="Q366" s="147"/>
      <c r="R366" s="147"/>
      <c r="S366" s="147"/>
      <c r="T366" s="147"/>
      <c r="U366" s="147"/>
      <c r="V366" s="147"/>
      <c r="W366" s="147"/>
      <c r="X366" s="147"/>
      <c r="Y366" s="147"/>
      <c r="Z366" s="147"/>
      <c r="AA366" s="147"/>
      <c r="AB366" s="147"/>
    </row>
    <row r="367" spans="1:28" ht="15.75" customHeight="1">
      <c r="A367" s="147"/>
      <c r="B367" s="147"/>
      <c r="C367" s="147"/>
      <c r="D367" s="147"/>
      <c r="E367" s="147"/>
      <c r="F367" s="147"/>
      <c r="G367" s="147"/>
      <c r="H367" s="147"/>
      <c r="I367" s="147"/>
      <c r="J367" s="147"/>
      <c r="K367" s="147"/>
      <c r="L367" s="147"/>
      <c r="M367" s="147"/>
      <c r="N367" s="147"/>
      <c r="O367" s="147"/>
      <c r="P367" s="148"/>
      <c r="Q367" s="147"/>
      <c r="R367" s="147"/>
      <c r="S367" s="147"/>
      <c r="T367" s="147"/>
      <c r="U367" s="147"/>
      <c r="V367" s="147"/>
      <c r="W367" s="147"/>
      <c r="X367" s="147"/>
      <c r="Y367" s="147"/>
      <c r="Z367" s="147"/>
      <c r="AA367" s="147"/>
      <c r="AB367" s="147"/>
    </row>
    <row r="368" spans="1:28" ht="15.75" customHeight="1">
      <c r="A368" s="147"/>
      <c r="B368" s="147"/>
      <c r="C368" s="147"/>
      <c r="D368" s="147"/>
      <c r="E368" s="147"/>
      <c r="F368" s="147"/>
      <c r="G368" s="147"/>
      <c r="H368" s="147"/>
      <c r="I368" s="147"/>
      <c r="J368" s="147"/>
      <c r="K368" s="147"/>
      <c r="L368" s="147"/>
      <c r="M368" s="147"/>
      <c r="N368" s="147"/>
      <c r="O368" s="147"/>
      <c r="P368" s="148"/>
      <c r="Q368" s="147"/>
      <c r="R368" s="147"/>
      <c r="S368" s="147"/>
      <c r="T368" s="147"/>
      <c r="U368" s="147"/>
      <c r="V368" s="147"/>
      <c r="W368" s="147"/>
      <c r="X368" s="147"/>
      <c r="Y368" s="147"/>
      <c r="Z368" s="147"/>
      <c r="AA368" s="147"/>
      <c r="AB368" s="147"/>
    </row>
    <row r="369" spans="1:28" ht="15.75" customHeight="1">
      <c r="A369" s="147"/>
      <c r="B369" s="147"/>
      <c r="C369" s="147"/>
      <c r="D369" s="147"/>
      <c r="E369" s="147"/>
      <c r="F369" s="147"/>
      <c r="G369" s="147"/>
      <c r="H369" s="147"/>
      <c r="I369" s="147"/>
      <c r="J369" s="147"/>
      <c r="K369" s="147"/>
      <c r="L369" s="147"/>
      <c r="M369" s="147"/>
      <c r="N369" s="147"/>
      <c r="O369" s="147"/>
      <c r="P369" s="148"/>
      <c r="Q369" s="147"/>
      <c r="R369" s="147"/>
      <c r="S369" s="147"/>
      <c r="T369" s="147"/>
      <c r="U369" s="147"/>
      <c r="V369" s="147"/>
      <c r="W369" s="147"/>
      <c r="X369" s="147"/>
      <c r="Y369" s="147"/>
      <c r="Z369" s="147"/>
      <c r="AA369" s="147"/>
      <c r="AB369" s="147"/>
    </row>
    <row r="370" spans="1:28" ht="15.75" customHeight="1">
      <c r="A370" s="147"/>
      <c r="B370" s="147"/>
      <c r="C370" s="147"/>
      <c r="D370" s="147"/>
      <c r="E370" s="147"/>
      <c r="F370" s="147"/>
      <c r="G370" s="147"/>
      <c r="H370" s="147"/>
      <c r="I370" s="147"/>
      <c r="J370" s="147"/>
      <c r="K370" s="147"/>
      <c r="L370" s="147"/>
      <c r="M370" s="147"/>
      <c r="N370" s="147"/>
      <c r="O370" s="147"/>
      <c r="P370" s="148"/>
      <c r="Q370" s="147"/>
      <c r="R370" s="147"/>
      <c r="S370" s="147"/>
      <c r="T370" s="147"/>
      <c r="U370" s="147"/>
      <c r="V370" s="147"/>
      <c r="W370" s="147"/>
      <c r="X370" s="147"/>
      <c r="Y370" s="147"/>
      <c r="Z370" s="147"/>
      <c r="AA370" s="147"/>
      <c r="AB370" s="147"/>
    </row>
    <row r="371" spans="1:28" ht="15.75" customHeight="1">
      <c r="A371" s="147"/>
      <c r="B371" s="147"/>
      <c r="C371" s="147"/>
      <c r="D371" s="147"/>
      <c r="E371" s="147"/>
      <c r="F371" s="147"/>
      <c r="G371" s="147"/>
      <c r="H371" s="147"/>
      <c r="I371" s="147"/>
      <c r="J371" s="147"/>
      <c r="K371" s="147"/>
      <c r="L371" s="147"/>
      <c r="M371" s="147"/>
      <c r="N371" s="147"/>
      <c r="O371" s="147"/>
      <c r="P371" s="148"/>
      <c r="Q371" s="147"/>
      <c r="R371" s="147"/>
      <c r="S371" s="147"/>
      <c r="T371" s="147"/>
      <c r="U371" s="147"/>
      <c r="V371" s="147"/>
      <c r="W371" s="147"/>
      <c r="X371" s="147"/>
      <c r="Y371" s="147"/>
      <c r="Z371" s="147"/>
      <c r="AA371" s="147"/>
      <c r="AB371" s="147"/>
    </row>
    <row r="372" spans="1:28" ht="15.75" customHeight="1">
      <c r="A372" s="147"/>
      <c r="B372" s="147"/>
      <c r="C372" s="147"/>
      <c r="D372" s="147"/>
      <c r="E372" s="147"/>
      <c r="F372" s="147"/>
      <c r="G372" s="147"/>
      <c r="H372" s="147"/>
      <c r="I372" s="147"/>
      <c r="J372" s="147"/>
      <c r="K372" s="147"/>
      <c r="L372" s="147"/>
      <c r="M372" s="147"/>
      <c r="N372" s="147"/>
      <c r="O372" s="147"/>
      <c r="P372" s="148"/>
      <c r="Q372" s="147"/>
      <c r="R372" s="147"/>
      <c r="S372" s="147"/>
      <c r="T372" s="147"/>
      <c r="U372" s="147"/>
      <c r="V372" s="147"/>
      <c r="W372" s="147"/>
      <c r="X372" s="147"/>
      <c r="Y372" s="147"/>
      <c r="Z372" s="147"/>
      <c r="AA372" s="147"/>
      <c r="AB372" s="147"/>
    </row>
    <row r="373" spans="1:28" ht="15.75" customHeight="1">
      <c r="A373" s="147"/>
      <c r="B373" s="147"/>
      <c r="C373" s="147"/>
      <c r="D373" s="147"/>
      <c r="E373" s="147"/>
      <c r="F373" s="147"/>
      <c r="G373" s="147"/>
      <c r="H373" s="147"/>
      <c r="I373" s="147"/>
      <c r="J373" s="147"/>
      <c r="K373" s="147"/>
      <c r="L373" s="147"/>
      <c r="M373" s="147"/>
      <c r="N373" s="147"/>
      <c r="O373" s="147"/>
      <c r="P373" s="148"/>
      <c r="Q373" s="147"/>
      <c r="R373" s="147"/>
      <c r="S373" s="147"/>
      <c r="T373" s="147"/>
      <c r="U373" s="147"/>
      <c r="V373" s="147"/>
      <c r="W373" s="147"/>
      <c r="X373" s="147"/>
      <c r="Y373" s="147"/>
      <c r="Z373" s="147"/>
      <c r="AA373" s="147"/>
      <c r="AB373" s="147"/>
    </row>
    <row r="374" spans="1:28" ht="15.75" customHeight="1">
      <c r="A374" s="147"/>
      <c r="B374" s="147"/>
      <c r="C374" s="147"/>
      <c r="D374" s="147"/>
      <c r="E374" s="147"/>
      <c r="F374" s="147"/>
      <c r="G374" s="147"/>
      <c r="H374" s="147"/>
      <c r="I374" s="147"/>
      <c r="J374" s="147"/>
      <c r="K374" s="147"/>
      <c r="L374" s="147"/>
      <c r="M374" s="147"/>
      <c r="N374" s="147"/>
      <c r="O374" s="147"/>
      <c r="P374" s="148"/>
      <c r="Q374" s="147"/>
      <c r="R374" s="147"/>
      <c r="S374" s="147"/>
      <c r="T374" s="147"/>
      <c r="U374" s="147"/>
      <c r="V374" s="147"/>
      <c r="W374" s="147"/>
      <c r="X374" s="147"/>
      <c r="Y374" s="147"/>
      <c r="Z374" s="147"/>
      <c r="AA374" s="147"/>
      <c r="AB374" s="147"/>
    </row>
    <row r="375" spans="1:28" ht="15.75" customHeight="1">
      <c r="A375" s="147"/>
      <c r="B375" s="147"/>
      <c r="C375" s="147"/>
      <c r="D375" s="147"/>
      <c r="E375" s="147"/>
      <c r="F375" s="147"/>
      <c r="G375" s="147"/>
      <c r="H375" s="147"/>
      <c r="I375" s="147"/>
      <c r="J375" s="147"/>
      <c r="K375" s="147"/>
      <c r="L375" s="147"/>
      <c r="M375" s="147"/>
      <c r="N375" s="147"/>
      <c r="O375" s="147"/>
      <c r="P375" s="148"/>
      <c r="Q375" s="147"/>
      <c r="R375" s="147"/>
      <c r="S375" s="147"/>
      <c r="T375" s="147"/>
      <c r="U375" s="147"/>
      <c r="V375" s="147"/>
      <c r="W375" s="147"/>
      <c r="X375" s="147"/>
      <c r="Y375" s="147"/>
      <c r="Z375" s="147"/>
      <c r="AA375" s="147"/>
      <c r="AB375" s="147"/>
    </row>
    <row r="376" spans="1:28" ht="15.75" customHeight="1">
      <c r="A376" s="147"/>
      <c r="B376" s="147"/>
      <c r="C376" s="147"/>
      <c r="D376" s="147"/>
      <c r="E376" s="147"/>
      <c r="F376" s="147"/>
      <c r="G376" s="147"/>
      <c r="H376" s="147"/>
      <c r="I376" s="147"/>
      <c r="J376" s="147"/>
      <c r="K376" s="147"/>
      <c r="L376" s="147"/>
      <c r="M376" s="147"/>
      <c r="N376" s="147"/>
      <c r="O376" s="147"/>
      <c r="P376" s="148"/>
      <c r="Q376" s="147"/>
      <c r="R376" s="147"/>
      <c r="S376" s="147"/>
      <c r="T376" s="147"/>
      <c r="U376" s="147"/>
      <c r="V376" s="147"/>
      <c r="W376" s="147"/>
      <c r="X376" s="147"/>
      <c r="Y376" s="147"/>
      <c r="Z376" s="147"/>
      <c r="AA376" s="147"/>
      <c r="AB376" s="147"/>
    </row>
    <row r="377" spans="1:28" ht="15.75" customHeight="1">
      <c r="A377" s="147"/>
      <c r="B377" s="147"/>
      <c r="C377" s="147"/>
      <c r="D377" s="147"/>
      <c r="E377" s="147"/>
      <c r="F377" s="147"/>
      <c r="G377" s="147"/>
      <c r="H377" s="147"/>
      <c r="I377" s="147"/>
      <c r="J377" s="147"/>
      <c r="K377" s="147"/>
      <c r="L377" s="147"/>
      <c r="M377" s="147"/>
      <c r="N377" s="147"/>
      <c r="O377" s="147"/>
      <c r="P377" s="148"/>
      <c r="Q377" s="147"/>
      <c r="R377" s="147"/>
      <c r="S377" s="147"/>
      <c r="T377" s="147"/>
      <c r="U377" s="147"/>
      <c r="V377" s="147"/>
      <c r="W377" s="147"/>
      <c r="X377" s="147"/>
      <c r="Y377" s="147"/>
      <c r="Z377" s="147"/>
      <c r="AA377" s="147"/>
      <c r="AB377" s="147"/>
    </row>
    <row r="378" spans="1:28" ht="15.75" customHeight="1">
      <c r="A378" s="147"/>
      <c r="B378" s="147"/>
      <c r="C378" s="147"/>
      <c r="D378" s="147"/>
      <c r="E378" s="147"/>
      <c r="F378" s="147"/>
      <c r="G378" s="147"/>
      <c r="H378" s="147"/>
      <c r="I378" s="147"/>
      <c r="J378" s="147"/>
      <c r="K378" s="147"/>
      <c r="L378" s="147"/>
      <c r="M378" s="147"/>
      <c r="N378" s="147"/>
      <c r="O378" s="147"/>
      <c r="P378" s="148"/>
      <c r="Q378" s="147"/>
      <c r="R378" s="147"/>
      <c r="S378" s="147"/>
      <c r="T378" s="147"/>
      <c r="U378" s="147"/>
      <c r="V378" s="147"/>
      <c r="W378" s="147"/>
      <c r="X378" s="147"/>
      <c r="Y378" s="147"/>
      <c r="Z378" s="147"/>
      <c r="AA378" s="147"/>
      <c r="AB378" s="147"/>
    </row>
    <row r="379" spans="1:28" ht="15.75" customHeight="1">
      <c r="A379" s="147"/>
      <c r="B379" s="147"/>
      <c r="C379" s="147"/>
      <c r="D379" s="147"/>
      <c r="E379" s="147"/>
      <c r="F379" s="147"/>
      <c r="G379" s="147"/>
      <c r="H379" s="147"/>
      <c r="I379" s="147"/>
      <c r="J379" s="147"/>
      <c r="K379" s="147"/>
      <c r="L379" s="147"/>
      <c r="M379" s="147"/>
      <c r="N379" s="147"/>
      <c r="O379" s="147"/>
      <c r="P379" s="148"/>
      <c r="Q379" s="147"/>
      <c r="R379" s="147"/>
      <c r="S379" s="147"/>
      <c r="T379" s="147"/>
      <c r="U379" s="147"/>
      <c r="V379" s="147"/>
      <c r="W379" s="147"/>
      <c r="X379" s="147"/>
      <c r="Y379" s="147"/>
      <c r="Z379" s="147"/>
      <c r="AA379" s="147"/>
      <c r="AB379" s="147"/>
    </row>
    <row r="380" spans="1:28" ht="15.75" customHeight="1">
      <c r="A380" s="147"/>
      <c r="B380" s="147"/>
      <c r="C380" s="147"/>
      <c r="D380" s="147"/>
      <c r="E380" s="147"/>
      <c r="F380" s="147"/>
      <c r="G380" s="147"/>
      <c r="H380" s="147"/>
      <c r="I380" s="147"/>
      <c r="J380" s="147"/>
      <c r="K380" s="147"/>
      <c r="L380" s="147"/>
      <c r="M380" s="147"/>
      <c r="N380" s="147"/>
      <c r="O380" s="147"/>
      <c r="P380" s="148"/>
      <c r="Q380" s="147"/>
      <c r="R380" s="147"/>
      <c r="S380" s="147"/>
      <c r="T380" s="147"/>
      <c r="U380" s="147"/>
      <c r="V380" s="147"/>
      <c r="W380" s="147"/>
      <c r="X380" s="147"/>
      <c r="Y380" s="147"/>
      <c r="Z380" s="147"/>
      <c r="AA380" s="147"/>
      <c r="AB380" s="147"/>
    </row>
    <row r="381" spans="1:28" ht="15.75" customHeight="1">
      <c r="A381" s="147"/>
      <c r="B381" s="147"/>
      <c r="C381" s="147"/>
      <c r="D381" s="147"/>
      <c r="E381" s="147"/>
      <c r="F381" s="147"/>
      <c r="G381" s="147"/>
      <c r="H381" s="147"/>
      <c r="I381" s="147"/>
      <c r="J381" s="147"/>
      <c r="K381" s="147"/>
      <c r="L381" s="147"/>
      <c r="M381" s="147"/>
      <c r="N381" s="147"/>
      <c r="O381" s="147"/>
      <c r="P381" s="148"/>
      <c r="Q381" s="147"/>
      <c r="R381" s="147"/>
      <c r="S381" s="147"/>
      <c r="T381" s="147"/>
      <c r="U381" s="147"/>
      <c r="V381" s="147"/>
      <c r="W381" s="147"/>
      <c r="X381" s="147"/>
      <c r="Y381" s="147"/>
      <c r="Z381" s="147"/>
      <c r="AA381" s="147"/>
      <c r="AB381" s="147"/>
    </row>
    <row r="382" spans="1:28" ht="15.75" customHeight="1">
      <c r="A382" s="147"/>
      <c r="B382" s="147"/>
      <c r="C382" s="147"/>
      <c r="D382" s="147"/>
      <c r="E382" s="147"/>
      <c r="F382" s="147"/>
      <c r="G382" s="147"/>
      <c r="H382" s="147"/>
      <c r="I382" s="147"/>
      <c r="J382" s="147"/>
      <c r="K382" s="147"/>
      <c r="L382" s="147"/>
      <c r="M382" s="147"/>
      <c r="N382" s="147"/>
      <c r="O382" s="147"/>
      <c r="P382" s="148"/>
      <c r="Q382" s="147"/>
      <c r="R382" s="147"/>
      <c r="S382" s="147"/>
      <c r="T382" s="147"/>
      <c r="U382" s="147"/>
      <c r="V382" s="147"/>
      <c r="W382" s="147"/>
      <c r="X382" s="147"/>
      <c r="Y382" s="147"/>
      <c r="Z382" s="147"/>
      <c r="AA382" s="147"/>
      <c r="AB382" s="147"/>
    </row>
    <row r="383" spans="1:28" ht="15.75" customHeight="1">
      <c r="A383" s="147"/>
      <c r="B383" s="147"/>
      <c r="C383" s="147"/>
      <c r="D383" s="147"/>
      <c r="E383" s="147"/>
      <c r="F383" s="147"/>
      <c r="G383" s="147"/>
      <c r="H383" s="147"/>
      <c r="I383" s="147"/>
      <c r="J383" s="147"/>
      <c r="K383" s="147"/>
      <c r="L383" s="147"/>
      <c r="M383" s="147"/>
      <c r="N383" s="147"/>
      <c r="O383" s="147"/>
      <c r="P383" s="148"/>
      <c r="Q383" s="147"/>
      <c r="R383" s="147"/>
      <c r="S383" s="147"/>
      <c r="T383" s="147"/>
      <c r="U383" s="147"/>
      <c r="V383" s="147"/>
      <c r="W383" s="147"/>
      <c r="X383" s="147"/>
      <c r="Y383" s="147"/>
      <c r="Z383" s="147"/>
      <c r="AA383" s="147"/>
      <c r="AB383" s="147"/>
    </row>
    <row r="384" spans="1:28" ht="15.75" customHeight="1">
      <c r="A384" s="147"/>
      <c r="B384" s="147"/>
      <c r="C384" s="147"/>
      <c r="D384" s="147"/>
      <c r="E384" s="147"/>
      <c r="F384" s="147"/>
      <c r="G384" s="147"/>
      <c r="H384" s="147"/>
      <c r="I384" s="147"/>
      <c r="J384" s="147"/>
      <c r="K384" s="147"/>
      <c r="L384" s="147"/>
      <c r="M384" s="147"/>
      <c r="N384" s="147"/>
      <c r="O384" s="147"/>
      <c r="P384" s="148"/>
      <c r="Q384" s="147"/>
      <c r="R384" s="147"/>
      <c r="S384" s="147"/>
      <c r="T384" s="147"/>
      <c r="U384" s="147"/>
      <c r="V384" s="147"/>
      <c r="W384" s="147"/>
      <c r="X384" s="147"/>
      <c r="Y384" s="147"/>
      <c r="Z384" s="147"/>
      <c r="AA384" s="147"/>
      <c r="AB384" s="147"/>
    </row>
    <row r="385" spans="1:28" ht="15.75" customHeight="1">
      <c r="A385" s="147"/>
      <c r="B385" s="147"/>
      <c r="C385" s="147"/>
      <c r="D385" s="147"/>
      <c r="E385" s="147"/>
      <c r="F385" s="147"/>
      <c r="G385" s="147"/>
      <c r="H385" s="147"/>
      <c r="I385" s="147"/>
      <c r="J385" s="147"/>
      <c r="K385" s="147"/>
      <c r="L385" s="147"/>
      <c r="M385" s="147"/>
      <c r="N385" s="147"/>
      <c r="O385" s="147"/>
      <c r="P385" s="148"/>
      <c r="Q385" s="147"/>
      <c r="R385" s="147"/>
      <c r="S385" s="147"/>
      <c r="T385" s="147"/>
      <c r="U385" s="147"/>
      <c r="V385" s="147"/>
      <c r="W385" s="147"/>
      <c r="X385" s="147"/>
      <c r="Y385" s="147"/>
      <c r="Z385" s="147"/>
      <c r="AA385" s="147"/>
      <c r="AB385" s="147"/>
    </row>
    <row r="386" spans="1:28" ht="15.75" customHeight="1">
      <c r="A386" s="147"/>
      <c r="B386" s="147"/>
      <c r="C386" s="147"/>
      <c r="D386" s="147"/>
      <c r="E386" s="147"/>
      <c r="F386" s="147"/>
      <c r="G386" s="147"/>
      <c r="H386" s="147"/>
      <c r="I386" s="147"/>
      <c r="J386" s="147"/>
      <c r="K386" s="147"/>
      <c r="L386" s="147"/>
      <c r="M386" s="147"/>
      <c r="N386" s="147"/>
      <c r="O386" s="147"/>
      <c r="P386" s="148"/>
      <c r="Q386" s="147"/>
      <c r="R386" s="147"/>
      <c r="S386" s="147"/>
      <c r="T386" s="147"/>
      <c r="U386" s="147"/>
      <c r="V386" s="147"/>
      <c r="W386" s="147"/>
      <c r="X386" s="147"/>
      <c r="Y386" s="147"/>
      <c r="Z386" s="147"/>
      <c r="AA386" s="147"/>
      <c r="AB386" s="147"/>
    </row>
    <row r="387" spans="1:28" ht="15.75" customHeight="1">
      <c r="A387" s="147"/>
      <c r="B387" s="147"/>
      <c r="C387" s="147"/>
      <c r="D387" s="147"/>
      <c r="E387" s="147"/>
      <c r="F387" s="147"/>
      <c r="G387" s="147"/>
      <c r="H387" s="147"/>
      <c r="I387" s="147"/>
      <c r="J387" s="147"/>
      <c r="K387" s="147"/>
      <c r="L387" s="147"/>
      <c r="M387" s="147"/>
      <c r="N387" s="147"/>
      <c r="O387" s="147"/>
      <c r="P387" s="148"/>
      <c r="Q387" s="147"/>
      <c r="R387" s="147"/>
      <c r="S387" s="147"/>
      <c r="T387" s="147"/>
      <c r="U387" s="147"/>
      <c r="V387" s="147"/>
      <c r="W387" s="147"/>
      <c r="X387" s="147"/>
      <c r="Y387" s="147"/>
      <c r="Z387" s="147"/>
      <c r="AA387" s="147"/>
      <c r="AB387" s="147"/>
    </row>
    <row r="388" spans="1:28" ht="15.75" customHeight="1">
      <c r="A388" s="147"/>
      <c r="B388" s="147"/>
      <c r="C388" s="147"/>
      <c r="D388" s="147"/>
      <c r="E388" s="147"/>
      <c r="F388" s="147"/>
      <c r="G388" s="147"/>
      <c r="H388" s="147"/>
      <c r="I388" s="147"/>
      <c r="J388" s="147"/>
      <c r="K388" s="147"/>
      <c r="L388" s="147"/>
      <c r="M388" s="147"/>
      <c r="N388" s="147"/>
      <c r="O388" s="147"/>
      <c r="P388" s="148"/>
      <c r="Q388" s="147"/>
      <c r="R388" s="147"/>
      <c r="S388" s="147"/>
      <c r="T388" s="147"/>
      <c r="U388" s="147"/>
      <c r="V388" s="147"/>
      <c r="W388" s="147"/>
      <c r="X388" s="147"/>
      <c r="Y388" s="147"/>
      <c r="Z388" s="147"/>
      <c r="AA388" s="147"/>
      <c r="AB388" s="147"/>
    </row>
    <row r="389" spans="1:28" ht="15.75" customHeight="1">
      <c r="A389" s="147"/>
      <c r="B389" s="147"/>
      <c r="C389" s="147"/>
      <c r="D389" s="147"/>
      <c r="E389" s="147"/>
      <c r="F389" s="147"/>
      <c r="G389" s="147"/>
      <c r="H389" s="147"/>
      <c r="I389" s="147"/>
      <c r="J389" s="147"/>
      <c r="K389" s="147"/>
      <c r="L389" s="147"/>
      <c r="M389" s="147"/>
      <c r="N389" s="147"/>
      <c r="O389" s="147"/>
      <c r="P389" s="148"/>
      <c r="Q389" s="147"/>
      <c r="R389" s="147"/>
      <c r="S389" s="147"/>
      <c r="T389" s="147"/>
      <c r="U389" s="147"/>
      <c r="V389" s="147"/>
      <c r="W389" s="147"/>
      <c r="X389" s="147"/>
      <c r="Y389" s="147"/>
      <c r="Z389" s="147"/>
      <c r="AA389" s="147"/>
      <c r="AB389" s="147"/>
    </row>
    <row r="390" spans="1:28" ht="15.75" customHeight="1">
      <c r="A390" s="147"/>
      <c r="B390" s="147"/>
      <c r="C390" s="147"/>
      <c r="D390" s="147"/>
      <c r="E390" s="147"/>
      <c r="F390" s="147"/>
      <c r="G390" s="147"/>
      <c r="H390" s="147"/>
      <c r="I390" s="147"/>
      <c r="J390" s="147"/>
      <c r="K390" s="147"/>
      <c r="L390" s="147"/>
      <c r="M390" s="147"/>
      <c r="N390" s="147"/>
      <c r="O390" s="147"/>
      <c r="P390" s="148"/>
      <c r="Q390" s="147"/>
      <c r="R390" s="147"/>
      <c r="S390" s="147"/>
      <c r="T390" s="147"/>
      <c r="U390" s="147"/>
      <c r="V390" s="147"/>
      <c r="W390" s="147"/>
      <c r="X390" s="147"/>
      <c r="Y390" s="147"/>
      <c r="Z390" s="147"/>
      <c r="AA390" s="147"/>
      <c r="AB390" s="147"/>
    </row>
    <row r="391" spans="1:28" ht="15.75" customHeight="1">
      <c r="A391" s="147"/>
      <c r="B391" s="147"/>
      <c r="C391" s="147"/>
      <c r="D391" s="147"/>
      <c r="E391" s="147"/>
      <c r="F391" s="147"/>
      <c r="G391" s="147"/>
      <c r="H391" s="147"/>
      <c r="I391" s="147"/>
      <c r="J391" s="147"/>
      <c r="K391" s="147"/>
      <c r="L391" s="147"/>
      <c r="M391" s="147"/>
      <c r="N391" s="147"/>
      <c r="O391" s="147"/>
      <c r="P391" s="148"/>
      <c r="Q391" s="147"/>
      <c r="R391" s="147"/>
      <c r="S391" s="147"/>
      <c r="T391" s="147"/>
      <c r="U391" s="147"/>
      <c r="V391" s="147"/>
      <c r="W391" s="147"/>
      <c r="X391" s="147"/>
      <c r="Y391" s="147"/>
      <c r="Z391" s="147"/>
      <c r="AA391" s="147"/>
      <c r="AB391" s="147"/>
    </row>
    <row r="392" spans="1:28" ht="15.75" customHeight="1">
      <c r="A392" s="147"/>
      <c r="B392" s="147"/>
      <c r="C392" s="147"/>
      <c r="D392" s="147"/>
      <c r="E392" s="147"/>
      <c r="F392" s="147"/>
      <c r="G392" s="147"/>
      <c r="H392" s="147"/>
      <c r="I392" s="147"/>
      <c r="J392" s="147"/>
      <c r="K392" s="147"/>
      <c r="L392" s="147"/>
      <c r="M392" s="147"/>
      <c r="N392" s="147"/>
      <c r="O392" s="147"/>
      <c r="P392" s="148"/>
      <c r="Q392" s="147"/>
      <c r="R392" s="147"/>
      <c r="S392" s="147"/>
      <c r="T392" s="147"/>
      <c r="U392" s="147"/>
      <c r="V392" s="147"/>
      <c r="W392" s="147"/>
      <c r="X392" s="147"/>
      <c r="Y392" s="147"/>
      <c r="Z392" s="147"/>
      <c r="AA392" s="147"/>
      <c r="AB392" s="147"/>
    </row>
    <row r="393" spans="1:28" ht="15.75" customHeight="1">
      <c r="A393" s="147"/>
      <c r="B393" s="147"/>
      <c r="C393" s="147"/>
      <c r="D393" s="147"/>
      <c r="E393" s="147"/>
      <c r="F393" s="147"/>
      <c r="G393" s="147"/>
      <c r="H393" s="147"/>
      <c r="I393" s="147"/>
      <c r="J393" s="147"/>
      <c r="K393" s="147"/>
      <c r="L393" s="147"/>
      <c r="M393" s="147"/>
      <c r="N393" s="147"/>
      <c r="O393" s="147"/>
      <c r="P393" s="148"/>
      <c r="Q393" s="147"/>
      <c r="R393" s="147"/>
      <c r="S393" s="147"/>
      <c r="T393" s="147"/>
      <c r="U393" s="147"/>
      <c r="V393" s="147"/>
      <c r="W393" s="147"/>
      <c r="X393" s="147"/>
      <c r="Y393" s="147"/>
      <c r="Z393" s="147"/>
      <c r="AA393" s="147"/>
      <c r="AB393" s="147"/>
    </row>
    <row r="394" spans="1:28" ht="15.75" customHeight="1">
      <c r="A394" s="147"/>
      <c r="B394" s="147"/>
      <c r="C394" s="147"/>
      <c r="D394" s="147"/>
      <c r="E394" s="147"/>
      <c r="F394" s="147"/>
      <c r="G394" s="147"/>
      <c r="H394" s="147"/>
      <c r="I394" s="147"/>
      <c r="J394" s="147"/>
      <c r="K394" s="147"/>
      <c r="L394" s="147"/>
      <c r="M394" s="147"/>
      <c r="N394" s="147"/>
      <c r="O394" s="147"/>
      <c r="P394" s="148"/>
      <c r="Q394" s="147"/>
      <c r="R394" s="147"/>
      <c r="S394" s="147"/>
      <c r="T394" s="147"/>
      <c r="U394" s="147"/>
      <c r="V394" s="147"/>
      <c r="W394" s="147"/>
      <c r="X394" s="147"/>
      <c r="Y394" s="147"/>
      <c r="Z394" s="147"/>
      <c r="AA394" s="147"/>
      <c r="AB394" s="147"/>
    </row>
    <row r="395" spans="1:28" ht="15.75" customHeight="1">
      <c r="A395" s="147"/>
      <c r="B395" s="147"/>
      <c r="C395" s="147"/>
      <c r="D395" s="147"/>
      <c r="E395" s="147"/>
      <c r="F395" s="147"/>
      <c r="G395" s="147"/>
      <c r="H395" s="147"/>
      <c r="I395" s="147"/>
      <c r="J395" s="147"/>
      <c r="K395" s="147"/>
      <c r="L395" s="147"/>
      <c r="M395" s="147"/>
      <c r="N395" s="147"/>
      <c r="O395" s="147"/>
      <c r="P395" s="148"/>
      <c r="Q395" s="147"/>
      <c r="R395" s="147"/>
      <c r="S395" s="147"/>
      <c r="T395" s="147"/>
      <c r="U395" s="147"/>
      <c r="V395" s="147"/>
      <c r="W395" s="147"/>
      <c r="X395" s="147"/>
      <c r="Y395" s="147"/>
      <c r="Z395" s="147"/>
      <c r="AA395" s="147"/>
      <c r="AB395" s="147"/>
    </row>
    <row r="396" spans="1:28" ht="15.75" customHeight="1">
      <c r="A396" s="147"/>
      <c r="B396" s="147"/>
      <c r="C396" s="147"/>
      <c r="D396" s="147"/>
      <c r="E396" s="147"/>
      <c r="F396" s="147"/>
      <c r="G396" s="147"/>
      <c r="H396" s="147"/>
      <c r="I396" s="147"/>
      <c r="J396" s="147"/>
      <c r="K396" s="147"/>
      <c r="L396" s="147"/>
      <c r="M396" s="147"/>
      <c r="N396" s="147"/>
      <c r="O396" s="147"/>
      <c r="P396" s="148"/>
      <c r="Q396" s="147"/>
      <c r="R396" s="147"/>
      <c r="S396" s="147"/>
      <c r="T396" s="147"/>
      <c r="U396" s="147"/>
      <c r="V396" s="147"/>
      <c r="W396" s="147"/>
      <c r="X396" s="147"/>
      <c r="Y396" s="147"/>
      <c r="Z396" s="147"/>
      <c r="AA396" s="147"/>
      <c r="AB396" s="147"/>
    </row>
    <row r="397" spans="1:28" ht="15.75" customHeight="1">
      <c r="A397" s="147"/>
      <c r="B397" s="147"/>
      <c r="C397" s="147"/>
      <c r="D397" s="147"/>
      <c r="E397" s="147"/>
      <c r="F397" s="147"/>
      <c r="G397" s="147"/>
      <c r="H397" s="147"/>
      <c r="I397" s="147"/>
      <c r="J397" s="147"/>
      <c r="K397" s="147"/>
      <c r="L397" s="147"/>
      <c r="M397" s="147"/>
      <c r="N397" s="147"/>
      <c r="O397" s="147"/>
      <c r="P397" s="148"/>
      <c r="Q397" s="147"/>
      <c r="R397" s="147"/>
      <c r="S397" s="147"/>
      <c r="T397" s="147"/>
      <c r="U397" s="147"/>
      <c r="V397" s="147"/>
      <c r="W397" s="147"/>
      <c r="X397" s="147"/>
      <c r="Y397" s="147"/>
      <c r="Z397" s="147"/>
      <c r="AA397" s="147"/>
      <c r="AB397" s="147"/>
    </row>
    <row r="398" spans="1:28" ht="15.75" customHeight="1">
      <c r="A398" s="147"/>
      <c r="B398" s="147"/>
      <c r="C398" s="147"/>
      <c r="D398" s="147"/>
      <c r="E398" s="147"/>
      <c r="F398" s="147"/>
      <c r="G398" s="147"/>
      <c r="H398" s="147"/>
      <c r="I398" s="147"/>
      <c r="J398" s="147"/>
      <c r="K398" s="147"/>
      <c r="L398" s="147"/>
      <c r="M398" s="147"/>
      <c r="N398" s="147"/>
      <c r="O398" s="147"/>
      <c r="P398" s="148"/>
      <c r="Q398" s="147"/>
      <c r="R398" s="147"/>
      <c r="S398" s="147"/>
      <c r="T398" s="147"/>
      <c r="U398" s="147"/>
      <c r="V398" s="147"/>
      <c r="W398" s="147"/>
      <c r="X398" s="147"/>
      <c r="Y398" s="147"/>
      <c r="Z398" s="147"/>
      <c r="AA398" s="147"/>
      <c r="AB398" s="147"/>
    </row>
    <row r="399" spans="1:28" ht="15.75" customHeight="1">
      <c r="A399" s="147"/>
      <c r="B399" s="147"/>
      <c r="C399" s="147"/>
      <c r="D399" s="147"/>
      <c r="E399" s="147"/>
      <c r="F399" s="147"/>
      <c r="G399" s="147"/>
      <c r="H399" s="147"/>
      <c r="I399" s="147"/>
      <c r="J399" s="147"/>
      <c r="K399" s="147"/>
      <c r="L399" s="147"/>
      <c r="M399" s="147"/>
      <c r="N399" s="147"/>
      <c r="O399" s="147"/>
      <c r="P399" s="148"/>
      <c r="Q399" s="147"/>
      <c r="R399" s="147"/>
      <c r="S399" s="147"/>
      <c r="T399" s="147"/>
      <c r="U399" s="147"/>
      <c r="V399" s="147"/>
      <c r="W399" s="147"/>
      <c r="X399" s="147"/>
      <c r="Y399" s="147"/>
      <c r="Z399" s="147"/>
      <c r="AA399" s="147"/>
      <c r="AB399" s="147"/>
    </row>
    <row r="400" spans="1:28" ht="15.75" customHeight="1">
      <c r="A400" s="147"/>
      <c r="B400" s="147"/>
      <c r="C400" s="147"/>
      <c r="D400" s="147"/>
      <c r="E400" s="147"/>
      <c r="F400" s="147"/>
      <c r="G400" s="147"/>
      <c r="H400" s="147"/>
      <c r="I400" s="147"/>
      <c r="J400" s="147"/>
      <c r="K400" s="147"/>
      <c r="L400" s="147"/>
      <c r="M400" s="147"/>
      <c r="N400" s="147"/>
      <c r="O400" s="147"/>
      <c r="P400" s="148"/>
      <c r="Q400" s="147"/>
      <c r="R400" s="147"/>
      <c r="S400" s="147"/>
      <c r="T400" s="147"/>
      <c r="U400" s="147"/>
      <c r="V400" s="147"/>
      <c r="W400" s="147"/>
      <c r="X400" s="147"/>
      <c r="Y400" s="147"/>
      <c r="Z400" s="147"/>
      <c r="AA400" s="147"/>
      <c r="AB400" s="147"/>
    </row>
    <row r="401" spans="1:28" ht="15.75" customHeight="1">
      <c r="A401" s="147"/>
      <c r="B401" s="147"/>
      <c r="C401" s="147"/>
      <c r="D401" s="147"/>
      <c r="E401" s="147"/>
      <c r="F401" s="147"/>
      <c r="G401" s="147"/>
      <c r="H401" s="147"/>
      <c r="I401" s="147"/>
      <c r="J401" s="147"/>
      <c r="K401" s="147"/>
      <c r="L401" s="147"/>
      <c r="M401" s="147"/>
      <c r="N401" s="147"/>
      <c r="O401" s="147"/>
      <c r="P401" s="148"/>
      <c r="Q401" s="147"/>
      <c r="R401" s="147"/>
      <c r="S401" s="147"/>
      <c r="T401" s="147"/>
      <c r="U401" s="147"/>
      <c r="V401" s="147"/>
      <c r="W401" s="147"/>
      <c r="X401" s="147"/>
      <c r="Y401" s="147"/>
      <c r="Z401" s="147"/>
      <c r="AA401" s="147"/>
      <c r="AB401" s="147"/>
    </row>
    <row r="402" spans="1:28" ht="15.75" customHeight="1">
      <c r="A402" s="147"/>
      <c r="B402" s="147"/>
      <c r="C402" s="147"/>
      <c r="D402" s="147"/>
      <c r="E402" s="147"/>
      <c r="F402" s="147"/>
      <c r="G402" s="147"/>
      <c r="H402" s="147"/>
      <c r="I402" s="147"/>
      <c r="J402" s="147"/>
      <c r="K402" s="147"/>
      <c r="L402" s="147"/>
      <c r="M402" s="147"/>
      <c r="N402" s="147"/>
      <c r="O402" s="147"/>
      <c r="P402" s="148"/>
      <c r="Q402" s="147"/>
      <c r="R402" s="147"/>
      <c r="S402" s="147"/>
      <c r="T402" s="147"/>
      <c r="U402" s="147"/>
      <c r="V402" s="147"/>
      <c r="W402" s="147"/>
      <c r="X402" s="147"/>
      <c r="Y402" s="147"/>
      <c r="Z402" s="147"/>
      <c r="AA402" s="147"/>
      <c r="AB402" s="147"/>
    </row>
    <row r="403" spans="1:28" ht="15.75" customHeight="1">
      <c r="A403" s="147"/>
      <c r="B403" s="147"/>
      <c r="C403" s="147"/>
      <c r="D403" s="147"/>
      <c r="E403" s="147"/>
      <c r="F403" s="147"/>
      <c r="G403" s="147"/>
      <c r="H403" s="147"/>
      <c r="I403" s="147"/>
      <c r="J403" s="147"/>
      <c r="K403" s="147"/>
      <c r="L403" s="147"/>
      <c r="M403" s="147"/>
      <c r="N403" s="147"/>
      <c r="O403" s="147"/>
      <c r="P403" s="148"/>
      <c r="Q403" s="147"/>
      <c r="R403" s="147"/>
      <c r="S403" s="147"/>
      <c r="T403" s="147"/>
      <c r="U403" s="147"/>
      <c r="V403" s="147"/>
      <c r="W403" s="147"/>
      <c r="X403" s="147"/>
      <c r="Y403" s="147"/>
      <c r="Z403" s="147"/>
      <c r="AA403" s="147"/>
      <c r="AB403" s="147"/>
    </row>
    <row r="404" spans="1:28" ht="15.75" customHeight="1">
      <c r="A404" s="147"/>
      <c r="B404" s="147"/>
      <c r="C404" s="147"/>
      <c r="D404" s="147"/>
      <c r="E404" s="147"/>
      <c r="F404" s="147"/>
      <c r="G404" s="147"/>
      <c r="H404" s="147"/>
      <c r="I404" s="147"/>
      <c r="J404" s="147"/>
      <c r="K404" s="147"/>
      <c r="L404" s="147"/>
      <c r="M404" s="147"/>
      <c r="N404" s="147"/>
      <c r="O404" s="147"/>
      <c r="P404" s="148"/>
      <c r="Q404" s="147"/>
      <c r="R404" s="147"/>
      <c r="S404" s="147"/>
      <c r="T404" s="147"/>
      <c r="U404" s="147"/>
      <c r="V404" s="147"/>
      <c r="W404" s="147"/>
      <c r="X404" s="147"/>
      <c r="Y404" s="147"/>
      <c r="Z404" s="147"/>
      <c r="AA404" s="147"/>
      <c r="AB404" s="147"/>
    </row>
    <row r="405" spans="1:28" ht="15.75" customHeight="1">
      <c r="A405" s="147"/>
      <c r="B405" s="147"/>
      <c r="C405" s="147"/>
      <c r="D405" s="147"/>
      <c r="E405" s="147"/>
      <c r="F405" s="147"/>
      <c r="G405" s="147"/>
      <c r="H405" s="147"/>
      <c r="I405" s="147"/>
      <c r="J405" s="147"/>
      <c r="K405" s="147"/>
      <c r="L405" s="147"/>
      <c r="M405" s="147"/>
      <c r="N405" s="147"/>
      <c r="O405" s="147"/>
      <c r="P405" s="148"/>
      <c r="Q405" s="147"/>
      <c r="R405" s="147"/>
      <c r="S405" s="147"/>
      <c r="T405" s="147"/>
      <c r="U405" s="147"/>
      <c r="V405" s="147"/>
      <c r="W405" s="147"/>
      <c r="X405" s="147"/>
      <c r="Y405" s="147"/>
      <c r="Z405" s="147"/>
      <c r="AA405" s="147"/>
      <c r="AB405" s="147"/>
    </row>
    <row r="406" spans="1:28" ht="15.75" customHeight="1">
      <c r="A406" s="147"/>
      <c r="B406" s="147"/>
      <c r="C406" s="147"/>
      <c r="D406" s="147"/>
      <c r="E406" s="147"/>
      <c r="F406" s="147"/>
      <c r="G406" s="147"/>
      <c r="H406" s="147"/>
      <c r="I406" s="147"/>
      <c r="J406" s="147"/>
      <c r="K406" s="147"/>
      <c r="L406" s="147"/>
      <c r="M406" s="147"/>
      <c r="N406" s="147"/>
      <c r="O406" s="147"/>
      <c r="P406" s="148"/>
      <c r="Q406" s="147"/>
      <c r="R406" s="147"/>
      <c r="S406" s="147"/>
      <c r="T406" s="147"/>
      <c r="U406" s="147"/>
      <c r="V406" s="147"/>
      <c r="W406" s="147"/>
      <c r="X406" s="147"/>
      <c r="Y406" s="147"/>
      <c r="Z406" s="147"/>
      <c r="AA406" s="147"/>
      <c r="AB406" s="147"/>
    </row>
    <row r="407" spans="1:28" ht="15.75" customHeight="1">
      <c r="A407" s="147"/>
      <c r="B407" s="147"/>
      <c r="C407" s="147"/>
      <c r="D407" s="147"/>
      <c r="E407" s="147"/>
      <c r="F407" s="147"/>
      <c r="G407" s="147"/>
      <c r="H407" s="147"/>
      <c r="I407" s="147"/>
      <c r="J407" s="147"/>
      <c r="K407" s="147"/>
      <c r="L407" s="147"/>
      <c r="M407" s="147"/>
      <c r="N407" s="147"/>
      <c r="O407" s="147"/>
      <c r="P407" s="148"/>
      <c r="Q407" s="147"/>
      <c r="R407" s="147"/>
      <c r="S407" s="147"/>
      <c r="T407" s="147"/>
      <c r="U407" s="147"/>
      <c r="V407" s="147"/>
      <c r="W407" s="147"/>
      <c r="X407" s="147"/>
      <c r="Y407" s="147"/>
      <c r="Z407" s="147"/>
      <c r="AA407" s="147"/>
      <c r="AB407" s="147"/>
    </row>
    <row r="408" spans="1:28" ht="15.75" customHeight="1">
      <c r="A408" s="147"/>
      <c r="B408" s="147"/>
      <c r="C408" s="147"/>
      <c r="D408" s="147"/>
      <c r="E408" s="147"/>
      <c r="F408" s="147"/>
      <c r="G408" s="147"/>
      <c r="H408" s="147"/>
      <c r="I408" s="147"/>
      <c r="J408" s="147"/>
      <c r="K408" s="147"/>
      <c r="L408" s="147"/>
      <c r="M408" s="147"/>
      <c r="N408" s="147"/>
      <c r="O408" s="147"/>
      <c r="P408" s="148"/>
      <c r="Q408" s="147"/>
      <c r="R408" s="147"/>
      <c r="S408" s="147"/>
      <c r="T408" s="147"/>
      <c r="U408" s="147"/>
      <c r="V408" s="147"/>
      <c r="W408" s="147"/>
      <c r="X408" s="147"/>
      <c r="Y408" s="147"/>
      <c r="Z408" s="147"/>
      <c r="AA408" s="147"/>
      <c r="AB408" s="147"/>
    </row>
    <row r="409" spans="1:28" ht="15.75" customHeight="1">
      <c r="A409" s="147"/>
      <c r="B409" s="147"/>
      <c r="C409" s="147"/>
      <c r="D409" s="147"/>
      <c r="E409" s="147"/>
      <c r="F409" s="147"/>
      <c r="G409" s="147"/>
      <c r="H409" s="147"/>
      <c r="I409" s="147"/>
      <c r="J409" s="147"/>
      <c r="K409" s="147"/>
      <c r="L409" s="147"/>
      <c r="M409" s="147"/>
      <c r="N409" s="147"/>
      <c r="O409" s="147"/>
      <c r="P409" s="148"/>
      <c r="Q409" s="147"/>
      <c r="R409" s="147"/>
      <c r="S409" s="147"/>
      <c r="T409" s="147"/>
      <c r="U409" s="147"/>
      <c r="V409" s="147"/>
      <c r="W409" s="147"/>
      <c r="X409" s="147"/>
      <c r="Y409" s="147"/>
      <c r="Z409" s="147"/>
      <c r="AA409" s="147"/>
      <c r="AB409" s="147"/>
    </row>
    <row r="410" spans="1:28" ht="15.75" customHeight="1">
      <c r="A410" s="147"/>
      <c r="B410" s="147"/>
      <c r="C410" s="147"/>
      <c r="D410" s="147"/>
      <c r="E410" s="147"/>
      <c r="F410" s="147"/>
      <c r="G410" s="147"/>
      <c r="H410" s="147"/>
      <c r="I410" s="147"/>
      <c r="J410" s="147"/>
      <c r="K410" s="147"/>
      <c r="L410" s="147"/>
      <c r="M410" s="147"/>
      <c r="N410" s="147"/>
      <c r="O410" s="147"/>
      <c r="P410" s="148"/>
      <c r="Q410" s="147"/>
      <c r="R410" s="147"/>
      <c r="S410" s="147"/>
      <c r="T410" s="147"/>
      <c r="U410" s="147"/>
      <c r="V410" s="147"/>
      <c r="W410" s="147"/>
      <c r="X410" s="147"/>
      <c r="Y410" s="147"/>
      <c r="Z410" s="147"/>
      <c r="AA410" s="147"/>
      <c r="AB410" s="147"/>
    </row>
    <row r="411" spans="1:28" ht="15.75" customHeight="1">
      <c r="A411" s="147"/>
      <c r="B411" s="147"/>
      <c r="C411" s="147"/>
      <c r="D411" s="147"/>
      <c r="E411" s="147"/>
      <c r="F411" s="147"/>
      <c r="G411" s="147"/>
      <c r="H411" s="147"/>
      <c r="I411" s="147"/>
      <c r="J411" s="147"/>
      <c r="K411" s="147"/>
      <c r="L411" s="147"/>
      <c r="M411" s="147"/>
      <c r="N411" s="147"/>
      <c r="O411" s="147"/>
      <c r="P411" s="148"/>
      <c r="Q411" s="147"/>
      <c r="R411" s="147"/>
      <c r="S411" s="147"/>
      <c r="T411" s="147"/>
      <c r="U411" s="147"/>
      <c r="V411" s="147"/>
      <c r="W411" s="147"/>
      <c r="X411" s="147"/>
      <c r="Y411" s="147"/>
      <c r="Z411" s="147"/>
      <c r="AA411" s="147"/>
      <c r="AB411" s="147"/>
    </row>
    <row r="412" spans="1:28" ht="15.75" customHeight="1">
      <c r="A412" s="147"/>
      <c r="B412" s="147"/>
      <c r="C412" s="147"/>
      <c r="D412" s="147"/>
      <c r="E412" s="147"/>
      <c r="F412" s="147"/>
      <c r="G412" s="147"/>
      <c r="H412" s="147"/>
      <c r="I412" s="147"/>
      <c r="J412" s="147"/>
      <c r="K412" s="147"/>
      <c r="L412" s="147"/>
      <c r="M412" s="147"/>
      <c r="N412" s="147"/>
      <c r="O412" s="147"/>
      <c r="P412" s="148"/>
      <c r="Q412" s="147"/>
      <c r="R412" s="147"/>
      <c r="S412" s="147"/>
      <c r="T412" s="147"/>
      <c r="U412" s="147"/>
      <c r="V412" s="147"/>
      <c r="W412" s="147"/>
      <c r="X412" s="147"/>
      <c r="Y412" s="147"/>
      <c r="Z412" s="147"/>
      <c r="AA412" s="147"/>
      <c r="AB412" s="147"/>
    </row>
    <row r="413" spans="1:28" ht="15.75" customHeight="1">
      <c r="A413" s="147"/>
      <c r="B413" s="147"/>
      <c r="C413" s="147"/>
      <c r="D413" s="147"/>
      <c r="E413" s="147"/>
      <c r="F413" s="147"/>
      <c r="G413" s="147"/>
      <c r="H413" s="147"/>
      <c r="I413" s="147"/>
      <c r="J413" s="147"/>
      <c r="K413" s="147"/>
      <c r="L413" s="147"/>
      <c r="M413" s="147"/>
      <c r="N413" s="147"/>
      <c r="O413" s="147"/>
      <c r="P413" s="148"/>
      <c r="Q413" s="147"/>
      <c r="R413" s="147"/>
      <c r="S413" s="147"/>
      <c r="T413" s="147"/>
      <c r="U413" s="147"/>
      <c r="V413" s="147"/>
      <c r="W413" s="147"/>
      <c r="X413" s="147"/>
      <c r="Y413" s="147"/>
      <c r="Z413" s="147"/>
      <c r="AA413" s="147"/>
      <c r="AB413" s="147"/>
    </row>
    <row r="414" spans="1:28" ht="15.75" customHeight="1">
      <c r="A414" s="147"/>
      <c r="B414" s="147"/>
      <c r="C414" s="147"/>
      <c r="D414" s="147"/>
      <c r="E414" s="147"/>
      <c r="F414" s="147"/>
      <c r="G414" s="147"/>
      <c r="H414" s="147"/>
      <c r="I414" s="147"/>
      <c r="J414" s="147"/>
      <c r="K414" s="147"/>
      <c r="L414" s="147"/>
      <c r="M414" s="147"/>
      <c r="N414" s="147"/>
      <c r="O414" s="147"/>
      <c r="P414" s="148"/>
      <c r="Q414" s="147"/>
      <c r="R414" s="147"/>
      <c r="S414" s="147"/>
      <c r="T414" s="147"/>
      <c r="U414" s="147"/>
      <c r="V414" s="147"/>
      <c r="W414" s="147"/>
      <c r="X414" s="147"/>
      <c r="Y414" s="147"/>
      <c r="Z414" s="147"/>
      <c r="AA414" s="147"/>
      <c r="AB414" s="147"/>
    </row>
    <row r="415" spans="1:28" ht="15.75" customHeight="1">
      <c r="A415" s="147"/>
      <c r="B415" s="147"/>
      <c r="C415" s="147"/>
      <c r="D415" s="147"/>
      <c r="E415" s="147"/>
      <c r="F415" s="147"/>
      <c r="G415" s="147"/>
      <c r="H415" s="147"/>
      <c r="I415" s="147"/>
      <c r="J415" s="147"/>
      <c r="K415" s="147"/>
      <c r="L415" s="147"/>
      <c r="M415" s="147"/>
      <c r="N415" s="147"/>
      <c r="O415" s="147"/>
      <c r="P415" s="148"/>
      <c r="Q415" s="147"/>
      <c r="R415" s="147"/>
      <c r="S415" s="147"/>
      <c r="T415" s="147"/>
      <c r="U415" s="147"/>
      <c r="V415" s="147"/>
      <c r="W415" s="147"/>
      <c r="X415" s="147"/>
      <c r="Y415" s="147"/>
      <c r="Z415" s="147"/>
      <c r="AA415" s="147"/>
      <c r="AB415" s="147"/>
    </row>
    <row r="416" spans="1:28" ht="15.75" customHeight="1">
      <c r="A416" s="147"/>
      <c r="B416" s="147"/>
      <c r="C416" s="147"/>
      <c r="D416" s="147"/>
      <c r="E416" s="147"/>
      <c r="F416" s="147"/>
      <c r="G416" s="147"/>
      <c r="H416" s="147"/>
      <c r="I416" s="147"/>
      <c r="J416" s="147"/>
      <c r="K416" s="147"/>
      <c r="L416" s="147"/>
      <c r="M416" s="147"/>
      <c r="N416" s="147"/>
      <c r="O416" s="147"/>
      <c r="P416" s="148"/>
      <c r="Q416" s="147"/>
      <c r="R416" s="147"/>
      <c r="S416" s="147"/>
      <c r="T416" s="147"/>
      <c r="U416" s="147"/>
      <c r="V416" s="147"/>
      <c r="W416" s="147"/>
      <c r="X416" s="147"/>
      <c r="Y416" s="147"/>
      <c r="Z416" s="147"/>
      <c r="AA416" s="147"/>
      <c r="AB416" s="147"/>
    </row>
    <row r="417" spans="1:28" ht="15.75" customHeight="1">
      <c r="A417" s="147"/>
      <c r="B417" s="147"/>
      <c r="C417" s="147"/>
      <c r="D417" s="147"/>
      <c r="E417" s="147"/>
      <c r="F417" s="147"/>
      <c r="G417" s="147"/>
      <c r="H417" s="147"/>
      <c r="I417" s="147"/>
      <c r="J417" s="147"/>
      <c r="K417" s="147"/>
      <c r="L417" s="147"/>
      <c r="M417" s="147"/>
      <c r="N417" s="147"/>
      <c r="O417" s="147"/>
      <c r="P417" s="148"/>
      <c r="Q417" s="147"/>
      <c r="R417" s="147"/>
      <c r="S417" s="147"/>
      <c r="T417" s="147"/>
      <c r="U417" s="147"/>
      <c r="V417" s="147"/>
      <c r="W417" s="147"/>
      <c r="X417" s="147"/>
      <c r="Y417" s="147"/>
      <c r="Z417" s="147"/>
      <c r="AA417" s="147"/>
      <c r="AB417" s="147"/>
    </row>
    <row r="418" spans="1:28" ht="15.75" customHeight="1">
      <c r="A418" s="147"/>
      <c r="B418" s="147"/>
      <c r="C418" s="147"/>
      <c r="D418" s="147"/>
      <c r="E418" s="147"/>
      <c r="F418" s="147"/>
      <c r="G418" s="147"/>
      <c r="H418" s="147"/>
      <c r="I418" s="147"/>
      <c r="J418" s="147"/>
      <c r="K418" s="147"/>
      <c r="L418" s="147"/>
      <c r="M418" s="147"/>
      <c r="N418" s="147"/>
      <c r="O418" s="147"/>
      <c r="P418" s="148"/>
      <c r="Q418" s="147"/>
      <c r="R418" s="147"/>
      <c r="S418" s="147"/>
      <c r="T418" s="147"/>
      <c r="U418" s="147"/>
      <c r="V418" s="147"/>
      <c r="W418" s="147"/>
      <c r="X418" s="147"/>
      <c r="Y418" s="147"/>
      <c r="Z418" s="147"/>
      <c r="AA418" s="147"/>
      <c r="AB418" s="147"/>
    </row>
    <row r="419" spans="1:28" ht="15.75" customHeight="1">
      <c r="A419" s="147"/>
      <c r="B419" s="147"/>
      <c r="C419" s="147"/>
      <c r="D419" s="147"/>
      <c r="E419" s="147"/>
      <c r="F419" s="147"/>
      <c r="G419" s="147"/>
      <c r="H419" s="147"/>
      <c r="I419" s="147"/>
      <c r="J419" s="147"/>
      <c r="K419" s="147"/>
      <c r="L419" s="147"/>
      <c r="M419" s="147"/>
      <c r="N419" s="147"/>
      <c r="O419" s="147"/>
      <c r="P419" s="148"/>
      <c r="Q419" s="147"/>
      <c r="R419" s="147"/>
      <c r="S419" s="147"/>
      <c r="T419" s="147"/>
      <c r="U419" s="147"/>
      <c r="V419" s="147"/>
      <c r="W419" s="147"/>
      <c r="X419" s="147"/>
      <c r="Y419" s="147"/>
      <c r="Z419" s="147"/>
      <c r="AA419" s="147"/>
      <c r="AB419" s="147"/>
    </row>
    <row r="420" spans="1:28" ht="15.75" customHeight="1">
      <c r="A420" s="147"/>
      <c r="B420" s="147"/>
      <c r="C420" s="147"/>
      <c r="D420" s="147"/>
      <c r="E420" s="147"/>
      <c r="F420" s="147"/>
      <c r="G420" s="147"/>
      <c r="H420" s="147"/>
      <c r="I420" s="147"/>
      <c r="J420" s="147"/>
      <c r="K420" s="147"/>
      <c r="L420" s="147"/>
      <c r="M420" s="147"/>
      <c r="N420" s="147"/>
      <c r="O420" s="147"/>
      <c r="P420" s="148"/>
      <c r="Q420" s="147"/>
      <c r="R420" s="147"/>
      <c r="S420" s="147"/>
      <c r="T420" s="147"/>
      <c r="U420" s="147"/>
      <c r="V420" s="147"/>
      <c r="W420" s="147"/>
      <c r="X420" s="147"/>
      <c r="Y420" s="147"/>
      <c r="Z420" s="147"/>
      <c r="AA420" s="147"/>
      <c r="AB420" s="147"/>
    </row>
    <row r="421" spans="1:28" ht="15.75" customHeight="1">
      <c r="A421" s="147"/>
      <c r="B421" s="147"/>
      <c r="C421" s="147"/>
      <c r="D421" s="147"/>
      <c r="E421" s="147"/>
      <c r="F421" s="147"/>
      <c r="G421" s="147"/>
      <c r="H421" s="147"/>
      <c r="I421" s="147"/>
      <c r="J421" s="147"/>
      <c r="K421" s="147"/>
      <c r="L421" s="147"/>
      <c r="M421" s="147"/>
      <c r="N421" s="147"/>
      <c r="O421" s="147"/>
      <c r="P421" s="148"/>
      <c r="Q421" s="147"/>
      <c r="R421" s="147"/>
      <c r="S421" s="147"/>
      <c r="T421" s="147"/>
      <c r="U421" s="147"/>
      <c r="V421" s="147"/>
      <c r="W421" s="147"/>
      <c r="X421" s="147"/>
      <c r="Y421" s="147"/>
      <c r="Z421" s="147"/>
      <c r="AA421" s="147"/>
      <c r="AB421" s="147"/>
    </row>
    <row r="422" spans="1:28" ht="15.75" customHeight="1">
      <c r="A422" s="147"/>
      <c r="B422" s="147"/>
      <c r="C422" s="147"/>
      <c r="D422" s="147"/>
      <c r="E422" s="147"/>
      <c r="F422" s="147"/>
      <c r="G422" s="147"/>
      <c r="H422" s="147"/>
      <c r="I422" s="147"/>
      <c r="J422" s="147"/>
      <c r="K422" s="147"/>
      <c r="L422" s="147"/>
      <c r="M422" s="147"/>
      <c r="N422" s="147"/>
      <c r="O422" s="147"/>
      <c r="P422" s="148"/>
      <c r="Q422" s="147"/>
      <c r="R422" s="147"/>
      <c r="S422" s="147"/>
      <c r="T422" s="147"/>
      <c r="U422" s="147"/>
      <c r="V422" s="147"/>
      <c r="W422" s="147"/>
      <c r="X422" s="147"/>
      <c r="Y422" s="147"/>
      <c r="Z422" s="147"/>
      <c r="AA422" s="147"/>
      <c r="AB422" s="147"/>
    </row>
    <row r="423" spans="1:28" ht="15.75" customHeight="1">
      <c r="A423" s="147"/>
      <c r="B423" s="147"/>
      <c r="C423" s="147"/>
      <c r="D423" s="147"/>
      <c r="E423" s="147"/>
      <c r="F423" s="147"/>
      <c r="G423" s="147"/>
      <c r="H423" s="147"/>
      <c r="I423" s="147"/>
      <c r="J423" s="147"/>
      <c r="K423" s="147"/>
      <c r="L423" s="147"/>
      <c r="M423" s="147"/>
      <c r="N423" s="147"/>
      <c r="O423" s="147"/>
      <c r="P423" s="148"/>
      <c r="Q423" s="147"/>
      <c r="R423" s="147"/>
      <c r="S423" s="147"/>
      <c r="T423" s="147"/>
      <c r="U423" s="147"/>
      <c r="V423" s="147"/>
      <c r="W423" s="147"/>
      <c r="X423" s="147"/>
      <c r="Y423" s="147"/>
      <c r="Z423" s="147"/>
      <c r="AA423" s="147"/>
      <c r="AB423" s="147"/>
    </row>
    <row r="424" spans="1:28" ht="15.75" customHeight="1">
      <c r="A424" s="147"/>
      <c r="B424" s="147"/>
      <c r="C424" s="147"/>
      <c r="D424" s="147"/>
      <c r="E424" s="147"/>
      <c r="F424" s="147"/>
      <c r="G424" s="147"/>
      <c r="H424" s="147"/>
      <c r="I424" s="147"/>
      <c r="J424" s="147"/>
      <c r="K424" s="147"/>
      <c r="L424" s="147"/>
      <c r="M424" s="147"/>
      <c r="N424" s="147"/>
      <c r="O424" s="147"/>
      <c r="P424" s="148"/>
      <c r="Q424" s="147"/>
      <c r="R424" s="147"/>
      <c r="S424" s="147"/>
      <c r="T424" s="147"/>
      <c r="U424" s="147"/>
      <c r="V424" s="147"/>
      <c r="W424" s="147"/>
      <c r="X424" s="147"/>
      <c r="Y424" s="147"/>
      <c r="Z424" s="147"/>
      <c r="AA424" s="147"/>
      <c r="AB424" s="147"/>
    </row>
    <row r="425" spans="1:28" ht="15.75" customHeight="1">
      <c r="A425" s="147"/>
      <c r="B425" s="147"/>
      <c r="C425" s="147"/>
      <c r="D425" s="147"/>
      <c r="E425" s="147"/>
      <c r="F425" s="147"/>
      <c r="G425" s="147"/>
      <c r="H425" s="147"/>
      <c r="I425" s="147"/>
      <c r="J425" s="147"/>
      <c r="K425" s="147"/>
      <c r="L425" s="147"/>
      <c r="M425" s="147"/>
      <c r="N425" s="147"/>
      <c r="O425" s="147"/>
      <c r="P425" s="148"/>
      <c r="Q425" s="147"/>
      <c r="R425" s="147"/>
      <c r="S425" s="147"/>
      <c r="T425" s="147"/>
      <c r="U425" s="147"/>
      <c r="V425" s="147"/>
      <c r="W425" s="147"/>
      <c r="X425" s="147"/>
      <c r="Y425" s="147"/>
      <c r="Z425" s="147"/>
      <c r="AA425" s="147"/>
      <c r="AB425" s="147"/>
    </row>
    <row r="426" spans="1:28" ht="15.75" customHeight="1">
      <c r="A426" s="147"/>
      <c r="B426" s="147"/>
      <c r="C426" s="147"/>
      <c r="D426" s="147"/>
      <c r="E426" s="147"/>
      <c r="F426" s="147"/>
      <c r="G426" s="147"/>
      <c r="H426" s="147"/>
      <c r="I426" s="147"/>
      <c r="J426" s="147"/>
      <c r="K426" s="147"/>
      <c r="L426" s="147"/>
      <c r="M426" s="147"/>
      <c r="N426" s="147"/>
      <c r="O426" s="147"/>
      <c r="P426" s="148"/>
      <c r="Q426" s="147"/>
      <c r="R426" s="147"/>
      <c r="S426" s="147"/>
      <c r="T426" s="147"/>
      <c r="U426" s="147"/>
      <c r="V426" s="147"/>
      <c r="W426" s="147"/>
      <c r="X426" s="147"/>
      <c r="Y426" s="147"/>
      <c r="Z426" s="147"/>
      <c r="AA426" s="147"/>
      <c r="AB426" s="147"/>
    </row>
    <row r="427" spans="1:28" ht="15.75" customHeight="1">
      <c r="A427" s="147"/>
      <c r="B427" s="147"/>
      <c r="C427" s="147"/>
      <c r="D427" s="147"/>
      <c r="E427" s="147"/>
      <c r="F427" s="147"/>
      <c r="G427" s="147"/>
      <c r="H427" s="147"/>
      <c r="I427" s="147"/>
      <c r="J427" s="147"/>
      <c r="K427" s="147"/>
      <c r="L427" s="147"/>
      <c r="M427" s="147"/>
      <c r="N427" s="147"/>
      <c r="O427" s="147"/>
      <c r="P427" s="148"/>
      <c r="Q427" s="147"/>
      <c r="R427" s="147"/>
      <c r="S427" s="147"/>
      <c r="T427" s="147"/>
      <c r="U427" s="147"/>
      <c r="V427" s="147"/>
      <c r="W427" s="147"/>
      <c r="X427" s="147"/>
      <c r="Y427" s="147"/>
      <c r="Z427" s="147"/>
      <c r="AA427" s="147"/>
      <c r="AB427" s="147"/>
    </row>
    <row r="428" spans="1:28" ht="15.75" customHeight="1">
      <c r="A428" s="147"/>
      <c r="B428" s="147"/>
      <c r="C428" s="147"/>
      <c r="D428" s="147"/>
      <c r="E428" s="147"/>
      <c r="F428" s="147"/>
      <c r="G428" s="147"/>
      <c r="H428" s="147"/>
      <c r="I428" s="147"/>
      <c r="J428" s="147"/>
      <c r="K428" s="147"/>
      <c r="L428" s="147"/>
      <c r="M428" s="147"/>
      <c r="N428" s="147"/>
      <c r="O428" s="147"/>
      <c r="P428" s="148"/>
      <c r="Q428" s="147"/>
      <c r="R428" s="147"/>
      <c r="S428" s="147"/>
      <c r="T428" s="147"/>
      <c r="U428" s="147"/>
      <c r="V428" s="147"/>
      <c r="W428" s="147"/>
      <c r="X428" s="147"/>
      <c r="Y428" s="147"/>
      <c r="Z428" s="147"/>
      <c r="AA428" s="147"/>
      <c r="AB428" s="147"/>
    </row>
    <row r="429" spans="1:28" ht="15.75" customHeight="1">
      <c r="A429" s="147"/>
      <c r="B429" s="147"/>
      <c r="C429" s="147"/>
      <c r="D429" s="147"/>
      <c r="E429" s="147"/>
      <c r="F429" s="147"/>
      <c r="G429" s="147"/>
      <c r="H429" s="147"/>
      <c r="I429" s="147"/>
      <c r="J429" s="147"/>
      <c r="K429" s="147"/>
      <c r="L429" s="147"/>
      <c r="M429" s="147"/>
      <c r="N429" s="147"/>
      <c r="O429" s="147"/>
      <c r="P429" s="148"/>
      <c r="Q429" s="147"/>
      <c r="R429" s="147"/>
      <c r="S429" s="147"/>
      <c r="T429" s="147"/>
      <c r="U429" s="147"/>
      <c r="V429" s="147"/>
      <c r="W429" s="147"/>
      <c r="X429" s="147"/>
      <c r="Y429" s="147"/>
      <c r="Z429" s="147"/>
      <c r="AA429" s="147"/>
      <c r="AB429" s="147"/>
    </row>
    <row r="430" spans="1:28" ht="15.75" customHeight="1">
      <c r="A430" s="147"/>
      <c r="B430" s="147"/>
      <c r="C430" s="147"/>
      <c r="D430" s="147"/>
      <c r="E430" s="147"/>
      <c r="F430" s="147"/>
      <c r="G430" s="147"/>
      <c r="H430" s="147"/>
      <c r="I430" s="147"/>
      <c r="J430" s="147"/>
      <c r="K430" s="147"/>
      <c r="L430" s="147"/>
      <c r="M430" s="147"/>
      <c r="N430" s="147"/>
      <c r="O430" s="147"/>
      <c r="P430" s="148"/>
      <c r="Q430" s="147"/>
      <c r="R430" s="147"/>
      <c r="S430" s="147"/>
      <c r="T430" s="147"/>
      <c r="U430" s="147"/>
      <c r="V430" s="147"/>
      <c r="W430" s="147"/>
      <c r="X430" s="147"/>
      <c r="Y430" s="147"/>
      <c r="Z430" s="147"/>
      <c r="AA430" s="147"/>
      <c r="AB430" s="147"/>
    </row>
    <row r="431" spans="1:28" ht="15.75" customHeight="1">
      <c r="A431" s="147"/>
      <c r="B431" s="147"/>
      <c r="C431" s="147"/>
      <c r="D431" s="147"/>
      <c r="E431" s="147"/>
      <c r="F431" s="147"/>
      <c r="G431" s="147"/>
      <c r="H431" s="147"/>
      <c r="I431" s="147"/>
      <c r="J431" s="147"/>
      <c r="K431" s="147"/>
      <c r="L431" s="147"/>
      <c r="M431" s="147"/>
      <c r="N431" s="147"/>
      <c r="O431" s="147"/>
      <c r="P431" s="148"/>
      <c r="Q431" s="147"/>
      <c r="R431" s="147"/>
      <c r="S431" s="147"/>
      <c r="T431" s="147"/>
      <c r="U431" s="147"/>
      <c r="V431" s="147"/>
      <c r="W431" s="147"/>
      <c r="X431" s="147"/>
      <c r="Y431" s="147"/>
      <c r="Z431" s="147"/>
      <c r="AA431" s="147"/>
      <c r="AB431" s="147"/>
    </row>
    <row r="432" spans="1:28" ht="15.75" customHeight="1">
      <c r="A432" s="147"/>
      <c r="B432" s="147"/>
      <c r="C432" s="147"/>
      <c r="D432" s="147"/>
      <c r="E432" s="147"/>
      <c r="F432" s="147"/>
      <c r="G432" s="147"/>
      <c r="H432" s="147"/>
      <c r="I432" s="147"/>
      <c r="J432" s="147"/>
      <c r="K432" s="147"/>
      <c r="L432" s="147"/>
      <c r="M432" s="147"/>
      <c r="N432" s="147"/>
      <c r="O432" s="147"/>
      <c r="P432" s="148"/>
      <c r="Q432" s="147"/>
      <c r="R432" s="147"/>
      <c r="S432" s="147"/>
      <c r="T432" s="147"/>
      <c r="U432" s="147"/>
      <c r="V432" s="147"/>
      <c r="W432" s="147"/>
      <c r="X432" s="147"/>
      <c r="Y432" s="147"/>
      <c r="Z432" s="147"/>
      <c r="AA432" s="147"/>
      <c r="AB432" s="147"/>
    </row>
    <row r="433" spans="1:28" ht="15.75" customHeight="1">
      <c r="A433" s="147"/>
      <c r="B433" s="147"/>
      <c r="C433" s="147"/>
      <c r="D433" s="147"/>
      <c r="E433" s="147"/>
      <c r="F433" s="147"/>
      <c r="G433" s="147"/>
      <c r="H433" s="147"/>
      <c r="I433" s="147"/>
      <c r="J433" s="147"/>
      <c r="K433" s="147"/>
      <c r="L433" s="147"/>
      <c r="M433" s="147"/>
      <c r="N433" s="147"/>
      <c r="O433" s="147"/>
      <c r="P433" s="148"/>
      <c r="Q433" s="147"/>
      <c r="R433" s="147"/>
      <c r="S433" s="147"/>
      <c r="T433" s="147"/>
      <c r="U433" s="147"/>
      <c r="V433" s="147"/>
      <c r="W433" s="147"/>
      <c r="X433" s="147"/>
      <c r="Y433" s="147"/>
      <c r="Z433" s="147"/>
      <c r="AA433" s="147"/>
      <c r="AB433" s="147"/>
    </row>
    <row r="434" spans="1:28" ht="15.75" customHeight="1">
      <c r="A434" s="147"/>
      <c r="B434" s="147"/>
      <c r="C434" s="147"/>
      <c r="D434" s="147"/>
      <c r="E434" s="147"/>
      <c r="F434" s="147"/>
      <c r="G434" s="147"/>
      <c r="H434" s="147"/>
      <c r="I434" s="147"/>
      <c r="J434" s="147"/>
      <c r="K434" s="147"/>
      <c r="L434" s="147"/>
      <c r="M434" s="147"/>
      <c r="N434" s="147"/>
      <c r="O434" s="147"/>
      <c r="P434" s="148"/>
      <c r="Q434" s="147"/>
      <c r="R434" s="147"/>
      <c r="S434" s="147"/>
      <c r="T434" s="147"/>
      <c r="U434" s="147"/>
      <c r="V434" s="147"/>
      <c r="W434" s="147"/>
      <c r="X434" s="147"/>
      <c r="Y434" s="147"/>
      <c r="Z434" s="147"/>
      <c r="AA434" s="147"/>
      <c r="AB434" s="147"/>
    </row>
    <row r="435" spans="1:28" ht="15.75" customHeight="1">
      <c r="A435" s="147"/>
      <c r="B435" s="147"/>
      <c r="C435" s="147"/>
      <c r="D435" s="147"/>
      <c r="E435" s="147"/>
      <c r="F435" s="147"/>
      <c r="G435" s="147"/>
      <c r="H435" s="147"/>
      <c r="I435" s="147"/>
      <c r="J435" s="147"/>
      <c r="K435" s="147"/>
      <c r="L435" s="147"/>
      <c r="M435" s="147"/>
      <c r="N435" s="147"/>
      <c r="O435" s="147"/>
      <c r="P435" s="148"/>
      <c r="Q435" s="147"/>
      <c r="R435" s="147"/>
      <c r="S435" s="147"/>
      <c r="T435" s="147"/>
      <c r="U435" s="147"/>
      <c r="V435" s="147"/>
      <c r="W435" s="147"/>
      <c r="X435" s="147"/>
      <c r="Y435" s="147"/>
      <c r="Z435" s="147"/>
      <c r="AA435" s="147"/>
      <c r="AB435" s="147"/>
    </row>
    <row r="436" spans="1:28" ht="15.75" customHeight="1">
      <c r="A436" s="147"/>
      <c r="B436" s="147"/>
      <c r="C436" s="147"/>
      <c r="D436" s="147"/>
      <c r="E436" s="147"/>
      <c r="F436" s="147"/>
      <c r="G436" s="147"/>
      <c r="H436" s="147"/>
      <c r="I436" s="147"/>
      <c r="J436" s="147"/>
      <c r="K436" s="147"/>
      <c r="L436" s="147"/>
      <c r="M436" s="147"/>
      <c r="N436" s="147"/>
      <c r="O436" s="147"/>
      <c r="P436" s="148"/>
      <c r="Q436" s="147"/>
      <c r="R436" s="147"/>
      <c r="S436" s="147"/>
      <c r="T436" s="147"/>
      <c r="U436" s="147"/>
      <c r="V436" s="147"/>
      <c r="W436" s="147"/>
      <c r="X436" s="147"/>
      <c r="Y436" s="147"/>
      <c r="Z436" s="147"/>
      <c r="AA436" s="147"/>
      <c r="AB436" s="147"/>
    </row>
    <row r="437" spans="1:28" ht="15.75" customHeight="1">
      <c r="A437" s="147"/>
      <c r="B437" s="147"/>
      <c r="C437" s="147"/>
      <c r="D437" s="147"/>
      <c r="E437" s="147"/>
      <c r="F437" s="147"/>
      <c r="G437" s="147"/>
      <c r="H437" s="147"/>
      <c r="I437" s="147"/>
      <c r="J437" s="147"/>
      <c r="K437" s="147"/>
      <c r="L437" s="147"/>
      <c r="M437" s="147"/>
      <c r="N437" s="147"/>
      <c r="O437" s="147"/>
      <c r="P437" s="148"/>
      <c r="Q437" s="147"/>
      <c r="R437" s="147"/>
      <c r="S437" s="147"/>
      <c r="T437" s="147"/>
      <c r="U437" s="147"/>
      <c r="V437" s="147"/>
      <c r="W437" s="147"/>
      <c r="X437" s="147"/>
      <c r="Y437" s="147"/>
      <c r="Z437" s="147"/>
      <c r="AA437" s="147"/>
      <c r="AB437" s="147"/>
    </row>
    <row r="438" spans="1:28" ht="15.75" customHeight="1">
      <c r="A438" s="147"/>
      <c r="B438" s="147"/>
      <c r="C438" s="147"/>
      <c r="D438" s="147"/>
      <c r="E438" s="147"/>
      <c r="F438" s="147"/>
      <c r="G438" s="147"/>
      <c r="H438" s="147"/>
      <c r="I438" s="147"/>
      <c r="J438" s="147"/>
      <c r="K438" s="147"/>
      <c r="L438" s="147"/>
      <c r="M438" s="147"/>
      <c r="N438" s="147"/>
      <c r="O438" s="147"/>
      <c r="P438" s="148"/>
      <c r="Q438" s="147"/>
      <c r="R438" s="147"/>
      <c r="S438" s="147"/>
      <c r="T438" s="147"/>
      <c r="U438" s="147"/>
      <c r="V438" s="147"/>
      <c r="W438" s="147"/>
      <c r="X438" s="147"/>
      <c r="Y438" s="147"/>
      <c r="Z438" s="147"/>
      <c r="AA438" s="147"/>
      <c r="AB438" s="147"/>
    </row>
    <row r="439" spans="1:28" ht="15.75" customHeight="1">
      <c r="A439" s="147"/>
      <c r="B439" s="147"/>
      <c r="C439" s="147"/>
      <c r="D439" s="147"/>
      <c r="E439" s="147"/>
      <c r="F439" s="147"/>
      <c r="G439" s="147"/>
      <c r="H439" s="147"/>
      <c r="I439" s="147"/>
      <c r="J439" s="147"/>
      <c r="K439" s="147"/>
      <c r="L439" s="147"/>
      <c r="M439" s="147"/>
      <c r="N439" s="147"/>
      <c r="O439" s="147"/>
      <c r="P439" s="148"/>
      <c r="Q439" s="147"/>
      <c r="R439" s="147"/>
      <c r="S439" s="147"/>
      <c r="T439" s="147"/>
      <c r="U439" s="147"/>
      <c r="V439" s="147"/>
      <c r="W439" s="147"/>
      <c r="X439" s="147"/>
      <c r="Y439" s="147"/>
      <c r="Z439" s="147"/>
      <c r="AA439" s="147"/>
      <c r="AB439" s="147"/>
    </row>
    <row r="440" spans="1:28" ht="15.75" customHeight="1">
      <c r="A440" s="147"/>
      <c r="B440" s="147"/>
      <c r="C440" s="147"/>
      <c r="D440" s="147"/>
      <c r="E440" s="147"/>
      <c r="F440" s="147"/>
      <c r="G440" s="147"/>
      <c r="H440" s="147"/>
      <c r="I440" s="147"/>
      <c r="J440" s="147"/>
      <c r="K440" s="147"/>
      <c r="L440" s="147"/>
      <c r="M440" s="147"/>
      <c r="N440" s="147"/>
      <c r="O440" s="147"/>
      <c r="P440" s="148"/>
      <c r="Q440" s="147"/>
      <c r="R440" s="147"/>
      <c r="S440" s="147"/>
      <c r="T440" s="147"/>
      <c r="U440" s="147"/>
      <c r="V440" s="147"/>
      <c r="W440" s="147"/>
      <c r="X440" s="147"/>
      <c r="Y440" s="147"/>
      <c r="Z440" s="147"/>
      <c r="AA440" s="147"/>
      <c r="AB440" s="147"/>
    </row>
    <row r="441" spans="1:28" ht="15.75" customHeight="1">
      <c r="A441" s="147"/>
      <c r="B441" s="147"/>
      <c r="C441" s="147"/>
      <c r="D441" s="147"/>
      <c r="E441" s="147"/>
      <c r="F441" s="147"/>
      <c r="G441" s="147"/>
      <c r="H441" s="147"/>
      <c r="I441" s="147"/>
      <c r="J441" s="147"/>
      <c r="K441" s="147"/>
      <c r="L441" s="147"/>
      <c r="M441" s="147"/>
      <c r="N441" s="147"/>
      <c r="O441" s="147"/>
      <c r="P441" s="148"/>
      <c r="Q441" s="147"/>
      <c r="R441" s="147"/>
      <c r="S441" s="147"/>
      <c r="T441" s="147"/>
      <c r="U441" s="147"/>
      <c r="V441" s="147"/>
      <c r="W441" s="147"/>
      <c r="X441" s="147"/>
      <c r="Y441" s="147"/>
      <c r="Z441" s="147"/>
      <c r="AA441" s="147"/>
      <c r="AB441" s="147"/>
    </row>
    <row r="442" spans="1:28" ht="15.75" customHeight="1">
      <c r="A442" s="147"/>
      <c r="B442" s="147"/>
      <c r="C442" s="147"/>
      <c r="D442" s="147"/>
      <c r="E442" s="147"/>
      <c r="F442" s="147"/>
      <c r="G442" s="147"/>
      <c r="H442" s="147"/>
      <c r="I442" s="147"/>
      <c r="J442" s="147"/>
      <c r="K442" s="147"/>
      <c r="L442" s="147"/>
      <c r="M442" s="147"/>
      <c r="N442" s="147"/>
      <c r="O442" s="147"/>
      <c r="P442" s="148"/>
      <c r="Q442" s="147"/>
      <c r="R442" s="147"/>
      <c r="S442" s="147"/>
      <c r="T442" s="147"/>
      <c r="U442" s="147"/>
      <c r="V442" s="147"/>
      <c r="W442" s="147"/>
      <c r="X442" s="147"/>
      <c r="Y442" s="147"/>
      <c r="Z442" s="147"/>
      <c r="AA442" s="147"/>
      <c r="AB442" s="147"/>
    </row>
    <row r="443" spans="1:28" ht="15.75" customHeight="1">
      <c r="A443" s="147"/>
      <c r="B443" s="147"/>
      <c r="C443" s="147"/>
      <c r="D443" s="147"/>
      <c r="E443" s="147"/>
      <c r="F443" s="147"/>
      <c r="G443" s="147"/>
      <c r="H443" s="147"/>
      <c r="I443" s="147"/>
      <c r="J443" s="147"/>
      <c r="K443" s="147"/>
      <c r="L443" s="147"/>
      <c r="M443" s="147"/>
      <c r="N443" s="147"/>
      <c r="O443" s="147"/>
      <c r="P443" s="148"/>
      <c r="Q443" s="147"/>
      <c r="R443" s="147"/>
      <c r="S443" s="147"/>
      <c r="T443" s="147"/>
      <c r="U443" s="147"/>
      <c r="V443" s="147"/>
      <c r="W443" s="147"/>
      <c r="X443" s="147"/>
      <c r="Y443" s="147"/>
      <c r="Z443" s="147"/>
      <c r="AA443" s="147"/>
      <c r="AB443" s="147"/>
    </row>
    <row r="444" spans="1:28" ht="15.75" customHeight="1">
      <c r="A444" s="147"/>
      <c r="B444" s="147"/>
      <c r="C444" s="147"/>
      <c r="D444" s="147"/>
      <c r="E444" s="147"/>
      <c r="F444" s="147"/>
      <c r="G444" s="147"/>
      <c r="H444" s="147"/>
      <c r="I444" s="147"/>
      <c r="J444" s="147"/>
      <c r="K444" s="147"/>
      <c r="L444" s="147"/>
      <c r="M444" s="147"/>
      <c r="N444" s="147"/>
      <c r="O444" s="147"/>
      <c r="P444" s="148"/>
      <c r="Q444" s="147"/>
      <c r="R444" s="147"/>
      <c r="S444" s="147"/>
      <c r="T444" s="147"/>
      <c r="U444" s="147"/>
      <c r="V444" s="147"/>
      <c r="W444" s="147"/>
      <c r="X444" s="147"/>
      <c r="Y444" s="147"/>
      <c r="Z444" s="147"/>
      <c r="AA444" s="147"/>
      <c r="AB444" s="147"/>
    </row>
    <row r="445" spans="1:28" ht="15.75" customHeight="1">
      <c r="A445" s="147"/>
      <c r="B445" s="147"/>
      <c r="C445" s="147"/>
      <c r="D445" s="147"/>
      <c r="E445" s="147"/>
      <c r="F445" s="147"/>
      <c r="G445" s="147"/>
      <c r="H445" s="147"/>
      <c r="I445" s="147"/>
      <c r="J445" s="147"/>
      <c r="K445" s="147"/>
      <c r="L445" s="147"/>
      <c r="M445" s="147"/>
      <c r="N445" s="147"/>
      <c r="O445" s="147"/>
      <c r="P445" s="148"/>
      <c r="Q445" s="147"/>
      <c r="R445" s="147"/>
      <c r="S445" s="147"/>
      <c r="T445" s="147"/>
      <c r="U445" s="147"/>
      <c r="V445" s="147"/>
      <c r="W445" s="147"/>
      <c r="X445" s="147"/>
      <c r="Y445" s="147"/>
      <c r="Z445" s="147"/>
      <c r="AA445" s="147"/>
      <c r="AB445" s="147"/>
    </row>
    <row r="446" spans="1:28" ht="15.75" customHeight="1">
      <c r="A446" s="147"/>
      <c r="B446" s="147"/>
      <c r="C446" s="147"/>
      <c r="D446" s="147"/>
      <c r="E446" s="147"/>
      <c r="F446" s="147"/>
      <c r="G446" s="147"/>
      <c r="H446" s="147"/>
      <c r="I446" s="147"/>
      <c r="J446" s="147"/>
      <c r="K446" s="147"/>
      <c r="L446" s="147"/>
      <c r="M446" s="147"/>
      <c r="N446" s="147"/>
      <c r="O446" s="147"/>
      <c r="P446" s="148"/>
      <c r="Q446" s="147"/>
      <c r="R446" s="147"/>
      <c r="S446" s="147"/>
      <c r="T446" s="147"/>
      <c r="U446" s="147"/>
      <c r="V446" s="147"/>
      <c r="W446" s="147"/>
      <c r="X446" s="147"/>
      <c r="Y446" s="147"/>
      <c r="Z446" s="147"/>
      <c r="AA446" s="147"/>
      <c r="AB446" s="147"/>
    </row>
    <row r="447" spans="1:28" ht="15.75" customHeight="1">
      <c r="A447" s="147"/>
      <c r="B447" s="147"/>
      <c r="C447" s="147"/>
      <c r="D447" s="147"/>
      <c r="E447" s="147"/>
      <c r="F447" s="147"/>
      <c r="G447" s="147"/>
      <c r="H447" s="147"/>
      <c r="I447" s="147"/>
      <c r="J447" s="147"/>
      <c r="K447" s="147"/>
      <c r="L447" s="147"/>
      <c r="M447" s="147"/>
      <c r="N447" s="147"/>
      <c r="O447" s="147"/>
      <c r="P447" s="148"/>
      <c r="Q447" s="147"/>
      <c r="R447" s="147"/>
      <c r="S447" s="147"/>
      <c r="T447" s="147"/>
      <c r="U447" s="147"/>
      <c r="V447" s="147"/>
      <c r="W447" s="147"/>
      <c r="X447" s="147"/>
      <c r="Y447" s="147"/>
      <c r="Z447" s="147"/>
      <c r="AA447" s="147"/>
      <c r="AB447" s="147"/>
    </row>
    <row r="448" spans="1:28" ht="15.75" customHeight="1">
      <c r="A448" s="147"/>
      <c r="B448" s="147"/>
      <c r="C448" s="147"/>
      <c r="D448" s="147"/>
      <c r="E448" s="147"/>
      <c r="F448" s="147"/>
      <c r="G448" s="147"/>
      <c r="H448" s="147"/>
      <c r="I448" s="147"/>
      <c r="J448" s="147"/>
      <c r="K448" s="147"/>
      <c r="L448" s="147"/>
      <c r="M448" s="147"/>
      <c r="N448" s="147"/>
      <c r="O448" s="147"/>
      <c r="P448" s="148"/>
      <c r="Q448" s="147"/>
      <c r="R448" s="147"/>
      <c r="S448" s="147"/>
      <c r="T448" s="147"/>
      <c r="U448" s="147"/>
      <c r="V448" s="147"/>
      <c r="W448" s="147"/>
      <c r="X448" s="147"/>
      <c r="Y448" s="147"/>
      <c r="Z448" s="147"/>
      <c r="AA448" s="147"/>
      <c r="AB448" s="147"/>
    </row>
    <row r="449" spans="1:28" ht="15.75" customHeight="1">
      <c r="A449" s="147"/>
      <c r="B449" s="147"/>
      <c r="C449" s="147"/>
      <c r="D449" s="147"/>
      <c r="E449" s="147"/>
      <c r="F449" s="147"/>
      <c r="G449" s="147"/>
      <c r="H449" s="147"/>
      <c r="I449" s="147"/>
      <c r="J449" s="147"/>
      <c r="K449" s="147"/>
      <c r="L449" s="147"/>
      <c r="M449" s="147"/>
      <c r="N449" s="147"/>
      <c r="O449" s="147"/>
      <c r="P449" s="148"/>
      <c r="Q449" s="147"/>
      <c r="R449" s="147"/>
      <c r="S449" s="147"/>
      <c r="T449" s="147"/>
      <c r="U449" s="147"/>
      <c r="V449" s="147"/>
      <c r="W449" s="147"/>
      <c r="X449" s="147"/>
      <c r="Y449" s="147"/>
      <c r="Z449" s="147"/>
      <c r="AA449" s="147"/>
      <c r="AB449" s="147"/>
    </row>
    <row r="450" spans="1:28" ht="15.75" customHeight="1">
      <c r="A450" s="147"/>
      <c r="B450" s="147"/>
      <c r="C450" s="147"/>
      <c r="D450" s="147"/>
      <c r="E450" s="147"/>
      <c r="F450" s="147"/>
      <c r="G450" s="147"/>
      <c r="H450" s="147"/>
      <c r="I450" s="147"/>
      <c r="J450" s="147"/>
      <c r="K450" s="147"/>
      <c r="L450" s="147"/>
      <c r="M450" s="147"/>
      <c r="N450" s="147"/>
      <c r="O450" s="147"/>
      <c r="P450" s="148"/>
      <c r="Q450" s="147"/>
      <c r="R450" s="147"/>
      <c r="S450" s="147"/>
      <c r="T450" s="147"/>
      <c r="U450" s="147"/>
      <c r="V450" s="147"/>
      <c r="W450" s="147"/>
      <c r="X450" s="147"/>
      <c r="Y450" s="147"/>
      <c r="Z450" s="147"/>
      <c r="AA450" s="147"/>
      <c r="AB450" s="147"/>
    </row>
    <row r="451" spans="1:28" ht="15.75" customHeight="1">
      <c r="A451" s="147"/>
      <c r="B451" s="147"/>
      <c r="C451" s="147"/>
      <c r="D451" s="147"/>
      <c r="E451" s="147"/>
      <c r="F451" s="147"/>
      <c r="G451" s="147"/>
      <c r="H451" s="147"/>
      <c r="I451" s="147"/>
      <c r="J451" s="147"/>
      <c r="K451" s="147"/>
      <c r="L451" s="147"/>
      <c r="M451" s="147"/>
      <c r="N451" s="147"/>
      <c r="O451" s="147"/>
      <c r="P451" s="148"/>
      <c r="Q451" s="147"/>
      <c r="R451" s="147"/>
      <c r="S451" s="147"/>
      <c r="T451" s="147"/>
      <c r="U451" s="147"/>
      <c r="V451" s="147"/>
      <c r="W451" s="147"/>
      <c r="X451" s="147"/>
      <c r="Y451" s="147"/>
      <c r="Z451" s="147"/>
      <c r="AA451" s="147"/>
      <c r="AB451" s="147"/>
    </row>
    <row r="452" spans="1:28" ht="15.75" customHeight="1">
      <c r="A452" s="147"/>
      <c r="B452" s="147"/>
      <c r="C452" s="147"/>
      <c r="D452" s="147"/>
      <c r="E452" s="147"/>
      <c r="F452" s="147"/>
      <c r="G452" s="147"/>
      <c r="H452" s="147"/>
      <c r="I452" s="147"/>
      <c r="J452" s="147"/>
      <c r="K452" s="147"/>
      <c r="L452" s="147"/>
      <c r="M452" s="147"/>
      <c r="N452" s="147"/>
      <c r="O452" s="147"/>
      <c r="P452" s="148"/>
      <c r="Q452" s="147"/>
      <c r="R452" s="147"/>
      <c r="S452" s="147"/>
      <c r="T452" s="147"/>
      <c r="U452" s="147"/>
      <c r="V452" s="147"/>
      <c r="W452" s="147"/>
      <c r="X452" s="147"/>
      <c r="Y452" s="147"/>
      <c r="Z452" s="147"/>
      <c r="AA452" s="147"/>
      <c r="AB452" s="147"/>
    </row>
    <row r="453" spans="1:28" ht="15.75" customHeight="1">
      <c r="A453" s="147"/>
      <c r="B453" s="147"/>
      <c r="C453" s="147"/>
      <c r="D453" s="147"/>
      <c r="E453" s="147"/>
      <c r="F453" s="147"/>
      <c r="G453" s="147"/>
      <c r="H453" s="147"/>
      <c r="I453" s="147"/>
      <c r="J453" s="147"/>
      <c r="K453" s="147"/>
      <c r="L453" s="147"/>
      <c r="M453" s="147"/>
      <c r="N453" s="147"/>
      <c r="O453" s="147"/>
      <c r="P453" s="148"/>
      <c r="Q453" s="147"/>
      <c r="R453" s="147"/>
      <c r="S453" s="147"/>
      <c r="T453" s="147"/>
      <c r="U453" s="147"/>
      <c r="V453" s="147"/>
      <c r="W453" s="147"/>
      <c r="X453" s="147"/>
      <c r="Y453" s="147"/>
      <c r="Z453" s="147"/>
      <c r="AA453" s="147"/>
      <c r="AB453" s="147"/>
    </row>
    <row r="454" spans="1:28" ht="15.75" customHeight="1">
      <c r="A454" s="147"/>
      <c r="B454" s="147"/>
      <c r="C454" s="147"/>
      <c r="D454" s="147"/>
      <c r="E454" s="147"/>
      <c r="F454" s="147"/>
      <c r="G454" s="147"/>
      <c r="H454" s="147"/>
      <c r="I454" s="147"/>
      <c r="J454" s="147"/>
      <c r="K454" s="147"/>
      <c r="L454" s="147"/>
      <c r="M454" s="147"/>
      <c r="N454" s="147"/>
      <c r="O454" s="147"/>
      <c r="P454" s="148"/>
      <c r="Q454" s="147"/>
      <c r="R454" s="147"/>
      <c r="S454" s="147"/>
      <c r="T454" s="147"/>
      <c r="U454" s="147"/>
      <c r="V454" s="147"/>
      <c r="W454" s="147"/>
      <c r="X454" s="147"/>
      <c r="Y454" s="147"/>
      <c r="Z454" s="147"/>
      <c r="AA454" s="147"/>
      <c r="AB454" s="147"/>
    </row>
    <row r="455" spans="1:28" ht="15.75" customHeight="1">
      <c r="A455" s="147"/>
      <c r="B455" s="147"/>
      <c r="C455" s="147"/>
      <c r="D455" s="147"/>
      <c r="E455" s="147"/>
      <c r="F455" s="147"/>
      <c r="G455" s="147"/>
      <c r="H455" s="147"/>
      <c r="I455" s="147"/>
      <c r="J455" s="147"/>
      <c r="K455" s="147"/>
      <c r="L455" s="147"/>
      <c r="M455" s="147"/>
      <c r="N455" s="147"/>
      <c r="O455" s="147"/>
      <c r="P455" s="148"/>
      <c r="Q455" s="147"/>
      <c r="R455" s="147"/>
      <c r="S455" s="147"/>
      <c r="T455" s="147"/>
      <c r="U455" s="147"/>
      <c r="V455" s="147"/>
      <c r="W455" s="147"/>
      <c r="X455" s="147"/>
      <c r="Y455" s="147"/>
      <c r="Z455" s="147"/>
      <c r="AA455" s="147"/>
      <c r="AB455" s="147"/>
    </row>
    <row r="456" spans="1:28" ht="15.75" customHeight="1">
      <c r="A456" s="147"/>
      <c r="B456" s="147"/>
      <c r="C456" s="147"/>
      <c r="D456" s="147"/>
      <c r="E456" s="147"/>
      <c r="F456" s="147"/>
      <c r="G456" s="147"/>
      <c r="H456" s="147"/>
      <c r="I456" s="147"/>
      <c r="J456" s="147"/>
      <c r="K456" s="147"/>
      <c r="L456" s="147"/>
      <c r="M456" s="147"/>
      <c r="N456" s="147"/>
      <c r="O456" s="147"/>
      <c r="P456" s="148"/>
      <c r="Q456" s="147"/>
      <c r="R456" s="147"/>
      <c r="S456" s="147"/>
      <c r="T456" s="147"/>
      <c r="U456" s="147"/>
      <c r="V456" s="147"/>
      <c r="W456" s="147"/>
      <c r="X456" s="147"/>
      <c r="Y456" s="147"/>
      <c r="Z456" s="147"/>
      <c r="AA456" s="147"/>
      <c r="AB456" s="147"/>
    </row>
    <row r="457" spans="1:28" ht="15.75" customHeight="1">
      <c r="A457" s="147"/>
      <c r="B457" s="147"/>
      <c r="C457" s="147"/>
      <c r="D457" s="147"/>
      <c r="E457" s="147"/>
      <c r="F457" s="147"/>
      <c r="G457" s="147"/>
      <c r="H457" s="147"/>
      <c r="I457" s="147"/>
      <c r="J457" s="147"/>
      <c r="K457" s="147"/>
      <c r="L457" s="147"/>
      <c r="M457" s="147"/>
      <c r="N457" s="147"/>
      <c r="O457" s="147"/>
      <c r="P457" s="148"/>
      <c r="Q457" s="147"/>
      <c r="R457" s="147"/>
      <c r="S457" s="147"/>
      <c r="T457" s="147"/>
      <c r="U457" s="147"/>
      <c r="V457" s="147"/>
      <c r="W457" s="147"/>
      <c r="X457" s="147"/>
      <c r="Y457" s="147"/>
      <c r="Z457" s="147"/>
      <c r="AA457" s="147"/>
      <c r="AB457" s="147"/>
    </row>
    <row r="458" spans="1:28" ht="15.75" customHeight="1">
      <c r="A458" s="147"/>
      <c r="B458" s="147"/>
      <c r="C458" s="147"/>
      <c r="D458" s="147"/>
      <c r="E458" s="147"/>
      <c r="F458" s="147"/>
      <c r="G458" s="147"/>
      <c r="H458" s="147"/>
      <c r="I458" s="147"/>
      <c r="J458" s="147"/>
      <c r="K458" s="147"/>
      <c r="L458" s="147"/>
      <c r="M458" s="147"/>
      <c r="N458" s="147"/>
      <c r="O458" s="147"/>
      <c r="P458" s="148"/>
      <c r="Q458" s="147"/>
      <c r="R458" s="147"/>
      <c r="S458" s="147"/>
      <c r="T458" s="147"/>
      <c r="U458" s="147"/>
      <c r="V458" s="147"/>
      <c r="W458" s="147"/>
      <c r="X458" s="147"/>
      <c r="Y458" s="147"/>
      <c r="Z458" s="147"/>
      <c r="AA458" s="147"/>
      <c r="AB458" s="147"/>
    </row>
    <row r="459" spans="1:28" ht="15.75" customHeight="1">
      <c r="A459" s="147"/>
      <c r="B459" s="147"/>
      <c r="C459" s="147"/>
      <c r="D459" s="147"/>
      <c r="E459" s="147"/>
      <c r="F459" s="147"/>
      <c r="G459" s="147"/>
      <c r="H459" s="147"/>
      <c r="I459" s="147"/>
      <c r="J459" s="147"/>
      <c r="K459" s="147"/>
      <c r="L459" s="147"/>
      <c r="M459" s="147"/>
      <c r="N459" s="147"/>
      <c r="O459" s="147"/>
      <c r="P459" s="148"/>
      <c r="Q459" s="147"/>
      <c r="R459" s="147"/>
      <c r="S459" s="147"/>
      <c r="T459" s="147"/>
      <c r="U459" s="147"/>
      <c r="V459" s="147"/>
      <c r="W459" s="147"/>
      <c r="X459" s="147"/>
      <c r="Y459" s="147"/>
      <c r="Z459" s="147"/>
      <c r="AA459" s="147"/>
      <c r="AB459" s="147"/>
    </row>
    <row r="460" spans="1:28" ht="15.75" customHeight="1">
      <c r="A460" s="147"/>
      <c r="B460" s="147"/>
      <c r="C460" s="147"/>
      <c r="D460" s="147"/>
      <c r="E460" s="147"/>
      <c r="F460" s="147"/>
      <c r="G460" s="147"/>
      <c r="H460" s="147"/>
      <c r="I460" s="147"/>
      <c r="J460" s="147"/>
      <c r="K460" s="147"/>
      <c r="L460" s="147"/>
      <c r="M460" s="147"/>
      <c r="N460" s="147"/>
      <c r="O460" s="147"/>
      <c r="P460" s="148"/>
      <c r="Q460" s="147"/>
      <c r="R460" s="147"/>
      <c r="S460" s="147"/>
      <c r="T460" s="147"/>
      <c r="U460" s="147"/>
      <c r="V460" s="147"/>
      <c r="W460" s="147"/>
      <c r="X460" s="147"/>
      <c r="Y460" s="147"/>
      <c r="Z460" s="147"/>
      <c r="AA460" s="147"/>
      <c r="AB460" s="147"/>
    </row>
    <row r="461" spans="1:28" ht="15.75" customHeight="1">
      <c r="A461" s="147"/>
      <c r="B461" s="147"/>
      <c r="C461" s="147"/>
      <c r="D461" s="147"/>
      <c r="E461" s="147"/>
      <c r="F461" s="147"/>
      <c r="G461" s="147"/>
      <c r="H461" s="147"/>
      <c r="I461" s="147"/>
      <c r="J461" s="147"/>
      <c r="K461" s="147"/>
      <c r="L461" s="147"/>
      <c r="M461" s="147"/>
      <c r="N461" s="147"/>
      <c r="O461" s="147"/>
      <c r="P461" s="148"/>
      <c r="Q461" s="147"/>
      <c r="R461" s="147"/>
      <c r="S461" s="147"/>
      <c r="T461" s="147"/>
      <c r="U461" s="147"/>
      <c r="V461" s="147"/>
      <c r="W461" s="147"/>
      <c r="X461" s="147"/>
      <c r="Y461" s="147"/>
      <c r="Z461" s="147"/>
      <c r="AA461" s="147"/>
      <c r="AB461" s="147"/>
    </row>
    <row r="462" spans="1:28" ht="15.75" customHeight="1">
      <c r="A462" s="147"/>
      <c r="B462" s="147"/>
      <c r="C462" s="147"/>
      <c r="D462" s="147"/>
      <c r="E462" s="147"/>
      <c r="F462" s="147"/>
      <c r="G462" s="147"/>
      <c r="H462" s="147"/>
      <c r="I462" s="147"/>
      <c r="J462" s="147"/>
      <c r="K462" s="147"/>
      <c r="L462" s="147"/>
      <c r="M462" s="147"/>
      <c r="N462" s="147"/>
      <c r="O462" s="147"/>
      <c r="P462" s="148"/>
      <c r="Q462" s="147"/>
      <c r="R462" s="147"/>
      <c r="S462" s="147"/>
      <c r="T462" s="147"/>
      <c r="U462" s="147"/>
      <c r="V462" s="147"/>
      <c r="W462" s="147"/>
      <c r="X462" s="147"/>
      <c r="Y462" s="147"/>
      <c r="Z462" s="147"/>
      <c r="AA462" s="147"/>
      <c r="AB462" s="147"/>
    </row>
    <row r="463" spans="1:28" ht="15.75" customHeight="1">
      <c r="A463" s="147"/>
      <c r="B463" s="147"/>
      <c r="C463" s="147"/>
      <c r="D463" s="147"/>
      <c r="E463" s="147"/>
      <c r="F463" s="147"/>
      <c r="G463" s="147"/>
      <c r="H463" s="147"/>
      <c r="I463" s="147"/>
      <c r="J463" s="147"/>
      <c r="K463" s="147"/>
      <c r="L463" s="147"/>
      <c r="M463" s="147"/>
      <c r="N463" s="147"/>
      <c r="O463" s="147"/>
      <c r="P463" s="148"/>
      <c r="Q463" s="147"/>
      <c r="R463" s="147"/>
      <c r="S463" s="147"/>
      <c r="T463" s="147"/>
      <c r="U463" s="147"/>
      <c r="V463" s="147"/>
      <c r="W463" s="147"/>
      <c r="X463" s="147"/>
      <c r="Y463" s="147"/>
      <c r="Z463" s="147"/>
      <c r="AA463" s="147"/>
      <c r="AB463" s="147"/>
    </row>
    <row r="464" spans="1:28" ht="15.75" customHeight="1">
      <c r="A464" s="147"/>
      <c r="B464" s="147"/>
      <c r="C464" s="147"/>
      <c r="D464" s="147"/>
      <c r="E464" s="147"/>
      <c r="F464" s="147"/>
      <c r="G464" s="147"/>
      <c r="H464" s="147"/>
      <c r="I464" s="147"/>
      <c r="J464" s="147"/>
      <c r="K464" s="147"/>
      <c r="L464" s="147"/>
      <c r="M464" s="147"/>
      <c r="N464" s="147"/>
      <c r="O464" s="147"/>
      <c r="P464" s="148"/>
      <c r="Q464" s="147"/>
      <c r="R464" s="147"/>
      <c r="S464" s="147"/>
      <c r="T464" s="147"/>
      <c r="U464" s="147"/>
      <c r="V464" s="147"/>
      <c r="W464" s="147"/>
      <c r="X464" s="147"/>
      <c r="Y464" s="147"/>
      <c r="Z464" s="147"/>
      <c r="AA464" s="147"/>
      <c r="AB464" s="147"/>
    </row>
    <row r="465" spans="1:28" ht="15.75" customHeight="1">
      <c r="A465" s="147"/>
      <c r="B465" s="147"/>
      <c r="C465" s="147"/>
      <c r="D465" s="147"/>
      <c r="E465" s="147"/>
      <c r="F465" s="147"/>
      <c r="G465" s="147"/>
      <c r="H465" s="147"/>
      <c r="I465" s="147"/>
      <c r="J465" s="147"/>
      <c r="K465" s="147"/>
      <c r="L465" s="147"/>
      <c r="M465" s="147"/>
      <c r="N465" s="147"/>
      <c r="O465" s="147"/>
      <c r="P465" s="148"/>
      <c r="Q465" s="147"/>
      <c r="R465" s="147"/>
      <c r="S465" s="147"/>
      <c r="T465" s="147"/>
      <c r="U465" s="147"/>
      <c r="V465" s="147"/>
      <c r="W465" s="147"/>
      <c r="X465" s="147"/>
      <c r="Y465" s="147"/>
      <c r="Z465" s="147"/>
      <c r="AA465" s="147"/>
      <c r="AB465" s="147"/>
    </row>
    <row r="466" spans="1:28" ht="15.75" customHeight="1">
      <c r="A466" s="147"/>
      <c r="B466" s="147"/>
      <c r="C466" s="147"/>
      <c r="D466" s="147"/>
      <c r="E466" s="147"/>
      <c r="F466" s="147"/>
      <c r="G466" s="147"/>
      <c r="H466" s="147"/>
      <c r="I466" s="147"/>
      <c r="J466" s="147"/>
      <c r="K466" s="147"/>
      <c r="L466" s="147"/>
      <c r="M466" s="147"/>
      <c r="N466" s="147"/>
      <c r="O466" s="147"/>
      <c r="P466" s="148"/>
      <c r="Q466" s="147"/>
      <c r="R466" s="147"/>
      <c r="S466" s="147"/>
      <c r="T466" s="147"/>
      <c r="U466" s="147"/>
      <c r="V466" s="147"/>
      <c r="W466" s="147"/>
      <c r="X466" s="147"/>
      <c r="Y466" s="147"/>
      <c r="Z466" s="147"/>
      <c r="AA466" s="147"/>
      <c r="AB466" s="147"/>
    </row>
    <row r="467" spans="1:28" ht="15.75" customHeight="1">
      <c r="A467" s="147"/>
      <c r="B467" s="147"/>
      <c r="C467" s="147"/>
      <c r="D467" s="147"/>
      <c r="E467" s="147"/>
      <c r="F467" s="147"/>
      <c r="G467" s="147"/>
      <c r="H467" s="147"/>
      <c r="I467" s="147"/>
      <c r="J467" s="147"/>
      <c r="K467" s="147"/>
      <c r="L467" s="147"/>
      <c r="M467" s="147"/>
      <c r="N467" s="147"/>
      <c r="O467" s="147"/>
      <c r="P467" s="148"/>
      <c r="Q467" s="147"/>
      <c r="R467" s="147"/>
      <c r="S467" s="147"/>
      <c r="T467" s="147"/>
      <c r="U467" s="147"/>
      <c r="V467" s="147"/>
      <c r="W467" s="147"/>
      <c r="X467" s="147"/>
      <c r="Y467" s="147"/>
      <c r="Z467" s="147"/>
      <c r="AA467" s="147"/>
      <c r="AB467" s="147"/>
    </row>
    <row r="468" spans="1:28" ht="15.75" customHeight="1">
      <c r="A468" s="147"/>
      <c r="B468" s="147"/>
      <c r="C468" s="147"/>
      <c r="D468" s="147"/>
      <c r="E468" s="147"/>
      <c r="F468" s="147"/>
      <c r="G468" s="147"/>
      <c r="H468" s="147"/>
      <c r="I468" s="147"/>
      <c r="J468" s="147"/>
      <c r="K468" s="147"/>
      <c r="L468" s="147"/>
      <c r="M468" s="147"/>
      <c r="N468" s="147"/>
      <c r="O468" s="147"/>
      <c r="P468" s="148"/>
      <c r="Q468" s="147"/>
      <c r="R468" s="147"/>
      <c r="S468" s="147"/>
      <c r="T468" s="147"/>
      <c r="U468" s="147"/>
      <c r="V468" s="147"/>
      <c r="W468" s="147"/>
      <c r="X468" s="147"/>
      <c r="Y468" s="147"/>
      <c r="Z468" s="147"/>
      <c r="AA468" s="147"/>
      <c r="AB468" s="147"/>
    </row>
    <row r="469" spans="1:28" ht="15.75" customHeight="1">
      <c r="A469" s="147"/>
      <c r="B469" s="147"/>
      <c r="C469" s="147"/>
      <c r="D469" s="147"/>
      <c r="E469" s="147"/>
      <c r="F469" s="147"/>
      <c r="G469" s="147"/>
      <c r="H469" s="147"/>
      <c r="I469" s="147"/>
      <c r="J469" s="147"/>
      <c r="K469" s="147"/>
      <c r="L469" s="147"/>
      <c r="M469" s="147"/>
      <c r="N469" s="147"/>
      <c r="O469" s="147"/>
      <c r="P469" s="148"/>
      <c r="Q469" s="147"/>
      <c r="R469" s="147"/>
      <c r="S469" s="147"/>
      <c r="T469" s="147"/>
      <c r="U469" s="147"/>
      <c r="V469" s="147"/>
      <c r="W469" s="147"/>
      <c r="X469" s="147"/>
      <c r="Y469" s="147"/>
      <c r="Z469" s="147"/>
      <c r="AA469" s="147"/>
      <c r="AB469" s="147"/>
    </row>
    <row r="470" spans="1:28" ht="15.75" customHeight="1">
      <c r="A470" s="147"/>
      <c r="B470" s="147"/>
      <c r="C470" s="147"/>
      <c r="D470" s="147"/>
      <c r="E470" s="147"/>
      <c r="F470" s="147"/>
      <c r="G470" s="147"/>
      <c r="H470" s="147"/>
      <c r="I470" s="147"/>
      <c r="J470" s="147"/>
      <c r="K470" s="147"/>
      <c r="L470" s="147"/>
      <c r="M470" s="147"/>
      <c r="N470" s="147"/>
      <c r="O470" s="147"/>
      <c r="P470" s="148"/>
      <c r="Q470" s="147"/>
      <c r="R470" s="147"/>
      <c r="S470" s="147"/>
      <c r="T470" s="147"/>
      <c r="U470" s="147"/>
      <c r="V470" s="147"/>
      <c r="W470" s="147"/>
      <c r="X470" s="147"/>
      <c r="Y470" s="147"/>
      <c r="Z470" s="147"/>
      <c r="AA470" s="147"/>
      <c r="AB470" s="147"/>
    </row>
    <row r="471" spans="1:28" ht="15.75" customHeight="1">
      <c r="A471" s="147"/>
      <c r="B471" s="147"/>
      <c r="C471" s="147"/>
      <c r="D471" s="147"/>
      <c r="E471" s="147"/>
      <c r="F471" s="147"/>
      <c r="G471" s="147"/>
      <c r="H471" s="147"/>
      <c r="I471" s="147"/>
      <c r="J471" s="147"/>
      <c r="K471" s="147"/>
      <c r="L471" s="147"/>
      <c r="M471" s="147"/>
      <c r="N471" s="147"/>
      <c r="O471" s="147"/>
      <c r="P471" s="148"/>
      <c r="Q471" s="147"/>
      <c r="R471" s="147"/>
      <c r="S471" s="147"/>
      <c r="T471" s="147"/>
      <c r="U471" s="147"/>
      <c r="V471" s="147"/>
      <c r="W471" s="147"/>
      <c r="X471" s="147"/>
      <c r="Y471" s="147"/>
      <c r="Z471" s="147"/>
      <c r="AA471" s="147"/>
      <c r="AB471" s="147"/>
    </row>
    <row r="472" spans="1:28" ht="15.75" customHeight="1">
      <c r="A472" s="147"/>
      <c r="B472" s="147"/>
      <c r="C472" s="147"/>
      <c r="D472" s="147"/>
      <c r="E472" s="147"/>
      <c r="F472" s="147"/>
      <c r="G472" s="147"/>
      <c r="H472" s="147"/>
      <c r="I472" s="147"/>
      <c r="J472" s="147"/>
      <c r="K472" s="147"/>
      <c r="L472" s="147"/>
      <c r="M472" s="147"/>
      <c r="N472" s="147"/>
      <c r="O472" s="147"/>
      <c r="P472" s="148"/>
      <c r="Q472" s="147"/>
      <c r="R472" s="147"/>
      <c r="S472" s="147"/>
      <c r="T472" s="147"/>
      <c r="U472" s="147"/>
      <c r="V472" s="147"/>
      <c r="W472" s="147"/>
      <c r="X472" s="147"/>
      <c r="Y472" s="147"/>
      <c r="Z472" s="147"/>
      <c r="AA472" s="147"/>
      <c r="AB472" s="147"/>
    </row>
    <row r="473" spans="1:28" ht="15.75" customHeight="1">
      <c r="A473" s="147"/>
      <c r="B473" s="147"/>
      <c r="C473" s="147"/>
      <c r="D473" s="147"/>
      <c r="E473" s="147"/>
      <c r="F473" s="147"/>
      <c r="G473" s="147"/>
      <c r="H473" s="147"/>
      <c r="I473" s="147"/>
      <c r="J473" s="147"/>
      <c r="K473" s="147"/>
      <c r="L473" s="147"/>
      <c r="M473" s="147"/>
      <c r="N473" s="147"/>
      <c r="O473" s="147"/>
      <c r="P473" s="148"/>
      <c r="Q473" s="147"/>
      <c r="R473" s="147"/>
      <c r="S473" s="147"/>
      <c r="T473" s="147"/>
      <c r="U473" s="147"/>
      <c r="V473" s="147"/>
      <c r="W473" s="147"/>
      <c r="X473" s="147"/>
      <c r="Y473" s="147"/>
      <c r="Z473" s="147"/>
      <c r="AA473" s="147"/>
      <c r="AB473" s="147"/>
    </row>
    <row r="474" spans="1:28" ht="15.75" customHeight="1">
      <c r="A474" s="147"/>
      <c r="B474" s="147"/>
      <c r="C474" s="147"/>
      <c r="D474" s="147"/>
      <c r="E474" s="147"/>
      <c r="F474" s="147"/>
      <c r="G474" s="147"/>
      <c r="H474" s="147"/>
      <c r="I474" s="147"/>
      <c r="J474" s="147"/>
      <c r="K474" s="147"/>
      <c r="L474" s="147"/>
      <c r="M474" s="147"/>
      <c r="N474" s="147"/>
      <c r="O474" s="147"/>
      <c r="P474" s="148"/>
      <c r="Q474" s="147"/>
      <c r="R474" s="147"/>
      <c r="S474" s="147"/>
      <c r="T474" s="147"/>
      <c r="U474" s="147"/>
      <c r="V474" s="147"/>
      <c r="W474" s="147"/>
      <c r="X474" s="147"/>
      <c r="Y474" s="147"/>
      <c r="Z474" s="147"/>
      <c r="AA474" s="147"/>
      <c r="AB474" s="147"/>
    </row>
    <row r="475" spans="1:28" ht="15.75" customHeight="1">
      <c r="A475" s="147"/>
      <c r="B475" s="147"/>
      <c r="C475" s="147"/>
      <c r="D475" s="147"/>
      <c r="E475" s="147"/>
      <c r="F475" s="147"/>
      <c r="G475" s="147"/>
      <c r="H475" s="147"/>
      <c r="I475" s="147"/>
      <c r="J475" s="147"/>
      <c r="K475" s="147"/>
      <c r="L475" s="147"/>
      <c r="M475" s="147"/>
      <c r="N475" s="147"/>
      <c r="O475" s="147"/>
      <c r="P475" s="148"/>
      <c r="Q475" s="147"/>
      <c r="R475" s="147"/>
      <c r="S475" s="147"/>
      <c r="T475" s="147"/>
      <c r="U475" s="147"/>
      <c r="V475" s="147"/>
      <c r="W475" s="147"/>
      <c r="X475" s="147"/>
      <c r="Y475" s="147"/>
      <c r="Z475" s="147"/>
      <c r="AA475" s="147"/>
      <c r="AB475" s="147"/>
    </row>
    <row r="476" spans="1:28" ht="15.75" customHeight="1">
      <c r="A476" s="147"/>
      <c r="B476" s="147"/>
      <c r="C476" s="147"/>
      <c r="D476" s="147"/>
      <c r="E476" s="147"/>
      <c r="F476" s="147"/>
      <c r="G476" s="147"/>
      <c r="H476" s="147"/>
      <c r="I476" s="147"/>
      <c r="J476" s="147"/>
      <c r="K476" s="147"/>
      <c r="L476" s="147"/>
      <c r="M476" s="147"/>
      <c r="N476" s="147"/>
      <c r="O476" s="147"/>
      <c r="P476" s="148"/>
      <c r="Q476" s="147"/>
      <c r="R476" s="147"/>
      <c r="S476" s="147"/>
      <c r="T476" s="147"/>
      <c r="U476" s="147"/>
      <c r="V476" s="147"/>
      <c r="W476" s="147"/>
      <c r="X476" s="147"/>
      <c r="Y476" s="147"/>
      <c r="Z476" s="147"/>
      <c r="AA476" s="147"/>
      <c r="AB476" s="147"/>
    </row>
    <row r="477" spans="1:28" ht="15.75" customHeight="1">
      <c r="A477" s="147"/>
      <c r="B477" s="147"/>
      <c r="C477" s="147"/>
      <c r="D477" s="147"/>
      <c r="E477" s="147"/>
      <c r="F477" s="147"/>
      <c r="G477" s="147"/>
      <c r="H477" s="147"/>
      <c r="I477" s="147"/>
      <c r="J477" s="147"/>
      <c r="K477" s="147"/>
      <c r="L477" s="147"/>
      <c r="M477" s="147"/>
      <c r="N477" s="147"/>
      <c r="O477" s="147"/>
      <c r="P477" s="148"/>
      <c r="Q477" s="147"/>
      <c r="R477" s="147"/>
      <c r="S477" s="147"/>
      <c r="T477" s="147"/>
      <c r="U477" s="147"/>
      <c r="V477" s="147"/>
      <c r="W477" s="147"/>
      <c r="X477" s="147"/>
      <c r="Y477" s="147"/>
      <c r="Z477" s="147"/>
      <c r="AA477" s="147"/>
      <c r="AB477" s="147"/>
    </row>
    <row r="478" spans="1:28" ht="15.75" customHeight="1">
      <c r="A478" s="147"/>
      <c r="B478" s="147"/>
      <c r="C478" s="147"/>
      <c r="D478" s="147"/>
      <c r="E478" s="147"/>
      <c r="F478" s="147"/>
      <c r="G478" s="147"/>
      <c r="H478" s="147"/>
      <c r="I478" s="147"/>
      <c r="J478" s="147"/>
      <c r="K478" s="147"/>
      <c r="L478" s="147"/>
      <c r="M478" s="147"/>
      <c r="N478" s="147"/>
      <c r="O478" s="147"/>
      <c r="P478" s="148"/>
      <c r="Q478" s="147"/>
      <c r="R478" s="147"/>
      <c r="S478" s="147"/>
      <c r="T478" s="147"/>
      <c r="U478" s="147"/>
      <c r="V478" s="147"/>
      <c r="W478" s="147"/>
      <c r="X478" s="147"/>
      <c r="Y478" s="147"/>
      <c r="Z478" s="147"/>
      <c r="AA478" s="147"/>
      <c r="AB478" s="147"/>
    </row>
    <row r="479" spans="1:28" ht="15.75" customHeight="1">
      <c r="A479" s="147"/>
      <c r="B479" s="147"/>
      <c r="C479" s="147"/>
      <c r="D479" s="147"/>
      <c r="E479" s="147"/>
      <c r="F479" s="147"/>
      <c r="G479" s="147"/>
      <c r="H479" s="147"/>
      <c r="I479" s="147"/>
      <c r="J479" s="147"/>
      <c r="K479" s="147"/>
      <c r="L479" s="147"/>
      <c r="M479" s="147"/>
      <c r="N479" s="147"/>
      <c r="O479" s="147"/>
      <c r="P479" s="148"/>
      <c r="Q479" s="147"/>
      <c r="R479" s="147"/>
      <c r="S479" s="147"/>
      <c r="T479" s="147"/>
      <c r="U479" s="147"/>
      <c r="V479" s="147"/>
      <c r="W479" s="147"/>
      <c r="X479" s="147"/>
      <c r="Y479" s="147"/>
      <c r="Z479" s="147"/>
      <c r="AA479" s="147"/>
      <c r="AB479" s="147"/>
    </row>
    <row r="480" spans="1:28" ht="15.75" customHeight="1">
      <c r="A480" s="147"/>
      <c r="B480" s="147"/>
      <c r="C480" s="147"/>
      <c r="D480" s="147"/>
      <c r="E480" s="147"/>
      <c r="F480" s="147"/>
      <c r="G480" s="147"/>
      <c r="H480" s="147"/>
      <c r="I480" s="147"/>
      <c r="J480" s="147"/>
      <c r="K480" s="147"/>
      <c r="L480" s="147"/>
      <c r="M480" s="147"/>
      <c r="N480" s="147"/>
      <c r="O480" s="147"/>
      <c r="P480" s="148"/>
      <c r="Q480" s="147"/>
      <c r="R480" s="147"/>
      <c r="S480" s="147"/>
      <c r="T480" s="147"/>
      <c r="U480" s="147"/>
      <c r="V480" s="147"/>
      <c r="W480" s="147"/>
      <c r="X480" s="147"/>
      <c r="Y480" s="147"/>
      <c r="Z480" s="147"/>
      <c r="AA480" s="147"/>
      <c r="AB480" s="147"/>
    </row>
    <row r="481" spans="1:28" ht="15.75" customHeight="1">
      <c r="A481" s="147"/>
      <c r="B481" s="147"/>
      <c r="C481" s="147"/>
      <c r="D481" s="147"/>
      <c r="E481" s="147"/>
      <c r="F481" s="147"/>
      <c r="G481" s="147"/>
      <c r="H481" s="147"/>
      <c r="I481" s="147"/>
      <c r="J481" s="147"/>
      <c r="K481" s="147"/>
      <c r="L481" s="147"/>
      <c r="M481" s="147"/>
      <c r="N481" s="147"/>
      <c r="O481" s="147"/>
      <c r="P481" s="148"/>
      <c r="Q481" s="147"/>
      <c r="R481" s="147"/>
      <c r="S481" s="147"/>
      <c r="T481" s="147"/>
      <c r="U481" s="147"/>
      <c r="V481" s="147"/>
      <c r="W481" s="147"/>
      <c r="X481" s="147"/>
      <c r="Y481" s="147"/>
      <c r="Z481" s="147"/>
      <c r="AA481" s="147"/>
      <c r="AB481" s="147"/>
    </row>
    <row r="482" spans="1:28" ht="15.75" customHeight="1">
      <c r="A482" s="147"/>
      <c r="B482" s="147"/>
      <c r="C482" s="147"/>
      <c r="D482" s="147"/>
      <c r="E482" s="147"/>
      <c r="F482" s="147"/>
      <c r="G482" s="147"/>
      <c r="H482" s="147"/>
      <c r="I482" s="147"/>
      <c r="J482" s="147"/>
      <c r="K482" s="147"/>
      <c r="L482" s="147"/>
      <c r="M482" s="147"/>
      <c r="N482" s="147"/>
      <c r="O482" s="147"/>
      <c r="P482" s="148"/>
      <c r="Q482" s="147"/>
      <c r="R482" s="147"/>
      <c r="S482" s="147"/>
      <c r="T482" s="147"/>
      <c r="U482" s="147"/>
      <c r="V482" s="147"/>
      <c r="W482" s="147"/>
      <c r="X482" s="147"/>
      <c r="Y482" s="147"/>
      <c r="Z482" s="147"/>
      <c r="AA482" s="147"/>
      <c r="AB482" s="147"/>
    </row>
    <row r="483" spans="1:28" ht="15.75" customHeight="1">
      <c r="A483" s="147"/>
      <c r="B483" s="147"/>
      <c r="C483" s="147"/>
      <c r="D483" s="147"/>
      <c r="E483" s="147"/>
      <c r="F483" s="147"/>
      <c r="G483" s="147"/>
      <c r="H483" s="147"/>
      <c r="I483" s="147"/>
      <c r="J483" s="147"/>
      <c r="K483" s="147"/>
      <c r="L483" s="147"/>
      <c r="M483" s="147"/>
      <c r="N483" s="147"/>
      <c r="O483" s="147"/>
      <c r="P483" s="148"/>
      <c r="Q483" s="147"/>
      <c r="R483" s="147"/>
      <c r="S483" s="147"/>
      <c r="T483" s="147"/>
      <c r="U483" s="147"/>
      <c r="V483" s="147"/>
      <c r="W483" s="147"/>
      <c r="X483" s="147"/>
      <c r="Y483" s="147"/>
      <c r="Z483" s="147"/>
      <c r="AA483" s="147"/>
      <c r="AB483" s="147"/>
    </row>
    <row r="484" spans="1:28" ht="15.75" customHeight="1">
      <c r="A484" s="147"/>
      <c r="B484" s="147"/>
      <c r="C484" s="147"/>
      <c r="D484" s="147"/>
      <c r="E484" s="147"/>
      <c r="F484" s="147"/>
      <c r="G484" s="147"/>
      <c r="H484" s="147"/>
      <c r="I484" s="147"/>
      <c r="J484" s="147"/>
      <c r="K484" s="147"/>
      <c r="L484" s="147"/>
      <c r="M484" s="147"/>
      <c r="N484" s="147"/>
      <c r="O484" s="147"/>
      <c r="P484" s="148"/>
      <c r="Q484" s="147"/>
      <c r="R484" s="147"/>
      <c r="S484" s="147"/>
      <c r="T484" s="147"/>
      <c r="U484" s="147"/>
      <c r="V484" s="147"/>
      <c r="W484" s="147"/>
      <c r="X484" s="147"/>
      <c r="Y484" s="147"/>
      <c r="Z484" s="147"/>
      <c r="AA484" s="147"/>
      <c r="AB484" s="147"/>
    </row>
    <row r="485" spans="1:28" ht="15.75" customHeight="1">
      <c r="A485" s="147"/>
      <c r="B485" s="147"/>
      <c r="C485" s="147"/>
      <c r="D485" s="147"/>
      <c r="E485" s="147"/>
      <c r="F485" s="147"/>
      <c r="G485" s="147"/>
      <c r="H485" s="147"/>
      <c r="I485" s="147"/>
      <c r="J485" s="147"/>
      <c r="K485" s="147"/>
      <c r="L485" s="147"/>
      <c r="M485" s="147"/>
      <c r="N485" s="147"/>
      <c r="O485" s="147"/>
      <c r="P485" s="148"/>
      <c r="Q485" s="147"/>
      <c r="R485" s="147"/>
      <c r="S485" s="147"/>
      <c r="T485" s="147"/>
      <c r="U485" s="147"/>
      <c r="V485" s="147"/>
      <c r="W485" s="147"/>
      <c r="X485" s="147"/>
      <c r="Y485" s="147"/>
      <c r="Z485" s="147"/>
      <c r="AA485" s="147"/>
      <c r="AB485" s="147"/>
    </row>
    <row r="486" spans="1:28" ht="15.75" customHeight="1">
      <c r="A486" s="147"/>
      <c r="B486" s="147"/>
      <c r="C486" s="147"/>
      <c r="D486" s="147"/>
      <c r="E486" s="147"/>
      <c r="F486" s="147"/>
      <c r="G486" s="147"/>
      <c r="H486" s="147"/>
      <c r="I486" s="147"/>
      <c r="J486" s="147"/>
      <c r="K486" s="147"/>
      <c r="L486" s="147"/>
      <c r="M486" s="147"/>
      <c r="N486" s="147"/>
      <c r="O486" s="147"/>
      <c r="P486" s="148"/>
      <c r="Q486" s="147"/>
      <c r="R486" s="147"/>
      <c r="S486" s="147"/>
      <c r="T486" s="147"/>
      <c r="U486" s="147"/>
      <c r="V486" s="147"/>
      <c r="W486" s="147"/>
      <c r="X486" s="147"/>
      <c r="Y486" s="147"/>
      <c r="Z486" s="147"/>
      <c r="AA486" s="147"/>
      <c r="AB486" s="147"/>
    </row>
    <row r="487" spans="1:28" ht="15.75" customHeight="1">
      <c r="A487" s="147"/>
      <c r="B487" s="147"/>
      <c r="C487" s="147"/>
      <c r="D487" s="147"/>
      <c r="E487" s="147"/>
      <c r="F487" s="147"/>
      <c r="G487" s="147"/>
      <c r="H487" s="147"/>
      <c r="I487" s="147"/>
      <c r="J487" s="147"/>
      <c r="K487" s="147"/>
      <c r="L487" s="147"/>
      <c r="M487" s="147"/>
      <c r="N487" s="147"/>
      <c r="O487" s="147"/>
      <c r="P487" s="148"/>
      <c r="Q487" s="147"/>
      <c r="R487" s="147"/>
      <c r="S487" s="147"/>
      <c r="T487" s="147"/>
      <c r="U487" s="147"/>
      <c r="V487" s="147"/>
      <c r="W487" s="147"/>
      <c r="X487" s="147"/>
      <c r="Y487" s="147"/>
      <c r="Z487" s="147"/>
      <c r="AA487" s="147"/>
      <c r="AB487" s="147"/>
    </row>
    <row r="488" spans="1:28" ht="15.75" customHeight="1">
      <c r="A488" s="147"/>
      <c r="B488" s="147"/>
      <c r="C488" s="147"/>
      <c r="D488" s="147"/>
      <c r="E488" s="147"/>
      <c r="F488" s="147"/>
      <c r="G488" s="147"/>
      <c r="H488" s="147"/>
      <c r="I488" s="147"/>
      <c r="J488" s="147"/>
      <c r="K488" s="147"/>
      <c r="L488" s="147"/>
      <c r="M488" s="147"/>
      <c r="N488" s="147"/>
      <c r="O488" s="147"/>
      <c r="P488" s="148"/>
      <c r="Q488" s="147"/>
      <c r="R488" s="147"/>
      <c r="S488" s="147"/>
      <c r="T488" s="147"/>
      <c r="U488" s="147"/>
      <c r="V488" s="147"/>
      <c r="W488" s="147"/>
      <c r="X488" s="147"/>
      <c r="Y488" s="147"/>
      <c r="Z488" s="147"/>
      <c r="AA488" s="147"/>
      <c r="AB488" s="147"/>
    </row>
    <row r="489" spans="1:28" ht="15.75" customHeight="1">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47"/>
      <c r="W489" s="151"/>
      <c r="X489" s="151"/>
      <c r="Y489" s="151"/>
      <c r="Z489" s="151"/>
      <c r="AA489" s="151"/>
      <c r="AB489" s="151"/>
    </row>
    <row r="490" spans="1:28" ht="15.75" customHeight="1">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47"/>
      <c r="W490" s="151"/>
      <c r="X490" s="151"/>
      <c r="Y490" s="151"/>
      <c r="Z490" s="151"/>
      <c r="AA490" s="151"/>
      <c r="AB490" s="151"/>
    </row>
    <row r="491" spans="1:28" ht="15.75" customHeight="1">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47"/>
      <c r="W491" s="151"/>
      <c r="X491" s="151"/>
      <c r="Y491" s="151"/>
      <c r="Z491" s="151"/>
      <c r="AA491" s="151"/>
      <c r="AB491" s="151"/>
    </row>
    <row r="492" spans="1:28" ht="15.75" customHeight="1">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47"/>
      <c r="W492" s="151"/>
      <c r="X492" s="151"/>
      <c r="Y492" s="151"/>
      <c r="Z492" s="151"/>
      <c r="AA492" s="151"/>
      <c r="AB492" s="151"/>
    </row>
    <row r="493" spans="1:28" ht="15.75" customHeight="1">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47"/>
      <c r="W493" s="151"/>
      <c r="X493" s="151"/>
      <c r="Y493" s="151"/>
      <c r="Z493" s="151"/>
      <c r="AA493" s="151"/>
      <c r="AB493" s="151"/>
    </row>
    <row r="494" spans="1:28" ht="15.75" customHeight="1">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47"/>
      <c r="W494" s="151"/>
      <c r="X494" s="151"/>
      <c r="Y494" s="151"/>
      <c r="Z494" s="151"/>
      <c r="AA494" s="151"/>
      <c r="AB494" s="151"/>
    </row>
    <row r="495" spans="1:28" ht="15.75" customHeight="1">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47"/>
      <c r="W495" s="151"/>
      <c r="X495" s="151"/>
      <c r="Y495" s="151"/>
      <c r="Z495" s="151"/>
      <c r="AA495" s="151"/>
      <c r="AB495" s="151"/>
    </row>
    <row r="496" spans="1:28" ht="15.75" customHeight="1">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47"/>
      <c r="W496" s="151"/>
      <c r="X496" s="151"/>
      <c r="Y496" s="151"/>
      <c r="Z496" s="151"/>
      <c r="AA496" s="151"/>
      <c r="AB496" s="151"/>
    </row>
    <row r="497" spans="1:28" ht="15.75" customHeight="1">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47"/>
      <c r="W497" s="151"/>
      <c r="X497" s="151"/>
      <c r="Y497" s="151"/>
      <c r="Z497" s="151"/>
      <c r="AA497" s="151"/>
      <c r="AB497" s="151"/>
    </row>
    <row r="498" spans="1:28" ht="15.75" customHeight="1">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47"/>
      <c r="W498" s="151"/>
      <c r="X498" s="151"/>
      <c r="Y498" s="151"/>
      <c r="Z498" s="151"/>
      <c r="AA498" s="151"/>
      <c r="AB498" s="151"/>
    </row>
    <row r="499" spans="1:28" ht="15.75" customHeight="1">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47"/>
      <c r="W499" s="151"/>
      <c r="X499" s="151"/>
      <c r="Y499" s="151"/>
      <c r="Z499" s="151"/>
      <c r="AA499" s="151"/>
      <c r="AB499" s="151"/>
    </row>
    <row r="500" spans="1:28" ht="15.75" customHeight="1">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47"/>
      <c r="W500" s="151"/>
      <c r="X500" s="151"/>
      <c r="Y500" s="151"/>
      <c r="Z500" s="151"/>
      <c r="AA500" s="151"/>
      <c r="AB500" s="151"/>
    </row>
    <row r="501" spans="1:28" ht="15.75" customHeight="1">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47"/>
      <c r="W501" s="151"/>
      <c r="X501" s="151"/>
      <c r="Y501" s="151"/>
      <c r="Z501" s="151"/>
      <c r="AA501" s="151"/>
      <c r="AB501" s="151"/>
    </row>
    <row r="502" spans="1:28" ht="15.75" customHeight="1">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47"/>
      <c r="W502" s="151"/>
      <c r="X502" s="151"/>
      <c r="Y502" s="151"/>
      <c r="Z502" s="151"/>
      <c r="AA502" s="151"/>
      <c r="AB502" s="151"/>
    </row>
    <row r="503" spans="1:28" ht="15.75" customHeight="1">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47"/>
      <c r="W503" s="151"/>
      <c r="X503" s="151"/>
      <c r="Y503" s="151"/>
      <c r="Z503" s="151"/>
      <c r="AA503" s="151"/>
      <c r="AB503" s="151"/>
    </row>
    <row r="504" spans="1:28" ht="15.75" customHeight="1">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47"/>
      <c r="W504" s="151"/>
      <c r="X504" s="151"/>
      <c r="Y504" s="151"/>
      <c r="Z504" s="151"/>
      <c r="AA504" s="151"/>
      <c r="AB504" s="151"/>
    </row>
    <row r="505" spans="1:28" ht="15.75" customHeight="1">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47"/>
      <c r="W505" s="151"/>
      <c r="X505" s="151"/>
      <c r="Y505" s="151"/>
      <c r="Z505" s="151"/>
      <c r="AA505" s="151"/>
      <c r="AB505" s="151"/>
    </row>
    <row r="506" spans="1:28" ht="15.75" customHeight="1">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47"/>
      <c r="W506" s="151"/>
      <c r="X506" s="151"/>
      <c r="Y506" s="151"/>
      <c r="Z506" s="151"/>
      <c r="AA506" s="151"/>
      <c r="AB506" s="151"/>
    </row>
    <row r="507" spans="1:28" ht="15.75" customHeight="1">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47"/>
      <c r="W507" s="151"/>
      <c r="X507" s="151"/>
      <c r="Y507" s="151"/>
      <c r="Z507" s="151"/>
      <c r="AA507" s="151"/>
      <c r="AB507" s="151"/>
    </row>
    <row r="508" spans="1:28" ht="15.75" customHeight="1">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47"/>
      <c r="W508" s="151"/>
      <c r="X508" s="151"/>
      <c r="Y508" s="151"/>
      <c r="Z508" s="151"/>
      <c r="AA508" s="151"/>
      <c r="AB508" s="151"/>
    </row>
    <row r="509" spans="1:28" ht="15.75" customHeight="1">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47"/>
      <c r="W509" s="151"/>
      <c r="X509" s="151"/>
      <c r="Y509" s="151"/>
      <c r="Z509" s="151"/>
      <c r="AA509" s="151"/>
      <c r="AB509" s="151"/>
    </row>
    <row r="510" spans="1:28" ht="15.75" customHeight="1">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47"/>
      <c r="W510" s="151"/>
      <c r="X510" s="151"/>
      <c r="Y510" s="151"/>
      <c r="Z510" s="151"/>
      <c r="AA510" s="151"/>
      <c r="AB510" s="151"/>
    </row>
    <row r="511" spans="1:28" ht="15.75" customHeight="1">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47"/>
      <c r="W511" s="151"/>
      <c r="X511" s="151"/>
      <c r="Y511" s="151"/>
      <c r="Z511" s="151"/>
      <c r="AA511" s="151"/>
      <c r="AB511" s="151"/>
    </row>
    <row r="512" spans="1:28" ht="15.75" customHeight="1">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47"/>
      <c r="W512" s="151"/>
      <c r="X512" s="151"/>
      <c r="Y512" s="151"/>
      <c r="Z512" s="151"/>
      <c r="AA512" s="151"/>
      <c r="AB512" s="151"/>
    </row>
    <row r="513" spans="1:28" ht="15.75" customHeight="1">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47"/>
      <c r="W513" s="151"/>
      <c r="X513" s="151"/>
      <c r="Y513" s="151"/>
      <c r="Z513" s="151"/>
      <c r="AA513" s="151"/>
      <c r="AB513" s="151"/>
    </row>
    <row r="514" spans="1:28" ht="15.75" customHeight="1">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47"/>
      <c r="W514" s="151"/>
      <c r="X514" s="151"/>
      <c r="Y514" s="151"/>
      <c r="Z514" s="151"/>
      <c r="AA514" s="151"/>
      <c r="AB514" s="151"/>
    </row>
    <row r="515" spans="1:28" ht="15.75" customHeight="1">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47"/>
      <c r="W515" s="151"/>
      <c r="X515" s="151"/>
      <c r="Y515" s="151"/>
      <c r="Z515" s="151"/>
      <c r="AA515" s="151"/>
      <c r="AB515" s="151"/>
    </row>
    <row r="516" spans="1:28" ht="15.75" customHeight="1">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47"/>
      <c r="W516" s="151"/>
      <c r="X516" s="151"/>
      <c r="Y516" s="151"/>
      <c r="Z516" s="151"/>
      <c r="AA516" s="151"/>
      <c r="AB516" s="151"/>
    </row>
    <row r="517" spans="1:28" ht="15.75" customHeight="1">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47"/>
      <c r="W517" s="151"/>
      <c r="X517" s="151"/>
      <c r="Y517" s="151"/>
      <c r="Z517" s="151"/>
      <c r="AA517" s="151"/>
      <c r="AB517" s="151"/>
    </row>
    <row r="518" spans="1:28" ht="15.75" customHeight="1">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47"/>
      <c r="W518" s="151"/>
      <c r="X518" s="151"/>
      <c r="Y518" s="151"/>
      <c r="Z518" s="151"/>
      <c r="AA518" s="151"/>
      <c r="AB518" s="151"/>
    </row>
    <row r="519" spans="1:28" ht="15.75" customHeight="1">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47"/>
      <c r="W519" s="151"/>
      <c r="X519" s="151"/>
      <c r="Y519" s="151"/>
      <c r="Z519" s="151"/>
      <c r="AA519" s="151"/>
      <c r="AB519" s="151"/>
    </row>
    <row r="520" spans="1:28" ht="15.75" customHeight="1">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47"/>
      <c r="W520" s="151"/>
      <c r="X520" s="151"/>
      <c r="Y520" s="151"/>
      <c r="Z520" s="151"/>
      <c r="AA520" s="151"/>
      <c r="AB520" s="151"/>
    </row>
    <row r="521" spans="1:28" ht="15.75" customHeight="1">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47"/>
      <c r="W521" s="151"/>
      <c r="X521" s="151"/>
      <c r="Y521" s="151"/>
      <c r="Z521" s="151"/>
      <c r="AA521" s="151"/>
      <c r="AB521" s="151"/>
    </row>
    <row r="522" spans="1:28" ht="15.75" customHeight="1">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47"/>
      <c r="W522" s="151"/>
      <c r="X522" s="151"/>
      <c r="Y522" s="151"/>
      <c r="Z522" s="151"/>
      <c r="AA522" s="151"/>
      <c r="AB522" s="151"/>
    </row>
    <row r="523" spans="1:28" ht="15.75" customHeight="1">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47"/>
      <c r="W523" s="151"/>
      <c r="X523" s="151"/>
      <c r="Y523" s="151"/>
      <c r="Z523" s="151"/>
      <c r="AA523" s="151"/>
      <c r="AB523" s="151"/>
    </row>
    <row r="524" spans="1:28" ht="15.75" customHeight="1">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47"/>
      <c r="W524" s="151"/>
      <c r="X524" s="151"/>
      <c r="Y524" s="151"/>
      <c r="Z524" s="151"/>
      <c r="AA524" s="151"/>
      <c r="AB524" s="151"/>
    </row>
    <row r="525" spans="1:28" ht="15.75" customHeight="1">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47"/>
      <c r="W525" s="151"/>
      <c r="X525" s="151"/>
      <c r="Y525" s="151"/>
      <c r="Z525" s="151"/>
      <c r="AA525" s="151"/>
      <c r="AB525" s="151"/>
    </row>
    <row r="526" spans="1:28" ht="15.75" customHeight="1">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47"/>
      <c r="W526" s="151"/>
      <c r="X526" s="151"/>
      <c r="Y526" s="151"/>
      <c r="Z526" s="151"/>
      <c r="AA526" s="151"/>
      <c r="AB526" s="151"/>
    </row>
    <row r="527" spans="1:28" ht="15.75" customHeight="1">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47"/>
      <c r="W527" s="151"/>
      <c r="X527" s="151"/>
      <c r="Y527" s="151"/>
      <c r="Z527" s="151"/>
      <c r="AA527" s="151"/>
      <c r="AB527" s="151"/>
    </row>
    <row r="528" spans="1:28" ht="15.75" customHeight="1">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47"/>
      <c r="W528" s="151"/>
      <c r="X528" s="151"/>
      <c r="Y528" s="151"/>
      <c r="Z528" s="151"/>
      <c r="AA528" s="151"/>
      <c r="AB528" s="151"/>
    </row>
    <row r="529" spans="1:28" ht="15.75" customHeight="1">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47"/>
      <c r="W529" s="151"/>
      <c r="X529" s="151"/>
      <c r="Y529" s="151"/>
      <c r="Z529" s="151"/>
      <c r="AA529" s="151"/>
      <c r="AB529" s="151"/>
    </row>
    <row r="530" spans="1:28" ht="15.75" customHeight="1">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47"/>
      <c r="W530" s="151"/>
      <c r="X530" s="151"/>
      <c r="Y530" s="151"/>
      <c r="Z530" s="151"/>
      <c r="AA530" s="151"/>
      <c r="AB530" s="151"/>
    </row>
    <row r="531" spans="1:28" ht="15.75" customHeight="1">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47"/>
      <c r="W531" s="151"/>
      <c r="X531" s="151"/>
      <c r="Y531" s="151"/>
      <c r="Z531" s="151"/>
      <c r="AA531" s="151"/>
      <c r="AB531" s="151"/>
    </row>
    <row r="532" spans="1:28" ht="15.75" customHeight="1">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47"/>
      <c r="W532" s="151"/>
      <c r="X532" s="151"/>
      <c r="Y532" s="151"/>
      <c r="Z532" s="151"/>
      <c r="AA532" s="151"/>
      <c r="AB532" s="151"/>
    </row>
    <row r="533" spans="1:28" ht="15.75" customHeight="1">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47"/>
      <c r="W533" s="151"/>
      <c r="X533" s="151"/>
      <c r="Y533" s="151"/>
      <c r="Z533" s="151"/>
      <c r="AA533" s="151"/>
      <c r="AB533" s="151"/>
    </row>
    <row r="534" spans="1:28" ht="15.75" customHeight="1">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47"/>
      <c r="W534" s="151"/>
      <c r="X534" s="151"/>
      <c r="Y534" s="151"/>
      <c r="Z534" s="151"/>
      <c r="AA534" s="151"/>
      <c r="AB534" s="151"/>
    </row>
    <row r="535" spans="1:28" ht="15.75" customHeight="1">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47"/>
      <c r="W535" s="151"/>
      <c r="X535" s="151"/>
      <c r="Y535" s="151"/>
      <c r="Z535" s="151"/>
      <c r="AA535" s="151"/>
      <c r="AB535" s="151"/>
    </row>
    <row r="536" spans="1:28" ht="15.75" customHeight="1">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47"/>
      <c r="W536" s="151"/>
      <c r="X536" s="151"/>
      <c r="Y536" s="151"/>
      <c r="Z536" s="151"/>
      <c r="AA536" s="151"/>
      <c r="AB536" s="151"/>
    </row>
    <row r="537" spans="1:28" ht="15.75" customHeight="1">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47"/>
      <c r="W537" s="151"/>
      <c r="X537" s="151"/>
      <c r="Y537" s="151"/>
      <c r="Z537" s="151"/>
      <c r="AA537" s="151"/>
      <c r="AB537" s="151"/>
    </row>
    <row r="538" spans="1:28" ht="15.75" customHeight="1">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47"/>
      <c r="W538" s="151"/>
      <c r="X538" s="151"/>
      <c r="Y538" s="151"/>
      <c r="Z538" s="151"/>
      <c r="AA538" s="151"/>
      <c r="AB538" s="151"/>
    </row>
    <row r="539" spans="1:28" ht="15.75" customHeight="1">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47"/>
      <c r="W539" s="151"/>
      <c r="X539" s="151"/>
      <c r="Y539" s="151"/>
      <c r="Z539" s="151"/>
      <c r="AA539" s="151"/>
      <c r="AB539" s="151"/>
    </row>
    <row r="540" spans="1:28" ht="15.75" customHeight="1">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47"/>
      <c r="W540" s="151"/>
      <c r="X540" s="151"/>
      <c r="Y540" s="151"/>
      <c r="Z540" s="151"/>
      <c r="AA540" s="151"/>
      <c r="AB540" s="151"/>
    </row>
    <row r="541" spans="1:28" ht="15.75" customHeight="1">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47"/>
      <c r="W541" s="151"/>
      <c r="X541" s="151"/>
      <c r="Y541" s="151"/>
      <c r="Z541" s="151"/>
      <c r="AA541" s="151"/>
      <c r="AB541" s="151"/>
    </row>
    <row r="542" spans="1:28" ht="15.75" customHeight="1">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47"/>
      <c r="W542" s="151"/>
      <c r="X542" s="151"/>
      <c r="Y542" s="151"/>
      <c r="Z542" s="151"/>
      <c r="AA542" s="151"/>
      <c r="AB542" s="151"/>
    </row>
    <row r="543" spans="1:28" ht="15.75" customHeight="1">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47"/>
      <c r="W543" s="151"/>
      <c r="X543" s="151"/>
      <c r="Y543" s="151"/>
      <c r="Z543" s="151"/>
      <c r="AA543" s="151"/>
      <c r="AB543" s="151"/>
    </row>
    <row r="544" spans="1:28" ht="15.75" customHeight="1">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47"/>
      <c r="W544" s="151"/>
      <c r="X544" s="151"/>
      <c r="Y544" s="151"/>
      <c r="Z544" s="151"/>
      <c r="AA544" s="151"/>
      <c r="AB544" s="151"/>
    </row>
    <row r="545" spans="1:28" ht="15.75" customHeight="1">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47"/>
      <c r="W545" s="151"/>
      <c r="X545" s="151"/>
      <c r="Y545" s="151"/>
      <c r="Z545" s="151"/>
      <c r="AA545" s="151"/>
      <c r="AB545" s="151"/>
    </row>
    <row r="546" spans="1:28" ht="15.75" customHeight="1">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47"/>
      <c r="W546" s="151"/>
      <c r="X546" s="151"/>
      <c r="Y546" s="151"/>
      <c r="Z546" s="151"/>
      <c r="AA546" s="151"/>
      <c r="AB546" s="151"/>
    </row>
    <row r="547" spans="1:28" ht="15.75" customHeight="1">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47"/>
      <c r="W547" s="151"/>
      <c r="X547" s="151"/>
      <c r="Y547" s="151"/>
      <c r="Z547" s="151"/>
      <c r="AA547" s="151"/>
      <c r="AB547" s="151"/>
    </row>
    <row r="548" spans="1:28" ht="15.75" customHeight="1">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47"/>
      <c r="W548" s="151"/>
      <c r="X548" s="151"/>
      <c r="Y548" s="151"/>
      <c r="Z548" s="151"/>
      <c r="AA548" s="151"/>
      <c r="AB548" s="151"/>
    </row>
    <row r="549" spans="1:28" ht="15.75" customHeight="1">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47"/>
      <c r="W549" s="151"/>
      <c r="X549" s="151"/>
      <c r="Y549" s="151"/>
      <c r="Z549" s="151"/>
      <c r="AA549" s="151"/>
      <c r="AB549" s="151"/>
    </row>
    <row r="550" spans="1:28" ht="15.75" customHeight="1">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47"/>
      <c r="W550" s="151"/>
      <c r="X550" s="151"/>
      <c r="Y550" s="151"/>
      <c r="Z550" s="151"/>
      <c r="AA550" s="151"/>
      <c r="AB550" s="151"/>
    </row>
    <row r="551" spans="1:28" ht="15.75" customHeight="1">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47"/>
      <c r="W551" s="151"/>
      <c r="X551" s="151"/>
      <c r="Y551" s="151"/>
      <c r="Z551" s="151"/>
      <c r="AA551" s="151"/>
      <c r="AB551" s="151"/>
    </row>
    <row r="552" spans="1:28" ht="15.75" customHeight="1">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47"/>
      <c r="W552" s="151"/>
      <c r="X552" s="151"/>
      <c r="Y552" s="151"/>
      <c r="Z552" s="151"/>
      <c r="AA552" s="151"/>
      <c r="AB552" s="151"/>
    </row>
    <row r="553" spans="1:28" ht="15.75" customHeight="1">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47"/>
      <c r="W553" s="151"/>
      <c r="X553" s="151"/>
      <c r="Y553" s="151"/>
      <c r="Z553" s="151"/>
      <c r="AA553" s="151"/>
      <c r="AB553" s="151"/>
    </row>
    <row r="554" spans="1:28" ht="15.75" customHeight="1">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47"/>
      <c r="W554" s="151"/>
      <c r="X554" s="151"/>
      <c r="Y554" s="151"/>
      <c r="Z554" s="151"/>
      <c r="AA554" s="151"/>
      <c r="AB554" s="151"/>
    </row>
    <row r="555" spans="1:28" ht="15.75" customHeight="1">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47"/>
      <c r="W555" s="151"/>
      <c r="X555" s="151"/>
      <c r="Y555" s="151"/>
      <c r="Z555" s="151"/>
      <c r="AA555" s="151"/>
      <c r="AB555" s="151"/>
    </row>
    <row r="556" spans="1:28" ht="15.75" customHeight="1">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47"/>
      <c r="W556" s="151"/>
      <c r="X556" s="151"/>
      <c r="Y556" s="151"/>
      <c r="Z556" s="151"/>
      <c r="AA556" s="151"/>
      <c r="AB556" s="151"/>
    </row>
    <row r="557" spans="1:28" ht="15.75" customHeight="1">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47"/>
      <c r="W557" s="151"/>
      <c r="X557" s="151"/>
      <c r="Y557" s="151"/>
      <c r="Z557" s="151"/>
      <c r="AA557" s="151"/>
      <c r="AB557" s="151"/>
    </row>
    <row r="558" spans="1:28" ht="15.75" customHeight="1">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47"/>
      <c r="W558" s="151"/>
      <c r="X558" s="151"/>
      <c r="Y558" s="151"/>
      <c r="Z558" s="151"/>
      <c r="AA558" s="151"/>
      <c r="AB558" s="151"/>
    </row>
    <row r="559" spans="1:28" ht="15.75" customHeight="1">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47"/>
      <c r="W559" s="151"/>
      <c r="X559" s="151"/>
      <c r="Y559" s="151"/>
      <c r="Z559" s="151"/>
      <c r="AA559" s="151"/>
      <c r="AB559" s="151"/>
    </row>
    <row r="560" spans="1:28" ht="15.75" customHeight="1">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47"/>
      <c r="W560" s="151"/>
      <c r="X560" s="151"/>
      <c r="Y560" s="151"/>
      <c r="Z560" s="151"/>
      <c r="AA560" s="151"/>
      <c r="AB560" s="151"/>
    </row>
    <row r="561" spans="1:28" ht="15.75" customHeight="1">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47"/>
      <c r="W561" s="151"/>
      <c r="X561" s="151"/>
      <c r="Y561" s="151"/>
      <c r="Z561" s="151"/>
      <c r="AA561" s="151"/>
      <c r="AB561" s="151"/>
    </row>
    <row r="562" spans="1:28" ht="15.75" customHeight="1">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47"/>
      <c r="W562" s="151"/>
      <c r="X562" s="151"/>
      <c r="Y562" s="151"/>
      <c r="Z562" s="151"/>
      <c r="AA562" s="151"/>
      <c r="AB562" s="151"/>
    </row>
    <row r="563" spans="1:28" ht="15.75" customHeight="1">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47"/>
      <c r="W563" s="151"/>
      <c r="X563" s="151"/>
      <c r="Y563" s="151"/>
      <c r="Z563" s="151"/>
      <c r="AA563" s="151"/>
      <c r="AB563" s="151"/>
    </row>
    <row r="564" spans="1:28" ht="15.75" customHeight="1">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47"/>
      <c r="W564" s="151"/>
      <c r="X564" s="151"/>
      <c r="Y564" s="151"/>
      <c r="Z564" s="151"/>
      <c r="AA564" s="151"/>
      <c r="AB564" s="151"/>
    </row>
    <row r="565" spans="1:28" ht="15.75" customHeight="1">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47"/>
      <c r="W565" s="151"/>
      <c r="X565" s="151"/>
      <c r="Y565" s="151"/>
      <c r="Z565" s="151"/>
      <c r="AA565" s="151"/>
      <c r="AB565" s="151"/>
    </row>
    <row r="566" spans="1:28" ht="15.75" customHeight="1">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47"/>
      <c r="W566" s="151"/>
      <c r="X566" s="151"/>
      <c r="Y566" s="151"/>
      <c r="Z566" s="151"/>
      <c r="AA566" s="151"/>
      <c r="AB566" s="151"/>
    </row>
    <row r="567" spans="1:28" ht="15.75" customHeight="1">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47"/>
      <c r="W567" s="151"/>
      <c r="X567" s="151"/>
      <c r="Y567" s="151"/>
      <c r="Z567" s="151"/>
      <c r="AA567" s="151"/>
      <c r="AB567" s="151"/>
    </row>
    <row r="568" spans="1:28" ht="15.75" customHeight="1">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47"/>
      <c r="W568" s="151"/>
      <c r="X568" s="151"/>
      <c r="Y568" s="151"/>
      <c r="Z568" s="151"/>
      <c r="AA568" s="151"/>
      <c r="AB568" s="151"/>
    </row>
    <row r="569" spans="1:28" ht="15.75" customHeight="1">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47"/>
      <c r="W569" s="151"/>
      <c r="X569" s="151"/>
      <c r="Y569" s="151"/>
      <c r="Z569" s="151"/>
      <c r="AA569" s="151"/>
      <c r="AB569" s="151"/>
    </row>
    <row r="570" spans="1:28" ht="15.75" customHeight="1">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47"/>
      <c r="W570" s="151"/>
      <c r="X570" s="151"/>
      <c r="Y570" s="151"/>
      <c r="Z570" s="151"/>
      <c r="AA570" s="151"/>
      <c r="AB570" s="151"/>
    </row>
    <row r="571" spans="1:28" ht="15.75" customHeight="1">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47"/>
      <c r="W571" s="151"/>
      <c r="X571" s="151"/>
      <c r="Y571" s="151"/>
      <c r="Z571" s="151"/>
      <c r="AA571" s="151"/>
      <c r="AB571" s="151"/>
    </row>
    <row r="572" spans="1:28" ht="15.75" customHeight="1">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47"/>
      <c r="W572" s="151"/>
      <c r="X572" s="151"/>
      <c r="Y572" s="151"/>
      <c r="Z572" s="151"/>
      <c r="AA572" s="151"/>
      <c r="AB572" s="151"/>
    </row>
    <row r="573" spans="1:28" ht="15.75" customHeight="1">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47"/>
      <c r="W573" s="151"/>
      <c r="X573" s="151"/>
      <c r="Y573" s="151"/>
      <c r="Z573" s="151"/>
      <c r="AA573" s="151"/>
      <c r="AB573" s="151"/>
    </row>
    <row r="574" spans="1:28" ht="15.75" customHeight="1">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47"/>
      <c r="W574" s="151"/>
      <c r="X574" s="151"/>
      <c r="Y574" s="151"/>
      <c r="Z574" s="151"/>
      <c r="AA574" s="151"/>
      <c r="AB574" s="151"/>
    </row>
    <row r="575" spans="1:28" ht="15.75" customHeight="1">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47"/>
      <c r="W575" s="151"/>
      <c r="X575" s="151"/>
      <c r="Y575" s="151"/>
      <c r="Z575" s="151"/>
      <c r="AA575" s="151"/>
      <c r="AB575" s="151"/>
    </row>
    <row r="576" spans="1:28" ht="15.75" customHeight="1">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47"/>
      <c r="W576" s="151"/>
      <c r="X576" s="151"/>
      <c r="Y576" s="151"/>
      <c r="Z576" s="151"/>
      <c r="AA576" s="151"/>
      <c r="AB576" s="151"/>
    </row>
    <row r="577" spans="1:28" ht="15.75" customHeight="1">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47"/>
      <c r="W577" s="151"/>
      <c r="X577" s="151"/>
      <c r="Y577" s="151"/>
      <c r="Z577" s="151"/>
      <c r="AA577" s="151"/>
      <c r="AB577" s="151"/>
    </row>
    <row r="578" spans="1:28" ht="15.75" customHeight="1">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47"/>
      <c r="W578" s="151"/>
      <c r="X578" s="151"/>
      <c r="Y578" s="151"/>
      <c r="Z578" s="151"/>
      <c r="AA578" s="151"/>
      <c r="AB578" s="151"/>
    </row>
    <row r="579" spans="1:28" ht="15.75" customHeight="1">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47"/>
      <c r="W579" s="151"/>
      <c r="X579" s="151"/>
      <c r="Y579" s="151"/>
      <c r="Z579" s="151"/>
      <c r="AA579" s="151"/>
      <c r="AB579" s="151"/>
    </row>
    <row r="580" spans="1:28" ht="15.75" customHeight="1">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47"/>
      <c r="W580" s="151"/>
      <c r="X580" s="151"/>
      <c r="Y580" s="151"/>
      <c r="Z580" s="151"/>
      <c r="AA580" s="151"/>
      <c r="AB580" s="151"/>
    </row>
    <row r="581" spans="1:28" ht="15.75" customHeight="1">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47"/>
      <c r="W581" s="151"/>
      <c r="X581" s="151"/>
      <c r="Y581" s="151"/>
      <c r="Z581" s="151"/>
      <c r="AA581" s="151"/>
      <c r="AB581" s="151"/>
    </row>
    <row r="582" spans="1:28" ht="15.75" customHeight="1">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47"/>
      <c r="W582" s="151"/>
      <c r="X582" s="151"/>
      <c r="Y582" s="151"/>
      <c r="Z582" s="151"/>
      <c r="AA582" s="151"/>
      <c r="AB582" s="151"/>
    </row>
    <row r="583" spans="1:28" ht="15.75" customHeight="1">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47"/>
      <c r="W583" s="151"/>
      <c r="X583" s="151"/>
      <c r="Y583" s="151"/>
      <c r="Z583" s="151"/>
      <c r="AA583" s="151"/>
      <c r="AB583" s="151"/>
    </row>
    <row r="584" spans="1:28" ht="15.75" customHeight="1">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47"/>
      <c r="W584" s="151"/>
      <c r="X584" s="151"/>
      <c r="Y584" s="151"/>
      <c r="Z584" s="151"/>
      <c r="AA584" s="151"/>
      <c r="AB584" s="151"/>
    </row>
    <row r="585" spans="1:28" ht="15.75" customHeight="1">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47"/>
      <c r="W585" s="151"/>
      <c r="X585" s="151"/>
      <c r="Y585" s="151"/>
      <c r="Z585" s="151"/>
      <c r="AA585" s="151"/>
      <c r="AB585" s="151"/>
    </row>
    <row r="586" spans="1:28" ht="15.75" customHeight="1">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47"/>
      <c r="W586" s="151"/>
      <c r="X586" s="151"/>
      <c r="Y586" s="151"/>
      <c r="Z586" s="151"/>
      <c r="AA586" s="151"/>
      <c r="AB586" s="151"/>
    </row>
    <row r="587" spans="1:28" ht="15.75" customHeight="1">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47"/>
      <c r="W587" s="151"/>
      <c r="X587" s="151"/>
      <c r="Y587" s="151"/>
      <c r="Z587" s="151"/>
      <c r="AA587" s="151"/>
      <c r="AB587" s="151"/>
    </row>
    <row r="588" spans="1:28" ht="15.75" customHeight="1">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47"/>
      <c r="W588" s="151"/>
      <c r="X588" s="151"/>
      <c r="Y588" s="151"/>
      <c r="Z588" s="151"/>
      <c r="AA588" s="151"/>
      <c r="AB588" s="151"/>
    </row>
    <row r="589" spans="1:28" ht="15.75" customHeight="1">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47"/>
      <c r="W589" s="151"/>
      <c r="X589" s="151"/>
      <c r="Y589" s="151"/>
      <c r="Z589" s="151"/>
      <c r="AA589" s="151"/>
      <c r="AB589" s="151"/>
    </row>
    <row r="590" spans="1:28" ht="15.75" customHeight="1">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47"/>
      <c r="W590" s="151"/>
      <c r="X590" s="151"/>
      <c r="Y590" s="151"/>
      <c r="Z590" s="151"/>
      <c r="AA590" s="151"/>
      <c r="AB590" s="151"/>
    </row>
    <row r="591" spans="1:28" ht="15.75" customHeight="1">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47"/>
      <c r="W591" s="151"/>
      <c r="X591" s="151"/>
      <c r="Y591" s="151"/>
      <c r="Z591" s="151"/>
      <c r="AA591" s="151"/>
      <c r="AB591" s="151"/>
    </row>
    <row r="592" spans="1:28" ht="15.75" customHeight="1">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47"/>
      <c r="W592" s="151"/>
      <c r="X592" s="151"/>
      <c r="Y592" s="151"/>
      <c r="Z592" s="151"/>
      <c r="AA592" s="151"/>
      <c r="AB592" s="151"/>
    </row>
    <row r="593" spans="1:28" ht="15.75" customHeight="1">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47"/>
      <c r="W593" s="151"/>
      <c r="X593" s="151"/>
      <c r="Y593" s="151"/>
      <c r="Z593" s="151"/>
      <c r="AA593" s="151"/>
      <c r="AB593" s="151"/>
    </row>
    <row r="594" spans="1:28" ht="15.75" customHeight="1">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47"/>
      <c r="W594" s="151"/>
      <c r="X594" s="151"/>
      <c r="Y594" s="151"/>
      <c r="Z594" s="151"/>
      <c r="AA594" s="151"/>
      <c r="AB594" s="151"/>
    </row>
    <row r="595" spans="1:28" ht="15.75" customHeight="1">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47"/>
      <c r="W595" s="151"/>
      <c r="X595" s="151"/>
      <c r="Y595" s="151"/>
      <c r="Z595" s="151"/>
      <c r="AA595" s="151"/>
      <c r="AB595" s="151"/>
    </row>
    <row r="596" spans="1:28" ht="15.75" customHeight="1">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47"/>
      <c r="W596" s="151"/>
      <c r="X596" s="151"/>
      <c r="Y596" s="151"/>
      <c r="Z596" s="151"/>
      <c r="AA596" s="151"/>
      <c r="AB596" s="151"/>
    </row>
    <row r="597" spans="1:28" ht="15.75" customHeight="1">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47"/>
      <c r="W597" s="151"/>
      <c r="X597" s="151"/>
      <c r="Y597" s="151"/>
      <c r="Z597" s="151"/>
      <c r="AA597" s="151"/>
      <c r="AB597" s="151"/>
    </row>
    <row r="598" spans="1:28" ht="15.75" customHeight="1">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47"/>
      <c r="W598" s="151"/>
      <c r="X598" s="151"/>
      <c r="Y598" s="151"/>
      <c r="Z598" s="151"/>
      <c r="AA598" s="151"/>
      <c r="AB598" s="151"/>
    </row>
    <row r="599" spans="1:28" ht="15.75" customHeight="1">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47"/>
      <c r="W599" s="151"/>
      <c r="X599" s="151"/>
      <c r="Y599" s="151"/>
      <c r="Z599" s="151"/>
      <c r="AA599" s="151"/>
      <c r="AB599" s="151"/>
    </row>
    <row r="600" spans="1:28" ht="15.75" customHeight="1">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47"/>
      <c r="W600" s="151"/>
      <c r="X600" s="151"/>
      <c r="Y600" s="151"/>
      <c r="Z600" s="151"/>
      <c r="AA600" s="151"/>
      <c r="AB600" s="151"/>
    </row>
    <row r="601" spans="1:28" ht="15.75" customHeight="1">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47"/>
      <c r="W601" s="151"/>
      <c r="X601" s="151"/>
      <c r="Y601" s="151"/>
      <c r="Z601" s="151"/>
      <c r="AA601" s="151"/>
      <c r="AB601" s="151"/>
    </row>
    <row r="602" spans="1:28" ht="15.75" customHeight="1">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47"/>
      <c r="W602" s="151"/>
      <c r="X602" s="151"/>
      <c r="Y602" s="151"/>
      <c r="Z602" s="151"/>
      <c r="AA602" s="151"/>
      <c r="AB602" s="151"/>
    </row>
    <row r="603" spans="1:28" ht="15.75" customHeight="1">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47"/>
      <c r="W603" s="151"/>
      <c r="X603" s="151"/>
      <c r="Y603" s="151"/>
      <c r="Z603" s="151"/>
      <c r="AA603" s="151"/>
      <c r="AB603" s="151"/>
    </row>
    <row r="604" spans="1:28" ht="15.75" customHeight="1">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47"/>
      <c r="W604" s="151"/>
      <c r="X604" s="151"/>
      <c r="Y604" s="151"/>
      <c r="Z604" s="151"/>
      <c r="AA604" s="151"/>
      <c r="AB604" s="151"/>
    </row>
    <row r="605" spans="1:28" ht="15.75" customHeight="1">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47"/>
      <c r="W605" s="151"/>
      <c r="X605" s="151"/>
      <c r="Y605" s="151"/>
      <c r="Z605" s="151"/>
      <c r="AA605" s="151"/>
      <c r="AB605" s="151"/>
    </row>
    <row r="606" spans="1:28" ht="15.75" customHeight="1">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47"/>
      <c r="W606" s="151"/>
      <c r="X606" s="151"/>
      <c r="Y606" s="151"/>
      <c r="Z606" s="151"/>
      <c r="AA606" s="151"/>
      <c r="AB606" s="151"/>
    </row>
    <row r="607" spans="1:28" ht="15.75" customHeight="1">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47"/>
      <c r="W607" s="151"/>
      <c r="X607" s="151"/>
      <c r="Y607" s="151"/>
      <c r="Z607" s="151"/>
      <c r="AA607" s="151"/>
      <c r="AB607" s="151"/>
    </row>
    <row r="608" spans="1:28" ht="15.75" customHeight="1">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47"/>
      <c r="W608" s="151"/>
      <c r="X608" s="151"/>
      <c r="Y608" s="151"/>
      <c r="Z608" s="151"/>
      <c r="AA608" s="151"/>
      <c r="AB608" s="151"/>
    </row>
    <row r="609" spans="1:28" ht="15.75" customHeight="1">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47"/>
      <c r="W609" s="151"/>
      <c r="X609" s="151"/>
      <c r="Y609" s="151"/>
      <c r="Z609" s="151"/>
      <c r="AA609" s="151"/>
      <c r="AB609" s="151"/>
    </row>
    <row r="610" spans="1:28" ht="15.75" customHeight="1">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47"/>
      <c r="W610" s="151"/>
      <c r="X610" s="151"/>
      <c r="Y610" s="151"/>
      <c r="Z610" s="151"/>
      <c r="AA610" s="151"/>
      <c r="AB610" s="151"/>
    </row>
    <row r="611" spans="1:28" ht="15.75" customHeight="1">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47"/>
      <c r="W611" s="151"/>
      <c r="X611" s="151"/>
      <c r="Y611" s="151"/>
      <c r="Z611" s="151"/>
      <c r="AA611" s="151"/>
      <c r="AB611" s="151"/>
    </row>
    <row r="612" spans="1:28" ht="15.75" customHeight="1">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47"/>
      <c r="W612" s="151"/>
      <c r="X612" s="151"/>
      <c r="Y612" s="151"/>
      <c r="Z612" s="151"/>
      <c r="AA612" s="151"/>
      <c r="AB612" s="151"/>
    </row>
    <row r="613" spans="1:28" ht="15.75" customHeight="1">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47"/>
      <c r="W613" s="151"/>
      <c r="X613" s="151"/>
      <c r="Y613" s="151"/>
      <c r="Z613" s="151"/>
      <c r="AA613" s="151"/>
      <c r="AB613" s="151"/>
    </row>
    <row r="614" spans="1:28" ht="15.75" customHeight="1">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47"/>
      <c r="W614" s="151"/>
      <c r="X614" s="151"/>
      <c r="Y614" s="151"/>
      <c r="Z614" s="151"/>
      <c r="AA614" s="151"/>
      <c r="AB614" s="151"/>
    </row>
    <row r="615" spans="1:28" ht="15.75" customHeight="1">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47"/>
      <c r="W615" s="151"/>
      <c r="X615" s="151"/>
      <c r="Y615" s="151"/>
      <c r="Z615" s="151"/>
      <c r="AA615" s="151"/>
      <c r="AB615" s="151"/>
    </row>
    <row r="616" spans="1:28" ht="15.75" customHeight="1">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47"/>
      <c r="W616" s="151"/>
      <c r="X616" s="151"/>
      <c r="Y616" s="151"/>
      <c r="Z616" s="151"/>
      <c r="AA616" s="151"/>
      <c r="AB616" s="151"/>
    </row>
    <row r="617" spans="1:28" ht="15.75" customHeight="1">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47"/>
      <c r="W617" s="151"/>
      <c r="X617" s="151"/>
      <c r="Y617" s="151"/>
      <c r="Z617" s="151"/>
      <c r="AA617" s="151"/>
      <c r="AB617" s="151"/>
    </row>
    <row r="618" spans="1:28" ht="15.75" customHeight="1">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47"/>
      <c r="W618" s="151"/>
      <c r="X618" s="151"/>
      <c r="Y618" s="151"/>
      <c r="Z618" s="151"/>
      <c r="AA618" s="151"/>
      <c r="AB618" s="151"/>
    </row>
    <row r="619" spans="1:28" ht="15.75" customHeight="1">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47"/>
      <c r="W619" s="151"/>
      <c r="X619" s="151"/>
      <c r="Y619" s="151"/>
      <c r="Z619" s="151"/>
      <c r="AA619" s="151"/>
      <c r="AB619" s="151"/>
    </row>
    <row r="620" spans="1:28" ht="15.75" customHeight="1">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47"/>
      <c r="W620" s="151"/>
      <c r="X620" s="151"/>
      <c r="Y620" s="151"/>
      <c r="Z620" s="151"/>
      <c r="AA620" s="151"/>
      <c r="AB620" s="151"/>
    </row>
    <row r="621" spans="1:28" ht="15.75" customHeight="1">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47"/>
      <c r="W621" s="151"/>
      <c r="X621" s="151"/>
      <c r="Y621" s="151"/>
      <c r="Z621" s="151"/>
      <c r="AA621" s="151"/>
      <c r="AB621" s="151"/>
    </row>
    <row r="622" spans="1:28" ht="15.75" customHeight="1">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47"/>
      <c r="W622" s="151"/>
      <c r="X622" s="151"/>
      <c r="Y622" s="151"/>
      <c r="Z622" s="151"/>
      <c r="AA622" s="151"/>
      <c r="AB622" s="151"/>
    </row>
    <row r="623" spans="1:28" ht="15.75" customHeight="1">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47"/>
      <c r="W623" s="151"/>
      <c r="X623" s="151"/>
      <c r="Y623" s="151"/>
      <c r="Z623" s="151"/>
      <c r="AA623" s="151"/>
      <c r="AB623" s="151"/>
    </row>
    <row r="624" spans="1:28" ht="15.75" customHeight="1">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47"/>
      <c r="W624" s="151"/>
      <c r="X624" s="151"/>
      <c r="Y624" s="151"/>
      <c r="Z624" s="151"/>
      <c r="AA624" s="151"/>
      <c r="AB624" s="151"/>
    </row>
    <row r="625" spans="1:28" ht="15.75" customHeight="1">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47"/>
      <c r="W625" s="151"/>
      <c r="X625" s="151"/>
      <c r="Y625" s="151"/>
      <c r="Z625" s="151"/>
      <c r="AA625" s="151"/>
      <c r="AB625" s="151"/>
    </row>
    <row r="626" spans="1:28" ht="15.75" customHeight="1">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47"/>
      <c r="W626" s="151"/>
      <c r="X626" s="151"/>
      <c r="Y626" s="151"/>
      <c r="Z626" s="151"/>
      <c r="AA626" s="151"/>
      <c r="AB626" s="151"/>
    </row>
    <row r="627" spans="1:28" ht="15.75" customHeight="1">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47"/>
      <c r="W627" s="151"/>
      <c r="X627" s="151"/>
      <c r="Y627" s="151"/>
      <c r="Z627" s="151"/>
      <c r="AA627" s="151"/>
      <c r="AB627" s="151"/>
    </row>
    <row r="628" spans="1:28" ht="15.75" customHeight="1">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47"/>
      <c r="W628" s="151"/>
      <c r="X628" s="151"/>
      <c r="Y628" s="151"/>
      <c r="Z628" s="151"/>
      <c r="AA628" s="151"/>
      <c r="AB628" s="151"/>
    </row>
    <row r="629" spans="1:28" ht="15.75" customHeight="1">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47"/>
      <c r="W629" s="151"/>
      <c r="X629" s="151"/>
      <c r="Y629" s="151"/>
      <c r="Z629" s="151"/>
      <c r="AA629" s="151"/>
      <c r="AB629" s="151"/>
    </row>
    <row r="630" spans="1:28" ht="15.75" customHeight="1">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47"/>
      <c r="W630" s="151"/>
      <c r="X630" s="151"/>
      <c r="Y630" s="151"/>
      <c r="Z630" s="151"/>
      <c r="AA630" s="151"/>
      <c r="AB630" s="151"/>
    </row>
    <row r="631" spans="1:28" ht="15.75" customHeight="1">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47"/>
      <c r="W631" s="151"/>
      <c r="X631" s="151"/>
      <c r="Y631" s="151"/>
      <c r="Z631" s="151"/>
      <c r="AA631" s="151"/>
      <c r="AB631" s="151"/>
    </row>
    <row r="632" spans="1:28" ht="15.75" customHeight="1">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47"/>
      <c r="W632" s="151"/>
      <c r="X632" s="151"/>
      <c r="Y632" s="151"/>
      <c r="Z632" s="151"/>
      <c r="AA632" s="151"/>
      <c r="AB632" s="151"/>
    </row>
    <row r="633" spans="1:28" ht="15.75" customHeight="1">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47"/>
      <c r="W633" s="151"/>
      <c r="X633" s="151"/>
      <c r="Y633" s="151"/>
      <c r="Z633" s="151"/>
      <c r="AA633" s="151"/>
      <c r="AB633" s="151"/>
    </row>
    <row r="634" spans="1:28" ht="15.75" customHeight="1">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47"/>
      <c r="W634" s="151"/>
      <c r="X634" s="151"/>
      <c r="Y634" s="151"/>
      <c r="Z634" s="151"/>
      <c r="AA634" s="151"/>
      <c r="AB634" s="151"/>
    </row>
    <row r="635" spans="1:28" ht="15.75" customHeight="1">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47"/>
      <c r="W635" s="151"/>
      <c r="X635" s="151"/>
      <c r="Y635" s="151"/>
      <c r="Z635" s="151"/>
      <c r="AA635" s="151"/>
      <c r="AB635" s="151"/>
    </row>
    <row r="636" spans="1:28" ht="15.75" customHeight="1">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47"/>
      <c r="W636" s="151"/>
      <c r="X636" s="151"/>
      <c r="Y636" s="151"/>
      <c r="Z636" s="151"/>
      <c r="AA636" s="151"/>
      <c r="AB636" s="151"/>
    </row>
    <row r="637" spans="1:28" ht="15.75" customHeight="1">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47"/>
      <c r="W637" s="151"/>
      <c r="X637" s="151"/>
      <c r="Y637" s="151"/>
      <c r="Z637" s="151"/>
      <c r="AA637" s="151"/>
      <c r="AB637" s="151"/>
    </row>
    <row r="638" spans="1:28" ht="15.75" customHeight="1">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47"/>
      <c r="W638" s="151"/>
      <c r="X638" s="151"/>
      <c r="Y638" s="151"/>
      <c r="Z638" s="151"/>
      <c r="AA638" s="151"/>
      <c r="AB638" s="151"/>
    </row>
    <row r="639" spans="1:28" ht="15.75" customHeight="1">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47"/>
      <c r="W639" s="151"/>
      <c r="X639" s="151"/>
      <c r="Y639" s="151"/>
      <c r="Z639" s="151"/>
      <c r="AA639" s="151"/>
      <c r="AB639" s="151"/>
    </row>
    <row r="640" spans="1:28" ht="15.75" customHeight="1">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47"/>
      <c r="W640" s="151"/>
      <c r="X640" s="151"/>
      <c r="Y640" s="151"/>
      <c r="Z640" s="151"/>
      <c r="AA640" s="151"/>
      <c r="AB640" s="151"/>
    </row>
    <row r="641" spans="1:28" ht="15.75" customHeight="1">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47"/>
      <c r="W641" s="151"/>
      <c r="X641" s="151"/>
      <c r="Y641" s="151"/>
      <c r="Z641" s="151"/>
      <c r="AA641" s="151"/>
      <c r="AB641" s="151"/>
    </row>
    <row r="642" spans="1:28" ht="15.75" customHeight="1">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47"/>
      <c r="W642" s="151"/>
      <c r="X642" s="151"/>
      <c r="Y642" s="151"/>
      <c r="Z642" s="151"/>
      <c r="AA642" s="151"/>
      <c r="AB642" s="151"/>
    </row>
    <row r="643" spans="1:28" ht="15.75" customHeight="1">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47"/>
      <c r="W643" s="151"/>
      <c r="X643" s="151"/>
      <c r="Y643" s="151"/>
      <c r="Z643" s="151"/>
      <c r="AA643" s="151"/>
      <c r="AB643" s="151"/>
    </row>
    <row r="644" spans="1:28" ht="15.75" customHeight="1">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47"/>
      <c r="W644" s="151"/>
      <c r="X644" s="151"/>
      <c r="Y644" s="151"/>
      <c r="Z644" s="151"/>
      <c r="AA644" s="151"/>
      <c r="AB644" s="151"/>
    </row>
    <row r="645" spans="1:28" ht="15.75" customHeight="1">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47"/>
      <c r="W645" s="151"/>
      <c r="X645" s="151"/>
      <c r="Y645" s="151"/>
      <c r="Z645" s="151"/>
      <c r="AA645" s="151"/>
      <c r="AB645" s="151"/>
    </row>
    <row r="646" spans="1:28" ht="15.75" customHeight="1">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47"/>
      <c r="W646" s="151"/>
      <c r="X646" s="151"/>
      <c r="Y646" s="151"/>
      <c r="Z646" s="151"/>
      <c r="AA646" s="151"/>
      <c r="AB646" s="151"/>
    </row>
    <row r="647" spans="1:28" ht="15.75" customHeight="1">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47"/>
      <c r="W647" s="151"/>
      <c r="X647" s="151"/>
      <c r="Y647" s="151"/>
      <c r="Z647" s="151"/>
      <c r="AA647" s="151"/>
      <c r="AB647" s="151"/>
    </row>
    <row r="648" spans="1:28" ht="15.75" customHeight="1">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47"/>
      <c r="W648" s="151"/>
      <c r="X648" s="151"/>
      <c r="Y648" s="151"/>
      <c r="Z648" s="151"/>
      <c r="AA648" s="151"/>
      <c r="AB648" s="151"/>
    </row>
    <row r="649" spans="1:28" ht="15.75" customHeight="1">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47"/>
      <c r="W649" s="151"/>
      <c r="X649" s="151"/>
      <c r="Y649" s="151"/>
      <c r="Z649" s="151"/>
      <c r="AA649" s="151"/>
      <c r="AB649" s="151"/>
    </row>
    <row r="650" spans="1:28" ht="15.75" customHeight="1">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47"/>
      <c r="W650" s="151"/>
      <c r="X650" s="151"/>
      <c r="Y650" s="151"/>
      <c r="Z650" s="151"/>
      <c r="AA650" s="151"/>
      <c r="AB650" s="151"/>
    </row>
    <row r="651" spans="1:28" ht="15.75" customHeight="1">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47"/>
      <c r="W651" s="151"/>
      <c r="X651" s="151"/>
      <c r="Y651" s="151"/>
      <c r="Z651" s="151"/>
      <c r="AA651" s="151"/>
      <c r="AB651" s="151"/>
    </row>
    <row r="652" spans="1:28" ht="15.75" customHeight="1">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47"/>
      <c r="W652" s="151"/>
      <c r="X652" s="151"/>
      <c r="Y652" s="151"/>
      <c r="Z652" s="151"/>
      <c r="AA652" s="151"/>
      <c r="AB652" s="151"/>
    </row>
    <row r="653" spans="1:28" ht="15.75" customHeight="1">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47"/>
      <c r="W653" s="151"/>
      <c r="X653" s="151"/>
      <c r="Y653" s="151"/>
      <c r="Z653" s="151"/>
      <c r="AA653" s="151"/>
      <c r="AB653" s="151"/>
    </row>
    <row r="654" spans="1:28" ht="15.75" customHeight="1">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47"/>
      <c r="W654" s="151"/>
      <c r="X654" s="151"/>
      <c r="Y654" s="151"/>
      <c r="Z654" s="151"/>
      <c r="AA654" s="151"/>
      <c r="AB654" s="151"/>
    </row>
    <row r="655" spans="1:28" ht="15.75" customHeight="1">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47"/>
      <c r="W655" s="151"/>
      <c r="X655" s="151"/>
      <c r="Y655" s="151"/>
      <c r="Z655" s="151"/>
      <c r="AA655" s="151"/>
      <c r="AB655" s="151"/>
    </row>
    <row r="656" spans="1:28" ht="15.75" customHeight="1">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47"/>
      <c r="W656" s="151"/>
      <c r="X656" s="151"/>
      <c r="Y656" s="151"/>
      <c r="Z656" s="151"/>
      <c r="AA656" s="151"/>
      <c r="AB656" s="151"/>
    </row>
    <row r="657" spans="1:28" ht="15.75" customHeight="1">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47"/>
      <c r="W657" s="151"/>
      <c r="X657" s="151"/>
      <c r="Y657" s="151"/>
      <c r="Z657" s="151"/>
      <c r="AA657" s="151"/>
      <c r="AB657" s="151"/>
    </row>
    <row r="658" spans="1:28" ht="15.75" customHeight="1">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47"/>
      <c r="W658" s="151"/>
      <c r="X658" s="151"/>
      <c r="Y658" s="151"/>
      <c r="Z658" s="151"/>
      <c r="AA658" s="151"/>
      <c r="AB658" s="151"/>
    </row>
    <row r="659" spans="1:28" ht="15.75" customHeight="1">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47"/>
      <c r="W659" s="151"/>
      <c r="X659" s="151"/>
      <c r="Y659" s="151"/>
      <c r="Z659" s="151"/>
      <c r="AA659" s="151"/>
      <c r="AB659" s="151"/>
    </row>
    <row r="660" spans="1:28" ht="15.75" customHeight="1">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47"/>
      <c r="W660" s="151"/>
      <c r="X660" s="151"/>
      <c r="Y660" s="151"/>
      <c r="Z660" s="151"/>
      <c r="AA660" s="151"/>
      <c r="AB660" s="151"/>
    </row>
    <row r="661" spans="1:28" ht="15.75" customHeight="1">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47"/>
      <c r="W661" s="151"/>
      <c r="X661" s="151"/>
      <c r="Y661" s="151"/>
      <c r="Z661" s="151"/>
      <c r="AA661" s="151"/>
      <c r="AB661" s="151"/>
    </row>
    <row r="662" spans="1:28" ht="15.75" customHeight="1">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47"/>
      <c r="W662" s="151"/>
      <c r="X662" s="151"/>
      <c r="Y662" s="151"/>
      <c r="Z662" s="151"/>
      <c r="AA662" s="151"/>
      <c r="AB662" s="151"/>
    </row>
    <row r="663" spans="1:28" ht="15.75" customHeight="1">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47"/>
      <c r="W663" s="151"/>
      <c r="X663" s="151"/>
      <c r="Y663" s="151"/>
      <c r="Z663" s="151"/>
      <c r="AA663" s="151"/>
      <c r="AB663" s="151"/>
    </row>
    <row r="664" spans="1:28" ht="15.75" customHeight="1">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47"/>
      <c r="W664" s="151"/>
      <c r="X664" s="151"/>
      <c r="Y664" s="151"/>
      <c r="Z664" s="151"/>
      <c r="AA664" s="151"/>
      <c r="AB664" s="151"/>
    </row>
    <row r="665" spans="1:28" ht="15.75" customHeight="1">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47"/>
      <c r="W665" s="151"/>
      <c r="X665" s="151"/>
      <c r="Y665" s="151"/>
      <c r="Z665" s="151"/>
      <c r="AA665" s="151"/>
      <c r="AB665" s="151"/>
    </row>
    <row r="666" spans="1:28" ht="15.75" customHeight="1">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47"/>
      <c r="W666" s="151"/>
      <c r="X666" s="151"/>
      <c r="Y666" s="151"/>
      <c r="Z666" s="151"/>
      <c r="AA666" s="151"/>
      <c r="AB666" s="151"/>
    </row>
    <row r="667" spans="1:28" ht="15.75" customHeight="1">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47"/>
      <c r="W667" s="151"/>
      <c r="X667" s="151"/>
      <c r="Y667" s="151"/>
      <c r="Z667" s="151"/>
      <c r="AA667" s="151"/>
      <c r="AB667" s="151"/>
    </row>
    <row r="668" spans="1:28" ht="15.75" customHeight="1">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47"/>
      <c r="W668" s="151"/>
      <c r="X668" s="151"/>
      <c r="Y668" s="151"/>
      <c r="Z668" s="151"/>
      <c r="AA668" s="151"/>
      <c r="AB668" s="151"/>
    </row>
    <row r="669" spans="1:28" ht="15.75" customHeight="1">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47"/>
      <c r="W669" s="151"/>
      <c r="X669" s="151"/>
      <c r="Y669" s="151"/>
      <c r="Z669" s="151"/>
      <c r="AA669" s="151"/>
      <c r="AB669" s="151"/>
    </row>
    <row r="670" spans="1:28" ht="15.75" customHeight="1">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47"/>
      <c r="W670" s="151"/>
      <c r="X670" s="151"/>
      <c r="Y670" s="151"/>
      <c r="Z670" s="151"/>
      <c r="AA670" s="151"/>
      <c r="AB670" s="151"/>
    </row>
    <row r="671" spans="1:28" ht="15.75" customHeight="1">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47"/>
      <c r="W671" s="151"/>
      <c r="X671" s="151"/>
      <c r="Y671" s="151"/>
      <c r="Z671" s="151"/>
      <c r="AA671" s="151"/>
      <c r="AB671" s="151"/>
    </row>
    <row r="672" spans="1:28" ht="15.75" customHeight="1">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47"/>
      <c r="W672" s="151"/>
      <c r="X672" s="151"/>
      <c r="Y672" s="151"/>
      <c r="Z672" s="151"/>
      <c r="AA672" s="151"/>
      <c r="AB672" s="151"/>
    </row>
    <row r="673" spans="1:28" ht="15.75" customHeight="1">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47"/>
      <c r="W673" s="151"/>
      <c r="X673" s="151"/>
      <c r="Y673" s="151"/>
      <c r="Z673" s="151"/>
      <c r="AA673" s="151"/>
      <c r="AB673" s="151"/>
    </row>
    <row r="674" spans="1:28" ht="15.75" customHeight="1">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47"/>
      <c r="W674" s="151"/>
      <c r="X674" s="151"/>
      <c r="Y674" s="151"/>
      <c r="Z674" s="151"/>
      <c r="AA674" s="151"/>
      <c r="AB674" s="151"/>
    </row>
    <row r="675" spans="1:28" ht="15.75" customHeight="1">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47"/>
      <c r="W675" s="151"/>
      <c r="X675" s="151"/>
      <c r="Y675" s="151"/>
      <c r="Z675" s="151"/>
      <c r="AA675" s="151"/>
      <c r="AB675" s="151"/>
    </row>
    <row r="676" spans="1:28" ht="15.75" customHeight="1">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47"/>
      <c r="W676" s="151"/>
      <c r="X676" s="151"/>
      <c r="Y676" s="151"/>
      <c r="Z676" s="151"/>
      <c r="AA676" s="151"/>
      <c r="AB676" s="151"/>
    </row>
    <row r="677" spans="1:28" ht="15.75" customHeight="1">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47"/>
      <c r="W677" s="151"/>
      <c r="X677" s="151"/>
      <c r="Y677" s="151"/>
      <c r="Z677" s="151"/>
      <c r="AA677" s="151"/>
      <c r="AB677" s="151"/>
    </row>
    <row r="678" spans="1:28" ht="15.75" customHeight="1">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47"/>
      <c r="W678" s="151"/>
      <c r="X678" s="151"/>
      <c r="Y678" s="151"/>
      <c r="Z678" s="151"/>
      <c r="AA678" s="151"/>
      <c r="AB678" s="151"/>
    </row>
    <row r="679" spans="1:28" ht="15.75" customHeight="1">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47"/>
      <c r="W679" s="151"/>
      <c r="X679" s="151"/>
      <c r="Y679" s="151"/>
      <c r="Z679" s="151"/>
      <c r="AA679" s="151"/>
      <c r="AB679" s="151"/>
    </row>
    <row r="680" spans="1:28" ht="15.75" customHeight="1">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47"/>
      <c r="W680" s="151"/>
      <c r="X680" s="151"/>
      <c r="Y680" s="151"/>
      <c r="Z680" s="151"/>
      <c r="AA680" s="151"/>
      <c r="AB680" s="151"/>
    </row>
    <row r="681" spans="1:28" ht="15.75" customHeight="1">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47"/>
      <c r="W681" s="151"/>
      <c r="X681" s="151"/>
      <c r="Y681" s="151"/>
      <c r="Z681" s="151"/>
      <c r="AA681" s="151"/>
      <c r="AB681" s="151"/>
    </row>
    <row r="682" spans="1:28" ht="15.75" customHeight="1">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47"/>
      <c r="W682" s="151"/>
      <c r="X682" s="151"/>
      <c r="Y682" s="151"/>
      <c r="Z682" s="151"/>
      <c r="AA682" s="151"/>
      <c r="AB682" s="151"/>
    </row>
    <row r="683" spans="1:28" ht="15.75" customHeight="1">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47"/>
      <c r="W683" s="151"/>
      <c r="X683" s="151"/>
      <c r="Y683" s="151"/>
      <c r="Z683" s="151"/>
      <c r="AA683" s="151"/>
      <c r="AB683" s="151"/>
    </row>
    <row r="684" spans="1:28" ht="15.75" customHeight="1">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47"/>
      <c r="W684" s="151"/>
      <c r="X684" s="151"/>
      <c r="Y684" s="151"/>
      <c r="Z684" s="151"/>
      <c r="AA684" s="151"/>
      <c r="AB684" s="151"/>
    </row>
    <row r="685" spans="1:28" ht="15.75" customHeight="1">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47"/>
      <c r="W685" s="151"/>
      <c r="X685" s="151"/>
      <c r="Y685" s="151"/>
      <c r="Z685" s="151"/>
      <c r="AA685" s="151"/>
      <c r="AB685" s="151"/>
    </row>
    <row r="686" spans="1:28" ht="15.75" customHeight="1">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47"/>
      <c r="W686" s="151"/>
      <c r="X686" s="151"/>
      <c r="Y686" s="151"/>
      <c r="Z686" s="151"/>
      <c r="AA686" s="151"/>
      <c r="AB686" s="151"/>
    </row>
    <row r="687" spans="1:28" ht="15.75" customHeight="1">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47"/>
      <c r="W687" s="151"/>
      <c r="X687" s="151"/>
      <c r="Y687" s="151"/>
      <c r="Z687" s="151"/>
      <c r="AA687" s="151"/>
      <c r="AB687" s="151"/>
    </row>
    <row r="688" spans="1:28" ht="15.75" customHeight="1">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47"/>
      <c r="W688" s="151"/>
      <c r="X688" s="151"/>
      <c r="Y688" s="151"/>
      <c r="Z688" s="151"/>
      <c r="AA688" s="151"/>
      <c r="AB688" s="151"/>
    </row>
    <row r="689" spans="1:28" ht="15.75" customHeight="1">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47"/>
      <c r="W689" s="151"/>
      <c r="X689" s="151"/>
      <c r="Y689" s="151"/>
      <c r="Z689" s="151"/>
      <c r="AA689" s="151"/>
      <c r="AB689" s="151"/>
    </row>
    <row r="690" spans="1:28" ht="15.75" customHeight="1">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47"/>
      <c r="W690" s="151"/>
      <c r="X690" s="151"/>
      <c r="Y690" s="151"/>
      <c r="Z690" s="151"/>
      <c r="AA690" s="151"/>
      <c r="AB690" s="151"/>
    </row>
    <row r="691" spans="1:28" ht="15.75" customHeight="1">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47"/>
      <c r="W691" s="151"/>
      <c r="X691" s="151"/>
      <c r="Y691" s="151"/>
      <c r="Z691" s="151"/>
      <c r="AA691" s="151"/>
      <c r="AB691" s="151"/>
    </row>
    <row r="692" spans="1:28" ht="15.75" customHeight="1">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47"/>
      <c r="W692" s="151"/>
      <c r="X692" s="151"/>
      <c r="Y692" s="151"/>
      <c r="Z692" s="151"/>
      <c r="AA692" s="151"/>
      <c r="AB692" s="151"/>
    </row>
    <row r="693" spans="1:28" ht="15.75" customHeight="1">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47"/>
      <c r="W693" s="151"/>
      <c r="X693" s="151"/>
      <c r="Y693" s="151"/>
      <c r="Z693" s="151"/>
      <c r="AA693" s="151"/>
      <c r="AB693" s="151"/>
    </row>
    <row r="694" spans="1:28" ht="15.75" customHeight="1">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47"/>
      <c r="W694" s="151"/>
      <c r="X694" s="151"/>
      <c r="Y694" s="151"/>
      <c r="Z694" s="151"/>
      <c r="AA694" s="151"/>
      <c r="AB694" s="151"/>
    </row>
    <row r="695" spans="1:28" ht="15.75" customHeight="1">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47"/>
      <c r="W695" s="151"/>
      <c r="X695" s="151"/>
      <c r="Y695" s="151"/>
      <c r="Z695" s="151"/>
      <c r="AA695" s="151"/>
      <c r="AB695" s="151"/>
    </row>
    <row r="696" spans="1:28" ht="15.75" customHeight="1">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47"/>
      <c r="W696" s="151"/>
      <c r="X696" s="151"/>
      <c r="Y696" s="151"/>
      <c r="Z696" s="151"/>
      <c r="AA696" s="151"/>
      <c r="AB696" s="151"/>
    </row>
    <row r="697" spans="1:28" ht="15.75" customHeight="1">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47"/>
      <c r="W697" s="151"/>
      <c r="X697" s="151"/>
      <c r="Y697" s="151"/>
      <c r="Z697" s="151"/>
      <c r="AA697" s="151"/>
      <c r="AB697" s="151"/>
    </row>
    <row r="698" spans="1:28" ht="15.75" customHeight="1">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47"/>
      <c r="W698" s="151"/>
      <c r="X698" s="151"/>
      <c r="Y698" s="151"/>
      <c r="Z698" s="151"/>
      <c r="AA698" s="151"/>
      <c r="AB698" s="151"/>
    </row>
    <row r="699" spans="1:28" ht="15.75" customHeight="1">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47"/>
      <c r="W699" s="151"/>
      <c r="X699" s="151"/>
      <c r="Y699" s="151"/>
      <c r="Z699" s="151"/>
      <c r="AA699" s="151"/>
      <c r="AB699" s="151"/>
    </row>
    <row r="700" spans="1:28" ht="15.75" customHeight="1">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47"/>
      <c r="W700" s="151"/>
      <c r="X700" s="151"/>
      <c r="Y700" s="151"/>
      <c r="Z700" s="151"/>
      <c r="AA700" s="151"/>
      <c r="AB700" s="151"/>
    </row>
    <row r="701" spans="1:28" ht="15.75" customHeight="1">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47"/>
      <c r="W701" s="151"/>
      <c r="X701" s="151"/>
      <c r="Y701" s="151"/>
      <c r="Z701" s="151"/>
      <c r="AA701" s="151"/>
      <c r="AB701" s="151"/>
    </row>
    <row r="702" spans="1:28" ht="15.75" customHeight="1">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47"/>
      <c r="W702" s="151"/>
      <c r="X702" s="151"/>
      <c r="Y702" s="151"/>
      <c r="Z702" s="151"/>
      <c r="AA702" s="151"/>
      <c r="AB702" s="151"/>
    </row>
    <row r="703" spans="1:28" ht="15.75" customHeight="1">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47"/>
      <c r="W703" s="151"/>
      <c r="X703" s="151"/>
      <c r="Y703" s="151"/>
      <c r="Z703" s="151"/>
      <c r="AA703" s="151"/>
      <c r="AB703" s="151"/>
    </row>
    <row r="704" spans="1:28" ht="15.75" customHeight="1">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47"/>
      <c r="W704" s="151"/>
      <c r="X704" s="151"/>
      <c r="Y704" s="151"/>
      <c r="Z704" s="151"/>
      <c r="AA704" s="151"/>
      <c r="AB704" s="151"/>
    </row>
    <row r="705" spans="1:28" ht="15.75" customHeight="1">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47"/>
      <c r="W705" s="151"/>
      <c r="X705" s="151"/>
      <c r="Y705" s="151"/>
      <c r="Z705" s="151"/>
      <c r="AA705" s="151"/>
      <c r="AB705" s="151"/>
    </row>
    <row r="706" spans="1:28" ht="15.75" customHeight="1">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47"/>
      <c r="W706" s="151"/>
      <c r="X706" s="151"/>
      <c r="Y706" s="151"/>
      <c r="Z706" s="151"/>
      <c r="AA706" s="151"/>
      <c r="AB706" s="151"/>
    </row>
    <row r="707" spans="1:28" ht="15.75" customHeight="1">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47"/>
      <c r="W707" s="151"/>
      <c r="X707" s="151"/>
      <c r="Y707" s="151"/>
      <c r="Z707" s="151"/>
      <c r="AA707" s="151"/>
      <c r="AB707" s="151"/>
    </row>
    <row r="708" spans="1:28" ht="15.75" customHeight="1">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47"/>
      <c r="W708" s="151"/>
      <c r="X708" s="151"/>
      <c r="Y708" s="151"/>
      <c r="Z708" s="151"/>
      <c r="AA708" s="151"/>
      <c r="AB708" s="151"/>
    </row>
    <row r="709" spans="1:28" ht="15.75" customHeight="1">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47"/>
      <c r="W709" s="151"/>
      <c r="X709" s="151"/>
      <c r="Y709" s="151"/>
      <c r="Z709" s="151"/>
      <c r="AA709" s="151"/>
      <c r="AB709" s="151"/>
    </row>
    <row r="710" spans="1:28" ht="15.75" customHeight="1">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47"/>
      <c r="W710" s="151"/>
      <c r="X710" s="151"/>
      <c r="Y710" s="151"/>
      <c r="Z710" s="151"/>
      <c r="AA710" s="151"/>
      <c r="AB710" s="151"/>
    </row>
    <row r="711" spans="1:28" ht="15.75" customHeight="1">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47"/>
      <c r="W711" s="151"/>
      <c r="X711" s="151"/>
      <c r="Y711" s="151"/>
      <c r="Z711" s="151"/>
      <c r="AA711" s="151"/>
      <c r="AB711" s="151"/>
    </row>
    <row r="712" spans="1:28" ht="15.75" customHeight="1">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47"/>
      <c r="W712" s="151"/>
      <c r="X712" s="151"/>
      <c r="Y712" s="151"/>
      <c r="Z712" s="151"/>
      <c r="AA712" s="151"/>
      <c r="AB712" s="151"/>
    </row>
    <row r="713" spans="1:28" ht="15.75" customHeight="1">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47"/>
      <c r="W713" s="151"/>
      <c r="X713" s="151"/>
      <c r="Y713" s="151"/>
      <c r="Z713" s="151"/>
      <c r="AA713" s="151"/>
      <c r="AB713" s="151"/>
    </row>
    <row r="714" spans="1:28" ht="15.75" customHeight="1">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47"/>
      <c r="W714" s="151"/>
      <c r="X714" s="151"/>
      <c r="Y714" s="151"/>
      <c r="Z714" s="151"/>
      <c r="AA714" s="151"/>
      <c r="AB714" s="151"/>
    </row>
    <row r="715" spans="1:28" ht="15.75" customHeight="1">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47"/>
      <c r="W715" s="151"/>
      <c r="X715" s="151"/>
      <c r="Y715" s="151"/>
      <c r="Z715" s="151"/>
      <c r="AA715" s="151"/>
      <c r="AB715" s="151"/>
    </row>
    <row r="716" spans="1:28" ht="15.75" customHeight="1">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47"/>
      <c r="W716" s="151"/>
      <c r="X716" s="151"/>
      <c r="Y716" s="151"/>
      <c r="Z716" s="151"/>
      <c r="AA716" s="151"/>
      <c r="AB716" s="151"/>
    </row>
    <row r="717" spans="1:28" ht="15.75" customHeight="1">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47"/>
      <c r="W717" s="151"/>
      <c r="X717" s="151"/>
      <c r="Y717" s="151"/>
      <c r="Z717" s="151"/>
      <c r="AA717" s="151"/>
      <c r="AB717" s="151"/>
    </row>
    <row r="718" spans="1:28" ht="15.75" customHeight="1">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47"/>
      <c r="W718" s="151"/>
      <c r="X718" s="151"/>
      <c r="Y718" s="151"/>
      <c r="Z718" s="151"/>
      <c r="AA718" s="151"/>
      <c r="AB718" s="151"/>
    </row>
    <row r="719" spans="1:28" ht="15.75" customHeight="1">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47"/>
      <c r="W719" s="151"/>
      <c r="X719" s="151"/>
      <c r="Y719" s="151"/>
      <c r="Z719" s="151"/>
      <c r="AA719" s="151"/>
      <c r="AB719" s="151"/>
    </row>
    <row r="720" spans="1:28" ht="15.75" customHeight="1">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47"/>
      <c r="W720" s="151"/>
      <c r="X720" s="151"/>
      <c r="Y720" s="151"/>
      <c r="Z720" s="151"/>
      <c r="AA720" s="151"/>
      <c r="AB720" s="151"/>
    </row>
    <row r="721" spans="1:28" ht="15.75" customHeight="1">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47"/>
      <c r="W721" s="151"/>
      <c r="X721" s="151"/>
      <c r="Y721" s="151"/>
      <c r="Z721" s="151"/>
      <c r="AA721" s="151"/>
      <c r="AB721" s="151"/>
    </row>
    <row r="722" spans="1:28" ht="15.75" customHeight="1">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47"/>
      <c r="W722" s="151"/>
      <c r="X722" s="151"/>
      <c r="Y722" s="151"/>
      <c r="Z722" s="151"/>
      <c r="AA722" s="151"/>
      <c r="AB722" s="151"/>
    </row>
    <row r="723" spans="1:28" ht="15.75" customHeight="1">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47"/>
      <c r="W723" s="151"/>
      <c r="X723" s="151"/>
      <c r="Y723" s="151"/>
      <c r="Z723" s="151"/>
      <c r="AA723" s="151"/>
      <c r="AB723" s="151"/>
    </row>
    <row r="724" spans="1:28" ht="15.75" customHeight="1">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47"/>
      <c r="W724" s="151"/>
      <c r="X724" s="151"/>
      <c r="Y724" s="151"/>
      <c r="Z724" s="151"/>
      <c r="AA724" s="151"/>
      <c r="AB724" s="151"/>
    </row>
    <row r="725" spans="1:28" ht="15.75" customHeight="1">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47"/>
      <c r="W725" s="151"/>
      <c r="X725" s="151"/>
      <c r="Y725" s="151"/>
      <c r="Z725" s="151"/>
      <c r="AA725" s="151"/>
      <c r="AB725" s="151"/>
    </row>
    <row r="726" spans="1:28" ht="15.75" customHeight="1">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47"/>
      <c r="W726" s="151"/>
      <c r="X726" s="151"/>
      <c r="Y726" s="151"/>
      <c r="Z726" s="151"/>
      <c r="AA726" s="151"/>
      <c r="AB726" s="151"/>
    </row>
    <row r="727" spans="1:28" ht="15.75" customHeight="1">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47"/>
      <c r="W727" s="151"/>
      <c r="X727" s="151"/>
      <c r="Y727" s="151"/>
      <c r="Z727" s="151"/>
      <c r="AA727" s="151"/>
      <c r="AB727" s="151"/>
    </row>
    <row r="728" spans="1:28" ht="15.75" customHeight="1">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47"/>
      <c r="W728" s="151"/>
      <c r="X728" s="151"/>
      <c r="Y728" s="151"/>
      <c r="Z728" s="151"/>
      <c r="AA728" s="151"/>
      <c r="AB728" s="151"/>
    </row>
    <row r="729" spans="1:28" ht="15.75" customHeight="1">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47"/>
      <c r="W729" s="151"/>
      <c r="X729" s="151"/>
      <c r="Y729" s="151"/>
      <c r="Z729" s="151"/>
      <c r="AA729" s="151"/>
      <c r="AB729" s="151"/>
    </row>
    <row r="730" spans="1:28" ht="15.75" customHeight="1">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47"/>
      <c r="W730" s="151"/>
      <c r="X730" s="151"/>
      <c r="Y730" s="151"/>
      <c r="Z730" s="151"/>
      <c r="AA730" s="151"/>
      <c r="AB730" s="151"/>
    </row>
    <row r="731" spans="1:28" ht="15.75" customHeight="1">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47"/>
      <c r="W731" s="151"/>
      <c r="X731" s="151"/>
      <c r="Y731" s="151"/>
      <c r="Z731" s="151"/>
      <c r="AA731" s="151"/>
      <c r="AB731" s="151"/>
    </row>
    <row r="732" spans="1:28" ht="15.75" customHeight="1">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47"/>
      <c r="W732" s="151"/>
      <c r="X732" s="151"/>
      <c r="Y732" s="151"/>
      <c r="Z732" s="151"/>
      <c r="AA732" s="151"/>
      <c r="AB732" s="151"/>
    </row>
    <row r="733" spans="1:28" ht="15.75" customHeight="1">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47"/>
      <c r="W733" s="151"/>
      <c r="X733" s="151"/>
      <c r="Y733" s="151"/>
      <c r="Z733" s="151"/>
      <c r="AA733" s="151"/>
      <c r="AB733" s="151"/>
    </row>
    <row r="734" spans="1:28" ht="15.75" customHeight="1">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47"/>
      <c r="W734" s="151"/>
      <c r="X734" s="151"/>
      <c r="Y734" s="151"/>
      <c r="Z734" s="151"/>
      <c r="AA734" s="151"/>
      <c r="AB734" s="151"/>
    </row>
    <row r="735" spans="1:28" ht="15.75" customHeight="1">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47"/>
      <c r="W735" s="151"/>
      <c r="X735" s="151"/>
      <c r="Y735" s="151"/>
      <c r="Z735" s="151"/>
      <c r="AA735" s="151"/>
      <c r="AB735" s="151"/>
    </row>
    <row r="736" spans="1:28" ht="15.75" customHeight="1">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47"/>
      <c r="W736" s="151"/>
      <c r="X736" s="151"/>
      <c r="Y736" s="151"/>
      <c r="Z736" s="151"/>
      <c r="AA736" s="151"/>
      <c r="AB736" s="151"/>
    </row>
    <row r="737" spans="1:28" ht="15.75" customHeight="1">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47"/>
      <c r="W737" s="151"/>
      <c r="X737" s="151"/>
      <c r="Y737" s="151"/>
      <c r="Z737" s="151"/>
      <c r="AA737" s="151"/>
      <c r="AB737" s="151"/>
    </row>
    <row r="738" spans="1:28" ht="15.75" customHeight="1">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47"/>
      <c r="W738" s="151"/>
      <c r="X738" s="151"/>
      <c r="Y738" s="151"/>
      <c r="Z738" s="151"/>
      <c r="AA738" s="151"/>
      <c r="AB738" s="151"/>
    </row>
    <row r="739" spans="1:28" ht="15.75" customHeight="1">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47"/>
      <c r="W739" s="151"/>
      <c r="X739" s="151"/>
      <c r="Y739" s="151"/>
      <c r="Z739" s="151"/>
      <c r="AA739" s="151"/>
      <c r="AB739" s="151"/>
    </row>
    <row r="740" spans="1:28" ht="15.75" customHeight="1">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47"/>
      <c r="W740" s="151"/>
      <c r="X740" s="151"/>
      <c r="Y740" s="151"/>
      <c r="Z740" s="151"/>
      <c r="AA740" s="151"/>
      <c r="AB740" s="151"/>
    </row>
    <row r="741" spans="1:28" ht="15.75" customHeight="1">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47"/>
      <c r="W741" s="151"/>
      <c r="X741" s="151"/>
      <c r="Y741" s="151"/>
      <c r="Z741" s="151"/>
      <c r="AA741" s="151"/>
      <c r="AB741" s="151"/>
    </row>
    <row r="742" spans="1:28" ht="15.75" customHeight="1">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47"/>
      <c r="W742" s="151"/>
      <c r="X742" s="151"/>
      <c r="Y742" s="151"/>
      <c r="Z742" s="151"/>
      <c r="AA742" s="151"/>
      <c r="AB742" s="151"/>
    </row>
    <row r="743" spans="1:28" ht="15.75" customHeight="1">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47"/>
      <c r="W743" s="151"/>
      <c r="X743" s="151"/>
      <c r="Y743" s="151"/>
      <c r="Z743" s="151"/>
      <c r="AA743" s="151"/>
      <c r="AB743" s="151"/>
    </row>
    <row r="744" spans="1:28" ht="15.75" customHeight="1">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47"/>
      <c r="W744" s="151"/>
      <c r="X744" s="151"/>
      <c r="Y744" s="151"/>
      <c r="Z744" s="151"/>
      <c r="AA744" s="151"/>
      <c r="AB744" s="151"/>
    </row>
    <row r="745" spans="1:28" ht="15.75" customHeight="1">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47"/>
      <c r="W745" s="151"/>
      <c r="X745" s="151"/>
      <c r="Y745" s="151"/>
      <c r="Z745" s="151"/>
      <c r="AA745" s="151"/>
      <c r="AB745" s="151"/>
    </row>
    <row r="746" spans="1:28" ht="15.75" customHeight="1">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47"/>
      <c r="W746" s="151"/>
      <c r="X746" s="151"/>
      <c r="Y746" s="151"/>
      <c r="Z746" s="151"/>
      <c r="AA746" s="151"/>
      <c r="AB746" s="151"/>
    </row>
    <row r="747" spans="1:28" ht="15.75" customHeight="1">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47"/>
      <c r="W747" s="151"/>
      <c r="X747" s="151"/>
      <c r="Y747" s="151"/>
      <c r="Z747" s="151"/>
      <c r="AA747" s="151"/>
      <c r="AB747" s="151"/>
    </row>
    <row r="748" spans="1:28" ht="15.75" customHeight="1">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47"/>
      <c r="W748" s="151"/>
      <c r="X748" s="151"/>
      <c r="Y748" s="151"/>
      <c r="Z748" s="151"/>
      <c r="AA748" s="151"/>
      <c r="AB748" s="151"/>
    </row>
    <row r="749" spans="1:28" ht="15.75" customHeight="1">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47"/>
      <c r="W749" s="151"/>
      <c r="X749" s="151"/>
      <c r="Y749" s="151"/>
      <c r="Z749" s="151"/>
      <c r="AA749" s="151"/>
      <c r="AB749" s="151"/>
    </row>
    <row r="750" spans="1:28" ht="15.75" customHeight="1">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47"/>
      <c r="W750" s="151"/>
      <c r="X750" s="151"/>
      <c r="Y750" s="151"/>
      <c r="Z750" s="151"/>
      <c r="AA750" s="151"/>
      <c r="AB750" s="151"/>
    </row>
    <row r="751" spans="1:28" ht="15.75" customHeight="1">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47"/>
      <c r="W751" s="151"/>
      <c r="X751" s="151"/>
      <c r="Y751" s="151"/>
      <c r="Z751" s="151"/>
      <c r="AA751" s="151"/>
      <c r="AB751" s="151"/>
    </row>
    <row r="752" spans="1:28" ht="15.75" customHeight="1">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47"/>
      <c r="W752" s="151"/>
      <c r="X752" s="151"/>
      <c r="Y752" s="151"/>
      <c r="Z752" s="151"/>
      <c r="AA752" s="151"/>
      <c r="AB752" s="151"/>
    </row>
    <row r="753" spans="1:28" ht="15.75" customHeight="1">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47"/>
      <c r="W753" s="151"/>
      <c r="X753" s="151"/>
      <c r="Y753" s="151"/>
      <c r="Z753" s="151"/>
      <c r="AA753" s="151"/>
      <c r="AB753" s="151"/>
    </row>
    <row r="754" spans="1:28" ht="15.75" customHeight="1">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47"/>
      <c r="W754" s="151"/>
      <c r="X754" s="151"/>
      <c r="Y754" s="151"/>
      <c r="Z754" s="151"/>
      <c r="AA754" s="151"/>
      <c r="AB754" s="151"/>
    </row>
    <row r="755" spans="1:28" ht="15.75" customHeight="1">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47"/>
      <c r="W755" s="151"/>
      <c r="X755" s="151"/>
      <c r="Y755" s="151"/>
      <c r="Z755" s="151"/>
      <c r="AA755" s="151"/>
      <c r="AB755" s="151"/>
    </row>
    <row r="756" spans="1:28" ht="15.75" customHeight="1">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47"/>
      <c r="W756" s="151"/>
      <c r="X756" s="151"/>
      <c r="Y756" s="151"/>
      <c r="Z756" s="151"/>
      <c r="AA756" s="151"/>
      <c r="AB756" s="151"/>
    </row>
    <row r="757" spans="1:28" ht="15.75" customHeight="1">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47"/>
      <c r="W757" s="151"/>
      <c r="X757" s="151"/>
      <c r="Y757" s="151"/>
      <c r="Z757" s="151"/>
      <c r="AA757" s="151"/>
      <c r="AB757" s="151"/>
    </row>
    <row r="758" spans="1:28" ht="15.75" customHeight="1">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47"/>
      <c r="W758" s="151"/>
      <c r="X758" s="151"/>
      <c r="Y758" s="151"/>
      <c r="Z758" s="151"/>
      <c r="AA758" s="151"/>
      <c r="AB758" s="151"/>
    </row>
    <row r="759" spans="1:28" ht="15.75" customHeight="1">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47"/>
      <c r="W759" s="151"/>
      <c r="X759" s="151"/>
      <c r="Y759" s="151"/>
      <c r="Z759" s="151"/>
      <c r="AA759" s="151"/>
      <c r="AB759" s="151"/>
    </row>
    <row r="760" spans="1:28" ht="15.75" customHeight="1">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47"/>
      <c r="W760" s="151"/>
      <c r="X760" s="151"/>
      <c r="Y760" s="151"/>
      <c r="Z760" s="151"/>
      <c r="AA760" s="151"/>
      <c r="AB760" s="151"/>
    </row>
    <row r="761" spans="1:28" ht="15.75" customHeight="1">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47"/>
      <c r="W761" s="151"/>
      <c r="X761" s="151"/>
      <c r="Y761" s="151"/>
      <c r="Z761" s="151"/>
      <c r="AA761" s="151"/>
      <c r="AB761" s="151"/>
    </row>
    <row r="762" spans="1:28" ht="15.75" customHeight="1">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47"/>
      <c r="W762" s="151"/>
      <c r="X762" s="151"/>
      <c r="Y762" s="151"/>
      <c r="Z762" s="151"/>
      <c r="AA762" s="151"/>
      <c r="AB762" s="151"/>
    </row>
    <row r="763" spans="1:28" ht="15.75" customHeight="1">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47"/>
      <c r="W763" s="151"/>
      <c r="X763" s="151"/>
      <c r="Y763" s="151"/>
      <c r="Z763" s="151"/>
      <c r="AA763" s="151"/>
      <c r="AB763" s="151"/>
    </row>
    <row r="764" spans="1:28" ht="15.75" customHeight="1">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47"/>
      <c r="W764" s="151"/>
      <c r="X764" s="151"/>
      <c r="Y764" s="151"/>
      <c r="Z764" s="151"/>
      <c r="AA764" s="151"/>
      <c r="AB764" s="151"/>
    </row>
    <row r="765" spans="1:28" ht="15.75" customHeight="1">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47"/>
      <c r="W765" s="151"/>
      <c r="X765" s="151"/>
      <c r="Y765" s="151"/>
      <c r="Z765" s="151"/>
      <c r="AA765" s="151"/>
      <c r="AB765" s="151"/>
    </row>
    <row r="766" spans="1:28" ht="15.75" customHeight="1">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47"/>
      <c r="W766" s="151"/>
      <c r="X766" s="151"/>
      <c r="Y766" s="151"/>
      <c r="Z766" s="151"/>
      <c r="AA766" s="151"/>
      <c r="AB766" s="151"/>
    </row>
    <row r="767" spans="1:28" ht="15.75" customHeight="1">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47"/>
      <c r="W767" s="151"/>
      <c r="X767" s="151"/>
      <c r="Y767" s="151"/>
      <c r="Z767" s="151"/>
      <c r="AA767" s="151"/>
      <c r="AB767" s="151"/>
    </row>
    <row r="768" spans="1:28" ht="15.75" customHeight="1">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47"/>
      <c r="W768" s="151"/>
      <c r="X768" s="151"/>
      <c r="Y768" s="151"/>
      <c r="Z768" s="151"/>
      <c r="AA768" s="151"/>
      <c r="AB768" s="151"/>
    </row>
    <row r="769" spans="1:28" ht="15.75" customHeight="1">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47"/>
      <c r="W769" s="151"/>
      <c r="X769" s="151"/>
      <c r="Y769" s="151"/>
      <c r="Z769" s="151"/>
      <c r="AA769" s="151"/>
      <c r="AB769" s="151"/>
    </row>
    <row r="770" spans="1:28" ht="15.75" customHeight="1">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47"/>
      <c r="W770" s="151"/>
      <c r="X770" s="151"/>
      <c r="Y770" s="151"/>
      <c r="Z770" s="151"/>
      <c r="AA770" s="151"/>
      <c r="AB770" s="151"/>
    </row>
    <row r="771" spans="1:28" ht="15.75" customHeight="1">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47"/>
      <c r="W771" s="151"/>
      <c r="X771" s="151"/>
      <c r="Y771" s="151"/>
      <c r="Z771" s="151"/>
      <c r="AA771" s="151"/>
      <c r="AB771" s="151"/>
    </row>
    <row r="772" spans="1:28" ht="15.75" customHeight="1">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47"/>
      <c r="W772" s="151"/>
      <c r="X772" s="151"/>
      <c r="Y772" s="151"/>
      <c r="Z772" s="151"/>
      <c r="AA772" s="151"/>
      <c r="AB772" s="151"/>
    </row>
    <row r="773" spans="1:28" ht="15.75" customHeight="1">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47"/>
      <c r="W773" s="151"/>
      <c r="X773" s="151"/>
      <c r="Y773" s="151"/>
      <c r="Z773" s="151"/>
      <c r="AA773" s="151"/>
      <c r="AB773" s="151"/>
    </row>
    <row r="774" spans="1:28" ht="15.75" customHeight="1">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47"/>
      <c r="W774" s="151"/>
      <c r="X774" s="151"/>
      <c r="Y774" s="151"/>
      <c r="Z774" s="151"/>
      <c r="AA774" s="151"/>
      <c r="AB774" s="151"/>
    </row>
    <row r="775" spans="1:28" ht="15.75" customHeight="1">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47"/>
      <c r="W775" s="151"/>
      <c r="X775" s="151"/>
      <c r="Y775" s="151"/>
      <c r="Z775" s="151"/>
      <c r="AA775" s="151"/>
      <c r="AB775" s="151"/>
    </row>
    <row r="776" spans="1:28" ht="15.75" customHeight="1">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47"/>
      <c r="W776" s="151"/>
      <c r="X776" s="151"/>
      <c r="Y776" s="151"/>
      <c r="Z776" s="151"/>
      <c r="AA776" s="151"/>
      <c r="AB776" s="151"/>
    </row>
    <row r="777" spans="1:28" ht="15.75" customHeight="1">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47"/>
      <c r="W777" s="151"/>
      <c r="X777" s="151"/>
      <c r="Y777" s="151"/>
      <c r="Z777" s="151"/>
      <c r="AA777" s="151"/>
      <c r="AB777" s="151"/>
    </row>
    <row r="778" spans="1:28" ht="15.75" customHeight="1">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47"/>
      <c r="W778" s="151"/>
      <c r="X778" s="151"/>
      <c r="Y778" s="151"/>
      <c r="Z778" s="151"/>
      <c r="AA778" s="151"/>
      <c r="AB778" s="151"/>
    </row>
    <row r="779" spans="1:28" ht="15.75" customHeight="1">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47"/>
      <c r="W779" s="151"/>
      <c r="X779" s="151"/>
      <c r="Y779" s="151"/>
      <c r="Z779" s="151"/>
      <c r="AA779" s="151"/>
      <c r="AB779" s="151"/>
    </row>
    <row r="780" spans="1:28" ht="15.75" customHeight="1">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47"/>
      <c r="W780" s="151"/>
      <c r="X780" s="151"/>
      <c r="Y780" s="151"/>
      <c r="Z780" s="151"/>
      <c r="AA780" s="151"/>
      <c r="AB780" s="151"/>
    </row>
    <row r="781" spans="1:28" ht="15.75" customHeight="1">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47"/>
      <c r="W781" s="151"/>
      <c r="X781" s="151"/>
      <c r="Y781" s="151"/>
      <c r="Z781" s="151"/>
      <c r="AA781" s="151"/>
      <c r="AB781" s="151"/>
    </row>
    <row r="782" spans="1:28" ht="15.75" customHeight="1">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47"/>
      <c r="W782" s="151"/>
      <c r="X782" s="151"/>
      <c r="Y782" s="151"/>
      <c r="Z782" s="151"/>
      <c r="AA782" s="151"/>
      <c r="AB782" s="151"/>
    </row>
    <row r="783" spans="1:28" ht="15.75" customHeight="1">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47"/>
      <c r="W783" s="151"/>
      <c r="X783" s="151"/>
      <c r="Y783" s="151"/>
      <c r="Z783" s="151"/>
      <c r="AA783" s="151"/>
      <c r="AB783" s="151"/>
    </row>
    <row r="784" spans="1:28" ht="15.75" customHeight="1">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47"/>
      <c r="W784" s="151"/>
      <c r="X784" s="151"/>
      <c r="Y784" s="151"/>
      <c r="Z784" s="151"/>
      <c r="AA784" s="151"/>
      <c r="AB784" s="151"/>
    </row>
    <row r="785" spans="1:28" ht="15.75" customHeight="1">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47"/>
      <c r="W785" s="151"/>
      <c r="X785" s="151"/>
      <c r="Y785" s="151"/>
      <c r="Z785" s="151"/>
      <c r="AA785" s="151"/>
      <c r="AB785" s="151"/>
    </row>
    <row r="786" spans="1:28" ht="15.75" customHeight="1">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47"/>
      <c r="W786" s="151"/>
      <c r="X786" s="151"/>
      <c r="Y786" s="151"/>
      <c r="Z786" s="151"/>
      <c r="AA786" s="151"/>
      <c r="AB786" s="151"/>
    </row>
    <row r="787" spans="1:28" ht="15.75" customHeight="1">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47"/>
      <c r="W787" s="151"/>
      <c r="X787" s="151"/>
      <c r="Y787" s="151"/>
      <c r="Z787" s="151"/>
      <c r="AA787" s="151"/>
      <c r="AB787" s="151"/>
    </row>
    <row r="788" spans="1:28" ht="15.75" customHeight="1">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47"/>
      <c r="W788" s="151"/>
      <c r="X788" s="151"/>
      <c r="Y788" s="151"/>
      <c r="Z788" s="151"/>
      <c r="AA788" s="151"/>
      <c r="AB788" s="151"/>
    </row>
    <row r="789" spans="1:28" ht="15.75" customHeight="1">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47"/>
      <c r="W789" s="151"/>
      <c r="X789" s="151"/>
      <c r="Y789" s="151"/>
      <c r="Z789" s="151"/>
      <c r="AA789" s="151"/>
      <c r="AB789" s="151"/>
    </row>
    <row r="790" spans="1:28" ht="15.75" customHeight="1">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47"/>
      <c r="W790" s="151"/>
      <c r="X790" s="151"/>
      <c r="Y790" s="151"/>
      <c r="Z790" s="151"/>
      <c r="AA790" s="151"/>
      <c r="AB790" s="151"/>
    </row>
    <row r="791" spans="1:28" ht="15.75" customHeight="1">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47"/>
      <c r="W791" s="151"/>
      <c r="X791" s="151"/>
      <c r="Y791" s="151"/>
      <c r="Z791" s="151"/>
      <c r="AA791" s="151"/>
      <c r="AB791" s="151"/>
    </row>
    <row r="792" spans="1:28" ht="15.75" customHeight="1">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47"/>
      <c r="W792" s="151"/>
      <c r="X792" s="151"/>
      <c r="Y792" s="151"/>
      <c r="Z792" s="151"/>
      <c r="AA792" s="151"/>
      <c r="AB792" s="151"/>
    </row>
    <row r="793" spans="1:28" ht="15.75" customHeight="1">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47"/>
      <c r="W793" s="151"/>
      <c r="X793" s="151"/>
      <c r="Y793" s="151"/>
      <c r="Z793" s="151"/>
      <c r="AA793" s="151"/>
      <c r="AB793" s="151"/>
    </row>
    <row r="794" spans="1:28" ht="15.75" customHeight="1">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47"/>
      <c r="W794" s="151"/>
      <c r="X794" s="151"/>
      <c r="Y794" s="151"/>
      <c r="Z794" s="151"/>
      <c r="AA794" s="151"/>
      <c r="AB794" s="151"/>
    </row>
    <row r="795" spans="1:28" ht="15.75" customHeight="1">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47"/>
      <c r="W795" s="151"/>
      <c r="X795" s="151"/>
      <c r="Y795" s="151"/>
      <c r="Z795" s="151"/>
      <c r="AA795" s="151"/>
      <c r="AB795" s="151"/>
    </row>
    <row r="796" spans="1:28" ht="15.75" customHeight="1">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47"/>
      <c r="W796" s="151"/>
      <c r="X796" s="151"/>
      <c r="Y796" s="151"/>
      <c r="Z796" s="151"/>
      <c r="AA796" s="151"/>
      <c r="AB796" s="151"/>
    </row>
    <row r="797" spans="1:28" ht="15.75" customHeight="1">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47"/>
      <c r="W797" s="151"/>
      <c r="X797" s="151"/>
      <c r="Y797" s="151"/>
      <c r="Z797" s="151"/>
      <c r="AA797" s="151"/>
      <c r="AB797" s="151"/>
    </row>
    <row r="798" spans="1:28" ht="15.75" customHeight="1">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47"/>
      <c r="W798" s="151"/>
      <c r="X798" s="151"/>
      <c r="Y798" s="151"/>
      <c r="Z798" s="151"/>
      <c r="AA798" s="151"/>
      <c r="AB798" s="151"/>
    </row>
    <row r="799" spans="1:28" ht="15.75" customHeight="1">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47"/>
      <c r="W799" s="151"/>
      <c r="X799" s="151"/>
      <c r="Y799" s="151"/>
      <c r="Z799" s="151"/>
      <c r="AA799" s="151"/>
      <c r="AB799" s="151"/>
    </row>
    <row r="800" spans="1:28" ht="15.75" customHeight="1">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47"/>
      <c r="W800" s="151"/>
      <c r="X800" s="151"/>
      <c r="Y800" s="151"/>
      <c r="Z800" s="151"/>
      <c r="AA800" s="151"/>
      <c r="AB800" s="151"/>
    </row>
    <row r="801" spans="1:28" ht="15.75" customHeight="1">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47"/>
      <c r="W801" s="151"/>
      <c r="X801" s="151"/>
      <c r="Y801" s="151"/>
      <c r="Z801" s="151"/>
      <c r="AA801" s="151"/>
      <c r="AB801" s="151"/>
    </row>
    <row r="802" spans="1:28" ht="15.75" customHeight="1">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47"/>
      <c r="W802" s="151"/>
      <c r="X802" s="151"/>
      <c r="Y802" s="151"/>
      <c r="Z802" s="151"/>
      <c r="AA802" s="151"/>
      <c r="AB802" s="151"/>
    </row>
    <row r="803" spans="1:28" ht="15.75" customHeight="1">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47"/>
      <c r="W803" s="151"/>
      <c r="X803" s="151"/>
      <c r="Y803" s="151"/>
      <c r="Z803" s="151"/>
      <c r="AA803" s="151"/>
      <c r="AB803" s="151"/>
    </row>
    <row r="804" spans="1:28" ht="15.75" customHeight="1">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47"/>
      <c r="W804" s="151"/>
      <c r="X804" s="151"/>
      <c r="Y804" s="151"/>
      <c r="Z804" s="151"/>
      <c r="AA804" s="151"/>
      <c r="AB804" s="151"/>
    </row>
    <row r="805" spans="1:28" ht="15.75" customHeight="1">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47"/>
      <c r="W805" s="151"/>
      <c r="X805" s="151"/>
      <c r="Y805" s="151"/>
      <c r="Z805" s="151"/>
      <c r="AA805" s="151"/>
      <c r="AB805" s="151"/>
    </row>
    <row r="806" spans="1:28" ht="15.75" customHeight="1">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47"/>
      <c r="W806" s="151"/>
      <c r="X806" s="151"/>
      <c r="Y806" s="151"/>
      <c r="Z806" s="151"/>
      <c r="AA806" s="151"/>
      <c r="AB806" s="151"/>
    </row>
    <row r="807" spans="1:28" ht="15.75" customHeight="1">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47"/>
      <c r="W807" s="151"/>
      <c r="X807" s="151"/>
      <c r="Y807" s="151"/>
      <c r="Z807" s="151"/>
      <c r="AA807" s="151"/>
      <c r="AB807" s="151"/>
    </row>
    <row r="808" spans="1:28" ht="15.75" customHeight="1">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47"/>
      <c r="W808" s="151"/>
      <c r="X808" s="151"/>
      <c r="Y808" s="151"/>
      <c r="Z808" s="151"/>
      <c r="AA808" s="151"/>
      <c r="AB808" s="151"/>
    </row>
    <row r="809" spans="1:28" ht="15.75" customHeight="1">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47"/>
      <c r="W809" s="151"/>
      <c r="X809" s="151"/>
      <c r="Y809" s="151"/>
      <c r="Z809" s="151"/>
      <c r="AA809" s="151"/>
      <c r="AB809" s="151"/>
    </row>
    <row r="810" spans="1:28" ht="15.75" customHeight="1">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47"/>
      <c r="W810" s="151"/>
      <c r="X810" s="151"/>
      <c r="Y810" s="151"/>
      <c r="Z810" s="151"/>
      <c r="AA810" s="151"/>
      <c r="AB810" s="151"/>
    </row>
    <row r="811" spans="1:28" ht="15.75" customHeight="1">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47"/>
      <c r="W811" s="151"/>
      <c r="X811" s="151"/>
      <c r="Y811" s="151"/>
      <c r="Z811" s="151"/>
      <c r="AA811" s="151"/>
      <c r="AB811" s="151"/>
    </row>
    <row r="812" spans="1:28" ht="15.75" customHeight="1">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47"/>
      <c r="W812" s="151"/>
      <c r="X812" s="151"/>
      <c r="Y812" s="151"/>
      <c r="Z812" s="151"/>
      <c r="AA812" s="151"/>
      <c r="AB812" s="151"/>
    </row>
    <row r="813" spans="1:28" ht="15.75" customHeight="1">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47"/>
      <c r="W813" s="151"/>
      <c r="X813" s="151"/>
      <c r="Y813" s="151"/>
      <c r="Z813" s="151"/>
      <c r="AA813" s="151"/>
      <c r="AB813" s="151"/>
    </row>
    <row r="814" spans="1:28" ht="15.75" customHeight="1">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47"/>
      <c r="W814" s="151"/>
      <c r="X814" s="151"/>
      <c r="Y814" s="151"/>
      <c r="Z814" s="151"/>
      <c r="AA814" s="151"/>
      <c r="AB814" s="151"/>
    </row>
    <row r="815" spans="1:28" ht="15.75" customHeight="1">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47"/>
      <c r="W815" s="151"/>
      <c r="X815" s="151"/>
      <c r="Y815" s="151"/>
      <c r="Z815" s="151"/>
      <c r="AA815" s="151"/>
      <c r="AB815" s="151"/>
    </row>
    <row r="816" spans="1:28" ht="15.75" customHeight="1">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47"/>
      <c r="W816" s="151"/>
      <c r="X816" s="151"/>
      <c r="Y816" s="151"/>
      <c r="Z816" s="151"/>
      <c r="AA816" s="151"/>
      <c r="AB816" s="151"/>
    </row>
    <row r="817" spans="1:28" ht="15.75" customHeight="1">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47"/>
      <c r="W817" s="151"/>
      <c r="X817" s="151"/>
      <c r="Y817" s="151"/>
      <c r="Z817" s="151"/>
      <c r="AA817" s="151"/>
      <c r="AB817" s="151"/>
    </row>
    <row r="818" spans="1:28" ht="15.75" customHeight="1">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47"/>
      <c r="W818" s="151"/>
      <c r="X818" s="151"/>
      <c r="Y818" s="151"/>
      <c r="Z818" s="151"/>
      <c r="AA818" s="151"/>
      <c r="AB818" s="151"/>
    </row>
    <row r="819" spans="1:28" ht="15.75" customHeight="1">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47"/>
      <c r="W819" s="151"/>
      <c r="X819" s="151"/>
      <c r="Y819" s="151"/>
      <c r="Z819" s="151"/>
      <c r="AA819" s="151"/>
      <c r="AB819" s="151"/>
    </row>
    <row r="820" spans="1:28" ht="15.75" customHeight="1">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47"/>
      <c r="W820" s="151"/>
      <c r="X820" s="151"/>
      <c r="Y820" s="151"/>
      <c r="Z820" s="151"/>
      <c r="AA820" s="151"/>
      <c r="AB820" s="151"/>
    </row>
    <row r="821" spans="1:28" ht="15.75" customHeight="1">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47"/>
      <c r="W821" s="151"/>
      <c r="X821" s="151"/>
      <c r="Y821" s="151"/>
      <c r="Z821" s="151"/>
      <c r="AA821" s="151"/>
      <c r="AB821" s="151"/>
    </row>
    <row r="822" spans="1:28" ht="15.75" customHeight="1">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47"/>
      <c r="W822" s="151"/>
      <c r="X822" s="151"/>
      <c r="Y822" s="151"/>
      <c r="Z822" s="151"/>
      <c r="AA822" s="151"/>
      <c r="AB822" s="151"/>
    </row>
    <row r="823" spans="1:28" ht="15.75" customHeight="1">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47"/>
      <c r="W823" s="151"/>
      <c r="X823" s="151"/>
      <c r="Y823" s="151"/>
      <c r="Z823" s="151"/>
      <c r="AA823" s="151"/>
      <c r="AB823" s="151"/>
    </row>
    <row r="824" spans="1:28" ht="15.75" customHeight="1">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47"/>
      <c r="W824" s="151"/>
      <c r="X824" s="151"/>
      <c r="Y824" s="151"/>
      <c r="Z824" s="151"/>
      <c r="AA824" s="151"/>
      <c r="AB824" s="151"/>
    </row>
    <row r="825" spans="1:28" ht="15.75" customHeight="1">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47"/>
      <c r="W825" s="151"/>
      <c r="X825" s="151"/>
      <c r="Y825" s="151"/>
      <c r="Z825" s="151"/>
      <c r="AA825" s="151"/>
      <c r="AB825" s="151"/>
    </row>
    <row r="826" spans="1:28" ht="15.75" customHeight="1">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47"/>
      <c r="W826" s="151"/>
      <c r="X826" s="151"/>
      <c r="Y826" s="151"/>
      <c r="Z826" s="151"/>
      <c r="AA826" s="151"/>
      <c r="AB826" s="151"/>
    </row>
    <row r="827" spans="1:28" ht="15.75" customHeight="1">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47"/>
      <c r="W827" s="151"/>
      <c r="X827" s="151"/>
      <c r="Y827" s="151"/>
      <c r="Z827" s="151"/>
      <c r="AA827" s="151"/>
      <c r="AB827" s="151"/>
    </row>
    <row r="828" spans="1:28" ht="15.75" customHeight="1">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47"/>
      <c r="W828" s="151"/>
      <c r="X828" s="151"/>
      <c r="Y828" s="151"/>
      <c r="Z828" s="151"/>
      <c r="AA828" s="151"/>
      <c r="AB828" s="151"/>
    </row>
    <row r="829" spans="1:28" ht="15.75" customHeight="1">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47"/>
      <c r="W829" s="151"/>
      <c r="X829" s="151"/>
      <c r="Y829" s="151"/>
      <c r="Z829" s="151"/>
      <c r="AA829" s="151"/>
      <c r="AB829" s="151"/>
    </row>
    <row r="830" spans="1:28" ht="15.75" customHeight="1">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47"/>
      <c r="W830" s="151"/>
      <c r="X830" s="151"/>
      <c r="Y830" s="151"/>
      <c r="Z830" s="151"/>
      <c r="AA830" s="151"/>
      <c r="AB830" s="151"/>
    </row>
    <row r="831" spans="1:28" ht="15.75" customHeight="1">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47"/>
      <c r="W831" s="151"/>
      <c r="X831" s="151"/>
      <c r="Y831" s="151"/>
      <c r="Z831" s="151"/>
      <c r="AA831" s="151"/>
      <c r="AB831" s="151"/>
    </row>
    <row r="832" spans="1:28" ht="15.75" customHeight="1">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47"/>
      <c r="W832" s="151"/>
      <c r="X832" s="151"/>
      <c r="Y832" s="151"/>
      <c r="Z832" s="151"/>
      <c r="AA832" s="151"/>
      <c r="AB832" s="151"/>
    </row>
    <row r="833" spans="1:28" ht="15.75" customHeight="1">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47"/>
      <c r="W833" s="151"/>
      <c r="X833" s="151"/>
      <c r="Y833" s="151"/>
      <c r="Z833" s="151"/>
      <c r="AA833" s="151"/>
      <c r="AB833" s="151"/>
    </row>
    <row r="834" spans="1:28" ht="15.75" customHeight="1">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47"/>
      <c r="W834" s="151"/>
      <c r="X834" s="151"/>
      <c r="Y834" s="151"/>
      <c r="Z834" s="151"/>
      <c r="AA834" s="151"/>
      <c r="AB834" s="151"/>
    </row>
    <row r="835" spans="1:28" ht="15.75" customHeight="1">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47"/>
      <c r="W835" s="151"/>
      <c r="X835" s="151"/>
      <c r="Y835" s="151"/>
      <c r="Z835" s="151"/>
      <c r="AA835" s="151"/>
      <c r="AB835" s="151"/>
    </row>
    <row r="836" spans="1:28" ht="15.75" customHeight="1">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47"/>
      <c r="W836" s="151"/>
      <c r="X836" s="151"/>
      <c r="Y836" s="151"/>
      <c r="Z836" s="151"/>
      <c r="AA836" s="151"/>
      <c r="AB836" s="151"/>
    </row>
    <row r="837" spans="1:28" ht="15.75" customHeight="1">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47"/>
      <c r="W837" s="151"/>
      <c r="X837" s="151"/>
      <c r="Y837" s="151"/>
      <c r="Z837" s="151"/>
      <c r="AA837" s="151"/>
      <c r="AB837" s="151"/>
    </row>
    <row r="838" spans="1:28" ht="15.75" customHeight="1">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47"/>
      <c r="W838" s="151"/>
      <c r="X838" s="151"/>
      <c r="Y838" s="151"/>
      <c r="Z838" s="151"/>
      <c r="AA838" s="151"/>
      <c r="AB838" s="151"/>
    </row>
    <row r="839" spans="1:28" ht="15.75" customHeight="1">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47"/>
      <c r="W839" s="151"/>
      <c r="X839" s="151"/>
      <c r="Y839" s="151"/>
      <c r="Z839" s="151"/>
      <c r="AA839" s="151"/>
      <c r="AB839" s="151"/>
    </row>
    <row r="840" spans="1:28" ht="15.75" customHeight="1">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47"/>
      <c r="W840" s="151"/>
      <c r="X840" s="151"/>
      <c r="Y840" s="151"/>
      <c r="Z840" s="151"/>
      <c r="AA840" s="151"/>
      <c r="AB840" s="151"/>
    </row>
    <row r="841" spans="1:28" ht="15.75" customHeight="1">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47"/>
      <c r="W841" s="151"/>
      <c r="X841" s="151"/>
      <c r="Y841" s="151"/>
      <c r="Z841" s="151"/>
      <c r="AA841" s="151"/>
      <c r="AB841" s="151"/>
    </row>
    <row r="842" spans="1:28" ht="15.75" customHeight="1">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47"/>
      <c r="W842" s="151"/>
      <c r="X842" s="151"/>
      <c r="Y842" s="151"/>
      <c r="Z842" s="151"/>
      <c r="AA842" s="151"/>
      <c r="AB842" s="151"/>
    </row>
    <row r="843" spans="1:28" ht="15.75" customHeight="1">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47"/>
      <c r="W843" s="151"/>
      <c r="X843" s="151"/>
      <c r="Y843" s="151"/>
      <c r="Z843" s="151"/>
      <c r="AA843" s="151"/>
      <c r="AB843" s="151"/>
    </row>
    <row r="844" spans="1:28" ht="15.75" customHeight="1">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47"/>
      <c r="W844" s="151"/>
      <c r="X844" s="151"/>
      <c r="Y844" s="151"/>
      <c r="Z844" s="151"/>
      <c r="AA844" s="151"/>
      <c r="AB844" s="151"/>
    </row>
    <row r="845" spans="1:28" ht="15.75" customHeight="1">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47"/>
      <c r="W845" s="151"/>
      <c r="X845" s="151"/>
      <c r="Y845" s="151"/>
      <c r="Z845" s="151"/>
      <c r="AA845" s="151"/>
      <c r="AB845" s="151"/>
    </row>
    <row r="846" spans="1:28" ht="15.75" customHeight="1">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47"/>
      <c r="W846" s="151"/>
      <c r="X846" s="151"/>
      <c r="Y846" s="151"/>
      <c r="Z846" s="151"/>
      <c r="AA846" s="151"/>
      <c r="AB846" s="151"/>
    </row>
    <row r="847" spans="1:28" ht="15.75" customHeight="1">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47"/>
      <c r="W847" s="151"/>
      <c r="X847" s="151"/>
      <c r="Y847" s="151"/>
      <c r="Z847" s="151"/>
      <c r="AA847" s="151"/>
      <c r="AB847" s="151"/>
    </row>
    <row r="848" spans="1:28" ht="15.75" customHeight="1">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47"/>
      <c r="W848" s="151"/>
      <c r="X848" s="151"/>
      <c r="Y848" s="151"/>
      <c r="Z848" s="151"/>
      <c r="AA848" s="151"/>
      <c r="AB848" s="151"/>
    </row>
    <row r="849" spans="1:28" ht="15.75" customHeight="1">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47"/>
      <c r="W849" s="151"/>
      <c r="X849" s="151"/>
      <c r="Y849" s="151"/>
      <c r="Z849" s="151"/>
      <c r="AA849" s="151"/>
      <c r="AB849" s="151"/>
    </row>
    <row r="850" spans="1:28" ht="15.75" customHeight="1">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47"/>
      <c r="W850" s="151"/>
      <c r="X850" s="151"/>
      <c r="Y850" s="151"/>
      <c r="Z850" s="151"/>
      <c r="AA850" s="151"/>
      <c r="AB850" s="151"/>
    </row>
    <row r="851" spans="1:28" ht="15.75" customHeight="1">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47"/>
      <c r="W851" s="151"/>
      <c r="X851" s="151"/>
      <c r="Y851" s="151"/>
      <c r="Z851" s="151"/>
      <c r="AA851" s="151"/>
      <c r="AB851" s="151"/>
    </row>
    <row r="852" spans="1:28" ht="15.75" customHeight="1">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47"/>
      <c r="W852" s="151"/>
      <c r="X852" s="151"/>
      <c r="Y852" s="151"/>
      <c r="Z852" s="151"/>
      <c r="AA852" s="151"/>
      <c r="AB852" s="151"/>
    </row>
    <row r="853" spans="1:28" ht="15.75" customHeight="1">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47"/>
      <c r="W853" s="151"/>
      <c r="X853" s="151"/>
      <c r="Y853" s="151"/>
      <c r="Z853" s="151"/>
      <c r="AA853" s="151"/>
      <c r="AB853" s="151"/>
    </row>
    <row r="854" spans="1:28" ht="15.75" customHeight="1">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47"/>
      <c r="W854" s="151"/>
      <c r="X854" s="151"/>
      <c r="Y854" s="151"/>
      <c r="Z854" s="151"/>
      <c r="AA854" s="151"/>
      <c r="AB854" s="151"/>
    </row>
    <row r="855" spans="1:28" ht="15.75" customHeight="1">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47"/>
      <c r="W855" s="151"/>
      <c r="X855" s="151"/>
      <c r="Y855" s="151"/>
      <c r="Z855" s="151"/>
      <c r="AA855" s="151"/>
      <c r="AB855" s="151"/>
    </row>
    <row r="856" spans="1:28" ht="15.75" customHeight="1">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47"/>
      <c r="W856" s="151"/>
      <c r="X856" s="151"/>
      <c r="Y856" s="151"/>
      <c r="Z856" s="151"/>
      <c r="AA856" s="151"/>
      <c r="AB856" s="151"/>
    </row>
    <row r="857" spans="1:28" ht="15.75" customHeight="1">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47"/>
      <c r="W857" s="151"/>
      <c r="X857" s="151"/>
      <c r="Y857" s="151"/>
      <c r="Z857" s="151"/>
      <c r="AA857" s="151"/>
      <c r="AB857" s="151"/>
    </row>
    <row r="858" spans="1:28" ht="15.75" customHeight="1">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47"/>
      <c r="W858" s="151"/>
      <c r="X858" s="151"/>
      <c r="Y858" s="151"/>
      <c r="Z858" s="151"/>
      <c r="AA858" s="151"/>
      <c r="AB858" s="151"/>
    </row>
    <row r="859" spans="1:28" ht="15.75" customHeight="1">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47"/>
      <c r="W859" s="151"/>
      <c r="X859" s="151"/>
      <c r="Y859" s="151"/>
      <c r="Z859" s="151"/>
      <c r="AA859" s="151"/>
      <c r="AB859" s="151"/>
    </row>
    <row r="860" spans="1:28" ht="15.75" customHeight="1">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47"/>
      <c r="W860" s="151"/>
      <c r="X860" s="151"/>
      <c r="Y860" s="151"/>
      <c r="Z860" s="151"/>
      <c r="AA860" s="151"/>
      <c r="AB860" s="151"/>
    </row>
    <row r="861" spans="1:28" ht="15.75" customHeight="1">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47"/>
      <c r="W861" s="151"/>
      <c r="X861" s="151"/>
      <c r="Y861" s="151"/>
      <c r="Z861" s="151"/>
      <c r="AA861" s="151"/>
      <c r="AB861" s="151"/>
    </row>
    <row r="862" spans="1:28" ht="15.75" customHeight="1">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47"/>
      <c r="W862" s="151"/>
      <c r="X862" s="151"/>
      <c r="Y862" s="151"/>
      <c r="Z862" s="151"/>
      <c r="AA862" s="151"/>
      <c r="AB862" s="151"/>
    </row>
    <row r="863" spans="1:28" ht="15.75" customHeight="1">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47"/>
      <c r="W863" s="151"/>
      <c r="X863" s="151"/>
      <c r="Y863" s="151"/>
      <c r="Z863" s="151"/>
      <c r="AA863" s="151"/>
      <c r="AB863" s="151"/>
    </row>
    <row r="864" spans="1:28" ht="15.75" customHeight="1">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47"/>
      <c r="W864" s="151"/>
      <c r="X864" s="151"/>
      <c r="Y864" s="151"/>
      <c r="Z864" s="151"/>
      <c r="AA864" s="151"/>
      <c r="AB864" s="151"/>
    </row>
    <row r="865" spans="1:28" ht="15.75" customHeight="1">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47"/>
      <c r="W865" s="151"/>
      <c r="X865" s="151"/>
      <c r="Y865" s="151"/>
      <c r="Z865" s="151"/>
      <c r="AA865" s="151"/>
      <c r="AB865" s="151"/>
    </row>
    <row r="866" spans="1:28" ht="15.75" customHeight="1">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47"/>
      <c r="W866" s="151"/>
      <c r="X866" s="151"/>
      <c r="Y866" s="151"/>
      <c r="Z866" s="151"/>
      <c r="AA866" s="151"/>
      <c r="AB866" s="151"/>
    </row>
    <row r="867" spans="1:28" ht="15.75" customHeight="1">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47"/>
      <c r="W867" s="151"/>
      <c r="X867" s="151"/>
      <c r="Y867" s="151"/>
      <c r="Z867" s="151"/>
      <c r="AA867" s="151"/>
      <c r="AB867" s="151"/>
    </row>
    <row r="868" spans="1:28" ht="15.75" customHeight="1">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47"/>
      <c r="W868" s="151"/>
      <c r="X868" s="151"/>
      <c r="Y868" s="151"/>
      <c r="Z868" s="151"/>
      <c r="AA868" s="151"/>
      <c r="AB868" s="151"/>
    </row>
    <row r="869" spans="1:28" ht="15.75" customHeight="1">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47"/>
      <c r="W869" s="151"/>
      <c r="X869" s="151"/>
      <c r="Y869" s="151"/>
      <c r="Z869" s="151"/>
      <c r="AA869" s="151"/>
      <c r="AB869" s="151"/>
    </row>
    <row r="870" spans="1:28" ht="15.75" customHeight="1">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47"/>
      <c r="W870" s="151"/>
      <c r="X870" s="151"/>
      <c r="Y870" s="151"/>
      <c r="Z870" s="151"/>
      <c r="AA870" s="151"/>
      <c r="AB870" s="151"/>
    </row>
    <row r="871" spans="1:28" ht="15.75" customHeight="1">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47"/>
      <c r="W871" s="151"/>
      <c r="X871" s="151"/>
      <c r="Y871" s="151"/>
      <c r="Z871" s="151"/>
      <c r="AA871" s="151"/>
      <c r="AB871" s="151"/>
    </row>
    <row r="872" spans="1:28" ht="15.75" customHeight="1">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47"/>
      <c r="W872" s="151"/>
      <c r="X872" s="151"/>
      <c r="Y872" s="151"/>
      <c r="Z872" s="151"/>
      <c r="AA872" s="151"/>
      <c r="AB872" s="151"/>
    </row>
    <row r="873" spans="1:28" ht="15.75" customHeight="1">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47"/>
      <c r="W873" s="151"/>
      <c r="X873" s="151"/>
      <c r="Y873" s="151"/>
      <c r="Z873" s="151"/>
      <c r="AA873" s="151"/>
      <c r="AB873" s="151"/>
    </row>
    <row r="874" spans="1:28" ht="15.75" customHeight="1">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47"/>
      <c r="W874" s="151"/>
      <c r="X874" s="151"/>
      <c r="Y874" s="151"/>
      <c r="Z874" s="151"/>
      <c r="AA874" s="151"/>
      <c r="AB874" s="151"/>
    </row>
    <row r="875" spans="1:28" ht="15.75" customHeight="1">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47"/>
      <c r="W875" s="151"/>
      <c r="X875" s="151"/>
      <c r="Y875" s="151"/>
      <c r="Z875" s="151"/>
      <c r="AA875" s="151"/>
      <c r="AB875" s="151"/>
    </row>
    <row r="876" spans="1:28" ht="15.75" customHeight="1">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47"/>
      <c r="W876" s="151"/>
      <c r="X876" s="151"/>
      <c r="Y876" s="151"/>
      <c r="Z876" s="151"/>
      <c r="AA876" s="151"/>
      <c r="AB876" s="151"/>
    </row>
    <row r="877" spans="1:28" ht="15.75" customHeight="1">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47"/>
      <c r="W877" s="151"/>
      <c r="X877" s="151"/>
      <c r="Y877" s="151"/>
      <c r="Z877" s="151"/>
      <c r="AA877" s="151"/>
      <c r="AB877" s="151"/>
    </row>
    <row r="878" spans="1:28" ht="15.75" customHeight="1">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47"/>
      <c r="W878" s="151"/>
      <c r="X878" s="151"/>
      <c r="Y878" s="151"/>
      <c r="Z878" s="151"/>
      <c r="AA878" s="151"/>
      <c r="AB878" s="151"/>
    </row>
    <row r="879" spans="1:28" ht="15.75" customHeight="1">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47"/>
      <c r="W879" s="151"/>
      <c r="X879" s="151"/>
      <c r="Y879" s="151"/>
      <c r="Z879" s="151"/>
      <c r="AA879" s="151"/>
      <c r="AB879" s="151"/>
    </row>
    <row r="880" spans="1:28" ht="15.75" customHeight="1">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47"/>
      <c r="W880" s="151"/>
      <c r="X880" s="151"/>
      <c r="Y880" s="151"/>
      <c r="Z880" s="151"/>
      <c r="AA880" s="151"/>
      <c r="AB880" s="151"/>
    </row>
    <row r="881" spans="1:28" ht="15.75" customHeight="1">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47"/>
      <c r="W881" s="151"/>
      <c r="X881" s="151"/>
      <c r="Y881" s="151"/>
      <c r="Z881" s="151"/>
      <c r="AA881" s="151"/>
      <c r="AB881" s="151"/>
    </row>
    <row r="882" spans="1:28" ht="15.75" customHeight="1">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47"/>
      <c r="W882" s="151"/>
      <c r="X882" s="151"/>
      <c r="Y882" s="151"/>
      <c r="Z882" s="151"/>
      <c r="AA882" s="151"/>
      <c r="AB882" s="151"/>
    </row>
    <row r="883" spans="1:28" ht="15.75" customHeight="1">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47"/>
      <c r="W883" s="151"/>
      <c r="X883" s="151"/>
      <c r="Y883" s="151"/>
      <c r="Z883" s="151"/>
      <c r="AA883" s="151"/>
      <c r="AB883" s="151"/>
    </row>
    <row r="884" spans="1:28" ht="15.75" customHeight="1">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47"/>
      <c r="W884" s="151"/>
      <c r="X884" s="151"/>
      <c r="Y884" s="151"/>
      <c r="Z884" s="151"/>
      <c r="AA884" s="151"/>
      <c r="AB884" s="151"/>
    </row>
    <row r="885" spans="1:28" ht="15.75" customHeight="1">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47"/>
      <c r="W885" s="151"/>
      <c r="X885" s="151"/>
      <c r="Y885" s="151"/>
      <c r="Z885" s="151"/>
      <c r="AA885" s="151"/>
      <c r="AB885" s="151"/>
    </row>
    <row r="886" spans="1:28" ht="15.75" customHeight="1">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47"/>
      <c r="W886" s="151"/>
      <c r="X886" s="151"/>
      <c r="Y886" s="151"/>
      <c r="Z886" s="151"/>
      <c r="AA886" s="151"/>
      <c r="AB886" s="151"/>
    </row>
    <row r="887" spans="1:28" ht="15.75" customHeight="1">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47"/>
      <c r="W887" s="151"/>
      <c r="X887" s="151"/>
      <c r="Y887" s="151"/>
      <c r="Z887" s="151"/>
      <c r="AA887" s="151"/>
      <c r="AB887" s="151"/>
    </row>
    <row r="888" spans="1:28" ht="15.75" customHeight="1">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47"/>
      <c r="W888" s="151"/>
      <c r="X888" s="151"/>
      <c r="Y888" s="151"/>
      <c r="Z888" s="151"/>
      <c r="AA888" s="151"/>
      <c r="AB888" s="151"/>
    </row>
    <row r="889" spans="1:28" ht="15.75" customHeight="1">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47"/>
      <c r="W889" s="151"/>
      <c r="X889" s="151"/>
      <c r="Y889" s="151"/>
      <c r="Z889" s="151"/>
      <c r="AA889" s="151"/>
      <c r="AB889" s="151"/>
    </row>
    <row r="890" spans="1:28" ht="15.75" customHeight="1">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47"/>
      <c r="W890" s="151"/>
      <c r="X890" s="151"/>
      <c r="Y890" s="151"/>
      <c r="Z890" s="151"/>
      <c r="AA890" s="151"/>
      <c r="AB890" s="151"/>
    </row>
    <row r="891" spans="1:28" ht="15.75" customHeight="1">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47"/>
      <c r="W891" s="151"/>
      <c r="X891" s="151"/>
      <c r="Y891" s="151"/>
      <c r="Z891" s="151"/>
      <c r="AA891" s="151"/>
      <c r="AB891" s="151"/>
    </row>
    <row r="892" spans="1:28" ht="15.75" customHeight="1">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47"/>
      <c r="W892" s="151"/>
      <c r="X892" s="151"/>
      <c r="Y892" s="151"/>
      <c r="Z892" s="151"/>
      <c r="AA892" s="151"/>
      <c r="AB892" s="151"/>
    </row>
    <row r="893" spans="1:28" ht="15.75" customHeight="1">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47"/>
      <c r="W893" s="151"/>
      <c r="X893" s="151"/>
      <c r="Y893" s="151"/>
      <c r="Z893" s="151"/>
      <c r="AA893" s="151"/>
      <c r="AB893" s="151"/>
    </row>
    <row r="894" spans="1:28" ht="15.75" customHeight="1">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47"/>
      <c r="W894" s="151"/>
      <c r="X894" s="151"/>
      <c r="Y894" s="151"/>
      <c r="Z894" s="151"/>
      <c r="AA894" s="151"/>
      <c r="AB894" s="151"/>
    </row>
    <row r="895" spans="1:28" ht="15.75" customHeight="1">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47"/>
      <c r="W895" s="151"/>
      <c r="X895" s="151"/>
      <c r="Y895" s="151"/>
      <c r="Z895" s="151"/>
      <c r="AA895" s="151"/>
      <c r="AB895" s="151"/>
    </row>
    <row r="896" spans="1:28" ht="15.75" customHeight="1">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47"/>
      <c r="W896" s="151"/>
      <c r="X896" s="151"/>
      <c r="Y896" s="151"/>
      <c r="Z896" s="151"/>
      <c r="AA896" s="151"/>
      <c r="AB896" s="151"/>
    </row>
    <row r="897" spans="1:28" ht="15.75" customHeight="1">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47"/>
      <c r="W897" s="151"/>
      <c r="X897" s="151"/>
      <c r="Y897" s="151"/>
      <c r="Z897" s="151"/>
      <c r="AA897" s="151"/>
      <c r="AB897" s="151"/>
    </row>
    <row r="898" spans="1:28" ht="15.75" customHeight="1">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47"/>
      <c r="W898" s="151"/>
      <c r="X898" s="151"/>
      <c r="Y898" s="151"/>
      <c r="Z898" s="151"/>
      <c r="AA898" s="151"/>
      <c r="AB898" s="151"/>
    </row>
    <row r="899" spans="1:28" ht="15.75" customHeight="1">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47"/>
      <c r="W899" s="151"/>
      <c r="X899" s="151"/>
      <c r="Y899" s="151"/>
      <c r="Z899" s="151"/>
      <c r="AA899" s="151"/>
      <c r="AB899" s="151"/>
    </row>
    <row r="900" spans="1:28" ht="15.75" customHeight="1">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47"/>
      <c r="W900" s="151"/>
      <c r="X900" s="151"/>
      <c r="Y900" s="151"/>
      <c r="Z900" s="151"/>
      <c r="AA900" s="151"/>
      <c r="AB900" s="151"/>
    </row>
    <row r="901" spans="1:28" ht="15.75" customHeight="1">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47"/>
      <c r="W901" s="151"/>
      <c r="X901" s="151"/>
      <c r="Y901" s="151"/>
      <c r="Z901" s="151"/>
      <c r="AA901" s="151"/>
      <c r="AB901" s="151"/>
    </row>
    <row r="902" spans="1:28" ht="15.75" customHeight="1">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47"/>
      <c r="W902" s="151"/>
      <c r="X902" s="151"/>
      <c r="Y902" s="151"/>
      <c r="Z902" s="151"/>
      <c r="AA902" s="151"/>
      <c r="AB902" s="151"/>
    </row>
    <row r="903" spans="1:28" ht="15.75" customHeight="1">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47"/>
      <c r="W903" s="151"/>
      <c r="X903" s="151"/>
      <c r="Y903" s="151"/>
      <c r="Z903" s="151"/>
      <c r="AA903" s="151"/>
      <c r="AB903" s="151"/>
    </row>
    <row r="904" spans="1:28" ht="15.75" customHeight="1">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47"/>
      <c r="W904" s="151"/>
      <c r="X904" s="151"/>
      <c r="Y904" s="151"/>
      <c r="Z904" s="151"/>
      <c r="AA904" s="151"/>
      <c r="AB904" s="151"/>
    </row>
    <row r="905" spans="1:28" ht="15.75" customHeight="1">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47"/>
      <c r="W905" s="151"/>
      <c r="X905" s="151"/>
      <c r="Y905" s="151"/>
      <c r="Z905" s="151"/>
      <c r="AA905" s="151"/>
      <c r="AB905" s="151"/>
    </row>
    <row r="906" spans="1:28" ht="15.75" customHeight="1">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47"/>
      <c r="W906" s="151"/>
      <c r="X906" s="151"/>
      <c r="Y906" s="151"/>
      <c r="Z906" s="151"/>
      <c r="AA906" s="151"/>
      <c r="AB906" s="151"/>
    </row>
    <row r="907" spans="1:28" ht="15.75" customHeight="1">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47"/>
      <c r="W907" s="151"/>
      <c r="X907" s="151"/>
      <c r="Y907" s="151"/>
      <c r="Z907" s="151"/>
      <c r="AA907" s="151"/>
      <c r="AB907" s="151"/>
    </row>
    <row r="908" spans="1:28" ht="15.75" customHeight="1">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47"/>
      <c r="W908" s="151"/>
      <c r="X908" s="151"/>
      <c r="Y908" s="151"/>
      <c r="Z908" s="151"/>
      <c r="AA908" s="151"/>
      <c r="AB908" s="151"/>
    </row>
    <row r="909" spans="1:28" ht="15.75" customHeight="1">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47"/>
      <c r="W909" s="151"/>
      <c r="X909" s="151"/>
      <c r="Y909" s="151"/>
      <c r="Z909" s="151"/>
      <c r="AA909" s="151"/>
      <c r="AB909" s="151"/>
    </row>
    <row r="910" spans="1:28" ht="15.75" customHeight="1">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47"/>
      <c r="W910" s="151"/>
      <c r="X910" s="151"/>
      <c r="Y910" s="151"/>
      <c r="Z910" s="151"/>
      <c r="AA910" s="151"/>
      <c r="AB910" s="151"/>
    </row>
    <row r="911" spans="1:28" ht="15.75" customHeight="1">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47"/>
      <c r="W911" s="151"/>
      <c r="X911" s="151"/>
      <c r="Y911" s="151"/>
      <c r="Z911" s="151"/>
      <c r="AA911" s="151"/>
      <c r="AB911" s="151"/>
    </row>
    <row r="912" spans="1:28" ht="15.75" customHeight="1">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47"/>
      <c r="W912" s="151"/>
      <c r="X912" s="151"/>
      <c r="Y912" s="151"/>
      <c r="Z912" s="151"/>
      <c r="AA912" s="151"/>
      <c r="AB912" s="151"/>
    </row>
    <row r="913" spans="1:28" ht="15.75" customHeight="1">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47"/>
      <c r="W913" s="151"/>
      <c r="X913" s="151"/>
      <c r="Y913" s="151"/>
      <c r="Z913" s="151"/>
      <c r="AA913" s="151"/>
      <c r="AB913" s="151"/>
    </row>
    <row r="914" spans="1:28" ht="15.75" customHeight="1">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47"/>
      <c r="W914" s="151"/>
      <c r="X914" s="151"/>
      <c r="Y914" s="151"/>
      <c r="Z914" s="151"/>
      <c r="AA914" s="151"/>
      <c r="AB914" s="151"/>
    </row>
    <row r="915" spans="1:28" ht="15.75" customHeight="1">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47"/>
      <c r="W915" s="151"/>
      <c r="X915" s="151"/>
      <c r="Y915" s="151"/>
      <c r="Z915" s="151"/>
      <c r="AA915" s="151"/>
      <c r="AB915" s="151"/>
    </row>
    <row r="916" spans="1:28" ht="15.75" customHeight="1">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47"/>
      <c r="W916" s="151"/>
      <c r="X916" s="151"/>
      <c r="Y916" s="151"/>
      <c r="Z916" s="151"/>
      <c r="AA916" s="151"/>
      <c r="AB916" s="151"/>
    </row>
    <row r="917" spans="1:28" ht="15.75" customHeight="1">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47"/>
      <c r="W917" s="151"/>
      <c r="X917" s="151"/>
      <c r="Y917" s="151"/>
      <c r="Z917" s="151"/>
      <c r="AA917" s="151"/>
      <c r="AB917" s="151"/>
    </row>
    <row r="918" spans="1:28" ht="15.75" customHeight="1">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47"/>
      <c r="W918" s="151"/>
      <c r="X918" s="151"/>
      <c r="Y918" s="151"/>
      <c r="Z918" s="151"/>
      <c r="AA918" s="151"/>
      <c r="AB918" s="151"/>
    </row>
    <row r="919" spans="1:28" ht="15.75" customHeight="1">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47"/>
      <c r="W919" s="151"/>
      <c r="X919" s="151"/>
      <c r="Y919" s="151"/>
      <c r="Z919" s="151"/>
      <c r="AA919" s="151"/>
      <c r="AB919" s="151"/>
    </row>
    <row r="920" spans="1:28" ht="15.75" customHeight="1">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47"/>
      <c r="W920" s="151"/>
      <c r="X920" s="151"/>
      <c r="Y920" s="151"/>
      <c r="Z920" s="151"/>
      <c r="AA920" s="151"/>
      <c r="AB920" s="151"/>
    </row>
    <row r="921" spans="1:28" ht="15.75" customHeight="1">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47"/>
      <c r="W921" s="151"/>
      <c r="X921" s="151"/>
      <c r="Y921" s="151"/>
      <c r="Z921" s="151"/>
      <c r="AA921" s="151"/>
      <c r="AB921" s="151"/>
    </row>
    <row r="922" spans="1:28" ht="15.75" customHeight="1">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47"/>
      <c r="W922" s="151"/>
      <c r="X922" s="151"/>
      <c r="Y922" s="151"/>
      <c r="Z922" s="151"/>
      <c r="AA922" s="151"/>
      <c r="AB922" s="151"/>
    </row>
    <row r="923" spans="1:28" ht="15.75" customHeight="1">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47"/>
      <c r="W923" s="151"/>
      <c r="X923" s="151"/>
      <c r="Y923" s="151"/>
      <c r="Z923" s="151"/>
      <c r="AA923" s="151"/>
      <c r="AB923" s="151"/>
    </row>
    <row r="924" spans="1:28" ht="15.75" customHeight="1">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47"/>
      <c r="W924" s="151"/>
      <c r="X924" s="151"/>
      <c r="Y924" s="151"/>
      <c r="Z924" s="151"/>
      <c r="AA924" s="151"/>
      <c r="AB924" s="151"/>
    </row>
    <row r="925" spans="1:28" ht="15.75" customHeight="1">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47"/>
      <c r="W925" s="151"/>
      <c r="X925" s="151"/>
      <c r="Y925" s="151"/>
      <c r="Z925" s="151"/>
      <c r="AA925" s="151"/>
      <c r="AB925" s="151"/>
    </row>
    <row r="926" spans="1:28" ht="15.75" customHeight="1">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47"/>
      <c r="W926" s="151"/>
      <c r="X926" s="151"/>
      <c r="Y926" s="151"/>
      <c r="Z926" s="151"/>
      <c r="AA926" s="151"/>
      <c r="AB926" s="151"/>
    </row>
    <row r="927" spans="1:28" ht="15.75" customHeight="1">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47"/>
      <c r="W927" s="151"/>
      <c r="X927" s="151"/>
      <c r="Y927" s="151"/>
      <c r="Z927" s="151"/>
      <c r="AA927" s="151"/>
      <c r="AB927" s="151"/>
    </row>
    <row r="928" spans="1:28" ht="15.75" customHeight="1">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47"/>
      <c r="W928" s="151"/>
      <c r="X928" s="151"/>
      <c r="Y928" s="151"/>
      <c r="Z928" s="151"/>
      <c r="AA928" s="151"/>
      <c r="AB928" s="151"/>
    </row>
    <row r="929" spans="1:28" ht="15.75" customHeight="1">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47"/>
      <c r="W929" s="151"/>
      <c r="X929" s="151"/>
      <c r="Y929" s="151"/>
      <c r="Z929" s="151"/>
      <c r="AA929" s="151"/>
      <c r="AB929" s="151"/>
    </row>
    <row r="930" spans="1:28" ht="15.75" customHeight="1">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47"/>
      <c r="W930" s="151"/>
      <c r="X930" s="151"/>
      <c r="Y930" s="151"/>
      <c r="Z930" s="151"/>
      <c r="AA930" s="151"/>
      <c r="AB930" s="151"/>
    </row>
    <row r="931" spans="1:28" ht="15.75" customHeight="1">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47"/>
      <c r="W931" s="151"/>
      <c r="X931" s="151"/>
      <c r="Y931" s="151"/>
      <c r="Z931" s="151"/>
      <c r="AA931" s="151"/>
      <c r="AB931" s="151"/>
    </row>
    <row r="932" spans="1:28" ht="15.75" customHeight="1">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47"/>
      <c r="W932" s="151"/>
      <c r="X932" s="151"/>
      <c r="Y932" s="151"/>
      <c r="Z932" s="151"/>
      <c r="AA932" s="151"/>
      <c r="AB932" s="151"/>
    </row>
    <row r="933" spans="1:28" ht="15.75" customHeight="1">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47"/>
      <c r="W933" s="151"/>
      <c r="X933" s="151"/>
      <c r="Y933" s="151"/>
      <c r="Z933" s="151"/>
      <c r="AA933" s="151"/>
      <c r="AB933" s="151"/>
    </row>
    <row r="934" spans="1:28" ht="15.75" customHeight="1">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47"/>
      <c r="W934" s="151"/>
      <c r="X934" s="151"/>
      <c r="Y934" s="151"/>
      <c r="Z934" s="151"/>
      <c r="AA934" s="151"/>
      <c r="AB934" s="151"/>
    </row>
    <row r="935" spans="1:28" ht="15.75" customHeight="1">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47"/>
      <c r="W935" s="151"/>
      <c r="X935" s="151"/>
      <c r="Y935" s="151"/>
      <c r="Z935" s="151"/>
      <c r="AA935" s="151"/>
      <c r="AB935" s="151"/>
    </row>
    <row r="936" spans="1:28" ht="15.75" customHeight="1">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47"/>
      <c r="W936" s="151"/>
      <c r="X936" s="151"/>
      <c r="Y936" s="151"/>
      <c r="Z936" s="151"/>
      <c r="AA936" s="151"/>
      <c r="AB936" s="151"/>
    </row>
    <row r="937" spans="1:28" ht="15.75" customHeight="1">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47"/>
      <c r="W937" s="151"/>
      <c r="X937" s="151"/>
      <c r="Y937" s="151"/>
      <c r="Z937" s="151"/>
      <c r="AA937" s="151"/>
      <c r="AB937" s="151"/>
    </row>
    <row r="938" spans="1:28" ht="15.75" customHeight="1">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47"/>
      <c r="W938" s="151"/>
      <c r="X938" s="151"/>
      <c r="Y938" s="151"/>
      <c r="Z938" s="151"/>
      <c r="AA938" s="151"/>
      <c r="AB938" s="151"/>
    </row>
    <row r="939" spans="1:28" ht="15.75" customHeight="1">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47"/>
      <c r="W939" s="151"/>
      <c r="X939" s="151"/>
      <c r="Y939" s="151"/>
      <c r="Z939" s="151"/>
      <c r="AA939" s="151"/>
      <c r="AB939" s="151"/>
    </row>
    <row r="940" spans="1:28" ht="15.75" customHeight="1">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47"/>
      <c r="W940" s="151"/>
      <c r="X940" s="151"/>
      <c r="Y940" s="151"/>
      <c r="Z940" s="151"/>
      <c r="AA940" s="151"/>
      <c r="AB940" s="151"/>
    </row>
    <row r="941" spans="1:28" ht="15.75" customHeight="1">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47"/>
      <c r="W941" s="151"/>
      <c r="X941" s="151"/>
      <c r="Y941" s="151"/>
      <c r="Z941" s="151"/>
      <c r="AA941" s="151"/>
      <c r="AB941" s="151"/>
    </row>
    <row r="942" spans="1:28" ht="15.75" customHeight="1">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47"/>
      <c r="W942" s="151"/>
      <c r="X942" s="151"/>
      <c r="Y942" s="151"/>
      <c r="Z942" s="151"/>
      <c r="AA942" s="151"/>
      <c r="AB942" s="151"/>
    </row>
    <row r="943" spans="1:28" ht="15.75" customHeight="1">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47"/>
      <c r="W943" s="151"/>
      <c r="X943" s="151"/>
      <c r="Y943" s="151"/>
      <c r="Z943" s="151"/>
      <c r="AA943" s="151"/>
      <c r="AB943" s="151"/>
    </row>
    <row r="944" spans="1:28" ht="15.75" customHeight="1">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47"/>
      <c r="W944" s="151"/>
      <c r="X944" s="151"/>
      <c r="Y944" s="151"/>
      <c r="Z944" s="151"/>
      <c r="AA944" s="151"/>
      <c r="AB944" s="151"/>
    </row>
    <row r="945" spans="1:28" ht="15.75" customHeight="1">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47"/>
      <c r="W945" s="151"/>
      <c r="X945" s="151"/>
      <c r="Y945" s="151"/>
      <c r="Z945" s="151"/>
      <c r="AA945" s="151"/>
      <c r="AB945" s="151"/>
    </row>
    <row r="946" spans="1:28" ht="15.75" customHeight="1">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47"/>
      <c r="W946" s="151"/>
      <c r="X946" s="151"/>
      <c r="Y946" s="151"/>
      <c r="Z946" s="151"/>
      <c r="AA946" s="151"/>
      <c r="AB946" s="151"/>
    </row>
    <row r="947" spans="1:28" ht="15.75" customHeight="1">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47"/>
      <c r="W947" s="151"/>
      <c r="X947" s="151"/>
      <c r="Y947" s="151"/>
      <c r="Z947" s="151"/>
      <c r="AA947" s="151"/>
      <c r="AB947" s="151"/>
    </row>
    <row r="948" spans="1:28" ht="15.75" customHeight="1">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47"/>
      <c r="W948" s="151"/>
      <c r="X948" s="151"/>
      <c r="Y948" s="151"/>
      <c r="Z948" s="151"/>
      <c r="AA948" s="151"/>
      <c r="AB948" s="151"/>
    </row>
    <row r="949" spans="1:28" ht="15.75" customHeight="1">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47"/>
      <c r="W949" s="151"/>
      <c r="X949" s="151"/>
      <c r="Y949" s="151"/>
      <c r="Z949" s="151"/>
      <c r="AA949" s="151"/>
      <c r="AB949" s="151"/>
    </row>
    <row r="950" spans="1:28" ht="15.75" customHeight="1">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47"/>
      <c r="W950" s="151"/>
      <c r="X950" s="151"/>
      <c r="Y950" s="151"/>
      <c r="Z950" s="151"/>
      <c r="AA950" s="151"/>
      <c r="AB950" s="151"/>
    </row>
    <row r="951" spans="1:28" ht="15.75" customHeight="1">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47"/>
      <c r="W951" s="151"/>
      <c r="X951" s="151"/>
      <c r="Y951" s="151"/>
      <c r="Z951" s="151"/>
      <c r="AA951" s="151"/>
      <c r="AB951" s="151"/>
    </row>
    <row r="952" spans="1:28" ht="15.75" customHeight="1">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47"/>
      <c r="W952" s="151"/>
      <c r="X952" s="151"/>
      <c r="Y952" s="151"/>
      <c r="Z952" s="151"/>
      <c r="AA952" s="151"/>
      <c r="AB952" s="151"/>
    </row>
    <row r="953" spans="1:28" ht="15.75" customHeight="1">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47"/>
      <c r="W953" s="151"/>
      <c r="X953" s="151"/>
      <c r="Y953" s="151"/>
      <c r="Z953" s="151"/>
      <c r="AA953" s="151"/>
      <c r="AB953" s="151"/>
    </row>
    <row r="954" spans="1:28" ht="15.75" customHeight="1">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47"/>
      <c r="W954" s="151"/>
      <c r="X954" s="151"/>
      <c r="Y954" s="151"/>
      <c r="Z954" s="151"/>
      <c r="AA954" s="151"/>
      <c r="AB954" s="151"/>
    </row>
    <row r="955" spans="1:28" ht="15.75" customHeight="1">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47"/>
      <c r="W955" s="151"/>
      <c r="X955" s="151"/>
      <c r="Y955" s="151"/>
      <c r="Z955" s="151"/>
      <c r="AA955" s="151"/>
      <c r="AB955" s="151"/>
    </row>
    <row r="956" spans="1:28" ht="15.75" customHeight="1">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47"/>
      <c r="W956" s="151"/>
      <c r="X956" s="151"/>
      <c r="Y956" s="151"/>
      <c r="Z956" s="151"/>
      <c r="AA956" s="151"/>
      <c r="AB956" s="151"/>
    </row>
    <row r="957" spans="1:28" ht="15.75" customHeight="1">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47"/>
      <c r="W957" s="151"/>
      <c r="X957" s="151"/>
      <c r="Y957" s="151"/>
      <c r="Z957" s="151"/>
      <c r="AA957" s="151"/>
      <c r="AB957" s="151"/>
    </row>
    <row r="958" spans="1:28" ht="15.75" customHeight="1">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47"/>
      <c r="W958" s="151"/>
      <c r="X958" s="151"/>
      <c r="Y958" s="151"/>
      <c r="Z958" s="151"/>
      <c r="AA958" s="151"/>
      <c r="AB958" s="151"/>
    </row>
    <row r="959" spans="1:28" ht="15.75" customHeight="1">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47"/>
      <c r="W959" s="151"/>
      <c r="X959" s="151"/>
      <c r="Y959" s="151"/>
      <c r="Z959" s="151"/>
      <c r="AA959" s="151"/>
      <c r="AB959" s="151"/>
    </row>
    <row r="960" spans="1:28" ht="15.75" customHeight="1">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47"/>
      <c r="W960" s="151"/>
      <c r="X960" s="151"/>
      <c r="Y960" s="151"/>
      <c r="Z960" s="151"/>
      <c r="AA960" s="151"/>
      <c r="AB960" s="151"/>
    </row>
    <row r="961" spans="1:28" ht="15.75" customHeight="1">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47"/>
      <c r="W961" s="151"/>
      <c r="X961" s="151"/>
      <c r="Y961" s="151"/>
      <c r="Z961" s="151"/>
      <c r="AA961" s="151"/>
      <c r="AB961" s="151"/>
    </row>
    <row r="962" spans="1:28" ht="15.75" customHeight="1">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47"/>
      <c r="W962" s="151"/>
      <c r="X962" s="151"/>
      <c r="Y962" s="151"/>
      <c r="Z962" s="151"/>
      <c r="AA962" s="151"/>
      <c r="AB962" s="151"/>
    </row>
    <row r="963" spans="1:28" ht="15.75" customHeight="1">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47"/>
      <c r="W963" s="151"/>
      <c r="X963" s="151"/>
      <c r="Y963" s="151"/>
      <c r="Z963" s="151"/>
      <c r="AA963" s="151"/>
      <c r="AB963" s="151"/>
    </row>
    <row r="964" spans="1:28" ht="15.75" customHeight="1">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47"/>
      <c r="W964" s="151"/>
      <c r="X964" s="151"/>
      <c r="Y964" s="151"/>
      <c r="Z964" s="151"/>
      <c r="AA964" s="151"/>
      <c r="AB964" s="151"/>
    </row>
    <row r="965" spans="1:28" ht="15.75" customHeight="1">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47"/>
      <c r="W965" s="151"/>
      <c r="X965" s="151"/>
      <c r="Y965" s="151"/>
      <c r="Z965" s="151"/>
      <c r="AA965" s="151"/>
      <c r="AB965" s="151"/>
    </row>
    <row r="966" spans="1:28" ht="15.75" customHeight="1">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47"/>
      <c r="W966" s="151"/>
      <c r="X966" s="151"/>
      <c r="Y966" s="151"/>
      <c r="Z966" s="151"/>
      <c r="AA966" s="151"/>
      <c r="AB966" s="151"/>
    </row>
    <row r="967" spans="1:28" ht="15.75" customHeight="1">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47"/>
      <c r="W967" s="151"/>
      <c r="X967" s="151"/>
      <c r="Y967" s="151"/>
      <c r="Z967" s="151"/>
      <c r="AA967" s="151"/>
      <c r="AB967" s="151"/>
    </row>
    <row r="968" spans="1:28" ht="15.75" customHeight="1">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47"/>
      <c r="W968" s="151"/>
      <c r="X968" s="151"/>
      <c r="Y968" s="151"/>
      <c r="Z968" s="151"/>
      <c r="AA968" s="151"/>
      <c r="AB968" s="151"/>
    </row>
    <row r="969" spans="1:28" ht="15.75" customHeight="1">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47"/>
      <c r="W969" s="151"/>
      <c r="X969" s="151"/>
      <c r="Y969" s="151"/>
      <c r="Z969" s="151"/>
      <c r="AA969" s="151"/>
      <c r="AB969" s="151"/>
    </row>
    <row r="970" spans="1:28" ht="15.75" customHeight="1">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47"/>
      <c r="W970" s="151"/>
      <c r="X970" s="151"/>
      <c r="Y970" s="151"/>
      <c r="Z970" s="151"/>
      <c r="AA970" s="151"/>
      <c r="AB970" s="151"/>
    </row>
    <row r="971" spans="1:28" ht="15.75" customHeight="1">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47"/>
      <c r="W971" s="151"/>
      <c r="X971" s="151"/>
      <c r="Y971" s="151"/>
      <c r="Z971" s="151"/>
      <c r="AA971" s="151"/>
      <c r="AB971" s="151"/>
    </row>
    <row r="972" spans="1:28" ht="15.75" customHeight="1">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47"/>
      <c r="W972" s="151"/>
      <c r="X972" s="151"/>
      <c r="Y972" s="151"/>
      <c r="Z972" s="151"/>
      <c r="AA972" s="151"/>
      <c r="AB972" s="151"/>
    </row>
    <row r="973" spans="1:28" ht="15.75" customHeight="1">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47"/>
      <c r="W973" s="151"/>
      <c r="X973" s="151"/>
      <c r="Y973" s="151"/>
      <c r="Z973" s="151"/>
      <c r="AA973" s="151"/>
      <c r="AB973" s="151"/>
    </row>
    <row r="974" spans="1:28" ht="15.75" customHeight="1">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47"/>
      <c r="W974" s="151"/>
      <c r="X974" s="151"/>
      <c r="Y974" s="151"/>
      <c r="Z974" s="151"/>
      <c r="AA974" s="151"/>
      <c r="AB974" s="151"/>
    </row>
    <row r="975" spans="1:28" ht="15.75" customHeight="1">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47"/>
      <c r="W975" s="151"/>
      <c r="X975" s="151"/>
      <c r="Y975" s="151"/>
      <c r="Z975" s="151"/>
      <c r="AA975" s="151"/>
      <c r="AB975" s="151"/>
    </row>
    <row r="976" spans="1:28" ht="15.75" customHeight="1">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47"/>
      <c r="W976" s="151"/>
      <c r="X976" s="151"/>
      <c r="Y976" s="151"/>
      <c r="Z976" s="151"/>
      <c r="AA976" s="151"/>
      <c r="AB976" s="151"/>
    </row>
    <row r="977" spans="1:28" ht="15.75" customHeight="1">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47"/>
      <c r="W977" s="151"/>
      <c r="X977" s="151"/>
      <c r="Y977" s="151"/>
      <c r="Z977" s="151"/>
      <c r="AA977" s="151"/>
      <c r="AB977" s="151"/>
    </row>
    <row r="978" spans="1:28" ht="15.75" customHeight="1">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47"/>
      <c r="W978" s="151"/>
      <c r="X978" s="151"/>
      <c r="Y978" s="151"/>
      <c r="Z978" s="151"/>
      <c r="AA978" s="151"/>
      <c r="AB978" s="151"/>
    </row>
    <row r="979" spans="1:28" ht="15.75" customHeight="1">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47"/>
      <c r="W979" s="151"/>
      <c r="X979" s="151"/>
      <c r="Y979" s="151"/>
      <c r="Z979" s="151"/>
      <c r="AA979" s="151"/>
      <c r="AB979" s="151"/>
    </row>
    <row r="980" spans="1:28" ht="15.75" customHeight="1">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47"/>
      <c r="W980" s="151"/>
      <c r="X980" s="151"/>
      <c r="Y980" s="151"/>
      <c r="Z980" s="151"/>
      <c r="AA980" s="151"/>
      <c r="AB980" s="151"/>
    </row>
    <row r="981" spans="1:28" ht="15.75" customHeight="1">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47"/>
      <c r="W981" s="151"/>
      <c r="X981" s="151"/>
      <c r="Y981" s="151"/>
      <c r="Z981" s="151"/>
      <c r="AA981" s="151"/>
      <c r="AB981" s="151"/>
    </row>
    <row r="982" spans="1:28" ht="15.75" customHeight="1">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47"/>
      <c r="W982" s="151"/>
      <c r="X982" s="151"/>
      <c r="Y982" s="151"/>
      <c r="Z982" s="151"/>
      <c r="AA982" s="151"/>
      <c r="AB982" s="151"/>
    </row>
    <row r="983" spans="1:28" ht="15.75" customHeight="1">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47"/>
      <c r="W983" s="151"/>
      <c r="X983" s="151"/>
      <c r="Y983" s="151"/>
      <c r="Z983" s="151"/>
      <c r="AA983" s="151"/>
      <c r="AB983" s="151"/>
    </row>
    <row r="984" spans="1:28" ht="15.75" customHeight="1">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47"/>
      <c r="W984" s="151"/>
      <c r="X984" s="151"/>
      <c r="Y984" s="151"/>
      <c r="Z984" s="151"/>
      <c r="AA984" s="151"/>
      <c r="AB984" s="151"/>
    </row>
    <row r="985" spans="1:28" ht="15.75" customHeight="1">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47"/>
      <c r="W985" s="151"/>
      <c r="X985" s="151"/>
      <c r="Y985" s="151"/>
      <c r="Z985" s="151"/>
      <c r="AA985" s="151"/>
      <c r="AB985" s="151"/>
    </row>
    <row r="986" spans="1:28" ht="15.75" customHeight="1">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47"/>
      <c r="W986" s="151"/>
      <c r="X986" s="151"/>
      <c r="Y986" s="151"/>
      <c r="Z986" s="151"/>
      <c r="AA986" s="151"/>
      <c r="AB986" s="151"/>
    </row>
    <row r="987" spans="1:28" ht="15.75" customHeight="1">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47"/>
      <c r="W987" s="151"/>
      <c r="X987" s="151"/>
      <c r="Y987" s="151"/>
      <c r="Z987" s="151"/>
      <c r="AA987" s="151"/>
      <c r="AB987" s="151"/>
    </row>
    <row r="988" spans="1:28" ht="15.75" customHeight="1">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47"/>
      <c r="W988" s="151"/>
      <c r="X988" s="151"/>
      <c r="Y988" s="151"/>
      <c r="Z988" s="151"/>
      <c r="AA988" s="151"/>
      <c r="AB988" s="151"/>
    </row>
    <row r="989" spans="1:28" ht="15.75" customHeight="1">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47"/>
      <c r="W989" s="151"/>
      <c r="X989" s="151"/>
      <c r="Y989" s="151"/>
      <c r="Z989" s="151"/>
      <c r="AA989" s="151"/>
      <c r="AB989" s="151"/>
    </row>
    <row r="990" spans="1:28" ht="15.75" customHeight="1">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47"/>
      <c r="W990" s="151"/>
      <c r="X990" s="151"/>
      <c r="Y990" s="151"/>
      <c r="Z990" s="151"/>
      <c r="AA990" s="151"/>
      <c r="AB990" s="151"/>
    </row>
    <row r="991" spans="1:28" ht="15.75" customHeight="1">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47"/>
      <c r="W991" s="151"/>
      <c r="X991" s="151"/>
      <c r="Y991" s="151"/>
      <c r="Z991" s="151"/>
      <c r="AA991" s="151"/>
      <c r="AB991" s="151"/>
    </row>
    <row r="992" spans="1:28" ht="15.75" customHeight="1">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47"/>
      <c r="W992" s="151"/>
      <c r="X992" s="151"/>
      <c r="Y992" s="151"/>
      <c r="Z992" s="151"/>
      <c r="AA992" s="151"/>
      <c r="AB992" s="151"/>
    </row>
    <row r="993" spans="1:28" ht="15.75" customHeight="1">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47"/>
      <c r="W993" s="151"/>
      <c r="X993" s="151"/>
      <c r="Y993" s="151"/>
      <c r="Z993" s="151"/>
      <c r="AA993" s="151"/>
      <c r="AB993" s="151"/>
    </row>
    <row r="994" spans="1:28" ht="15.75" customHeight="1">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47"/>
      <c r="W994" s="151"/>
      <c r="X994" s="151"/>
      <c r="Y994" s="151"/>
      <c r="Z994" s="151"/>
      <c r="AA994" s="151"/>
      <c r="AB994" s="151"/>
    </row>
    <row r="995" spans="1:28" ht="15.75" customHeight="1">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47"/>
      <c r="W995" s="151"/>
      <c r="X995" s="151"/>
      <c r="Y995" s="151"/>
      <c r="Z995" s="151"/>
      <c r="AA995" s="151"/>
      <c r="AB995" s="151"/>
    </row>
    <row r="996" spans="1:28" ht="15.75" customHeight="1">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47"/>
      <c r="W996" s="151"/>
      <c r="X996" s="151"/>
      <c r="Y996" s="151"/>
      <c r="Z996" s="151"/>
      <c r="AA996" s="151"/>
      <c r="AB996" s="151"/>
    </row>
  </sheetData>
  <autoFilter ref="A8:AB199" xr:uid="{00000000-0009-0000-0000-00000F000000}">
    <filterColumn colId="15">
      <filters>
        <filter val="藤沢支店"/>
      </filters>
    </filterColumn>
  </autoFilter>
  <mergeCells count="233">
    <mergeCell ref="H192:J192"/>
    <mergeCell ref="H193:J193"/>
    <mergeCell ref="H194:J194"/>
    <mergeCell ref="H195:J195"/>
    <mergeCell ref="H196:J196"/>
    <mergeCell ref="H197:J197"/>
    <mergeCell ref="H198:J198"/>
    <mergeCell ref="H183:J183"/>
    <mergeCell ref="H184:J184"/>
    <mergeCell ref="H185:J185"/>
    <mergeCell ref="H186:J186"/>
    <mergeCell ref="H187:J187"/>
    <mergeCell ref="H188:J188"/>
    <mergeCell ref="H189:J189"/>
    <mergeCell ref="H190:J190"/>
    <mergeCell ref="H191:J191"/>
    <mergeCell ref="H174:J174"/>
    <mergeCell ref="H175:J175"/>
    <mergeCell ref="H176:J176"/>
    <mergeCell ref="H177:J177"/>
    <mergeCell ref="H178:J178"/>
    <mergeCell ref="H179:J179"/>
    <mergeCell ref="H180:J180"/>
    <mergeCell ref="H181:J181"/>
    <mergeCell ref="H182:J182"/>
    <mergeCell ref="H165:J165"/>
    <mergeCell ref="H166:J166"/>
    <mergeCell ref="H167:J167"/>
    <mergeCell ref="H168:J168"/>
    <mergeCell ref="H169:J169"/>
    <mergeCell ref="H170:J170"/>
    <mergeCell ref="H171:J171"/>
    <mergeCell ref="H172:J172"/>
    <mergeCell ref="H173:J173"/>
    <mergeCell ref="C260:C261"/>
    <mergeCell ref="C262:C263"/>
    <mergeCell ref="C264:C265"/>
    <mergeCell ref="C266:C267"/>
    <mergeCell ref="C285:C286"/>
    <mergeCell ref="C287:C288"/>
    <mergeCell ref="C268:C269"/>
    <mergeCell ref="C273:C274"/>
    <mergeCell ref="C275:C276"/>
    <mergeCell ref="C277:C278"/>
    <mergeCell ref="C279:C280"/>
    <mergeCell ref="C281:C282"/>
    <mergeCell ref="C283:C284"/>
    <mergeCell ref="C239:C240"/>
    <mergeCell ref="C241:C242"/>
    <mergeCell ref="C243:C244"/>
    <mergeCell ref="C245:C246"/>
    <mergeCell ref="C247:C248"/>
    <mergeCell ref="C249:C250"/>
    <mergeCell ref="C254:C255"/>
    <mergeCell ref="C256:C257"/>
    <mergeCell ref="C258:C259"/>
    <mergeCell ref="C217:C218"/>
    <mergeCell ref="C219:C220"/>
    <mergeCell ref="C221:C222"/>
    <mergeCell ref="C223:C224"/>
    <mergeCell ref="C225:C226"/>
    <mergeCell ref="C227:C228"/>
    <mergeCell ref="C229:C230"/>
    <mergeCell ref="C235:C236"/>
    <mergeCell ref="C237:C238"/>
    <mergeCell ref="H147:J147"/>
    <mergeCell ref="H148:J148"/>
    <mergeCell ref="H149:J149"/>
    <mergeCell ref="H199:J199"/>
    <mergeCell ref="B207:C207"/>
    <mergeCell ref="B208:C208"/>
    <mergeCell ref="B209:C209"/>
    <mergeCell ref="B210:C210"/>
    <mergeCell ref="C215:C216"/>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38:J138"/>
    <mergeCell ref="H139:J139"/>
    <mergeCell ref="H140:J140"/>
    <mergeCell ref="H141:J141"/>
    <mergeCell ref="H142:J142"/>
    <mergeCell ref="H143:J143"/>
    <mergeCell ref="H144:J144"/>
    <mergeCell ref="H145:J145"/>
    <mergeCell ref="H146:J146"/>
    <mergeCell ref="H129:J129"/>
    <mergeCell ref="H130:J130"/>
    <mergeCell ref="H131:J131"/>
    <mergeCell ref="H132:J132"/>
    <mergeCell ref="H133:J133"/>
    <mergeCell ref="H134:J134"/>
    <mergeCell ref="H135:J135"/>
    <mergeCell ref="H136:J136"/>
    <mergeCell ref="H137:J137"/>
    <mergeCell ref="H120:J120"/>
    <mergeCell ref="H121:J121"/>
    <mergeCell ref="H122:J122"/>
    <mergeCell ref="H123:J123"/>
    <mergeCell ref="H124:J124"/>
    <mergeCell ref="H125:J125"/>
    <mergeCell ref="H126:J126"/>
    <mergeCell ref="H127:J127"/>
    <mergeCell ref="H128:J128"/>
    <mergeCell ref="H111:J111"/>
    <mergeCell ref="H112:J112"/>
    <mergeCell ref="H113:J113"/>
    <mergeCell ref="H114:J114"/>
    <mergeCell ref="H115:J115"/>
    <mergeCell ref="H116:J116"/>
    <mergeCell ref="H117:J117"/>
    <mergeCell ref="H118:J118"/>
    <mergeCell ref="H119:J119"/>
    <mergeCell ref="H102:J102"/>
    <mergeCell ref="H103:J103"/>
    <mergeCell ref="H104:J104"/>
    <mergeCell ref="H105:J105"/>
    <mergeCell ref="H106:J106"/>
    <mergeCell ref="H107:J107"/>
    <mergeCell ref="H108:J108"/>
    <mergeCell ref="H109:J109"/>
    <mergeCell ref="H110:J110"/>
    <mergeCell ref="H93:J93"/>
    <mergeCell ref="H94:J94"/>
    <mergeCell ref="H95:J95"/>
    <mergeCell ref="H96:J96"/>
    <mergeCell ref="H97:J97"/>
    <mergeCell ref="H98:J98"/>
    <mergeCell ref="H99:J99"/>
    <mergeCell ref="H100:J100"/>
    <mergeCell ref="H101:J101"/>
    <mergeCell ref="H84:J84"/>
    <mergeCell ref="H85:J85"/>
    <mergeCell ref="H86:J86"/>
    <mergeCell ref="H87:J87"/>
    <mergeCell ref="H88:J88"/>
    <mergeCell ref="H89:J89"/>
    <mergeCell ref="H90:J90"/>
    <mergeCell ref="H91:J91"/>
    <mergeCell ref="H92:J92"/>
    <mergeCell ref="H75:J75"/>
    <mergeCell ref="H76:J76"/>
    <mergeCell ref="H77:J77"/>
    <mergeCell ref="H78:J78"/>
    <mergeCell ref="H79:J79"/>
    <mergeCell ref="H80:J80"/>
    <mergeCell ref="H81:J81"/>
    <mergeCell ref="H82:J82"/>
    <mergeCell ref="H83:J83"/>
    <mergeCell ref="H66:J66"/>
    <mergeCell ref="H67:J67"/>
    <mergeCell ref="H68:J68"/>
    <mergeCell ref="H69:J69"/>
    <mergeCell ref="H70:J70"/>
    <mergeCell ref="H71:J71"/>
    <mergeCell ref="H72:J72"/>
    <mergeCell ref="H73:J73"/>
    <mergeCell ref="H74:J74"/>
    <mergeCell ref="H57:J57"/>
    <mergeCell ref="H58:J58"/>
    <mergeCell ref="H59:J59"/>
    <mergeCell ref="H60:J60"/>
    <mergeCell ref="H61:J61"/>
    <mergeCell ref="H62:J62"/>
    <mergeCell ref="H63:J63"/>
    <mergeCell ref="H64:J64"/>
    <mergeCell ref="H65:J65"/>
    <mergeCell ref="H48:J48"/>
    <mergeCell ref="H49:J49"/>
    <mergeCell ref="H50:J50"/>
    <mergeCell ref="H51:J51"/>
    <mergeCell ref="H52:J52"/>
    <mergeCell ref="H53:J53"/>
    <mergeCell ref="H54:J54"/>
    <mergeCell ref="H55:J55"/>
    <mergeCell ref="H56:J56"/>
    <mergeCell ref="H39:J39"/>
    <mergeCell ref="H40:J40"/>
    <mergeCell ref="H41:J41"/>
    <mergeCell ref="H42:J42"/>
    <mergeCell ref="H43:J43"/>
    <mergeCell ref="H44:J44"/>
    <mergeCell ref="H45:J45"/>
    <mergeCell ref="H46:J46"/>
    <mergeCell ref="H47:J47"/>
    <mergeCell ref="H30:J30"/>
    <mergeCell ref="H31:J31"/>
    <mergeCell ref="H32:J32"/>
    <mergeCell ref="H33:J33"/>
    <mergeCell ref="H34:J34"/>
    <mergeCell ref="H35:J35"/>
    <mergeCell ref="H36:J36"/>
    <mergeCell ref="H37:J37"/>
    <mergeCell ref="H38:J38"/>
    <mergeCell ref="H21:J21"/>
    <mergeCell ref="H22:J22"/>
    <mergeCell ref="H23:J23"/>
    <mergeCell ref="H24:J24"/>
    <mergeCell ref="H25:J25"/>
    <mergeCell ref="H26:J26"/>
    <mergeCell ref="H27:J27"/>
    <mergeCell ref="H28:J28"/>
    <mergeCell ref="H29:J29"/>
    <mergeCell ref="H12:J12"/>
    <mergeCell ref="H13:J13"/>
    <mergeCell ref="H14:J14"/>
    <mergeCell ref="H15:J15"/>
    <mergeCell ref="H16:J16"/>
    <mergeCell ref="H17:J17"/>
    <mergeCell ref="H18:J18"/>
    <mergeCell ref="H19:J19"/>
    <mergeCell ref="H20:J20"/>
    <mergeCell ref="B2:G2"/>
    <mergeCell ref="L2:M2"/>
    <mergeCell ref="B4:C4"/>
    <mergeCell ref="B5:C5"/>
    <mergeCell ref="B6:C6"/>
    <mergeCell ref="H8:J8"/>
    <mergeCell ref="H9:J9"/>
    <mergeCell ref="H10:J10"/>
    <mergeCell ref="H11:J11"/>
  </mergeCells>
  <phoneticPr fontId="86"/>
  <conditionalFormatting sqref="M9:M71 M73:M199">
    <cfRule type="containsText" dxfId="102" priority="1" operator="containsText" text="相続税">
      <formula>NOT(ISERROR(SEARCH(("相続税"),(M9))))</formula>
    </cfRule>
    <cfRule type="containsText" dxfId="101" priority="2" operator="containsText" text="複雑">
      <formula>NOT(ISERROR(SEARCH(("複雑"),(M9))))</formula>
    </cfRule>
  </conditionalFormatting>
  <conditionalFormatting sqref="W9:W71 X67:X71 W75:W80 W82:W199">
    <cfRule type="cellIs" dxfId="100" priority="3" operator="equal">
      <formula>"Ｓ"</formula>
    </cfRule>
    <cfRule type="cellIs" dxfId="99" priority="4" operator="equal">
      <formula>"Ａ：見込み高・後追い要"</formula>
    </cfRule>
  </conditionalFormatting>
  <dataValidations count="1">
    <dataValidation type="list" allowBlank="1" showErrorMessage="1" sqref="U9:U36 U38:U54 U56:U63 U66:U199" xr:uid="{00000000-0002-0000-0F00-000004000000}">
      <formula1>"黒田み,山田,山﨑亮,鵜飼,五十嵐,杉原,新井,馬場,嶋津,伊藤,齋藤,森谷,渡邉,花井,梅澤,角田"</formula1>
    </dataValidation>
  </dataValidations>
  <pageMargins left="1" right="1" top="1" bottom="1" header="0" footer="0"/>
  <pageSetup paperSize="9" orientation="landscape"/>
  <legacyDrawing r:id="rId1"/>
  <extLst>
    <ext xmlns:x14="http://schemas.microsoft.com/office/spreadsheetml/2009/9/main" uri="{CCE6A557-97BC-4b89-ADB6-D9C93CAAB3DF}">
      <x14:dataValidations xmlns:xm="http://schemas.microsoft.com/office/excel/2006/main" count="4">
        <x14:dataValidation type="list" allowBlank="1" xr:uid="{00000000-0002-0000-0F00-000000000000}">
          <x14:formula1>
            <xm:f>設定用!$D$6:$D$15</xm:f>
          </x14:formula1>
          <xm:sqref>M9:M12 M13:N13 M14:M63 M66:M199</xm:sqref>
        </x14:dataValidation>
        <x14:dataValidation type="list" allowBlank="1" xr:uid="{00000000-0002-0000-0F00-000001000000}">
          <x14:formula1>
            <xm:f>設定用!$F$6:$F$13</xm:f>
          </x14:formula1>
          <xm:sqref>P9:P63 P66:P199</xm:sqref>
        </x14:dataValidation>
        <x14:dataValidation type="list" allowBlank="1" xr:uid="{00000000-0002-0000-0F00-000002000000}">
          <x14:formula1>
            <xm:f>設定用!$H$6:$H$14</xm:f>
          </x14:formula1>
          <xm:sqref>W9:W63 W66:W199</xm:sqref>
        </x14:dataValidation>
        <x14:dataValidation type="list" allowBlank="1" xr:uid="{00000000-0002-0000-0F00-000003000000}">
          <x14:formula1>
            <xm:f>設定用!$B$6:$B$8</xm:f>
          </x14:formula1>
          <xm:sqref>F9:F63 F66:F199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B999"/>
  <sheetViews>
    <sheetView workbookViewId="0">
      <pane ySplit="8" topLeftCell="A9" activePane="bottomLeft" state="frozen"/>
      <selection pane="bottomLeft" activeCell="B10" sqref="B10"/>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2.6640625" customWidth="1"/>
    <col min="7" max="8" width="9.33203125" customWidth="1"/>
    <col min="9" max="9" width="13.44140625" customWidth="1"/>
    <col min="10" max="10" width="10" customWidth="1"/>
    <col min="11" max="11" width="20.33203125" customWidth="1"/>
    <col min="12" max="12" width="19.109375" customWidth="1"/>
    <col min="13" max="13" width="16.88671875" customWidth="1"/>
    <col min="14" max="14" width="76.109375" customWidth="1"/>
    <col min="15" max="15" width="29" customWidth="1"/>
    <col min="16" max="16" width="10.88671875" customWidth="1"/>
    <col min="17" max="17" width="21.21875" customWidth="1"/>
    <col min="18" max="18" width="6.88671875" customWidth="1"/>
    <col min="19" max="19" width="6.33203125" customWidth="1"/>
    <col min="20" max="20" width="9.109375" customWidth="1"/>
    <col min="21" max="22" width="9.77734375" customWidth="1"/>
    <col min="23" max="23" width="13.77734375" customWidth="1"/>
    <col min="24" max="24" width="79" customWidth="1"/>
  </cols>
  <sheetData>
    <row r="1" spans="1:28" ht="5.25" customHeight="1">
      <c r="B1" s="4"/>
      <c r="C1" s="4"/>
      <c r="D1" s="4"/>
      <c r="E1" s="4"/>
      <c r="F1" s="4"/>
      <c r="G1" s="4"/>
      <c r="H1" s="4"/>
      <c r="I1" s="4"/>
      <c r="J1" s="4"/>
      <c r="K1" s="4"/>
      <c r="L1" s="4"/>
      <c r="M1" s="4"/>
      <c r="N1" s="148"/>
      <c r="O1" s="4"/>
      <c r="P1" s="4"/>
      <c r="Q1" s="4"/>
      <c r="R1" s="4"/>
      <c r="S1" s="4"/>
      <c r="T1" s="4"/>
      <c r="U1" s="4"/>
      <c r="V1" s="4"/>
      <c r="W1" s="4"/>
      <c r="X1" s="4"/>
    </row>
    <row r="2" spans="1:28" ht="24.75" customHeight="1">
      <c r="A2" s="279"/>
      <c r="B2" s="785" t="s">
        <v>645</v>
      </c>
      <c r="C2" s="758"/>
      <c r="D2" s="758"/>
      <c r="E2" s="758"/>
      <c r="F2" s="758"/>
      <c r="G2" s="759"/>
      <c r="I2" s="280"/>
      <c r="J2" s="281" t="s">
        <v>16</v>
      </c>
      <c r="L2" s="760" t="s">
        <v>309</v>
      </c>
      <c r="M2" s="761"/>
      <c r="O2" s="282" t="str">
        <f>設定用!H6</f>
        <v>Ｓ：即受注</v>
      </c>
      <c r="P2" s="279"/>
      <c r="Q2" s="279"/>
      <c r="R2" s="279"/>
      <c r="S2" s="279"/>
      <c r="T2" s="279"/>
      <c r="U2" s="279"/>
      <c r="V2" s="279"/>
      <c r="W2" s="279"/>
      <c r="X2" s="279"/>
    </row>
    <row r="3" spans="1:28" ht="16.5" customHeight="1">
      <c r="A3" s="3"/>
      <c r="B3" s="283"/>
      <c r="C3" s="14"/>
      <c r="D3" s="31" t="s">
        <v>16</v>
      </c>
      <c r="E3" s="31" t="str">
        <f>設定用!B6</f>
        <v>横浜本店</v>
      </c>
      <c r="F3" s="31" t="str">
        <f>設定用!B7</f>
        <v>藤沢支店</v>
      </c>
      <c r="G3" s="284" t="str">
        <f>設定用!B8</f>
        <v>渋谷支店</v>
      </c>
      <c r="I3" s="158" t="s">
        <v>33</v>
      </c>
      <c r="J3" s="159">
        <f t="shared" ref="J3:J6" si="0">D210</f>
        <v>26</v>
      </c>
      <c r="K3" s="285" t="s">
        <v>310</v>
      </c>
      <c r="L3" s="286" t="str">
        <f t="shared" ref="L3:L6" ca="1" si="1">IFERROR("管理表番号（"&amp;VLOOKUP(K3,$A$10:$U$207,2,FALSE)&amp;"）／面談担当者："&amp;VLOOKUP(K3,$A$10:$U$207,21,FALSE),"")</f>
        <v/>
      </c>
      <c r="M3" s="3"/>
      <c r="O3" s="282" t="str">
        <f>設定用!H7</f>
        <v>Ｓ：戻り受注</v>
      </c>
      <c r="P3" s="3"/>
      <c r="Q3" s="3"/>
      <c r="R3" s="3"/>
      <c r="S3" s="3"/>
      <c r="T3" s="3"/>
      <c r="U3" s="3"/>
      <c r="V3" s="3"/>
      <c r="W3" s="3"/>
      <c r="X3" s="162"/>
    </row>
    <row r="4" spans="1:28" ht="18.75" customHeight="1">
      <c r="A4" s="4"/>
      <c r="B4" s="705" t="s">
        <v>17</v>
      </c>
      <c r="C4" s="706"/>
      <c r="D4" s="163">
        <f t="shared" ref="D4:D5" si="2">SUM(E4:I4)</f>
        <v>52</v>
      </c>
      <c r="E4" s="164">
        <f t="shared" ref="E4:G4" si="3">COUNTIF($F$9:$F$207,E3)</f>
        <v>51</v>
      </c>
      <c r="F4" s="164">
        <f t="shared" si="3"/>
        <v>1</v>
      </c>
      <c r="G4" s="165">
        <f t="shared" si="3"/>
        <v>0</v>
      </c>
      <c r="I4" s="166" t="s">
        <v>311</v>
      </c>
      <c r="J4" s="167">
        <f t="shared" si="0"/>
        <v>7</v>
      </c>
      <c r="K4" s="285" t="s">
        <v>312</v>
      </c>
      <c r="L4" s="286" t="str">
        <f t="shared" ca="1" si="1"/>
        <v/>
      </c>
      <c r="M4" s="4"/>
      <c r="N4" s="4"/>
      <c r="O4" s="4"/>
      <c r="P4" s="4"/>
      <c r="Q4" s="4"/>
      <c r="R4" s="4"/>
      <c r="S4" s="4"/>
      <c r="T4" s="4"/>
      <c r="U4" s="4"/>
      <c r="V4" s="4"/>
      <c r="W4" s="4"/>
      <c r="X4" s="168"/>
    </row>
    <row r="5" spans="1:28" ht="18.75" customHeight="1">
      <c r="A5" s="4"/>
      <c r="B5" s="707" t="s">
        <v>19</v>
      </c>
      <c r="C5" s="708"/>
      <c r="D5" s="10">
        <f t="shared" si="2"/>
        <v>25</v>
      </c>
      <c r="E5" s="169">
        <f t="shared" ref="E5:G5" si="4">COUNTIFS($F$9:$F$207,E3,$R$9:$R$207,"&lt;&gt;")</f>
        <v>24</v>
      </c>
      <c r="F5" s="169">
        <f t="shared" si="4"/>
        <v>1</v>
      </c>
      <c r="G5" s="170">
        <f t="shared" si="4"/>
        <v>0</v>
      </c>
      <c r="I5" s="171" t="s">
        <v>313</v>
      </c>
      <c r="J5" s="172">
        <f t="shared" si="0"/>
        <v>0</v>
      </c>
      <c r="K5" s="285" t="s">
        <v>314</v>
      </c>
      <c r="L5" s="286" t="str">
        <f t="shared" ca="1" si="1"/>
        <v/>
      </c>
      <c r="M5" s="4"/>
      <c r="N5" s="4"/>
      <c r="O5" s="4"/>
      <c r="P5" s="4"/>
      <c r="Q5" s="4"/>
      <c r="R5" s="4"/>
      <c r="S5" s="4"/>
      <c r="T5" s="4"/>
      <c r="U5" s="4"/>
      <c r="V5" s="4"/>
      <c r="W5" s="4"/>
      <c r="X5" s="168"/>
    </row>
    <row r="6" spans="1:28" ht="30" customHeight="1">
      <c r="A6" s="4"/>
      <c r="B6" s="701" t="s">
        <v>21</v>
      </c>
      <c r="C6" s="702"/>
      <c r="D6" s="173">
        <f t="shared" ref="D6:G6" si="5">IFERROR(D5/D4,"")</f>
        <v>0.48076923076923078</v>
      </c>
      <c r="E6" s="174">
        <f t="shared" si="5"/>
        <v>0.47058823529411764</v>
      </c>
      <c r="F6" s="174">
        <f t="shared" si="5"/>
        <v>1</v>
      </c>
      <c r="G6" s="175" t="str">
        <f t="shared" si="5"/>
        <v/>
      </c>
      <c r="I6" s="176" t="s">
        <v>39</v>
      </c>
      <c r="J6" s="177">
        <f t="shared" si="0"/>
        <v>0.26923076923076922</v>
      </c>
      <c r="K6" s="285" t="s">
        <v>315</v>
      </c>
      <c r="L6" s="286" t="str">
        <f t="shared" ca="1" si="1"/>
        <v/>
      </c>
      <c r="M6" s="4"/>
      <c r="N6" s="4"/>
      <c r="O6" s="4"/>
      <c r="P6" s="4"/>
      <c r="Q6" s="4"/>
      <c r="R6" s="4"/>
      <c r="S6" s="4"/>
      <c r="T6" s="4"/>
      <c r="U6" s="4"/>
      <c r="V6" s="4"/>
      <c r="W6" s="4"/>
      <c r="X6" s="168"/>
    </row>
    <row r="7" spans="1:28" ht="14.25" customHeight="1">
      <c r="A7" s="4"/>
      <c r="J7" s="4"/>
      <c r="K7" s="287"/>
      <c r="L7" s="286"/>
      <c r="M7" s="4"/>
      <c r="N7" s="4"/>
      <c r="O7" s="4"/>
      <c r="P7" s="4"/>
      <c r="Q7" s="4"/>
      <c r="R7" s="4"/>
      <c r="S7" s="4"/>
      <c r="T7" s="4"/>
      <c r="U7" s="4"/>
      <c r="V7" s="4"/>
      <c r="W7" s="4"/>
      <c r="X7" s="168"/>
    </row>
    <row r="8" spans="1:28" ht="36" customHeight="1">
      <c r="A8" s="4"/>
      <c r="B8" s="179" t="s">
        <v>317</v>
      </c>
      <c r="C8" s="179" t="s">
        <v>318</v>
      </c>
      <c r="D8" s="179" t="s">
        <v>319</v>
      </c>
      <c r="E8" s="179" t="s">
        <v>320</v>
      </c>
      <c r="F8" s="179" t="s">
        <v>321</v>
      </c>
      <c r="G8" s="179" t="s">
        <v>322</v>
      </c>
      <c r="H8" s="762" t="s">
        <v>646</v>
      </c>
      <c r="I8" s="763"/>
      <c r="J8" s="706"/>
      <c r="K8" s="179" t="s">
        <v>324</v>
      </c>
      <c r="L8" s="180" t="s">
        <v>325</v>
      </c>
      <c r="M8" s="180" t="s">
        <v>326</v>
      </c>
      <c r="N8" s="179" t="s">
        <v>327</v>
      </c>
      <c r="O8" s="179" t="s">
        <v>328</v>
      </c>
      <c r="P8" s="179" t="s">
        <v>329</v>
      </c>
      <c r="Q8" s="179" t="s">
        <v>330</v>
      </c>
      <c r="R8" s="179" t="s">
        <v>331</v>
      </c>
      <c r="S8" s="179" t="s">
        <v>332</v>
      </c>
      <c r="T8" s="179" t="s">
        <v>319</v>
      </c>
      <c r="U8" s="179" t="s">
        <v>333</v>
      </c>
      <c r="V8" s="179" t="s">
        <v>334</v>
      </c>
      <c r="W8" s="181" t="s">
        <v>335</v>
      </c>
      <c r="X8" s="180" t="s">
        <v>328</v>
      </c>
    </row>
    <row r="9" spans="1:28" ht="35.25" customHeight="1">
      <c r="A9" s="197" t="str">
        <f t="shared" ref="A9:A25" ca="1" si="6">Y9&amp;Z9</f>
        <v>0</v>
      </c>
      <c r="B9" s="183">
        <v>55</v>
      </c>
      <c r="C9" s="288">
        <v>46054</v>
      </c>
      <c r="D9" s="183" t="s">
        <v>604</v>
      </c>
      <c r="E9" s="183" t="s">
        <v>450</v>
      </c>
      <c r="F9" s="183" t="s">
        <v>338</v>
      </c>
      <c r="G9" s="183" t="s">
        <v>339</v>
      </c>
      <c r="H9" s="765" t="s">
        <v>465</v>
      </c>
      <c r="I9" s="763"/>
      <c r="J9" s="766"/>
      <c r="K9" s="183" t="s">
        <v>474</v>
      </c>
      <c r="L9" s="183" t="s">
        <v>647</v>
      </c>
      <c r="M9" s="183" t="s">
        <v>400</v>
      </c>
      <c r="N9" s="289"/>
      <c r="O9" s="223"/>
      <c r="P9" s="289"/>
      <c r="Q9" s="289"/>
      <c r="R9" s="288"/>
      <c r="S9" s="289"/>
      <c r="T9" s="289"/>
      <c r="U9" s="223"/>
      <c r="V9" s="289"/>
      <c r="W9" s="289"/>
      <c r="X9" s="289"/>
      <c r="Y9" s="290" t="str">
        <f t="shared" ref="Y9:Y25" ca="1" si="7">IF(R9="","", IF(AND(R9&lt;TODAY(),W9=""),"未入力",""))</f>
        <v/>
      </c>
      <c r="Z9" s="290">
        <f t="shared" ref="Z9:Z12" ca="1" si="8">COUNTIF($Y$9:Y9,"未入力")</f>
        <v>0</v>
      </c>
      <c r="AA9" s="290"/>
      <c r="AB9" s="290"/>
    </row>
    <row r="10" spans="1:28" ht="248.4">
      <c r="A10" s="214" t="str">
        <f t="shared" ca="1" si="6"/>
        <v>0</v>
      </c>
      <c r="B10" s="183">
        <v>2</v>
      </c>
      <c r="C10" s="198">
        <v>46056</v>
      </c>
      <c r="D10" s="183" t="s">
        <v>490</v>
      </c>
      <c r="E10" s="183" t="s">
        <v>337</v>
      </c>
      <c r="F10" s="183" t="s">
        <v>338</v>
      </c>
      <c r="G10" s="183" t="s">
        <v>339</v>
      </c>
      <c r="H10" s="765" t="s">
        <v>648</v>
      </c>
      <c r="I10" s="763"/>
      <c r="J10" s="766"/>
      <c r="K10" s="183" t="s">
        <v>474</v>
      </c>
      <c r="L10" s="183" t="s">
        <v>649</v>
      </c>
      <c r="M10" s="183" t="s">
        <v>364</v>
      </c>
      <c r="N10" s="215" t="s">
        <v>650</v>
      </c>
      <c r="O10" s="215" t="s">
        <v>345</v>
      </c>
      <c r="P10" s="183"/>
      <c r="Q10" s="235"/>
      <c r="R10" s="198"/>
      <c r="S10" s="183"/>
      <c r="T10" s="183"/>
      <c r="U10" s="183"/>
      <c r="V10" s="183"/>
      <c r="W10" s="183"/>
      <c r="X10" s="215"/>
      <c r="Y10" s="202" t="str">
        <f t="shared" ca="1" si="7"/>
        <v/>
      </c>
      <c r="Z10" s="190">
        <f t="shared" ca="1" si="8"/>
        <v>0</v>
      </c>
      <c r="AA10" s="147"/>
      <c r="AB10" s="147"/>
    </row>
    <row r="11" spans="1:28" ht="206.25" customHeight="1">
      <c r="A11" s="214" t="str">
        <f t="shared" ca="1" si="6"/>
        <v>0</v>
      </c>
      <c r="B11" s="183">
        <v>3</v>
      </c>
      <c r="C11" s="218">
        <v>46057</v>
      </c>
      <c r="D11" s="183" t="s">
        <v>356</v>
      </c>
      <c r="E11" s="183" t="s">
        <v>651</v>
      </c>
      <c r="F11" s="183" t="s">
        <v>652</v>
      </c>
      <c r="G11" s="183" t="s">
        <v>339</v>
      </c>
      <c r="H11" s="765" t="s">
        <v>653</v>
      </c>
      <c r="I11" s="763"/>
      <c r="J11" s="766"/>
      <c r="K11" s="183" t="s">
        <v>654</v>
      </c>
      <c r="L11" s="183" t="s">
        <v>655</v>
      </c>
      <c r="M11" s="183" t="s">
        <v>364</v>
      </c>
      <c r="N11" s="215" t="s">
        <v>656</v>
      </c>
      <c r="O11" s="215" t="s">
        <v>345</v>
      </c>
      <c r="P11" s="183" t="s">
        <v>381</v>
      </c>
      <c r="Q11" s="215"/>
      <c r="R11" s="198">
        <v>46059</v>
      </c>
      <c r="S11" s="183" t="s">
        <v>301</v>
      </c>
      <c r="T11" s="183" t="s">
        <v>657</v>
      </c>
      <c r="U11" s="183" t="s">
        <v>497</v>
      </c>
      <c r="V11" s="183"/>
      <c r="W11" s="183" t="s">
        <v>366</v>
      </c>
      <c r="X11" s="215" t="s">
        <v>658</v>
      </c>
      <c r="Y11" s="202" t="str">
        <f t="shared" ca="1" si="7"/>
        <v/>
      </c>
      <c r="Z11" s="190">
        <f t="shared" ca="1" si="8"/>
        <v>0</v>
      </c>
    </row>
    <row r="12" spans="1:28" ht="277.5" customHeight="1">
      <c r="A12" s="214" t="str">
        <f t="shared" ca="1" si="6"/>
        <v>0</v>
      </c>
      <c r="B12" s="183">
        <v>4</v>
      </c>
      <c r="C12" s="198">
        <v>46057</v>
      </c>
      <c r="D12" s="183" t="s">
        <v>659</v>
      </c>
      <c r="E12" s="183" t="s">
        <v>456</v>
      </c>
      <c r="F12" s="183" t="s">
        <v>338</v>
      </c>
      <c r="G12" s="183" t="s">
        <v>339</v>
      </c>
      <c r="H12" s="765" t="s">
        <v>660</v>
      </c>
      <c r="I12" s="763"/>
      <c r="J12" s="766"/>
      <c r="K12" s="183" t="s">
        <v>341</v>
      </c>
      <c r="L12" s="183" t="s">
        <v>661</v>
      </c>
      <c r="M12" s="183" t="s">
        <v>644</v>
      </c>
      <c r="N12" s="215" t="s">
        <v>662</v>
      </c>
      <c r="O12" s="215" t="s">
        <v>345</v>
      </c>
      <c r="P12" s="183" t="s">
        <v>338</v>
      </c>
      <c r="Q12" s="215"/>
      <c r="R12" s="198"/>
      <c r="S12" s="183"/>
      <c r="T12" s="183"/>
      <c r="U12" s="183"/>
      <c r="V12" s="183"/>
      <c r="W12" s="183"/>
      <c r="X12" s="215"/>
      <c r="Y12" s="202" t="str">
        <f t="shared" ca="1" si="7"/>
        <v/>
      </c>
      <c r="Z12" s="190">
        <f t="shared" ca="1" si="8"/>
        <v>0</v>
      </c>
      <c r="AA12" s="147"/>
      <c r="AB12" s="147"/>
    </row>
    <row r="13" spans="1:28" ht="176.25" customHeight="1">
      <c r="A13" s="214" t="str">
        <f t="shared" ca="1" si="6"/>
        <v>1</v>
      </c>
      <c r="B13" s="183">
        <v>57</v>
      </c>
      <c r="C13" s="198">
        <v>46056</v>
      </c>
      <c r="D13" s="183" t="s">
        <v>657</v>
      </c>
      <c r="E13" s="291" t="s">
        <v>360</v>
      </c>
      <c r="F13" s="183" t="s">
        <v>338</v>
      </c>
      <c r="G13" s="183" t="s">
        <v>339</v>
      </c>
      <c r="H13" s="765" t="s">
        <v>663</v>
      </c>
      <c r="I13" s="763"/>
      <c r="J13" s="766"/>
      <c r="K13" s="183" t="s">
        <v>341</v>
      </c>
      <c r="L13" s="183" t="s">
        <v>664</v>
      </c>
      <c r="M13" s="183" t="s">
        <v>414</v>
      </c>
      <c r="N13" s="215" t="s">
        <v>665</v>
      </c>
      <c r="O13" s="201" t="s">
        <v>345</v>
      </c>
      <c r="P13" s="183" t="s">
        <v>338</v>
      </c>
      <c r="Q13" s="217"/>
      <c r="R13" s="218"/>
      <c r="S13" s="183"/>
      <c r="T13" s="183"/>
      <c r="U13" s="185"/>
      <c r="V13" s="183"/>
      <c r="W13" s="183"/>
      <c r="X13" s="208"/>
      <c r="Y13" s="190" t="str">
        <f t="shared" ca="1" si="7"/>
        <v/>
      </c>
      <c r="Z13" s="191">
        <f ca="1">COUNTIF('1月'!$Y$9:Y64,"未入力")</f>
        <v>1</v>
      </c>
      <c r="AA13" s="147"/>
      <c r="AB13" s="147"/>
    </row>
    <row r="14" spans="1:28" ht="246.75" customHeight="1">
      <c r="A14" s="214" t="str">
        <f t="shared" ca="1" si="6"/>
        <v>1</v>
      </c>
      <c r="B14" s="192">
        <v>58</v>
      </c>
      <c r="C14" s="198">
        <v>46057</v>
      </c>
      <c r="D14" s="183" t="s">
        <v>347</v>
      </c>
      <c r="E14" s="291" t="s">
        <v>360</v>
      </c>
      <c r="F14" s="183" t="s">
        <v>338</v>
      </c>
      <c r="G14" s="183" t="s">
        <v>339</v>
      </c>
      <c r="H14" s="765" t="s">
        <v>666</v>
      </c>
      <c r="I14" s="763"/>
      <c r="J14" s="766"/>
      <c r="K14" s="183" t="s">
        <v>474</v>
      </c>
      <c r="L14" s="183" t="s">
        <v>667</v>
      </c>
      <c r="M14" s="183"/>
      <c r="N14" s="215" t="s">
        <v>668</v>
      </c>
      <c r="O14" s="201" t="s">
        <v>345</v>
      </c>
      <c r="P14" s="183" t="s">
        <v>381</v>
      </c>
      <c r="Q14" s="217"/>
      <c r="R14" s="198"/>
      <c r="S14" s="183"/>
      <c r="T14" s="183"/>
      <c r="U14" s="185"/>
      <c r="V14" s="183"/>
      <c r="W14" s="183"/>
      <c r="X14" s="220"/>
      <c r="Y14" s="190" t="str">
        <f t="shared" ca="1" si="7"/>
        <v/>
      </c>
      <c r="Z14" s="191">
        <f ca="1">COUNTIF('1月'!$Y$9:Y65,"未入力")</f>
        <v>1</v>
      </c>
      <c r="AA14" s="147"/>
      <c r="AB14" s="147"/>
    </row>
    <row r="15" spans="1:28" ht="146.25" customHeight="1">
      <c r="A15" s="214" t="str">
        <f t="shared" ca="1" si="6"/>
        <v>0</v>
      </c>
      <c r="B15" s="183">
        <v>81</v>
      </c>
      <c r="C15" s="198">
        <v>46058</v>
      </c>
      <c r="D15" s="183" t="s">
        <v>394</v>
      </c>
      <c r="E15" s="183" t="s">
        <v>595</v>
      </c>
      <c r="F15" s="183" t="s">
        <v>338</v>
      </c>
      <c r="G15" s="183" t="s">
        <v>339</v>
      </c>
      <c r="H15" s="765" t="s">
        <v>669</v>
      </c>
      <c r="I15" s="763"/>
      <c r="J15" s="766"/>
      <c r="K15" s="183" t="s">
        <v>431</v>
      </c>
      <c r="L15" s="183" t="s">
        <v>670</v>
      </c>
      <c r="M15" s="183" t="s">
        <v>343</v>
      </c>
      <c r="N15" s="215" t="s">
        <v>671</v>
      </c>
      <c r="O15" s="201" t="s">
        <v>345</v>
      </c>
      <c r="P15" s="183" t="s">
        <v>338</v>
      </c>
      <c r="Q15" s="235"/>
      <c r="R15" s="198">
        <v>46069</v>
      </c>
      <c r="S15" s="183" t="s">
        <v>304</v>
      </c>
      <c r="T15" s="183" t="s">
        <v>394</v>
      </c>
      <c r="U15" s="183" t="s">
        <v>182</v>
      </c>
      <c r="V15" s="183"/>
      <c r="W15" s="183" t="s">
        <v>491</v>
      </c>
      <c r="X15" s="215" t="s">
        <v>672</v>
      </c>
      <c r="Y15" s="202" t="str">
        <f t="shared" ca="1" si="7"/>
        <v/>
      </c>
      <c r="Z15" s="190">
        <f t="shared" ref="Z15:Z25" ca="1" si="9">COUNTIF($Y$9:Y15,"未入力")</f>
        <v>0</v>
      </c>
      <c r="AA15" s="147"/>
      <c r="AB15" s="147"/>
    </row>
    <row r="16" spans="1:28" ht="193.2">
      <c r="A16" s="214" t="str">
        <f t="shared" ca="1" si="6"/>
        <v>0</v>
      </c>
      <c r="B16" s="183">
        <v>8</v>
      </c>
      <c r="C16" s="198">
        <v>46058</v>
      </c>
      <c r="D16" s="183" t="s">
        <v>673</v>
      </c>
      <c r="E16" s="183" t="s">
        <v>337</v>
      </c>
      <c r="F16" s="183" t="s">
        <v>338</v>
      </c>
      <c r="G16" s="183" t="s">
        <v>339</v>
      </c>
      <c r="H16" s="765" t="s">
        <v>674</v>
      </c>
      <c r="I16" s="763"/>
      <c r="J16" s="766"/>
      <c r="K16" s="183" t="s">
        <v>445</v>
      </c>
      <c r="L16" s="183" t="s">
        <v>675</v>
      </c>
      <c r="M16" s="183" t="s">
        <v>400</v>
      </c>
      <c r="N16" s="215" t="s">
        <v>676</v>
      </c>
      <c r="O16" s="201" t="s">
        <v>345</v>
      </c>
      <c r="P16" s="183" t="s">
        <v>381</v>
      </c>
      <c r="Q16" s="235"/>
      <c r="R16" s="198"/>
      <c r="S16" s="183"/>
      <c r="T16" s="183"/>
      <c r="U16" s="183"/>
      <c r="V16" s="183"/>
      <c r="W16" s="183"/>
      <c r="X16" s="215"/>
      <c r="Y16" s="202" t="str">
        <f t="shared" ca="1" si="7"/>
        <v/>
      </c>
      <c r="Z16" s="190">
        <f t="shared" ca="1" si="9"/>
        <v>0</v>
      </c>
    </row>
    <row r="17" spans="1:28" ht="262.2">
      <c r="A17" s="214" t="str">
        <f t="shared" ca="1" si="6"/>
        <v>0</v>
      </c>
      <c r="B17" s="183">
        <v>9</v>
      </c>
      <c r="C17" s="198">
        <v>46059</v>
      </c>
      <c r="D17" s="183" t="s">
        <v>677</v>
      </c>
      <c r="E17" s="183" t="s">
        <v>337</v>
      </c>
      <c r="F17" s="183" t="s">
        <v>338</v>
      </c>
      <c r="G17" s="183" t="s">
        <v>339</v>
      </c>
      <c r="H17" s="765" t="s">
        <v>678</v>
      </c>
      <c r="I17" s="763"/>
      <c r="J17" s="766"/>
      <c r="K17" s="183" t="s">
        <v>341</v>
      </c>
      <c r="L17" s="183" t="s">
        <v>679</v>
      </c>
      <c r="M17" s="183" t="s">
        <v>364</v>
      </c>
      <c r="N17" s="215" t="s">
        <v>680</v>
      </c>
      <c r="O17" s="201" t="s">
        <v>345</v>
      </c>
      <c r="P17" s="183" t="s">
        <v>338</v>
      </c>
      <c r="Q17" s="235"/>
      <c r="R17" s="198"/>
      <c r="S17" s="183"/>
      <c r="T17" s="183"/>
      <c r="U17" s="183"/>
      <c r="V17" s="183"/>
      <c r="W17" s="183"/>
      <c r="X17" s="215"/>
      <c r="Y17" s="202" t="str">
        <f t="shared" ca="1" si="7"/>
        <v/>
      </c>
      <c r="Z17" s="190">
        <f t="shared" ca="1" si="9"/>
        <v>0</v>
      </c>
    </row>
    <row r="18" spans="1:28" ht="51" customHeight="1">
      <c r="A18" s="214" t="str">
        <f t="shared" ca="1" si="6"/>
        <v>0</v>
      </c>
      <c r="B18" s="183">
        <v>10</v>
      </c>
      <c r="C18" s="198">
        <v>46059</v>
      </c>
      <c r="D18" s="183" t="s">
        <v>443</v>
      </c>
      <c r="E18" s="183" t="s">
        <v>598</v>
      </c>
      <c r="F18" s="183" t="s">
        <v>338</v>
      </c>
      <c r="G18" s="183" t="s">
        <v>339</v>
      </c>
      <c r="H18" s="765" t="s">
        <v>681</v>
      </c>
      <c r="I18" s="763"/>
      <c r="J18" s="766"/>
      <c r="K18" s="183" t="s">
        <v>682</v>
      </c>
      <c r="L18" s="183" t="s">
        <v>683</v>
      </c>
      <c r="M18" s="183" t="s">
        <v>371</v>
      </c>
      <c r="N18" s="215" t="s">
        <v>684</v>
      </c>
      <c r="O18" s="187" t="s">
        <v>685</v>
      </c>
      <c r="P18" s="183"/>
      <c r="Q18" s="235"/>
      <c r="R18" s="198"/>
      <c r="S18" s="183"/>
      <c r="T18" s="183"/>
      <c r="U18" s="183"/>
      <c r="V18" s="183"/>
      <c r="W18" s="183"/>
      <c r="X18" s="215"/>
      <c r="Y18" s="202" t="str">
        <f t="shared" ca="1" si="7"/>
        <v/>
      </c>
      <c r="Z18" s="190">
        <f t="shared" ca="1" si="9"/>
        <v>0</v>
      </c>
    </row>
    <row r="19" spans="1:28" ht="36" customHeight="1">
      <c r="A19" s="214" t="str">
        <f t="shared" ca="1" si="6"/>
        <v>0</v>
      </c>
      <c r="B19" s="183">
        <v>11</v>
      </c>
      <c r="C19" s="198">
        <v>46055</v>
      </c>
      <c r="D19" s="183" t="s">
        <v>436</v>
      </c>
      <c r="E19" s="183" t="s">
        <v>409</v>
      </c>
      <c r="F19" s="183" t="s">
        <v>338</v>
      </c>
      <c r="G19" s="183" t="s">
        <v>339</v>
      </c>
      <c r="H19" s="765" t="s">
        <v>686</v>
      </c>
      <c r="I19" s="763"/>
      <c r="J19" s="766"/>
      <c r="K19" s="183" t="s">
        <v>687</v>
      </c>
      <c r="L19" s="183" t="s">
        <v>688</v>
      </c>
      <c r="M19" s="183" t="s">
        <v>343</v>
      </c>
      <c r="N19" s="215" t="s">
        <v>689</v>
      </c>
      <c r="O19" s="201" t="s">
        <v>345</v>
      </c>
      <c r="P19" s="183" t="s">
        <v>338</v>
      </c>
      <c r="Q19" s="235"/>
      <c r="R19" s="198">
        <v>46059</v>
      </c>
      <c r="S19" s="183" t="s">
        <v>301</v>
      </c>
      <c r="T19" s="183" t="s">
        <v>356</v>
      </c>
      <c r="U19" s="183" t="s">
        <v>409</v>
      </c>
      <c r="V19" s="183"/>
      <c r="W19" s="183" t="s">
        <v>366</v>
      </c>
      <c r="X19" s="215" t="s">
        <v>690</v>
      </c>
      <c r="Y19" s="202" t="str">
        <f t="shared" ca="1" si="7"/>
        <v/>
      </c>
      <c r="Z19" s="190">
        <f t="shared" ca="1" si="9"/>
        <v>0</v>
      </c>
    </row>
    <row r="20" spans="1:28" ht="141.75" customHeight="1">
      <c r="A20" s="214" t="str">
        <f t="shared" ca="1" si="6"/>
        <v>0</v>
      </c>
      <c r="B20" s="183">
        <v>12</v>
      </c>
      <c r="C20" s="198">
        <v>46061</v>
      </c>
      <c r="D20" s="183" t="s">
        <v>490</v>
      </c>
      <c r="E20" s="183" t="s">
        <v>461</v>
      </c>
      <c r="F20" s="183" t="s">
        <v>338</v>
      </c>
      <c r="G20" s="183" t="s">
        <v>339</v>
      </c>
      <c r="H20" s="765" t="s">
        <v>691</v>
      </c>
      <c r="I20" s="763"/>
      <c r="J20" s="766"/>
      <c r="K20" s="183" t="s">
        <v>692</v>
      </c>
      <c r="L20" s="183" t="s">
        <v>693</v>
      </c>
      <c r="M20" s="183" t="s">
        <v>400</v>
      </c>
      <c r="N20" s="215" t="s">
        <v>694</v>
      </c>
      <c r="O20" s="201" t="s">
        <v>345</v>
      </c>
      <c r="P20" s="183" t="s">
        <v>346</v>
      </c>
      <c r="Q20" s="235"/>
      <c r="R20" s="198">
        <v>46074</v>
      </c>
      <c r="S20" s="183" t="s">
        <v>302</v>
      </c>
      <c r="T20" s="183" t="s">
        <v>436</v>
      </c>
      <c r="U20" s="183" t="s">
        <v>182</v>
      </c>
      <c r="V20" s="183"/>
      <c r="W20" s="183" t="s">
        <v>366</v>
      </c>
      <c r="X20" s="215" t="s">
        <v>695</v>
      </c>
      <c r="Y20" s="202" t="str">
        <f t="shared" ca="1" si="7"/>
        <v/>
      </c>
      <c r="Z20" s="190">
        <f t="shared" ca="1" si="9"/>
        <v>0</v>
      </c>
    </row>
    <row r="21" spans="1:28" ht="95.25" customHeight="1">
      <c r="A21" s="214" t="str">
        <f t="shared" ca="1" si="6"/>
        <v>0</v>
      </c>
      <c r="B21" s="183">
        <v>13</v>
      </c>
      <c r="C21" s="198">
        <v>46061</v>
      </c>
      <c r="D21" s="183" t="s">
        <v>441</v>
      </c>
      <c r="E21" s="183" t="s">
        <v>461</v>
      </c>
      <c r="F21" s="183" t="s">
        <v>338</v>
      </c>
      <c r="G21" s="183" t="s">
        <v>339</v>
      </c>
      <c r="H21" s="765" t="s">
        <v>465</v>
      </c>
      <c r="I21" s="763"/>
      <c r="J21" s="766"/>
      <c r="K21" s="183" t="s">
        <v>474</v>
      </c>
      <c r="L21" s="183" t="s">
        <v>696</v>
      </c>
      <c r="M21" s="183" t="s">
        <v>364</v>
      </c>
      <c r="N21" s="215" t="s">
        <v>697</v>
      </c>
      <c r="O21" s="201" t="s">
        <v>345</v>
      </c>
      <c r="P21" s="183"/>
      <c r="Q21" s="235"/>
      <c r="R21" s="198"/>
      <c r="S21" s="183"/>
      <c r="T21" s="183"/>
      <c r="U21" s="183"/>
      <c r="V21" s="183"/>
      <c r="W21" s="183"/>
      <c r="X21" s="215"/>
      <c r="Y21" s="202" t="str">
        <f t="shared" ca="1" si="7"/>
        <v/>
      </c>
      <c r="Z21" s="190">
        <f t="shared" ca="1" si="9"/>
        <v>0</v>
      </c>
    </row>
    <row r="22" spans="1:28" ht="185.25" customHeight="1">
      <c r="A22" s="214" t="str">
        <f t="shared" ca="1" si="6"/>
        <v>0</v>
      </c>
      <c r="B22" s="183">
        <v>14</v>
      </c>
      <c r="C22" s="198">
        <v>46062</v>
      </c>
      <c r="D22" s="199">
        <v>0.44444444444444442</v>
      </c>
      <c r="E22" s="183" t="s">
        <v>698</v>
      </c>
      <c r="F22" s="183" t="s">
        <v>346</v>
      </c>
      <c r="G22" s="183" t="s">
        <v>339</v>
      </c>
      <c r="H22" s="765" t="s">
        <v>699</v>
      </c>
      <c r="I22" s="763"/>
      <c r="J22" s="766"/>
      <c r="K22" s="183" t="s">
        <v>587</v>
      </c>
      <c r="L22" s="183" t="s">
        <v>700</v>
      </c>
      <c r="M22" s="183" t="s">
        <v>343</v>
      </c>
      <c r="N22" s="215" t="s">
        <v>701</v>
      </c>
      <c r="O22" s="201" t="s">
        <v>345</v>
      </c>
      <c r="P22" s="183" t="s">
        <v>346</v>
      </c>
      <c r="Q22" s="235"/>
      <c r="R22" s="198">
        <v>46066</v>
      </c>
      <c r="S22" s="183" t="s">
        <v>301</v>
      </c>
      <c r="T22" s="199">
        <v>0.41666666666666669</v>
      </c>
      <c r="U22" s="183" t="s">
        <v>698</v>
      </c>
      <c r="V22" s="183"/>
      <c r="W22" s="183" t="s">
        <v>366</v>
      </c>
      <c r="X22" s="292" t="s">
        <v>702</v>
      </c>
      <c r="Y22" s="202" t="str">
        <f t="shared" ca="1" si="7"/>
        <v/>
      </c>
      <c r="Z22" s="190">
        <f t="shared" ca="1" si="9"/>
        <v>0</v>
      </c>
    </row>
    <row r="23" spans="1:28" ht="165.75" customHeight="1">
      <c r="A23" s="214" t="str">
        <f t="shared" ca="1" si="6"/>
        <v>0</v>
      </c>
      <c r="B23" s="183">
        <v>15</v>
      </c>
      <c r="C23" s="198">
        <v>46062</v>
      </c>
      <c r="D23" s="183" t="s">
        <v>703</v>
      </c>
      <c r="E23" s="183" t="s">
        <v>404</v>
      </c>
      <c r="F23" s="183" t="s">
        <v>338</v>
      </c>
      <c r="G23" s="183" t="s">
        <v>339</v>
      </c>
      <c r="H23" s="765" t="s">
        <v>465</v>
      </c>
      <c r="I23" s="763"/>
      <c r="J23" s="766"/>
      <c r="K23" s="183" t="s">
        <v>474</v>
      </c>
      <c r="L23" s="183" t="s">
        <v>704</v>
      </c>
      <c r="M23" s="183" t="s">
        <v>354</v>
      </c>
      <c r="N23" s="215" t="s">
        <v>705</v>
      </c>
      <c r="O23" s="201" t="s">
        <v>706</v>
      </c>
      <c r="P23" s="183"/>
      <c r="Q23" s="235"/>
      <c r="R23" s="198"/>
      <c r="S23" s="183"/>
      <c r="T23" s="183"/>
      <c r="U23" s="183"/>
      <c r="V23" s="183"/>
      <c r="W23" s="183"/>
      <c r="X23" s="215"/>
      <c r="Y23" s="202" t="str">
        <f t="shared" ca="1" si="7"/>
        <v/>
      </c>
      <c r="Z23" s="190">
        <f t="shared" ca="1" si="9"/>
        <v>0</v>
      </c>
    </row>
    <row r="24" spans="1:28" ht="195.75" customHeight="1">
      <c r="A24" s="214" t="str">
        <f t="shared" ca="1" si="6"/>
        <v>0</v>
      </c>
      <c r="B24" s="183">
        <v>16</v>
      </c>
      <c r="C24" s="198">
        <v>46063</v>
      </c>
      <c r="D24" s="183" t="s">
        <v>707</v>
      </c>
      <c r="E24" s="183" t="s">
        <v>397</v>
      </c>
      <c r="F24" s="183" t="s">
        <v>338</v>
      </c>
      <c r="G24" s="183" t="s">
        <v>339</v>
      </c>
      <c r="H24" s="765" t="s">
        <v>708</v>
      </c>
      <c r="I24" s="763"/>
      <c r="J24" s="766"/>
      <c r="K24" s="183" t="s">
        <v>474</v>
      </c>
      <c r="L24" s="183" t="s">
        <v>709</v>
      </c>
      <c r="M24" s="183" t="s">
        <v>507</v>
      </c>
      <c r="N24" s="215" t="s">
        <v>710</v>
      </c>
      <c r="O24" s="201" t="s">
        <v>345</v>
      </c>
      <c r="P24" s="183" t="s">
        <v>381</v>
      </c>
      <c r="Q24" s="235"/>
      <c r="R24" s="198">
        <v>46071</v>
      </c>
      <c r="S24" s="183" t="s">
        <v>306</v>
      </c>
      <c r="T24" s="183" t="s">
        <v>487</v>
      </c>
      <c r="U24" s="183" t="s">
        <v>545</v>
      </c>
      <c r="V24" s="183"/>
      <c r="W24" s="183" t="s">
        <v>711</v>
      </c>
      <c r="X24" s="215" t="s">
        <v>712</v>
      </c>
      <c r="Y24" s="202" t="str">
        <f t="shared" ca="1" si="7"/>
        <v/>
      </c>
      <c r="Z24" s="190">
        <f t="shared" ca="1" si="9"/>
        <v>0</v>
      </c>
    </row>
    <row r="25" spans="1:28" ht="102.75" customHeight="1">
      <c r="A25" s="214" t="str">
        <f t="shared" ca="1" si="6"/>
        <v>0</v>
      </c>
      <c r="B25" s="183">
        <v>17</v>
      </c>
      <c r="C25" s="198">
        <v>46064</v>
      </c>
      <c r="D25" s="183" t="s">
        <v>538</v>
      </c>
      <c r="E25" s="183" t="s">
        <v>595</v>
      </c>
      <c r="F25" s="183" t="s">
        <v>338</v>
      </c>
      <c r="G25" s="183" t="s">
        <v>339</v>
      </c>
      <c r="H25" s="765" t="s">
        <v>713</v>
      </c>
      <c r="I25" s="763"/>
      <c r="J25" s="766"/>
      <c r="K25" s="183" t="s">
        <v>714</v>
      </c>
      <c r="L25" s="183" t="s">
        <v>715</v>
      </c>
      <c r="M25" s="183" t="s">
        <v>414</v>
      </c>
      <c r="N25" s="215" t="s">
        <v>716</v>
      </c>
      <c r="O25" s="201" t="s">
        <v>345</v>
      </c>
      <c r="P25" s="183" t="s">
        <v>346</v>
      </c>
      <c r="Q25" s="235"/>
      <c r="R25" s="198">
        <v>46072</v>
      </c>
      <c r="S25" s="183" t="s">
        <v>307</v>
      </c>
      <c r="T25" s="183" t="s">
        <v>538</v>
      </c>
      <c r="U25" s="183" t="s">
        <v>382</v>
      </c>
      <c r="V25" s="183"/>
      <c r="W25" s="183" t="s">
        <v>349</v>
      </c>
      <c r="X25" s="215" t="s">
        <v>717</v>
      </c>
      <c r="Y25" s="202" t="str">
        <f t="shared" ca="1" si="7"/>
        <v/>
      </c>
      <c r="Z25" s="190">
        <f t="shared" ca="1" si="9"/>
        <v>0</v>
      </c>
    </row>
    <row r="26" spans="1:28" ht="257.25" customHeight="1">
      <c r="A26" s="214"/>
      <c r="B26" s="183">
        <v>18</v>
      </c>
      <c r="C26" s="198">
        <v>46064</v>
      </c>
      <c r="D26" s="183" t="s">
        <v>718</v>
      </c>
      <c r="E26" s="183" t="s">
        <v>719</v>
      </c>
      <c r="F26" s="183" t="s">
        <v>338</v>
      </c>
      <c r="G26" s="183" t="s">
        <v>339</v>
      </c>
      <c r="H26" s="765" t="s">
        <v>720</v>
      </c>
      <c r="I26" s="763"/>
      <c r="J26" s="766"/>
      <c r="K26" s="183" t="s">
        <v>385</v>
      </c>
      <c r="L26" s="183" t="s">
        <v>721</v>
      </c>
      <c r="M26" s="183" t="s">
        <v>414</v>
      </c>
      <c r="N26" s="215" t="s">
        <v>722</v>
      </c>
      <c r="O26" s="201" t="s">
        <v>345</v>
      </c>
      <c r="P26" s="183" t="s">
        <v>338</v>
      </c>
      <c r="Q26" s="235"/>
      <c r="R26" s="198">
        <v>46069</v>
      </c>
      <c r="S26" s="183" t="s">
        <v>304</v>
      </c>
      <c r="T26" s="183" t="s">
        <v>416</v>
      </c>
      <c r="U26" s="183" t="s">
        <v>409</v>
      </c>
      <c r="V26" s="183"/>
      <c r="W26" s="183" t="s">
        <v>366</v>
      </c>
      <c r="X26" s="215" t="s">
        <v>723</v>
      </c>
      <c r="Y26" s="202"/>
      <c r="Z26" s="190"/>
    </row>
    <row r="27" spans="1:28" ht="95.25" customHeight="1">
      <c r="A27" s="214" t="str">
        <f t="shared" ref="A27:A207" ca="1" si="10">Y27&amp;Z27</f>
        <v>0</v>
      </c>
      <c r="B27" s="183">
        <v>19</v>
      </c>
      <c r="C27" s="198">
        <v>46064</v>
      </c>
      <c r="D27" s="183" t="s">
        <v>416</v>
      </c>
      <c r="E27" s="183" t="s">
        <v>595</v>
      </c>
      <c r="F27" s="183" t="s">
        <v>338</v>
      </c>
      <c r="G27" s="183" t="s">
        <v>339</v>
      </c>
      <c r="H27" s="765" t="s">
        <v>437</v>
      </c>
      <c r="I27" s="763"/>
      <c r="J27" s="766"/>
      <c r="K27" s="183" t="s">
        <v>341</v>
      </c>
      <c r="L27" s="183" t="s">
        <v>724</v>
      </c>
      <c r="M27" s="183" t="s">
        <v>400</v>
      </c>
      <c r="N27" s="215" t="s">
        <v>725</v>
      </c>
      <c r="O27" s="187" t="s">
        <v>345</v>
      </c>
      <c r="P27" s="183"/>
      <c r="Q27" s="235"/>
      <c r="R27" s="198"/>
      <c r="S27" s="183"/>
      <c r="T27" s="183"/>
      <c r="U27" s="183"/>
      <c r="V27" s="183"/>
      <c r="W27" s="183"/>
      <c r="X27" s="215"/>
      <c r="Y27" s="202" t="str">
        <f t="shared" ref="Y27:Y207" ca="1" si="11">IF(R27="","", IF(AND(R27&lt;TODAY(),W27=""),"未入力",""))</f>
        <v/>
      </c>
      <c r="Z27" s="190">
        <f t="shared" ref="Z27:Z207" ca="1" si="12">COUNTIF($Y$9:Y27,"未入力")</f>
        <v>0</v>
      </c>
    </row>
    <row r="28" spans="1:28" ht="409.6" customHeight="1">
      <c r="A28" s="214" t="str">
        <f t="shared" ca="1" si="10"/>
        <v>0</v>
      </c>
      <c r="B28" s="183">
        <v>20</v>
      </c>
      <c r="C28" s="198">
        <v>46063</v>
      </c>
      <c r="D28" s="183" t="s">
        <v>726</v>
      </c>
      <c r="E28" s="183" t="s">
        <v>450</v>
      </c>
      <c r="F28" s="183" t="s">
        <v>338</v>
      </c>
      <c r="G28" s="183" t="s">
        <v>451</v>
      </c>
      <c r="H28" s="765" t="s">
        <v>727</v>
      </c>
      <c r="I28" s="763"/>
      <c r="J28" s="766"/>
      <c r="K28" s="183" t="s">
        <v>728</v>
      </c>
      <c r="L28" s="183" t="s">
        <v>729</v>
      </c>
      <c r="M28" s="183" t="s">
        <v>507</v>
      </c>
      <c r="N28" s="215" t="s">
        <v>730</v>
      </c>
      <c r="O28" s="187" t="s">
        <v>345</v>
      </c>
      <c r="P28" s="183" t="s">
        <v>338</v>
      </c>
      <c r="Q28" s="235"/>
      <c r="R28" s="198">
        <v>46080</v>
      </c>
      <c r="S28" s="183" t="s">
        <v>301</v>
      </c>
      <c r="T28" s="183" t="s">
        <v>657</v>
      </c>
      <c r="U28" s="183" t="s">
        <v>731</v>
      </c>
      <c r="V28" s="183"/>
      <c r="W28" s="183" t="s">
        <v>628</v>
      </c>
      <c r="X28" s="215" t="s">
        <v>732</v>
      </c>
      <c r="Y28" s="202" t="str">
        <f t="shared" ca="1" si="11"/>
        <v/>
      </c>
      <c r="Z28" s="190">
        <f t="shared" ca="1" si="12"/>
        <v>0</v>
      </c>
    </row>
    <row r="29" spans="1:28" ht="272.25" customHeight="1">
      <c r="A29" s="214" t="str">
        <f t="shared" ca="1" si="10"/>
        <v>0</v>
      </c>
      <c r="B29" s="183">
        <v>21</v>
      </c>
      <c r="C29" s="198">
        <v>46066</v>
      </c>
      <c r="D29" s="183" t="s">
        <v>733</v>
      </c>
      <c r="E29" s="183" t="s">
        <v>397</v>
      </c>
      <c r="F29" s="183" t="s">
        <v>338</v>
      </c>
      <c r="G29" s="183" t="s">
        <v>585</v>
      </c>
      <c r="H29" s="765" t="s">
        <v>734</v>
      </c>
      <c r="I29" s="763"/>
      <c r="J29" s="766"/>
      <c r="K29" s="183" t="s">
        <v>474</v>
      </c>
      <c r="L29" s="183" t="s">
        <v>735</v>
      </c>
      <c r="M29" s="183" t="s">
        <v>364</v>
      </c>
      <c r="N29" s="215" t="s">
        <v>736</v>
      </c>
      <c r="O29" s="187" t="s">
        <v>345</v>
      </c>
      <c r="P29" s="183" t="s">
        <v>338</v>
      </c>
      <c r="Q29" s="235"/>
      <c r="R29" s="198">
        <v>46074</v>
      </c>
      <c r="S29" s="183" t="s">
        <v>302</v>
      </c>
      <c r="T29" s="183" t="s">
        <v>356</v>
      </c>
      <c r="U29" s="183" t="s">
        <v>182</v>
      </c>
      <c r="V29" s="183"/>
      <c r="W29" s="183" t="s">
        <v>498</v>
      </c>
      <c r="X29" s="215" t="s">
        <v>737</v>
      </c>
      <c r="Y29" s="202" t="str">
        <f t="shared" ca="1" si="11"/>
        <v/>
      </c>
      <c r="Z29" s="190">
        <f t="shared" ca="1" si="12"/>
        <v>0</v>
      </c>
    </row>
    <row r="30" spans="1:28" ht="409.6" customHeight="1">
      <c r="A30" s="214" t="str">
        <f t="shared" ca="1" si="10"/>
        <v>0</v>
      </c>
      <c r="B30" s="183">
        <v>22</v>
      </c>
      <c r="C30" s="198">
        <v>46066</v>
      </c>
      <c r="D30" s="183" t="s">
        <v>524</v>
      </c>
      <c r="E30" s="183" t="s">
        <v>360</v>
      </c>
      <c r="F30" s="183" t="s">
        <v>338</v>
      </c>
      <c r="G30" s="183" t="s">
        <v>585</v>
      </c>
      <c r="H30" s="765" t="s">
        <v>738</v>
      </c>
      <c r="I30" s="763"/>
      <c r="J30" s="766"/>
      <c r="K30" s="183" t="s">
        <v>474</v>
      </c>
      <c r="L30" s="183" t="s">
        <v>739</v>
      </c>
      <c r="M30" s="183" t="s">
        <v>364</v>
      </c>
      <c r="N30" s="215" t="s">
        <v>740</v>
      </c>
      <c r="O30" s="293" t="s">
        <v>741</v>
      </c>
      <c r="P30" s="183" t="s">
        <v>400</v>
      </c>
      <c r="Q30" s="215" t="s">
        <v>742</v>
      </c>
      <c r="R30" s="198">
        <v>46066</v>
      </c>
      <c r="S30" s="183" t="s">
        <v>301</v>
      </c>
      <c r="T30" s="183" t="s">
        <v>436</v>
      </c>
      <c r="U30" s="183" t="s">
        <v>731</v>
      </c>
      <c r="V30" s="183" t="s">
        <v>719</v>
      </c>
      <c r="W30" s="183" t="s">
        <v>349</v>
      </c>
      <c r="X30" s="215" t="s">
        <v>743</v>
      </c>
      <c r="Y30" s="202" t="str">
        <f t="shared" ca="1" si="11"/>
        <v/>
      </c>
      <c r="Z30" s="190">
        <f t="shared" ca="1" si="12"/>
        <v>0</v>
      </c>
    </row>
    <row r="31" spans="1:28" ht="158.25" customHeight="1">
      <c r="A31" s="214" t="str">
        <f t="shared" ca="1" si="10"/>
        <v>0</v>
      </c>
      <c r="B31" s="183">
        <v>23</v>
      </c>
      <c r="C31" s="198">
        <v>46067</v>
      </c>
      <c r="D31" s="183" t="s">
        <v>356</v>
      </c>
      <c r="E31" s="183" t="s">
        <v>360</v>
      </c>
      <c r="F31" s="183" t="s">
        <v>338</v>
      </c>
      <c r="G31" s="183" t="s">
        <v>585</v>
      </c>
      <c r="H31" s="765" t="s">
        <v>744</v>
      </c>
      <c r="I31" s="763"/>
      <c r="J31" s="766"/>
      <c r="K31" s="183" t="s">
        <v>341</v>
      </c>
      <c r="L31" s="183" t="s">
        <v>745</v>
      </c>
      <c r="M31" s="183" t="s">
        <v>414</v>
      </c>
      <c r="N31" s="215" t="s">
        <v>746</v>
      </c>
      <c r="O31" s="187" t="s">
        <v>345</v>
      </c>
      <c r="P31" s="183" t="s">
        <v>338</v>
      </c>
      <c r="Q31" s="235"/>
      <c r="R31" s="198">
        <v>46072</v>
      </c>
      <c r="S31" s="183" t="s">
        <v>307</v>
      </c>
      <c r="T31" s="183" t="s">
        <v>416</v>
      </c>
      <c r="U31" s="183" t="s">
        <v>598</v>
      </c>
      <c r="V31" s="183"/>
      <c r="W31" s="183" t="s">
        <v>349</v>
      </c>
      <c r="X31" s="215" t="s">
        <v>747</v>
      </c>
      <c r="Y31" s="202" t="str">
        <f t="shared" ca="1" si="11"/>
        <v/>
      </c>
      <c r="Z31" s="190">
        <f t="shared" ca="1" si="12"/>
        <v>0</v>
      </c>
      <c r="AA31" s="294"/>
      <c r="AB31" s="294"/>
    </row>
    <row r="32" spans="1:28" ht="165.6">
      <c r="A32" s="214" t="str">
        <f t="shared" ca="1" si="10"/>
        <v>0</v>
      </c>
      <c r="B32" s="183">
        <v>24</v>
      </c>
      <c r="C32" s="198">
        <v>46066</v>
      </c>
      <c r="D32" s="183" t="s">
        <v>356</v>
      </c>
      <c r="E32" s="183" t="s">
        <v>337</v>
      </c>
      <c r="F32" s="183" t="s">
        <v>338</v>
      </c>
      <c r="G32" s="183" t="s">
        <v>585</v>
      </c>
      <c r="H32" s="765" t="s">
        <v>748</v>
      </c>
      <c r="I32" s="763"/>
      <c r="J32" s="766"/>
      <c r="K32" s="183" t="s">
        <v>341</v>
      </c>
      <c r="L32" s="295" t="s">
        <v>749</v>
      </c>
      <c r="M32" s="183" t="s">
        <v>364</v>
      </c>
      <c r="N32" s="215" t="s">
        <v>750</v>
      </c>
      <c r="O32" s="187" t="s">
        <v>345</v>
      </c>
      <c r="P32" s="183" t="s">
        <v>338</v>
      </c>
      <c r="Q32" s="215"/>
      <c r="R32" s="198">
        <v>46088</v>
      </c>
      <c r="S32" s="183" t="s">
        <v>302</v>
      </c>
      <c r="T32" s="183" t="s">
        <v>356</v>
      </c>
      <c r="U32" s="183" t="s">
        <v>409</v>
      </c>
      <c r="V32" s="183"/>
      <c r="W32" s="183" t="s">
        <v>366</v>
      </c>
      <c r="X32" s="215" t="s">
        <v>751</v>
      </c>
      <c r="Y32" s="202" t="str">
        <f t="shared" ca="1" si="11"/>
        <v/>
      </c>
      <c r="Z32" s="190">
        <f t="shared" ca="1" si="12"/>
        <v>0</v>
      </c>
      <c r="AA32" s="294"/>
      <c r="AB32" s="294"/>
    </row>
    <row r="33" spans="1:28" ht="154.5" customHeight="1">
      <c r="A33" s="214" t="str">
        <f t="shared" ca="1" si="10"/>
        <v>0</v>
      </c>
      <c r="B33" s="183">
        <v>25</v>
      </c>
      <c r="C33" s="198">
        <v>46067</v>
      </c>
      <c r="D33" s="183" t="s">
        <v>493</v>
      </c>
      <c r="E33" s="183" t="s">
        <v>360</v>
      </c>
      <c r="F33" s="183" t="s">
        <v>338</v>
      </c>
      <c r="G33" s="183" t="s">
        <v>585</v>
      </c>
      <c r="H33" s="765" t="s">
        <v>752</v>
      </c>
      <c r="I33" s="763"/>
      <c r="J33" s="766"/>
      <c r="K33" s="183" t="s">
        <v>341</v>
      </c>
      <c r="L33" s="183" t="s">
        <v>753</v>
      </c>
      <c r="M33" s="183" t="s">
        <v>343</v>
      </c>
      <c r="N33" s="215" t="s">
        <v>754</v>
      </c>
      <c r="O33" s="187" t="s">
        <v>345</v>
      </c>
      <c r="P33" s="183" t="s">
        <v>338</v>
      </c>
      <c r="Q33" s="235"/>
      <c r="R33" s="198">
        <v>46072</v>
      </c>
      <c r="S33" s="183" t="s">
        <v>307</v>
      </c>
      <c r="T33" s="183" t="s">
        <v>356</v>
      </c>
      <c r="U33" s="183" t="s">
        <v>409</v>
      </c>
      <c r="V33" s="183"/>
      <c r="W33" s="183" t="s">
        <v>366</v>
      </c>
      <c r="X33" s="215" t="s">
        <v>755</v>
      </c>
      <c r="Y33" s="202" t="str">
        <f t="shared" ca="1" si="11"/>
        <v/>
      </c>
      <c r="Z33" s="190">
        <f t="shared" ca="1" si="12"/>
        <v>0</v>
      </c>
    </row>
    <row r="34" spans="1:28" ht="71.25" customHeight="1">
      <c r="A34" s="214" t="str">
        <f t="shared" ca="1" si="10"/>
        <v>0</v>
      </c>
      <c r="B34" s="183">
        <v>26</v>
      </c>
      <c r="C34" s="198">
        <v>46068</v>
      </c>
      <c r="D34" s="183" t="s">
        <v>490</v>
      </c>
      <c r="E34" s="183" t="s">
        <v>397</v>
      </c>
      <c r="F34" s="183" t="s">
        <v>338</v>
      </c>
      <c r="G34" s="183" t="s">
        <v>585</v>
      </c>
      <c r="H34" s="765" t="s">
        <v>465</v>
      </c>
      <c r="I34" s="763"/>
      <c r="J34" s="766"/>
      <c r="K34" s="183" t="s">
        <v>341</v>
      </c>
      <c r="L34" s="183" t="s">
        <v>688</v>
      </c>
      <c r="M34" s="183" t="s">
        <v>400</v>
      </c>
      <c r="N34" s="215" t="s">
        <v>756</v>
      </c>
      <c r="O34" s="187" t="s">
        <v>345</v>
      </c>
      <c r="P34" s="183"/>
      <c r="Q34" s="235"/>
      <c r="R34" s="198"/>
      <c r="S34" s="183"/>
      <c r="T34" s="183"/>
      <c r="U34" s="183"/>
      <c r="V34" s="183"/>
      <c r="W34" s="183"/>
      <c r="X34" s="215"/>
      <c r="Y34" s="202" t="str">
        <f t="shared" ca="1" si="11"/>
        <v/>
      </c>
      <c r="Z34" s="190">
        <f t="shared" ca="1" si="12"/>
        <v>0</v>
      </c>
    </row>
    <row r="35" spans="1:28" ht="110.4">
      <c r="A35" s="214" t="str">
        <f t="shared" ca="1" si="10"/>
        <v>0</v>
      </c>
      <c r="B35" s="183">
        <v>27</v>
      </c>
      <c r="C35" s="198">
        <v>46069</v>
      </c>
      <c r="D35" s="183" t="s">
        <v>449</v>
      </c>
      <c r="E35" s="183" t="s">
        <v>404</v>
      </c>
      <c r="F35" s="183" t="s">
        <v>338</v>
      </c>
      <c r="G35" s="183" t="s">
        <v>585</v>
      </c>
      <c r="H35" s="765" t="s">
        <v>757</v>
      </c>
      <c r="I35" s="763"/>
      <c r="J35" s="766"/>
      <c r="K35" s="183" t="s">
        <v>474</v>
      </c>
      <c r="L35" s="183" t="s">
        <v>758</v>
      </c>
      <c r="M35" s="183" t="s">
        <v>364</v>
      </c>
      <c r="N35" s="215" t="s">
        <v>759</v>
      </c>
      <c r="O35" s="187" t="s">
        <v>345</v>
      </c>
      <c r="P35" s="183"/>
      <c r="Q35" s="235"/>
      <c r="R35" s="198"/>
      <c r="S35" s="183"/>
      <c r="T35" s="183"/>
      <c r="U35" s="183"/>
      <c r="V35" s="183"/>
      <c r="W35" s="183"/>
      <c r="X35" s="215"/>
      <c r="Y35" s="202" t="str">
        <f t="shared" ca="1" si="11"/>
        <v/>
      </c>
      <c r="Z35" s="190">
        <f t="shared" ca="1" si="12"/>
        <v>0</v>
      </c>
    </row>
    <row r="36" spans="1:28" ht="384.75" customHeight="1">
      <c r="A36" s="214" t="str">
        <f t="shared" ca="1" si="10"/>
        <v>0</v>
      </c>
      <c r="B36" s="183">
        <v>28</v>
      </c>
      <c r="C36" s="198">
        <v>46069</v>
      </c>
      <c r="D36" s="183" t="s">
        <v>703</v>
      </c>
      <c r="E36" s="183" t="s">
        <v>450</v>
      </c>
      <c r="F36" s="183" t="s">
        <v>338</v>
      </c>
      <c r="G36" s="183"/>
      <c r="H36" s="765" t="s">
        <v>760</v>
      </c>
      <c r="I36" s="763"/>
      <c r="J36" s="766"/>
      <c r="K36" s="183" t="s">
        <v>451</v>
      </c>
      <c r="L36" s="183" t="s">
        <v>761</v>
      </c>
      <c r="M36" s="183"/>
      <c r="N36" s="215" t="s">
        <v>762</v>
      </c>
      <c r="O36" s="187" t="s">
        <v>345</v>
      </c>
      <c r="P36" s="183"/>
      <c r="Q36" s="235"/>
      <c r="R36" s="198"/>
      <c r="S36" s="183"/>
      <c r="T36" s="183"/>
      <c r="U36" s="183"/>
      <c r="V36" s="183"/>
      <c r="W36" s="183"/>
      <c r="X36" s="215"/>
      <c r="Y36" s="202" t="str">
        <f t="shared" ca="1" si="11"/>
        <v/>
      </c>
      <c r="Z36" s="190">
        <f t="shared" ca="1" si="12"/>
        <v>0</v>
      </c>
    </row>
    <row r="37" spans="1:28" ht="141.75" customHeight="1">
      <c r="A37" s="214" t="str">
        <f t="shared" ca="1" si="10"/>
        <v>0</v>
      </c>
      <c r="B37" s="183">
        <v>29</v>
      </c>
      <c r="C37" s="198">
        <v>46069</v>
      </c>
      <c r="D37" s="183" t="s">
        <v>763</v>
      </c>
      <c r="E37" s="183" t="s">
        <v>456</v>
      </c>
      <c r="F37" s="183" t="s">
        <v>338</v>
      </c>
      <c r="G37" s="183" t="s">
        <v>339</v>
      </c>
      <c r="H37" s="765" t="s">
        <v>764</v>
      </c>
      <c r="I37" s="763"/>
      <c r="J37" s="766"/>
      <c r="K37" s="183" t="s">
        <v>341</v>
      </c>
      <c r="L37" s="183" t="s">
        <v>765</v>
      </c>
      <c r="M37" s="183" t="s">
        <v>343</v>
      </c>
      <c r="N37" s="215" t="s">
        <v>766</v>
      </c>
      <c r="O37" s="187" t="s">
        <v>345</v>
      </c>
      <c r="P37" s="183" t="s">
        <v>338</v>
      </c>
      <c r="Q37" s="215"/>
      <c r="R37" s="198">
        <v>46071</v>
      </c>
      <c r="S37" s="183" t="s">
        <v>306</v>
      </c>
      <c r="T37" s="183" t="s">
        <v>416</v>
      </c>
      <c r="U37" s="183" t="s">
        <v>348</v>
      </c>
      <c r="V37" s="183"/>
      <c r="W37" s="183" t="s">
        <v>349</v>
      </c>
      <c r="X37" s="215" t="s">
        <v>767</v>
      </c>
      <c r="Y37" s="202" t="str">
        <f t="shared" ca="1" si="11"/>
        <v/>
      </c>
      <c r="Z37" s="190">
        <f t="shared" ca="1" si="12"/>
        <v>0</v>
      </c>
    </row>
    <row r="38" spans="1:28" ht="173.25" customHeight="1">
      <c r="A38" s="214" t="str">
        <f t="shared" ca="1" si="10"/>
        <v>0</v>
      </c>
      <c r="B38" s="183">
        <v>30</v>
      </c>
      <c r="C38" s="198">
        <v>46069</v>
      </c>
      <c r="D38" s="183" t="s">
        <v>436</v>
      </c>
      <c r="E38" s="183" t="s">
        <v>360</v>
      </c>
      <c r="F38" s="183" t="s">
        <v>338</v>
      </c>
      <c r="G38" s="183" t="s">
        <v>339</v>
      </c>
      <c r="H38" s="765" t="s">
        <v>768</v>
      </c>
      <c r="I38" s="763"/>
      <c r="J38" s="766"/>
      <c r="K38" s="183" t="s">
        <v>341</v>
      </c>
      <c r="L38" s="183" t="s">
        <v>769</v>
      </c>
      <c r="M38" s="183" t="s">
        <v>343</v>
      </c>
      <c r="N38" s="215" t="s">
        <v>770</v>
      </c>
      <c r="O38" s="187" t="s">
        <v>345</v>
      </c>
      <c r="P38" s="183" t="s">
        <v>346</v>
      </c>
      <c r="Q38" s="235"/>
      <c r="R38" s="218">
        <v>46074</v>
      </c>
      <c r="S38" s="183" t="s">
        <v>302</v>
      </c>
      <c r="T38" s="183" t="s">
        <v>356</v>
      </c>
      <c r="U38" s="183" t="s">
        <v>357</v>
      </c>
      <c r="V38" s="183"/>
      <c r="W38" s="183" t="s">
        <v>349</v>
      </c>
      <c r="X38" s="215" t="s">
        <v>771</v>
      </c>
      <c r="Y38" s="202" t="str">
        <f t="shared" ca="1" si="11"/>
        <v/>
      </c>
      <c r="Z38" s="190">
        <f t="shared" ca="1" si="12"/>
        <v>0</v>
      </c>
    </row>
    <row r="39" spans="1:28" ht="181.5" customHeight="1">
      <c r="A39" s="214" t="str">
        <f t="shared" ca="1" si="10"/>
        <v>0</v>
      </c>
      <c r="B39" s="183">
        <v>31</v>
      </c>
      <c r="C39" s="198">
        <v>46070</v>
      </c>
      <c r="D39" s="183" t="s">
        <v>772</v>
      </c>
      <c r="E39" s="183" t="s">
        <v>337</v>
      </c>
      <c r="F39" s="183" t="s">
        <v>338</v>
      </c>
      <c r="G39" s="183" t="s">
        <v>339</v>
      </c>
      <c r="H39" s="765" t="s">
        <v>773</v>
      </c>
      <c r="I39" s="763"/>
      <c r="J39" s="766"/>
      <c r="K39" s="183" t="s">
        <v>341</v>
      </c>
      <c r="L39" s="183" t="s">
        <v>774</v>
      </c>
      <c r="M39" s="183" t="s">
        <v>400</v>
      </c>
      <c r="N39" s="215" t="s">
        <v>775</v>
      </c>
      <c r="O39" s="187" t="s">
        <v>345</v>
      </c>
      <c r="P39" s="183" t="s">
        <v>346</v>
      </c>
      <c r="Q39" s="235"/>
      <c r="R39" s="198"/>
      <c r="S39" s="183"/>
      <c r="T39" s="183"/>
      <c r="U39" s="183"/>
      <c r="V39" s="183"/>
      <c r="W39" s="183"/>
      <c r="X39" s="215"/>
      <c r="Y39" s="202" t="str">
        <f t="shared" ca="1" si="11"/>
        <v/>
      </c>
      <c r="Z39" s="190">
        <f t="shared" ca="1" si="12"/>
        <v>0</v>
      </c>
    </row>
    <row r="40" spans="1:28" ht="409.6">
      <c r="A40" s="214" t="str">
        <f t="shared" ca="1" si="10"/>
        <v>0</v>
      </c>
      <c r="B40" s="183">
        <v>32</v>
      </c>
      <c r="C40" s="198">
        <v>46070</v>
      </c>
      <c r="D40" s="183" t="s">
        <v>776</v>
      </c>
      <c r="E40" s="183" t="s">
        <v>360</v>
      </c>
      <c r="F40" s="183" t="s">
        <v>338</v>
      </c>
      <c r="G40" s="183" t="s">
        <v>339</v>
      </c>
      <c r="H40" s="765" t="s">
        <v>777</v>
      </c>
      <c r="I40" s="763"/>
      <c r="J40" s="766"/>
      <c r="K40" s="183" t="s">
        <v>474</v>
      </c>
      <c r="L40" s="183" t="s">
        <v>778</v>
      </c>
      <c r="M40" s="183" t="s">
        <v>364</v>
      </c>
      <c r="N40" s="296" t="s">
        <v>779</v>
      </c>
      <c r="O40" s="187" t="s">
        <v>345</v>
      </c>
      <c r="P40" s="183" t="s">
        <v>400</v>
      </c>
      <c r="Q40" s="183" t="s">
        <v>780</v>
      </c>
      <c r="R40" s="198">
        <v>46078</v>
      </c>
      <c r="S40" s="183" t="s">
        <v>305</v>
      </c>
      <c r="T40" s="183" t="s">
        <v>356</v>
      </c>
      <c r="U40" s="183" t="s">
        <v>617</v>
      </c>
      <c r="V40" s="183"/>
      <c r="W40" s="183" t="s">
        <v>498</v>
      </c>
      <c r="X40" s="215" t="s">
        <v>781</v>
      </c>
      <c r="Y40" s="202" t="str">
        <f t="shared" ca="1" si="11"/>
        <v/>
      </c>
      <c r="Z40" s="190">
        <f t="shared" ca="1" si="12"/>
        <v>0</v>
      </c>
    </row>
    <row r="41" spans="1:28" ht="53.25" customHeight="1">
      <c r="A41" s="214" t="str">
        <f t="shared" ca="1" si="10"/>
        <v>0</v>
      </c>
      <c r="B41" s="183">
        <v>33</v>
      </c>
      <c r="C41" s="198">
        <v>46070</v>
      </c>
      <c r="D41" s="183" t="s">
        <v>763</v>
      </c>
      <c r="E41" s="183" t="s">
        <v>337</v>
      </c>
      <c r="F41" s="183" t="s">
        <v>338</v>
      </c>
      <c r="G41" s="183" t="s">
        <v>339</v>
      </c>
      <c r="H41" s="765" t="s">
        <v>465</v>
      </c>
      <c r="I41" s="763"/>
      <c r="J41" s="766"/>
      <c r="K41" s="183" t="s">
        <v>341</v>
      </c>
      <c r="L41" s="183" t="s">
        <v>782</v>
      </c>
      <c r="M41" s="183" t="s">
        <v>400</v>
      </c>
      <c r="N41" s="215" t="s">
        <v>783</v>
      </c>
      <c r="O41" s="187"/>
      <c r="P41" s="183"/>
      <c r="Q41" s="235"/>
      <c r="R41" s="198"/>
      <c r="S41" s="183"/>
      <c r="T41" s="183"/>
      <c r="U41" s="183"/>
      <c r="V41" s="183"/>
      <c r="W41" s="183"/>
      <c r="X41" s="215"/>
      <c r="Y41" s="202" t="str">
        <f t="shared" ca="1" si="11"/>
        <v/>
      </c>
      <c r="Z41" s="190">
        <f t="shared" ca="1" si="12"/>
        <v>0</v>
      </c>
    </row>
    <row r="42" spans="1:28" ht="55.2">
      <c r="A42" s="214" t="str">
        <f t="shared" ca="1" si="10"/>
        <v>0</v>
      </c>
      <c r="B42" s="183">
        <v>34</v>
      </c>
      <c r="C42" s="198">
        <v>46070</v>
      </c>
      <c r="D42" s="183" t="s">
        <v>408</v>
      </c>
      <c r="E42" s="183" t="s">
        <v>404</v>
      </c>
      <c r="F42" s="183" t="s">
        <v>338</v>
      </c>
      <c r="G42" s="183" t="s">
        <v>339</v>
      </c>
      <c r="H42" s="765" t="s">
        <v>465</v>
      </c>
      <c r="I42" s="763"/>
      <c r="J42" s="766"/>
      <c r="K42" s="183" t="s">
        <v>341</v>
      </c>
      <c r="L42" s="183" t="s">
        <v>784</v>
      </c>
      <c r="M42" s="183" t="s">
        <v>400</v>
      </c>
      <c r="N42" s="215" t="s">
        <v>785</v>
      </c>
      <c r="O42" s="187"/>
      <c r="P42" s="183"/>
      <c r="Q42" s="215"/>
      <c r="R42" s="198"/>
      <c r="S42" s="183"/>
      <c r="T42" s="183"/>
      <c r="U42" s="183"/>
      <c r="V42" s="219"/>
      <c r="W42" s="219"/>
      <c r="X42" s="292"/>
      <c r="Y42" s="202" t="str">
        <f t="shared" ca="1" si="11"/>
        <v/>
      </c>
      <c r="Z42" s="190">
        <f t="shared" ca="1" si="12"/>
        <v>0</v>
      </c>
    </row>
    <row r="43" spans="1:28" ht="69">
      <c r="A43" s="214" t="str">
        <f t="shared" ca="1" si="10"/>
        <v>0</v>
      </c>
      <c r="B43" s="183">
        <v>35</v>
      </c>
      <c r="C43" s="198">
        <v>46071</v>
      </c>
      <c r="D43" s="183" t="s">
        <v>336</v>
      </c>
      <c r="E43" s="183" t="s">
        <v>404</v>
      </c>
      <c r="F43" s="183" t="s">
        <v>338</v>
      </c>
      <c r="G43" s="183" t="s">
        <v>339</v>
      </c>
      <c r="H43" s="765" t="s">
        <v>786</v>
      </c>
      <c r="I43" s="763"/>
      <c r="J43" s="766"/>
      <c r="K43" s="183" t="s">
        <v>341</v>
      </c>
      <c r="L43" s="183" t="s">
        <v>787</v>
      </c>
      <c r="M43" s="183" t="s">
        <v>400</v>
      </c>
      <c r="N43" s="215" t="s">
        <v>788</v>
      </c>
      <c r="O43" s="187" t="s">
        <v>345</v>
      </c>
      <c r="P43" s="183"/>
      <c r="Q43" s="235"/>
      <c r="R43" s="198"/>
      <c r="S43" s="183"/>
      <c r="T43" s="183"/>
      <c r="U43" s="183"/>
      <c r="V43" s="183"/>
      <c r="W43" s="183"/>
      <c r="X43" s="215"/>
      <c r="Y43" s="202" t="str">
        <f t="shared" ca="1" si="11"/>
        <v/>
      </c>
      <c r="Z43" s="190">
        <f t="shared" ca="1" si="12"/>
        <v>0</v>
      </c>
      <c r="AA43" s="294"/>
      <c r="AB43" s="294"/>
    </row>
    <row r="44" spans="1:28" ht="96.6">
      <c r="A44" s="214" t="str">
        <f t="shared" ca="1" si="10"/>
        <v>0</v>
      </c>
      <c r="B44" s="183">
        <v>36</v>
      </c>
      <c r="C44" s="198">
        <v>46071</v>
      </c>
      <c r="D44" s="183" t="s">
        <v>403</v>
      </c>
      <c r="E44" s="183" t="s">
        <v>719</v>
      </c>
      <c r="F44" s="183" t="s">
        <v>338</v>
      </c>
      <c r="G44" s="183" t="s">
        <v>339</v>
      </c>
      <c r="H44" s="765" t="s">
        <v>789</v>
      </c>
      <c r="I44" s="763"/>
      <c r="J44" s="766"/>
      <c r="K44" s="183" t="s">
        <v>790</v>
      </c>
      <c r="L44" s="183" t="s">
        <v>791</v>
      </c>
      <c r="M44" s="183" t="s">
        <v>371</v>
      </c>
      <c r="N44" s="215" t="s">
        <v>792</v>
      </c>
      <c r="O44" s="187"/>
      <c r="P44" s="183"/>
      <c r="Q44" s="235"/>
      <c r="R44" s="198"/>
      <c r="S44" s="183"/>
      <c r="T44" s="183"/>
      <c r="U44" s="183"/>
      <c r="V44" s="183"/>
      <c r="W44" s="183"/>
      <c r="X44" s="215"/>
      <c r="Y44" s="202" t="str">
        <f t="shared" ca="1" si="11"/>
        <v/>
      </c>
      <c r="Z44" s="190">
        <f t="shared" ca="1" si="12"/>
        <v>0</v>
      </c>
    </row>
    <row r="45" spans="1:28" ht="409.6">
      <c r="A45" s="214" t="str">
        <f t="shared" ca="1" si="10"/>
        <v>0</v>
      </c>
      <c r="B45" s="183">
        <v>37</v>
      </c>
      <c r="C45" s="198">
        <v>46071</v>
      </c>
      <c r="D45" s="183" t="s">
        <v>793</v>
      </c>
      <c r="E45" s="183" t="s">
        <v>719</v>
      </c>
      <c r="F45" s="183" t="s">
        <v>338</v>
      </c>
      <c r="G45" s="183" t="s">
        <v>339</v>
      </c>
      <c r="H45" s="765" t="s">
        <v>794</v>
      </c>
      <c r="I45" s="763"/>
      <c r="J45" s="766"/>
      <c r="K45" s="183" t="s">
        <v>795</v>
      </c>
      <c r="L45" s="183" t="s">
        <v>796</v>
      </c>
      <c r="M45" s="183" t="s">
        <v>371</v>
      </c>
      <c r="N45" s="215" t="s">
        <v>797</v>
      </c>
      <c r="O45" s="187" t="s">
        <v>345</v>
      </c>
      <c r="P45" s="183" t="s">
        <v>338</v>
      </c>
      <c r="Q45" s="235"/>
      <c r="R45" s="198">
        <v>46073</v>
      </c>
      <c r="S45" s="183" t="s">
        <v>301</v>
      </c>
      <c r="T45" s="183" t="s">
        <v>449</v>
      </c>
      <c r="U45" s="183" t="s">
        <v>798</v>
      </c>
      <c r="V45" s="183"/>
      <c r="W45" s="183" t="s">
        <v>498</v>
      </c>
      <c r="X45" s="292" t="s">
        <v>799</v>
      </c>
      <c r="Y45" s="202" t="str">
        <f t="shared" ca="1" si="11"/>
        <v/>
      </c>
      <c r="Z45" s="190">
        <f t="shared" ca="1" si="12"/>
        <v>0</v>
      </c>
      <c r="AA45" s="294"/>
      <c r="AB45" s="294"/>
    </row>
    <row r="46" spans="1:28" ht="124.2">
      <c r="A46" s="214" t="str">
        <f t="shared" ca="1" si="10"/>
        <v>0</v>
      </c>
      <c r="B46" s="183">
        <v>38</v>
      </c>
      <c r="C46" s="198">
        <v>46071</v>
      </c>
      <c r="D46" s="183" t="s">
        <v>800</v>
      </c>
      <c r="E46" s="183" t="s">
        <v>337</v>
      </c>
      <c r="F46" s="183" t="s">
        <v>338</v>
      </c>
      <c r="G46" s="183" t="s">
        <v>339</v>
      </c>
      <c r="H46" s="765" t="s">
        <v>801</v>
      </c>
      <c r="I46" s="763"/>
      <c r="J46" s="766"/>
      <c r="K46" s="289" t="s">
        <v>341</v>
      </c>
      <c r="L46" s="183" t="s">
        <v>802</v>
      </c>
      <c r="M46" s="183" t="s">
        <v>364</v>
      </c>
      <c r="N46" s="215" t="s">
        <v>803</v>
      </c>
      <c r="O46" s="187" t="s">
        <v>345</v>
      </c>
      <c r="P46" s="183" t="s">
        <v>338</v>
      </c>
      <c r="Q46" s="215"/>
      <c r="R46" s="198">
        <v>46073</v>
      </c>
      <c r="S46" s="183" t="s">
        <v>301</v>
      </c>
      <c r="T46" s="183" t="s">
        <v>356</v>
      </c>
      <c r="U46" s="183" t="s">
        <v>545</v>
      </c>
      <c r="V46" s="183"/>
      <c r="W46" s="183" t="s">
        <v>498</v>
      </c>
      <c r="X46" s="215" t="s">
        <v>804</v>
      </c>
      <c r="Y46" s="202" t="str">
        <f t="shared" ca="1" si="11"/>
        <v/>
      </c>
      <c r="Z46" s="190">
        <f t="shared" ca="1" si="12"/>
        <v>0</v>
      </c>
    </row>
    <row r="47" spans="1:28" ht="409.6" customHeight="1">
      <c r="A47" s="214" t="str">
        <f t="shared" ca="1" si="10"/>
        <v>0</v>
      </c>
      <c r="B47" s="183">
        <v>39</v>
      </c>
      <c r="C47" s="198">
        <v>46072</v>
      </c>
      <c r="D47" s="183" t="s">
        <v>805</v>
      </c>
      <c r="E47" s="183" t="s">
        <v>719</v>
      </c>
      <c r="F47" s="183" t="s">
        <v>338</v>
      </c>
      <c r="G47" s="183" t="s">
        <v>339</v>
      </c>
      <c r="H47" s="765" t="s">
        <v>806</v>
      </c>
      <c r="I47" s="763"/>
      <c r="J47" s="766"/>
      <c r="K47" s="183" t="s">
        <v>474</v>
      </c>
      <c r="L47" s="183" t="s">
        <v>807</v>
      </c>
      <c r="M47" s="183" t="s">
        <v>343</v>
      </c>
      <c r="N47" s="215" t="s">
        <v>808</v>
      </c>
      <c r="O47" s="187" t="s">
        <v>345</v>
      </c>
      <c r="P47" s="183" t="s">
        <v>381</v>
      </c>
      <c r="Q47" s="235"/>
      <c r="R47" s="198"/>
      <c r="S47" s="183"/>
      <c r="T47" s="183"/>
      <c r="U47" s="183"/>
      <c r="V47" s="183"/>
      <c r="W47" s="183"/>
      <c r="X47" s="215"/>
      <c r="Y47" s="202" t="str">
        <f t="shared" ca="1" si="11"/>
        <v/>
      </c>
      <c r="Z47" s="190">
        <f t="shared" ca="1" si="12"/>
        <v>0</v>
      </c>
    </row>
    <row r="48" spans="1:28" ht="50.25" customHeight="1">
      <c r="A48" s="214" t="str">
        <f t="shared" ca="1" si="10"/>
        <v>0</v>
      </c>
      <c r="B48" s="183">
        <v>40</v>
      </c>
      <c r="C48" s="198"/>
      <c r="D48" s="183"/>
      <c r="E48" s="183"/>
      <c r="F48" s="183"/>
      <c r="G48" s="183"/>
      <c r="H48" s="765"/>
      <c r="I48" s="763"/>
      <c r="J48" s="766"/>
      <c r="K48" s="183" t="s">
        <v>341</v>
      </c>
      <c r="L48" s="183" t="s">
        <v>809</v>
      </c>
      <c r="M48" s="183" t="s">
        <v>400</v>
      </c>
      <c r="N48" s="215" t="s">
        <v>810</v>
      </c>
      <c r="O48" s="187"/>
      <c r="P48" s="183"/>
      <c r="Q48" s="235"/>
      <c r="R48" s="198"/>
      <c r="S48" s="183"/>
      <c r="T48" s="183"/>
      <c r="U48" s="183"/>
      <c r="V48" s="183"/>
      <c r="W48" s="183"/>
      <c r="X48" s="215"/>
      <c r="Y48" s="202" t="str">
        <f t="shared" ca="1" si="11"/>
        <v/>
      </c>
      <c r="Z48" s="190">
        <f t="shared" ca="1" si="12"/>
        <v>0</v>
      </c>
    </row>
    <row r="49" spans="1:28" ht="303.60000000000002">
      <c r="A49" s="214" t="str">
        <f t="shared" ca="1" si="10"/>
        <v>0</v>
      </c>
      <c r="B49" s="183">
        <v>40</v>
      </c>
      <c r="C49" s="198">
        <v>46073</v>
      </c>
      <c r="D49" s="183" t="s">
        <v>418</v>
      </c>
      <c r="E49" s="183" t="s">
        <v>337</v>
      </c>
      <c r="F49" s="183" t="s">
        <v>338</v>
      </c>
      <c r="G49" s="183" t="s">
        <v>339</v>
      </c>
      <c r="H49" s="765" t="s">
        <v>811</v>
      </c>
      <c r="I49" s="763"/>
      <c r="J49" s="766"/>
      <c r="K49" s="183" t="s">
        <v>812</v>
      </c>
      <c r="L49" s="183" t="s">
        <v>813</v>
      </c>
      <c r="M49" s="183" t="s">
        <v>343</v>
      </c>
      <c r="N49" s="215" t="s">
        <v>814</v>
      </c>
      <c r="O49" s="187" t="s">
        <v>345</v>
      </c>
      <c r="P49" s="183" t="s">
        <v>346</v>
      </c>
      <c r="Q49" s="235"/>
      <c r="R49" s="198">
        <v>46080</v>
      </c>
      <c r="S49" s="183" t="s">
        <v>301</v>
      </c>
      <c r="T49" s="183" t="s">
        <v>356</v>
      </c>
      <c r="U49" s="183" t="s">
        <v>815</v>
      </c>
      <c r="V49" s="183"/>
      <c r="W49" s="183" t="s">
        <v>491</v>
      </c>
      <c r="X49" s="215" t="s">
        <v>816</v>
      </c>
      <c r="Y49" s="202" t="str">
        <f t="shared" ca="1" si="11"/>
        <v/>
      </c>
      <c r="Z49" s="190">
        <f t="shared" ca="1" si="12"/>
        <v>0</v>
      </c>
    </row>
    <row r="50" spans="1:28" ht="193.2">
      <c r="A50" s="214" t="str">
        <f t="shared" ca="1" si="10"/>
        <v>0</v>
      </c>
      <c r="B50" s="183">
        <v>41</v>
      </c>
      <c r="C50" s="198">
        <v>46073</v>
      </c>
      <c r="D50" s="183" t="s">
        <v>657</v>
      </c>
      <c r="E50" s="183" t="s">
        <v>595</v>
      </c>
      <c r="F50" s="183" t="s">
        <v>338</v>
      </c>
      <c r="G50" s="183" t="s">
        <v>339</v>
      </c>
      <c r="H50" s="765" t="s">
        <v>817</v>
      </c>
      <c r="I50" s="763"/>
      <c r="J50" s="766"/>
      <c r="K50" s="183" t="s">
        <v>587</v>
      </c>
      <c r="L50" s="183" t="s">
        <v>818</v>
      </c>
      <c r="M50" s="183" t="s">
        <v>371</v>
      </c>
      <c r="N50" s="215" t="s">
        <v>819</v>
      </c>
      <c r="O50" s="187" t="s">
        <v>345</v>
      </c>
      <c r="P50" s="183" t="s">
        <v>338</v>
      </c>
      <c r="Q50" s="235"/>
      <c r="R50" s="198">
        <v>46080</v>
      </c>
      <c r="S50" s="183" t="s">
        <v>301</v>
      </c>
      <c r="T50" s="183" t="s">
        <v>356</v>
      </c>
      <c r="U50" s="183" t="s">
        <v>617</v>
      </c>
      <c r="V50" s="183"/>
      <c r="W50" s="183" t="s">
        <v>366</v>
      </c>
      <c r="X50" s="215" t="s">
        <v>820</v>
      </c>
      <c r="Y50" s="202" t="str">
        <f t="shared" ca="1" si="11"/>
        <v/>
      </c>
      <c r="Z50" s="190">
        <f t="shared" ca="1" si="12"/>
        <v>0</v>
      </c>
    </row>
    <row r="51" spans="1:28" ht="94.5" customHeight="1">
      <c r="A51" s="214" t="str">
        <f t="shared" ca="1" si="10"/>
        <v>0</v>
      </c>
      <c r="B51" s="183">
        <v>42</v>
      </c>
      <c r="C51" s="198">
        <v>46074</v>
      </c>
      <c r="D51" s="183" t="s">
        <v>356</v>
      </c>
      <c r="E51" s="183" t="s">
        <v>404</v>
      </c>
      <c r="F51" s="183" t="s">
        <v>338</v>
      </c>
      <c r="G51" s="183" t="s">
        <v>339</v>
      </c>
      <c r="H51" s="765" t="s">
        <v>437</v>
      </c>
      <c r="I51" s="763"/>
      <c r="J51" s="766"/>
      <c r="K51" s="183" t="s">
        <v>341</v>
      </c>
      <c r="L51" s="183" t="s">
        <v>821</v>
      </c>
      <c r="M51" s="183" t="s">
        <v>507</v>
      </c>
      <c r="N51" s="215" t="s">
        <v>822</v>
      </c>
      <c r="O51" s="187"/>
      <c r="P51" s="183"/>
      <c r="Q51" s="235"/>
      <c r="R51" s="198"/>
      <c r="S51" s="183"/>
      <c r="T51" s="183"/>
      <c r="U51" s="183"/>
      <c r="V51" s="183"/>
      <c r="W51" s="183"/>
      <c r="X51" s="215"/>
      <c r="Y51" s="202" t="str">
        <f t="shared" ca="1" si="11"/>
        <v/>
      </c>
      <c r="Z51" s="190">
        <f t="shared" ca="1" si="12"/>
        <v>0</v>
      </c>
    </row>
    <row r="52" spans="1:28" ht="138">
      <c r="A52" s="214" t="str">
        <f t="shared" ca="1" si="10"/>
        <v>0</v>
      </c>
      <c r="B52" s="183">
        <v>43</v>
      </c>
      <c r="C52" s="198">
        <v>46074</v>
      </c>
      <c r="D52" s="183" t="s">
        <v>490</v>
      </c>
      <c r="E52" s="183" t="s">
        <v>595</v>
      </c>
      <c r="F52" s="183" t="s">
        <v>338</v>
      </c>
      <c r="G52" s="183" t="s">
        <v>339</v>
      </c>
      <c r="H52" s="765" t="s">
        <v>823</v>
      </c>
      <c r="I52" s="763"/>
      <c r="J52" s="766"/>
      <c r="K52" s="183" t="s">
        <v>341</v>
      </c>
      <c r="L52" s="183" t="s">
        <v>824</v>
      </c>
      <c r="M52" s="183" t="s">
        <v>400</v>
      </c>
      <c r="N52" s="215" t="s">
        <v>825</v>
      </c>
      <c r="O52" s="187" t="s">
        <v>826</v>
      </c>
      <c r="P52" s="183"/>
      <c r="Q52" s="235"/>
      <c r="R52" s="198"/>
      <c r="S52" s="183"/>
      <c r="T52" s="183"/>
      <c r="U52" s="183"/>
      <c r="V52" s="183"/>
      <c r="W52" s="183"/>
      <c r="X52" s="215"/>
      <c r="Y52" s="202" t="str">
        <f t="shared" ca="1" si="11"/>
        <v/>
      </c>
      <c r="Z52" s="190">
        <f t="shared" ca="1" si="12"/>
        <v>0</v>
      </c>
    </row>
    <row r="53" spans="1:28" ht="66" customHeight="1">
      <c r="A53" s="214" t="str">
        <f t="shared" ca="1" si="10"/>
        <v>0</v>
      </c>
      <c r="B53" s="183">
        <v>44</v>
      </c>
      <c r="C53" s="198">
        <v>46076</v>
      </c>
      <c r="D53" s="199">
        <v>0.45833333333333331</v>
      </c>
      <c r="E53" s="183" t="s">
        <v>404</v>
      </c>
      <c r="F53" s="183" t="s">
        <v>338</v>
      </c>
      <c r="G53" s="183" t="s">
        <v>339</v>
      </c>
      <c r="H53" s="765" t="s">
        <v>465</v>
      </c>
      <c r="I53" s="763"/>
      <c r="J53" s="766"/>
      <c r="K53" s="183" t="s">
        <v>341</v>
      </c>
      <c r="L53" s="183" t="s">
        <v>827</v>
      </c>
      <c r="M53" s="183" t="s">
        <v>400</v>
      </c>
      <c r="N53" s="215" t="s">
        <v>828</v>
      </c>
      <c r="O53" s="187" t="s">
        <v>829</v>
      </c>
      <c r="P53" s="183"/>
      <c r="Q53" s="235"/>
      <c r="R53" s="198"/>
      <c r="S53" s="183"/>
      <c r="T53" s="183"/>
      <c r="U53" s="183"/>
      <c r="V53" s="183"/>
      <c r="W53" s="183"/>
      <c r="X53" s="215"/>
      <c r="Y53" s="202" t="str">
        <f t="shared" ca="1" si="11"/>
        <v/>
      </c>
      <c r="Z53" s="190">
        <f t="shared" ca="1" si="12"/>
        <v>0</v>
      </c>
    </row>
    <row r="54" spans="1:28" ht="168.75" customHeight="1">
      <c r="A54" s="214" t="str">
        <f t="shared" ca="1" si="10"/>
        <v>0</v>
      </c>
      <c r="B54" s="183">
        <v>45</v>
      </c>
      <c r="C54" s="198">
        <v>46077</v>
      </c>
      <c r="D54" s="183" t="s">
        <v>449</v>
      </c>
      <c r="E54" s="183" t="s">
        <v>456</v>
      </c>
      <c r="F54" s="183" t="s">
        <v>338</v>
      </c>
      <c r="G54" s="183" t="s">
        <v>339</v>
      </c>
      <c r="H54" s="765" t="s">
        <v>830</v>
      </c>
      <c r="I54" s="763"/>
      <c r="J54" s="766"/>
      <c r="K54" s="183" t="s">
        <v>341</v>
      </c>
      <c r="L54" s="183" t="s">
        <v>831</v>
      </c>
      <c r="M54" s="183" t="s">
        <v>343</v>
      </c>
      <c r="N54" s="215" t="s">
        <v>832</v>
      </c>
      <c r="O54" s="187" t="s">
        <v>345</v>
      </c>
      <c r="P54" s="183" t="s">
        <v>346</v>
      </c>
      <c r="Q54" s="235"/>
      <c r="R54" s="198"/>
      <c r="S54" s="183"/>
      <c r="T54" s="183"/>
      <c r="U54" s="183"/>
      <c r="V54" s="183"/>
      <c r="W54" s="183"/>
      <c r="X54" s="215"/>
      <c r="Y54" s="202" t="str">
        <f t="shared" ca="1" si="11"/>
        <v/>
      </c>
      <c r="Z54" s="190">
        <f t="shared" ca="1" si="12"/>
        <v>0</v>
      </c>
    </row>
    <row r="55" spans="1:28" ht="159.75" customHeight="1">
      <c r="A55" s="214" t="str">
        <f t="shared" ca="1" si="10"/>
        <v>0</v>
      </c>
      <c r="B55" s="183">
        <v>46</v>
      </c>
      <c r="C55" s="198">
        <v>46077</v>
      </c>
      <c r="D55" s="183" t="s">
        <v>833</v>
      </c>
      <c r="E55" s="183" t="s">
        <v>337</v>
      </c>
      <c r="F55" s="183" t="s">
        <v>338</v>
      </c>
      <c r="G55" s="183" t="s">
        <v>339</v>
      </c>
      <c r="H55" s="765" t="s">
        <v>834</v>
      </c>
      <c r="I55" s="763"/>
      <c r="J55" s="766"/>
      <c r="K55" s="183" t="s">
        <v>341</v>
      </c>
      <c r="L55" s="183" t="s">
        <v>835</v>
      </c>
      <c r="M55" s="183" t="s">
        <v>364</v>
      </c>
      <c r="N55" s="215" t="s">
        <v>836</v>
      </c>
      <c r="O55" s="187" t="s">
        <v>345</v>
      </c>
      <c r="P55" s="183" t="s">
        <v>338</v>
      </c>
      <c r="Q55" s="235"/>
      <c r="R55" s="198">
        <v>46086</v>
      </c>
      <c r="S55" s="183" t="s">
        <v>307</v>
      </c>
      <c r="T55" s="183" t="s">
        <v>356</v>
      </c>
      <c r="U55" s="183" t="s">
        <v>798</v>
      </c>
      <c r="V55" s="183"/>
      <c r="W55" s="183" t="s">
        <v>491</v>
      </c>
      <c r="X55" s="215" t="s">
        <v>837</v>
      </c>
      <c r="Y55" s="202" t="str">
        <f t="shared" ca="1" si="11"/>
        <v/>
      </c>
      <c r="Z55" s="190">
        <f t="shared" ca="1" si="12"/>
        <v>0</v>
      </c>
    </row>
    <row r="56" spans="1:28" ht="138.75" customHeight="1">
      <c r="A56" s="214" t="str">
        <f t="shared" ca="1" si="10"/>
        <v>0</v>
      </c>
      <c r="B56" s="183">
        <v>47</v>
      </c>
      <c r="C56" s="198">
        <v>46077</v>
      </c>
      <c r="D56" s="183" t="s">
        <v>436</v>
      </c>
      <c r="E56" s="183" t="s">
        <v>456</v>
      </c>
      <c r="F56" s="183" t="s">
        <v>338</v>
      </c>
      <c r="G56" s="183" t="s">
        <v>339</v>
      </c>
      <c r="H56" s="765" t="s">
        <v>465</v>
      </c>
      <c r="I56" s="763"/>
      <c r="J56" s="766"/>
      <c r="K56" s="183" t="s">
        <v>474</v>
      </c>
      <c r="L56" s="183" t="s">
        <v>838</v>
      </c>
      <c r="M56" s="183" t="s">
        <v>507</v>
      </c>
      <c r="N56" s="215" t="s">
        <v>839</v>
      </c>
      <c r="O56" s="187" t="s">
        <v>345</v>
      </c>
      <c r="P56" s="183" t="s">
        <v>338</v>
      </c>
      <c r="Q56" s="235"/>
      <c r="R56" s="198"/>
      <c r="S56" s="183"/>
      <c r="T56" s="183"/>
      <c r="U56" s="183"/>
      <c r="V56" s="183"/>
      <c r="W56" s="183"/>
      <c r="X56" s="292"/>
      <c r="Y56" s="202" t="str">
        <f t="shared" ca="1" si="11"/>
        <v/>
      </c>
      <c r="Z56" s="190">
        <f t="shared" ca="1" si="12"/>
        <v>0</v>
      </c>
    </row>
    <row r="57" spans="1:28" ht="129.75" customHeight="1">
      <c r="A57" s="214" t="str">
        <f t="shared" ca="1" si="10"/>
        <v>0</v>
      </c>
      <c r="B57" s="183">
        <v>48</v>
      </c>
      <c r="C57" s="198">
        <v>46077</v>
      </c>
      <c r="D57" s="183" t="s">
        <v>840</v>
      </c>
      <c r="E57" s="183" t="s">
        <v>424</v>
      </c>
      <c r="F57" s="183" t="s">
        <v>338</v>
      </c>
      <c r="G57" s="183" t="s">
        <v>339</v>
      </c>
      <c r="H57" s="765" t="s">
        <v>841</v>
      </c>
      <c r="I57" s="763"/>
      <c r="J57" s="766"/>
      <c r="K57" s="183" t="s">
        <v>474</v>
      </c>
      <c r="L57" s="183" t="s">
        <v>842</v>
      </c>
      <c r="M57" s="183" t="s">
        <v>364</v>
      </c>
      <c r="N57" s="215" t="s">
        <v>843</v>
      </c>
      <c r="O57" s="187" t="s">
        <v>345</v>
      </c>
      <c r="P57" s="183" t="s">
        <v>381</v>
      </c>
      <c r="Q57" s="235"/>
      <c r="R57" s="198">
        <v>46083</v>
      </c>
      <c r="S57" s="183" t="s">
        <v>304</v>
      </c>
      <c r="T57" s="183" t="s">
        <v>449</v>
      </c>
      <c r="U57" s="183" t="s">
        <v>545</v>
      </c>
      <c r="V57" s="183"/>
      <c r="W57" s="183" t="s">
        <v>366</v>
      </c>
      <c r="X57" s="215" t="s">
        <v>844</v>
      </c>
      <c r="Y57" s="202" t="str">
        <f t="shared" ca="1" si="11"/>
        <v/>
      </c>
      <c r="Z57" s="190">
        <f t="shared" ca="1" si="12"/>
        <v>0</v>
      </c>
    </row>
    <row r="58" spans="1:28" ht="165.6">
      <c r="A58" s="231" t="str">
        <f t="shared" ca="1" si="10"/>
        <v>0</v>
      </c>
      <c r="B58" s="183">
        <v>49</v>
      </c>
      <c r="C58" s="198">
        <v>46078</v>
      </c>
      <c r="D58" s="183" t="s">
        <v>418</v>
      </c>
      <c r="E58" s="183" t="s">
        <v>337</v>
      </c>
      <c r="F58" s="183" t="s">
        <v>338</v>
      </c>
      <c r="G58" s="183" t="s">
        <v>339</v>
      </c>
      <c r="H58" s="765" t="s">
        <v>845</v>
      </c>
      <c r="I58" s="763"/>
      <c r="J58" s="766"/>
      <c r="K58" s="183" t="s">
        <v>341</v>
      </c>
      <c r="L58" s="183" t="s">
        <v>846</v>
      </c>
      <c r="M58" s="183" t="s">
        <v>364</v>
      </c>
      <c r="N58" s="215" t="s">
        <v>847</v>
      </c>
      <c r="O58" s="187" t="s">
        <v>345</v>
      </c>
      <c r="P58" s="183" t="s">
        <v>338</v>
      </c>
      <c r="Q58" s="215"/>
      <c r="R58" s="198">
        <v>46086</v>
      </c>
      <c r="S58" s="183" t="s">
        <v>307</v>
      </c>
      <c r="T58" s="183" t="s">
        <v>356</v>
      </c>
      <c r="U58" s="183" t="s">
        <v>731</v>
      </c>
      <c r="V58" s="183"/>
      <c r="W58" s="183" t="s">
        <v>349</v>
      </c>
      <c r="X58" s="215" t="s">
        <v>848</v>
      </c>
      <c r="Y58" s="297" t="str">
        <f t="shared" ca="1" si="11"/>
        <v/>
      </c>
      <c r="Z58" s="298">
        <f t="shared" ca="1" si="12"/>
        <v>0</v>
      </c>
      <c r="AA58" s="299"/>
      <c r="AB58" s="299"/>
    </row>
    <row r="59" spans="1:28" ht="239.25" customHeight="1">
      <c r="A59" s="214" t="str">
        <f t="shared" ca="1" si="10"/>
        <v>0</v>
      </c>
      <c r="B59" s="183">
        <v>50</v>
      </c>
      <c r="C59" s="198">
        <v>46078</v>
      </c>
      <c r="D59" s="183" t="s">
        <v>718</v>
      </c>
      <c r="E59" s="183" t="s">
        <v>719</v>
      </c>
      <c r="F59" s="183" t="s">
        <v>338</v>
      </c>
      <c r="G59" s="183" t="s">
        <v>339</v>
      </c>
      <c r="H59" s="765" t="s">
        <v>849</v>
      </c>
      <c r="I59" s="763"/>
      <c r="J59" s="766"/>
      <c r="K59" s="183" t="s">
        <v>850</v>
      </c>
      <c r="L59" s="183" t="s">
        <v>851</v>
      </c>
      <c r="M59" s="183" t="s">
        <v>507</v>
      </c>
      <c r="N59" s="215" t="s">
        <v>852</v>
      </c>
      <c r="O59" s="187" t="s">
        <v>853</v>
      </c>
      <c r="P59" s="183" t="s">
        <v>338</v>
      </c>
      <c r="Q59" s="235"/>
      <c r="R59" s="198"/>
      <c r="S59" s="183"/>
      <c r="T59" s="183"/>
      <c r="U59" s="183"/>
      <c r="V59" s="183"/>
      <c r="W59" s="183"/>
      <c r="X59" s="215"/>
      <c r="Y59" s="202" t="str">
        <f t="shared" ca="1" si="11"/>
        <v/>
      </c>
      <c r="Z59" s="190">
        <f t="shared" ca="1" si="12"/>
        <v>0</v>
      </c>
    </row>
    <row r="60" spans="1:28" ht="168.75" customHeight="1">
      <c r="A60" s="214" t="str">
        <f t="shared" ca="1" si="10"/>
        <v>0</v>
      </c>
      <c r="B60" s="183">
        <v>51</v>
      </c>
      <c r="C60" s="198">
        <v>46079</v>
      </c>
      <c r="D60" s="183" t="s">
        <v>657</v>
      </c>
      <c r="E60" s="183" t="s">
        <v>397</v>
      </c>
      <c r="F60" s="183" t="s">
        <v>338</v>
      </c>
      <c r="G60" s="183" t="s">
        <v>339</v>
      </c>
      <c r="H60" s="765" t="s">
        <v>854</v>
      </c>
      <c r="I60" s="763"/>
      <c r="J60" s="766"/>
      <c r="K60" s="183" t="s">
        <v>341</v>
      </c>
      <c r="L60" s="183" t="s">
        <v>855</v>
      </c>
      <c r="M60" s="183" t="s">
        <v>364</v>
      </c>
      <c r="N60" s="215" t="s">
        <v>856</v>
      </c>
      <c r="O60" s="187" t="s">
        <v>345</v>
      </c>
      <c r="P60" s="183" t="s">
        <v>338</v>
      </c>
      <c r="Q60" s="235"/>
      <c r="R60" s="198"/>
      <c r="S60" s="183"/>
      <c r="T60" s="183"/>
      <c r="U60" s="183"/>
      <c r="V60" s="183"/>
      <c r="W60" s="183"/>
      <c r="X60" s="215"/>
      <c r="Y60" s="202" t="str">
        <f t="shared" ca="1" si="11"/>
        <v/>
      </c>
      <c r="Z60" s="190">
        <f t="shared" ca="1" si="12"/>
        <v>0</v>
      </c>
    </row>
    <row r="61" spans="1:28" ht="409.6">
      <c r="A61" s="214" t="str">
        <f t="shared" ca="1" si="10"/>
        <v>0</v>
      </c>
      <c r="B61" s="183">
        <v>52</v>
      </c>
      <c r="C61" s="198">
        <v>46081</v>
      </c>
      <c r="D61" s="183" t="s">
        <v>597</v>
      </c>
      <c r="E61" s="183" t="s">
        <v>719</v>
      </c>
      <c r="F61" s="183" t="s">
        <v>338</v>
      </c>
      <c r="G61" s="183" t="s">
        <v>339</v>
      </c>
      <c r="H61" s="765" t="s">
        <v>857</v>
      </c>
      <c r="I61" s="763"/>
      <c r="J61" s="766"/>
      <c r="K61" s="183" t="s">
        <v>858</v>
      </c>
      <c r="L61" s="183" t="s">
        <v>649</v>
      </c>
      <c r="M61" s="183" t="s">
        <v>364</v>
      </c>
      <c r="N61" s="215" t="s">
        <v>859</v>
      </c>
      <c r="O61" s="187" t="s">
        <v>345</v>
      </c>
      <c r="P61" s="183" t="s">
        <v>338</v>
      </c>
      <c r="Q61" s="235"/>
      <c r="R61" s="198">
        <v>46091</v>
      </c>
      <c r="S61" s="183" t="s">
        <v>305</v>
      </c>
      <c r="T61" s="183" t="s">
        <v>449</v>
      </c>
      <c r="U61" s="183" t="s">
        <v>348</v>
      </c>
      <c r="V61" s="183"/>
      <c r="W61" s="183" t="s">
        <v>498</v>
      </c>
      <c r="X61" s="215" t="s">
        <v>860</v>
      </c>
      <c r="Y61" s="202" t="str">
        <f t="shared" ca="1" si="11"/>
        <v/>
      </c>
      <c r="Z61" s="190">
        <f t="shared" ca="1" si="12"/>
        <v>0</v>
      </c>
    </row>
    <row r="62" spans="1:28" ht="150.75" customHeight="1">
      <c r="A62" s="214" t="str">
        <f t="shared" ca="1" si="10"/>
        <v>0</v>
      </c>
      <c r="B62" s="183">
        <v>53</v>
      </c>
      <c r="C62" s="198">
        <v>46079</v>
      </c>
      <c r="D62" s="218"/>
      <c r="E62" s="183" t="s">
        <v>360</v>
      </c>
      <c r="F62" s="183" t="s">
        <v>338</v>
      </c>
      <c r="G62" s="183" t="s">
        <v>339</v>
      </c>
      <c r="H62" s="765" t="s">
        <v>861</v>
      </c>
      <c r="I62" s="763"/>
      <c r="J62" s="766"/>
      <c r="K62" s="183"/>
      <c r="L62" s="183"/>
      <c r="M62" s="183" t="s">
        <v>414</v>
      </c>
      <c r="N62" s="215" t="s">
        <v>862</v>
      </c>
      <c r="O62" s="187" t="s">
        <v>345</v>
      </c>
      <c r="P62" s="183" t="s">
        <v>338</v>
      </c>
      <c r="Q62" s="235"/>
      <c r="R62" s="198">
        <v>46081</v>
      </c>
      <c r="S62" s="183" t="s">
        <v>302</v>
      </c>
      <c r="T62" s="183" t="s">
        <v>416</v>
      </c>
      <c r="U62" s="183" t="s">
        <v>598</v>
      </c>
      <c r="V62" s="183"/>
      <c r="W62" s="183" t="s">
        <v>349</v>
      </c>
      <c r="X62" s="215" t="s">
        <v>863</v>
      </c>
      <c r="Y62" s="202" t="str">
        <f t="shared" ca="1" si="11"/>
        <v/>
      </c>
      <c r="Z62" s="190">
        <f t="shared" ca="1" si="12"/>
        <v>0</v>
      </c>
    </row>
    <row r="63" spans="1:28" ht="18" customHeight="1">
      <c r="A63" s="214" t="str">
        <f t="shared" ca="1" si="10"/>
        <v>0</v>
      </c>
      <c r="B63" s="183">
        <v>54</v>
      </c>
      <c r="C63" s="198"/>
      <c r="D63" s="183"/>
      <c r="E63" s="183"/>
      <c r="F63" s="183"/>
      <c r="G63" s="183"/>
      <c r="H63" s="765"/>
      <c r="I63" s="763"/>
      <c r="J63" s="766"/>
      <c r="K63" s="183"/>
      <c r="L63" s="183"/>
      <c r="M63" s="183" t="s">
        <v>414</v>
      </c>
      <c r="N63" s="215"/>
      <c r="O63" s="215"/>
      <c r="P63" s="183"/>
      <c r="Q63" s="235"/>
      <c r="R63" s="198"/>
      <c r="S63" s="183"/>
      <c r="T63" s="183"/>
      <c r="U63" s="183"/>
      <c r="V63" s="183"/>
      <c r="W63" s="183"/>
      <c r="X63" s="215"/>
      <c r="Y63" s="202" t="str">
        <f t="shared" ca="1" si="11"/>
        <v/>
      </c>
      <c r="Z63" s="190">
        <f t="shared" ca="1" si="12"/>
        <v>0</v>
      </c>
    </row>
    <row r="64" spans="1:28" ht="18" customHeight="1">
      <c r="A64" s="214" t="str">
        <f t="shared" ca="1" si="10"/>
        <v>0</v>
      </c>
      <c r="B64" s="183">
        <v>55</v>
      </c>
      <c r="C64" s="198"/>
      <c r="D64" s="183"/>
      <c r="E64" s="183"/>
      <c r="F64" s="183"/>
      <c r="G64" s="183"/>
      <c r="H64" s="765"/>
      <c r="I64" s="763"/>
      <c r="J64" s="766"/>
      <c r="K64" s="183"/>
      <c r="L64" s="183"/>
      <c r="M64" s="183"/>
      <c r="N64" s="215"/>
      <c r="O64" s="187"/>
      <c r="P64" s="183"/>
      <c r="Q64" s="235"/>
      <c r="R64" s="198"/>
      <c r="S64" s="183"/>
      <c r="T64" s="183"/>
      <c r="U64" s="183"/>
      <c r="V64" s="183"/>
      <c r="W64" s="183"/>
      <c r="X64" s="215"/>
      <c r="Y64" s="202" t="str">
        <f t="shared" ca="1" si="11"/>
        <v/>
      </c>
      <c r="Z64" s="190">
        <f t="shared" ca="1" si="12"/>
        <v>0</v>
      </c>
    </row>
    <row r="65" spans="1:26" ht="18" customHeight="1">
      <c r="A65" s="214" t="str">
        <f t="shared" ca="1" si="10"/>
        <v>0</v>
      </c>
      <c r="B65" s="183">
        <v>56</v>
      </c>
      <c r="C65" s="198"/>
      <c r="D65" s="183"/>
      <c r="E65" s="183"/>
      <c r="F65" s="183"/>
      <c r="G65" s="183"/>
      <c r="H65" s="765"/>
      <c r="I65" s="763"/>
      <c r="J65" s="766"/>
      <c r="K65" s="183"/>
      <c r="L65" s="183"/>
      <c r="M65" s="183"/>
      <c r="N65" s="215"/>
      <c r="O65" s="215"/>
      <c r="P65" s="183"/>
      <c r="Q65" s="235"/>
      <c r="R65" s="198"/>
      <c r="S65" s="183"/>
      <c r="T65" s="183"/>
      <c r="U65" s="183"/>
      <c r="V65" s="183"/>
      <c r="W65" s="183"/>
      <c r="X65" s="215"/>
      <c r="Y65" s="202" t="str">
        <f t="shared" ca="1" si="11"/>
        <v/>
      </c>
      <c r="Z65" s="190">
        <f t="shared" ca="1" si="12"/>
        <v>0</v>
      </c>
    </row>
    <row r="66" spans="1:26" ht="18" customHeight="1">
      <c r="A66" s="214" t="str">
        <f t="shared" ca="1" si="10"/>
        <v>0</v>
      </c>
      <c r="B66" s="183">
        <v>57</v>
      </c>
      <c r="C66" s="198"/>
      <c r="D66" s="183"/>
      <c r="E66" s="183"/>
      <c r="F66" s="183"/>
      <c r="G66" s="183"/>
      <c r="H66" s="765"/>
      <c r="I66" s="763"/>
      <c r="J66" s="766"/>
      <c r="K66" s="183"/>
      <c r="L66" s="183"/>
      <c r="M66" s="183"/>
      <c r="N66" s="215"/>
      <c r="O66" s="187"/>
      <c r="P66" s="183"/>
      <c r="Q66" s="235"/>
      <c r="R66" s="198"/>
      <c r="S66" s="183"/>
      <c r="T66" s="183"/>
      <c r="U66" s="183"/>
      <c r="V66" s="183"/>
      <c r="W66" s="183"/>
      <c r="X66" s="215"/>
      <c r="Y66" s="202" t="str">
        <f t="shared" ca="1" si="11"/>
        <v/>
      </c>
      <c r="Z66" s="190">
        <f t="shared" ca="1" si="12"/>
        <v>0</v>
      </c>
    </row>
    <row r="67" spans="1:26" ht="18" customHeight="1">
      <c r="A67" s="214" t="str">
        <f t="shared" ca="1" si="10"/>
        <v>0</v>
      </c>
      <c r="B67" s="183">
        <v>58</v>
      </c>
      <c r="C67" s="198"/>
      <c r="D67" s="183"/>
      <c r="E67" s="183"/>
      <c r="F67" s="183"/>
      <c r="G67" s="183"/>
      <c r="H67" s="765"/>
      <c r="I67" s="763"/>
      <c r="J67" s="766"/>
      <c r="K67" s="183"/>
      <c r="L67" s="183"/>
      <c r="M67" s="183"/>
      <c r="N67" s="215"/>
      <c r="O67" s="187"/>
      <c r="P67" s="183"/>
      <c r="Q67" s="215"/>
      <c r="R67" s="224"/>
      <c r="S67" s="225"/>
      <c r="T67" s="225"/>
      <c r="U67" s="225"/>
      <c r="V67" s="183"/>
      <c r="W67" s="183"/>
      <c r="X67" s="215"/>
      <c r="Y67" s="202" t="str">
        <f t="shared" ca="1" si="11"/>
        <v/>
      </c>
      <c r="Z67" s="190">
        <f t="shared" ca="1" si="12"/>
        <v>0</v>
      </c>
    </row>
    <row r="68" spans="1:26" ht="18" customHeight="1">
      <c r="A68" s="214" t="str">
        <f t="shared" ca="1" si="10"/>
        <v>0</v>
      </c>
      <c r="B68" s="183">
        <v>59</v>
      </c>
      <c r="C68" s="198"/>
      <c r="D68" s="199"/>
      <c r="E68" s="183"/>
      <c r="F68" s="183"/>
      <c r="G68" s="183"/>
      <c r="H68" s="765"/>
      <c r="I68" s="763"/>
      <c r="J68" s="766"/>
      <c r="K68" s="183"/>
      <c r="L68" s="183"/>
      <c r="M68" s="183"/>
      <c r="N68" s="215"/>
      <c r="O68" s="187"/>
      <c r="P68" s="183"/>
      <c r="Q68" s="235"/>
      <c r="R68" s="198"/>
      <c r="S68" s="183"/>
      <c r="T68" s="199"/>
      <c r="U68" s="183"/>
      <c r="V68" s="183"/>
      <c r="W68" s="183"/>
      <c r="X68" s="215"/>
      <c r="Y68" s="202" t="str">
        <f t="shared" ca="1" si="11"/>
        <v/>
      </c>
      <c r="Z68" s="190">
        <f t="shared" ca="1" si="12"/>
        <v>0</v>
      </c>
    </row>
    <row r="69" spans="1:26" ht="18" customHeight="1">
      <c r="A69" s="214" t="str">
        <f t="shared" ca="1" si="10"/>
        <v>0</v>
      </c>
      <c r="B69" s="183">
        <v>60</v>
      </c>
      <c r="C69" s="198"/>
      <c r="D69" s="183"/>
      <c r="E69" s="183"/>
      <c r="F69" s="183"/>
      <c r="G69" s="183"/>
      <c r="H69" s="765"/>
      <c r="I69" s="763"/>
      <c r="J69" s="766"/>
      <c r="K69" s="183"/>
      <c r="L69" s="183"/>
      <c r="M69" s="183"/>
      <c r="N69" s="215"/>
      <c r="O69" s="215"/>
      <c r="P69" s="183"/>
      <c r="Q69" s="235"/>
      <c r="R69" s="198"/>
      <c r="S69" s="183"/>
      <c r="T69" s="183"/>
      <c r="U69" s="183"/>
      <c r="V69" s="183"/>
      <c r="W69" s="183"/>
      <c r="X69" s="215"/>
      <c r="Y69" s="202" t="str">
        <f t="shared" ca="1" si="11"/>
        <v/>
      </c>
      <c r="Z69" s="190">
        <f t="shared" ca="1" si="12"/>
        <v>0</v>
      </c>
    </row>
    <row r="70" spans="1:26" ht="18" customHeight="1">
      <c r="A70" s="214" t="str">
        <f t="shared" ca="1" si="10"/>
        <v>0</v>
      </c>
      <c r="B70" s="183">
        <v>61</v>
      </c>
      <c r="C70" s="198"/>
      <c r="D70" s="183"/>
      <c r="E70" s="183"/>
      <c r="F70" s="183"/>
      <c r="G70" s="183"/>
      <c r="H70" s="765"/>
      <c r="I70" s="763"/>
      <c r="J70" s="766"/>
      <c r="K70" s="183"/>
      <c r="L70" s="183"/>
      <c r="M70" s="183"/>
      <c r="N70" s="215"/>
      <c r="O70" s="215"/>
      <c r="P70" s="183"/>
      <c r="Q70" s="235"/>
      <c r="R70" s="198"/>
      <c r="S70" s="183"/>
      <c r="T70" s="183"/>
      <c r="U70" s="183"/>
      <c r="V70" s="183"/>
      <c r="W70" s="183"/>
      <c r="X70" s="215"/>
      <c r="Y70" s="202" t="str">
        <f t="shared" ca="1" si="11"/>
        <v/>
      </c>
      <c r="Z70" s="190">
        <f t="shared" ca="1" si="12"/>
        <v>0</v>
      </c>
    </row>
    <row r="71" spans="1:26" ht="18" customHeight="1">
      <c r="A71" s="214" t="str">
        <f t="shared" ca="1" si="10"/>
        <v>0</v>
      </c>
      <c r="B71" s="183">
        <v>62</v>
      </c>
      <c r="C71" s="198"/>
      <c r="D71" s="183"/>
      <c r="E71" s="183"/>
      <c r="F71" s="183"/>
      <c r="G71" s="183"/>
      <c r="H71" s="765"/>
      <c r="I71" s="763"/>
      <c r="J71" s="766"/>
      <c r="K71" s="183"/>
      <c r="L71" s="183"/>
      <c r="M71" s="183"/>
      <c r="N71" s="215"/>
      <c r="O71" s="215"/>
      <c r="P71" s="183"/>
      <c r="Q71" s="235"/>
      <c r="R71" s="218"/>
      <c r="S71" s="183"/>
      <c r="T71" s="183"/>
      <c r="U71" s="183"/>
      <c r="V71" s="183"/>
      <c r="W71" s="300"/>
      <c r="X71" s="292"/>
      <c r="Y71" s="202" t="str">
        <f t="shared" ca="1" si="11"/>
        <v/>
      </c>
      <c r="Z71" s="190">
        <f t="shared" ca="1" si="12"/>
        <v>0</v>
      </c>
    </row>
    <row r="72" spans="1:26" ht="18" customHeight="1">
      <c r="A72" s="214" t="str">
        <f t="shared" ca="1" si="10"/>
        <v>0</v>
      </c>
      <c r="B72" s="183">
        <v>63</v>
      </c>
      <c r="C72" s="198"/>
      <c r="D72" s="183"/>
      <c r="E72" s="183"/>
      <c r="F72" s="183"/>
      <c r="G72" s="183"/>
      <c r="H72" s="765"/>
      <c r="I72" s="763"/>
      <c r="J72" s="766"/>
      <c r="K72" s="183"/>
      <c r="L72" s="183"/>
      <c r="M72" s="183"/>
      <c r="N72" s="215"/>
      <c r="O72" s="215"/>
      <c r="P72" s="183"/>
      <c r="Q72" s="235"/>
      <c r="R72" s="198"/>
      <c r="S72" s="183"/>
      <c r="T72" s="183"/>
      <c r="U72" s="183"/>
      <c r="V72" s="183"/>
      <c r="W72" s="183"/>
      <c r="X72" s="215"/>
      <c r="Y72" s="202" t="str">
        <f t="shared" ca="1" si="11"/>
        <v/>
      </c>
      <c r="Z72" s="190">
        <f t="shared" ca="1" si="12"/>
        <v>0</v>
      </c>
    </row>
    <row r="73" spans="1:26" ht="18" customHeight="1">
      <c r="A73" s="214" t="str">
        <f t="shared" ca="1" si="10"/>
        <v>0</v>
      </c>
      <c r="B73" s="183">
        <v>64</v>
      </c>
      <c r="C73" s="198"/>
      <c r="D73" s="183"/>
      <c r="E73" s="183"/>
      <c r="F73" s="183"/>
      <c r="G73" s="183"/>
      <c r="H73" s="765"/>
      <c r="I73" s="763"/>
      <c r="J73" s="766"/>
      <c r="K73" s="183"/>
      <c r="L73" s="183"/>
      <c r="M73" s="183"/>
      <c r="N73" s="215"/>
      <c r="O73" s="215"/>
      <c r="P73" s="183"/>
      <c r="Q73" s="215"/>
      <c r="R73" s="198"/>
      <c r="S73" s="183"/>
      <c r="T73" s="183"/>
      <c r="U73" s="183"/>
      <c r="V73" s="183"/>
      <c r="W73" s="183"/>
      <c r="X73" s="292"/>
      <c r="Y73" s="202" t="str">
        <f t="shared" ca="1" si="11"/>
        <v/>
      </c>
      <c r="Z73" s="190">
        <f t="shared" ca="1" si="12"/>
        <v>0</v>
      </c>
    </row>
    <row r="74" spans="1:26" ht="18" customHeight="1">
      <c r="A74" s="214" t="str">
        <f t="shared" ca="1" si="10"/>
        <v>0</v>
      </c>
      <c r="B74" s="183">
        <v>65</v>
      </c>
      <c r="C74" s="198"/>
      <c r="D74" s="183"/>
      <c r="E74" s="183"/>
      <c r="F74" s="183"/>
      <c r="G74" s="183"/>
      <c r="H74" s="765"/>
      <c r="I74" s="763"/>
      <c r="J74" s="766"/>
      <c r="K74" s="183"/>
      <c r="L74" s="183"/>
      <c r="M74" s="183"/>
      <c r="N74" s="215"/>
      <c r="O74" s="215"/>
      <c r="P74" s="183"/>
      <c r="Q74" s="235"/>
      <c r="R74" s="198"/>
      <c r="S74" s="183"/>
      <c r="T74" s="183"/>
      <c r="U74" s="183"/>
      <c r="V74" s="183"/>
      <c r="W74" s="183"/>
      <c r="X74" s="215"/>
      <c r="Y74" s="202" t="str">
        <f t="shared" ca="1" si="11"/>
        <v/>
      </c>
      <c r="Z74" s="190">
        <f t="shared" ca="1" si="12"/>
        <v>0</v>
      </c>
    </row>
    <row r="75" spans="1:26" ht="18" customHeight="1">
      <c r="A75" s="214" t="str">
        <f t="shared" ca="1" si="10"/>
        <v>0</v>
      </c>
      <c r="B75" s="183">
        <v>66</v>
      </c>
      <c r="C75" s="198"/>
      <c r="D75" s="183"/>
      <c r="E75" s="183"/>
      <c r="F75" s="183"/>
      <c r="G75" s="183"/>
      <c r="H75" s="765"/>
      <c r="I75" s="763"/>
      <c r="J75" s="766"/>
      <c r="K75" s="183"/>
      <c r="L75" s="183"/>
      <c r="M75" s="183"/>
      <c r="N75" s="215"/>
      <c r="O75" s="215"/>
      <c r="P75" s="183"/>
      <c r="Q75" s="235"/>
      <c r="R75" s="198"/>
      <c r="S75" s="183"/>
      <c r="T75" s="183"/>
      <c r="U75" s="183"/>
      <c r="V75" s="183"/>
      <c r="W75" s="183"/>
      <c r="X75" s="215"/>
      <c r="Y75" s="202" t="str">
        <f t="shared" ca="1" si="11"/>
        <v/>
      </c>
      <c r="Z75" s="190">
        <f t="shared" ca="1" si="12"/>
        <v>0</v>
      </c>
    </row>
    <row r="76" spans="1:26" ht="18" customHeight="1">
      <c r="A76" s="214" t="str">
        <f t="shared" ca="1" si="10"/>
        <v>0</v>
      </c>
      <c r="B76" s="183">
        <v>67</v>
      </c>
      <c r="C76" s="218"/>
      <c r="D76" s="183"/>
      <c r="E76" s="183"/>
      <c r="F76" s="183"/>
      <c r="G76" s="183"/>
      <c r="H76" s="765"/>
      <c r="I76" s="763"/>
      <c r="J76" s="766"/>
      <c r="K76" s="183"/>
      <c r="L76" s="183"/>
      <c r="M76" s="183"/>
      <c r="N76" s="215"/>
      <c r="O76" s="215"/>
      <c r="P76" s="183"/>
      <c r="Q76" s="235"/>
      <c r="R76" s="198"/>
      <c r="S76" s="183"/>
      <c r="T76" s="183"/>
      <c r="U76" s="183"/>
      <c r="V76" s="183"/>
      <c r="W76" s="183"/>
      <c r="X76" s="215"/>
      <c r="Y76" s="202" t="str">
        <f t="shared" ca="1" si="11"/>
        <v/>
      </c>
      <c r="Z76" s="190">
        <f t="shared" ca="1" si="12"/>
        <v>0</v>
      </c>
    </row>
    <row r="77" spans="1:26" ht="18" customHeight="1">
      <c r="A77" s="214" t="str">
        <f t="shared" ca="1" si="10"/>
        <v>0</v>
      </c>
      <c r="B77" s="183">
        <v>68</v>
      </c>
      <c r="C77" s="198"/>
      <c r="D77" s="183"/>
      <c r="E77" s="183"/>
      <c r="F77" s="183"/>
      <c r="G77" s="183"/>
      <c r="H77" s="765"/>
      <c r="I77" s="763"/>
      <c r="J77" s="766"/>
      <c r="K77" s="183"/>
      <c r="L77" s="183"/>
      <c r="M77" s="183"/>
      <c r="N77" s="215"/>
      <c r="O77" s="215"/>
      <c r="P77" s="183"/>
      <c r="Q77" s="235"/>
      <c r="R77" s="198"/>
      <c r="S77" s="183"/>
      <c r="T77" s="183"/>
      <c r="U77" s="183"/>
      <c r="V77" s="183"/>
      <c r="W77" s="183"/>
      <c r="X77" s="215"/>
      <c r="Y77" s="202" t="str">
        <f t="shared" ca="1" si="11"/>
        <v/>
      </c>
      <c r="Z77" s="190">
        <f t="shared" ca="1" si="12"/>
        <v>0</v>
      </c>
    </row>
    <row r="78" spans="1:26" ht="18" customHeight="1">
      <c r="A78" s="214" t="str">
        <f t="shared" ca="1" si="10"/>
        <v>0</v>
      </c>
      <c r="B78" s="183">
        <v>69</v>
      </c>
      <c r="C78" s="198"/>
      <c r="D78" s="183"/>
      <c r="E78" s="183"/>
      <c r="F78" s="183"/>
      <c r="G78" s="183"/>
      <c r="H78" s="765"/>
      <c r="I78" s="763"/>
      <c r="J78" s="766"/>
      <c r="K78" s="183"/>
      <c r="L78" s="183"/>
      <c r="M78" s="183"/>
      <c r="N78" s="215"/>
      <c r="O78" s="215"/>
      <c r="P78" s="183"/>
      <c r="Q78" s="235"/>
      <c r="R78" s="198"/>
      <c r="S78" s="183"/>
      <c r="T78" s="183"/>
      <c r="U78" s="183"/>
      <c r="V78" s="183"/>
      <c r="W78" s="183"/>
      <c r="X78" s="215"/>
      <c r="Y78" s="202" t="str">
        <f t="shared" ca="1" si="11"/>
        <v/>
      </c>
      <c r="Z78" s="190">
        <f t="shared" ca="1" si="12"/>
        <v>0</v>
      </c>
    </row>
    <row r="79" spans="1:26" ht="18" customHeight="1">
      <c r="A79" s="214" t="str">
        <f t="shared" ca="1" si="10"/>
        <v>0</v>
      </c>
      <c r="B79" s="183">
        <v>70</v>
      </c>
      <c r="C79" s="198"/>
      <c r="D79" s="183"/>
      <c r="E79" s="183"/>
      <c r="F79" s="183"/>
      <c r="G79" s="183"/>
      <c r="H79" s="765"/>
      <c r="I79" s="763"/>
      <c r="J79" s="766"/>
      <c r="K79" s="183"/>
      <c r="L79" s="183"/>
      <c r="M79" s="183"/>
      <c r="N79" s="215"/>
      <c r="O79" s="215"/>
      <c r="P79" s="183"/>
      <c r="Q79" s="235"/>
      <c r="R79" s="198"/>
      <c r="S79" s="183"/>
      <c r="T79" s="183"/>
      <c r="U79" s="183"/>
      <c r="V79" s="183"/>
      <c r="W79" s="183"/>
      <c r="X79" s="215"/>
      <c r="Y79" s="202" t="str">
        <f t="shared" ca="1" si="11"/>
        <v/>
      </c>
      <c r="Z79" s="190">
        <f t="shared" ca="1" si="12"/>
        <v>0</v>
      </c>
    </row>
    <row r="80" spans="1:26" ht="18" customHeight="1">
      <c r="A80" s="214" t="str">
        <f t="shared" ca="1" si="10"/>
        <v>0</v>
      </c>
      <c r="B80" s="183">
        <v>71</v>
      </c>
      <c r="C80" s="198"/>
      <c r="D80" s="183"/>
      <c r="E80" s="183"/>
      <c r="F80" s="183"/>
      <c r="G80" s="183"/>
      <c r="H80" s="765"/>
      <c r="I80" s="763"/>
      <c r="J80" s="766"/>
      <c r="K80" s="183"/>
      <c r="L80" s="183"/>
      <c r="M80" s="183"/>
      <c r="N80" s="215"/>
      <c r="O80" s="215"/>
      <c r="P80" s="183"/>
      <c r="Q80" s="235"/>
      <c r="R80" s="198"/>
      <c r="S80" s="183"/>
      <c r="T80" s="183"/>
      <c r="U80" s="183"/>
      <c r="V80" s="183"/>
      <c r="W80" s="300"/>
      <c r="X80" s="292"/>
      <c r="Y80" s="202" t="str">
        <f t="shared" ca="1" si="11"/>
        <v/>
      </c>
      <c r="Z80" s="190">
        <f t="shared" ca="1" si="12"/>
        <v>0</v>
      </c>
    </row>
    <row r="81" spans="1:26" ht="18" customHeight="1">
      <c r="A81" s="214" t="str">
        <f t="shared" ca="1" si="10"/>
        <v>0</v>
      </c>
      <c r="B81" s="183">
        <v>72</v>
      </c>
      <c r="C81" s="198"/>
      <c r="D81" s="183"/>
      <c r="E81" s="183"/>
      <c r="F81" s="183"/>
      <c r="G81" s="183"/>
      <c r="H81" s="765"/>
      <c r="I81" s="763"/>
      <c r="J81" s="766"/>
      <c r="K81" s="183"/>
      <c r="L81" s="183"/>
      <c r="M81" s="183"/>
      <c r="N81" s="215"/>
      <c r="O81" s="215"/>
      <c r="P81" s="183"/>
      <c r="Q81" s="235"/>
      <c r="R81" s="198"/>
      <c r="S81" s="183"/>
      <c r="T81" s="183"/>
      <c r="U81" s="183"/>
      <c r="V81" s="183"/>
      <c r="W81" s="183"/>
      <c r="X81" s="215"/>
      <c r="Y81" s="202" t="str">
        <f t="shared" ca="1" si="11"/>
        <v/>
      </c>
      <c r="Z81" s="190">
        <f t="shared" ca="1" si="12"/>
        <v>0</v>
      </c>
    </row>
    <row r="82" spans="1:26" ht="18" customHeight="1">
      <c r="A82" s="214" t="str">
        <f t="shared" ca="1" si="10"/>
        <v>0</v>
      </c>
      <c r="B82" s="183">
        <v>73</v>
      </c>
      <c r="C82" s="198"/>
      <c r="D82" s="183"/>
      <c r="E82" s="183"/>
      <c r="F82" s="183"/>
      <c r="G82" s="183"/>
      <c r="H82" s="765"/>
      <c r="I82" s="763"/>
      <c r="J82" s="766"/>
      <c r="K82" s="183"/>
      <c r="L82" s="183"/>
      <c r="M82" s="183"/>
      <c r="N82" s="215"/>
      <c r="O82" s="215"/>
      <c r="P82" s="183"/>
      <c r="Q82" s="235"/>
      <c r="R82" s="198"/>
      <c r="S82" s="183"/>
      <c r="T82" s="183"/>
      <c r="U82" s="183"/>
      <c r="V82" s="183"/>
      <c r="W82" s="183"/>
      <c r="X82" s="292"/>
      <c r="Y82" s="202" t="str">
        <f t="shared" ca="1" si="11"/>
        <v/>
      </c>
      <c r="Z82" s="190">
        <f t="shared" ca="1" si="12"/>
        <v>0</v>
      </c>
    </row>
    <row r="83" spans="1:26" ht="18" customHeight="1">
      <c r="A83" s="214" t="str">
        <f t="shared" ca="1" si="10"/>
        <v>0</v>
      </c>
      <c r="B83" s="183">
        <v>74</v>
      </c>
      <c r="C83" s="198"/>
      <c r="D83" s="183"/>
      <c r="E83" s="183"/>
      <c r="F83" s="183"/>
      <c r="G83" s="183"/>
      <c r="H83" s="765"/>
      <c r="I83" s="763"/>
      <c r="J83" s="766"/>
      <c r="K83" s="183"/>
      <c r="L83" s="183"/>
      <c r="M83" s="183"/>
      <c r="N83" s="215"/>
      <c r="O83" s="215"/>
      <c r="P83" s="183"/>
      <c r="Q83" s="235"/>
      <c r="R83" s="224"/>
      <c r="S83" s="225"/>
      <c r="T83" s="301"/>
      <c r="U83" s="302"/>
      <c r="V83" s="183"/>
      <c r="W83" s="183"/>
      <c r="X83" s="215"/>
      <c r="Y83" s="202" t="str">
        <f t="shared" ca="1" si="11"/>
        <v/>
      </c>
      <c r="Z83" s="190">
        <f t="shared" ca="1" si="12"/>
        <v>0</v>
      </c>
    </row>
    <row r="84" spans="1:26" ht="18" customHeight="1">
      <c r="A84" s="214" t="str">
        <f t="shared" ca="1" si="10"/>
        <v>0</v>
      </c>
      <c r="B84" s="183">
        <v>75</v>
      </c>
      <c r="C84" s="198"/>
      <c r="D84" s="183"/>
      <c r="E84" s="183"/>
      <c r="F84" s="183"/>
      <c r="G84" s="183"/>
      <c r="H84" s="765"/>
      <c r="I84" s="763"/>
      <c r="J84" s="766"/>
      <c r="K84" s="183"/>
      <c r="L84" s="183"/>
      <c r="M84" s="183"/>
      <c r="N84" s="215"/>
      <c r="O84" s="215"/>
      <c r="P84" s="183"/>
      <c r="Q84" s="235"/>
      <c r="R84" s="198"/>
      <c r="S84" s="183"/>
      <c r="T84" s="183"/>
      <c r="U84" s="183"/>
      <c r="V84" s="183"/>
      <c r="W84" s="183"/>
      <c r="X84" s="215"/>
      <c r="Y84" s="202" t="str">
        <f t="shared" ca="1" si="11"/>
        <v/>
      </c>
      <c r="Z84" s="190">
        <f t="shared" ca="1" si="12"/>
        <v>0</v>
      </c>
    </row>
    <row r="85" spans="1:26" ht="18" customHeight="1">
      <c r="A85" s="214" t="str">
        <f t="shared" ca="1" si="10"/>
        <v>0</v>
      </c>
      <c r="B85" s="183">
        <v>76</v>
      </c>
      <c r="C85" s="198"/>
      <c r="D85" s="183"/>
      <c r="E85" s="183"/>
      <c r="F85" s="183"/>
      <c r="G85" s="183"/>
      <c r="H85" s="765"/>
      <c r="I85" s="763"/>
      <c r="J85" s="766"/>
      <c r="K85" s="183"/>
      <c r="L85" s="183"/>
      <c r="M85" s="183"/>
      <c r="N85" s="215"/>
      <c r="O85" s="215"/>
      <c r="P85" s="183"/>
      <c r="Q85" s="235"/>
      <c r="R85" s="198"/>
      <c r="S85" s="183"/>
      <c r="T85" s="183"/>
      <c r="U85" s="183"/>
      <c r="V85" s="183"/>
      <c r="W85" s="183"/>
      <c r="X85" s="215"/>
      <c r="Y85" s="202" t="str">
        <f t="shared" ca="1" si="11"/>
        <v/>
      </c>
      <c r="Z85" s="190">
        <f t="shared" ca="1" si="12"/>
        <v>0</v>
      </c>
    </row>
    <row r="86" spans="1:26" ht="18" customHeight="1">
      <c r="A86" s="214" t="str">
        <f t="shared" ca="1" si="10"/>
        <v>0</v>
      </c>
      <c r="B86" s="183">
        <v>77</v>
      </c>
      <c r="C86" s="198"/>
      <c r="D86" s="183"/>
      <c r="E86" s="183"/>
      <c r="F86" s="183"/>
      <c r="G86" s="183"/>
      <c r="H86" s="765"/>
      <c r="I86" s="763"/>
      <c r="J86" s="766"/>
      <c r="K86" s="183"/>
      <c r="L86" s="183"/>
      <c r="M86" s="183"/>
      <c r="N86" s="215"/>
      <c r="O86" s="215"/>
      <c r="P86" s="183"/>
      <c r="Q86" s="235"/>
      <c r="R86" s="198"/>
      <c r="S86" s="183"/>
      <c r="T86" s="183"/>
      <c r="U86" s="183"/>
      <c r="V86" s="183"/>
      <c r="W86" s="183"/>
      <c r="X86" s="215"/>
      <c r="Y86" s="202" t="str">
        <f t="shared" ca="1" si="11"/>
        <v/>
      </c>
      <c r="Z86" s="190">
        <f t="shared" ca="1" si="12"/>
        <v>0</v>
      </c>
    </row>
    <row r="87" spans="1:26" ht="18" customHeight="1">
      <c r="A87" s="214" t="str">
        <f t="shared" ca="1" si="10"/>
        <v>0</v>
      </c>
      <c r="B87" s="183">
        <v>78</v>
      </c>
      <c r="C87" s="198"/>
      <c r="D87" s="183"/>
      <c r="E87" s="183"/>
      <c r="F87" s="183"/>
      <c r="G87" s="183"/>
      <c r="H87" s="765"/>
      <c r="I87" s="763"/>
      <c r="J87" s="766"/>
      <c r="K87" s="183"/>
      <c r="L87" s="183"/>
      <c r="M87" s="183"/>
      <c r="N87" s="215"/>
      <c r="O87" s="215"/>
      <c r="P87" s="183"/>
      <c r="Q87" s="235"/>
      <c r="R87" s="198"/>
      <c r="S87" s="183"/>
      <c r="T87" s="183"/>
      <c r="U87" s="183"/>
      <c r="V87" s="183"/>
      <c r="W87" s="183"/>
      <c r="X87" s="215"/>
      <c r="Y87" s="202" t="str">
        <f t="shared" ca="1" si="11"/>
        <v/>
      </c>
      <c r="Z87" s="190">
        <f t="shared" ca="1" si="12"/>
        <v>0</v>
      </c>
    </row>
    <row r="88" spans="1:26" ht="18" customHeight="1">
      <c r="A88" s="214" t="str">
        <f t="shared" ca="1" si="10"/>
        <v>0</v>
      </c>
      <c r="B88" s="183">
        <v>79</v>
      </c>
      <c r="C88" s="198"/>
      <c r="D88" s="183"/>
      <c r="E88" s="183"/>
      <c r="F88" s="183"/>
      <c r="G88" s="183"/>
      <c r="H88" s="765"/>
      <c r="I88" s="763"/>
      <c r="J88" s="766"/>
      <c r="K88" s="183"/>
      <c r="L88" s="183"/>
      <c r="M88" s="183"/>
      <c r="N88" s="215"/>
      <c r="O88" s="215"/>
      <c r="P88" s="183"/>
      <c r="Q88" s="235"/>
      <c r="R88" s="198"/>
      <c r="S88" s="183"/>
      <c r="T88" s="183"/>
      <c r="U88" s="183"/>
      <c r="V88" s="183"/>
      <c r="W88" s="183"/>
      <c r="X88" s="215"/>
      <c r="Y88" s="202" t="str">
        <f t="shared" ca="1" si="11"/>
        <v/>
      </c>
      <c r="Z88" s="190">
        <f t="shared" ca="1" si="12"/>
        <v>0</v>
      </c>
    </row>
    <row r="89" spans="1:26" ht="18" customHeight="1">
      <c r="A89" s="214" t="str">
        <f t="shared" ca="1" si="10"/>
        <v>0</v>
      </c>
      <c r="B89" s="183">
        <v>80</v>
      </c>
      <c r="C89" s="198"/>
      <c r="D89" s="183"/>
      <c r="E89" s="183"/>
      <c r="F89" s="183"/>
      <c r="G89" s="183"/>
      <c r="H89" s="765"/>
      <c r="I89" s="763"/>
      <c r="J89" s="766"/>
      <c r="K89" s="183"/>
      <c r="L89" s="183"/>
      <c r="M89" s="183"/>
      <c r="N89" s="215"/>
      <c r="O89" s="215"/>
      <c r="P89" s="183"/>
      <c r="Q89" s="235"/>
      <c r="R89" s="198"/>
      <c r="S89" s="183"/>
      <c r="T89" s="183"/>
      <c r="U89" s="183"/>
      <c r="V89" s="183"/>
      <c r="W89" s="183"/>
      <c r="X89" s="215"/>
      <c r="Y89" s="202" t="str">
        <f t="shared" ca="1" si="11"/>
        <v/>
      </c>
      <c r="Z89" s="190">
        <f t="shared" ca="1" si="12"/>
        <v>0</v>
      </c>
    </row>
    <row r="90" spans="1:26" ht="18" customHeight="1">
      <c r="A90" s="214" t="str">
        <f t="shared" ca="1" si="10"/>
        <v>0</v>
      </c>
      <c r="B90" s="183">
        <v>83</v>
      </c>
      <c r="C90" s="198"/>
      <c r="D90" s="183"/>
      <c r="E90" s="183"/>
      <c r="F90" s="183"/>
      <c r="G90" s="183"/>
      <c r="H90" s="765"/>
      <c r="I90" s="763"/>
      <c r="J90" s="766"/>
      <c r="K90" s="183"/>
      <c r="L90" s="183"/>
      <c r="M90" s="183"/>
      <c r="N90" s="215"/>
      <c r="O90" s="215"/>
      <c r="P90" s="183"/>
      <c r="Q90" s="235"/>
      <c r="R90" s="198"/>
      <c r="S90" s="183"/>
      <c r="T90" s="183"/>
      <c r="U90" s="183"/>
      <c r="V90" s="183"/>
      <c r="W90" s="183"/>
      <c r="X90" s="215"/>
      <c r="Y90" s="202" t="str">
        <f t="shared" ca="1" si="11"/>
        <v/>
      </c>
      <c r="Z90" s="190">
        <f t="shared" ca="1" si="12"/>
        <v>0</v>
      </c>
    </row>
    <row r="91" spans="1:26" ht="18" customHeight="1">
      <c r="A91" s="214" t="str">
        <f t="shared" ca="1" si="10"/>
        <v>0</v>
      </c>
      <c r="B91" s="183">
        <v>84</v>
      </c>
      <c r="C91" s="198"/>
      <c r="D91" s="183"/>
      <c r="E91" s="183"/>
      <c r="F91" s="183"/>
      <c r="G91" s="183"/>
      <c r="H91" s="765"/>
      <c r="I91" s="763"/>
      <c r="J91" s="766"/>
      <c r="K91" s="183"/>
      <c r="L91" s="183"/>
      <c r="M91" s="183"/>
      <c r="N91" s="215"/>
      <c r="O91" s="215"/>
      <c r="P91" s="183"/>
      <c r="Q91" s="235"/>
      <c r="R91" s="198"/>
      <c r="S91" s="183"/>
      <c r="T91" s="183"/>
      <c r="U91" s="183"/>
      <c r="V91" s="183"/>
      <c r="W91" s="183"/>
      <c r="X91" s="215"/>
      <c r="Y91" s="202" t="str">
        <f t="shared" ca="1" si="11"/>
        <v/>
      </c>
      <c r="Z91" s="190">
        <f t="shared" ca="1" si="12"/>
        <v>0</v>
      </c>
    </row>
    <row r="92" spans="1:26" ht="18" customHeight="1">
      <c r="A92" s="214" t="str">
        <f t="shared" ca="1" si="10"/>
        <v>0</v>
      </c>
      <c r="B92" s="183">
        <v>85</v>
      </c>
      <c r="C92" s="198"/>
      <c r="D92" s="183"/>
      <c r="E92" s="183"/>
      <c r="F92" s="183"/>
      <c r="G92" s="183"/>
      <c r="H92" s="765"/>
      <c r="I92" s="763"/>
      <c r="J92" s="766"/>
      <c r="K92" s="183"/>
      <c r="L92" s="183"/>
      <c r="M92" s="183"/>
      <c r="N92" s="215"/>
      <c r="O92" s="215"/>
      <c r="P92" s="183"/>
      <c r="Q92" s="235"/>
      <c r="R92" s="198"/>
      <c r="S92" s="183"/>
      <c r="T92" s="183"/>
      <c r="U92" s="183"/>
      <c r="V92" s="183"/>
      <c r="W92" s="183"/>
      <c r="X92" s="215"/>
      <c r="Y92" s="202" t="str">
        <f t="shared" ca="1" si="11"/>
        <v/>
      </c>
      <c r="Z92" s="190">
        <f t="shared" ca="1" si="12"/>
        <v>0</v>
      </c>
    </row>
    <row r="93" spans="1:26" ht="18" customHeight="1">
      <c r="A93" s="214" t="str">
        <f t="shared" ca="1" si="10"/>
        <v>0</v>
      </c>
      <c r="B93" s="183">
        <v>86</v>
      </c>
      <c r="C93" s="198"/>
      <c r="D93" s="183"/>
      <c r="E93" s="183"/>
      <c r="F93" s="183"/>
      <c r="G93" s="183"/>
      <c r="H93" s="765"/>
      <c r="I93" s="763"/>
      <c r="J93" s="766"/>
      <c r="K93" s="183"/>
      <c r="L93" s="183"/>
      <c r="M93" s="183"/>
      <c r="N93" s="215"/>
      <c r="O93" s="215"/>
      <c r="P93" s="183"/>
      <c r="Q93" s="235"/>
      <c r="R93" s="198"/>
      <c r="S93" s="183"/>
      <c r="T93" s="183"/>
      <c r="U93" s="183"/>
      <c r="V93" s="183"/>
      <c r="W93" s="183"/>
      <c r="X93" s="215"/>
      <c r="Y93" s="202" t="str">
        <f t="shared" ca="1" si="11"/>
        <v/>
      </c>
      <c r="Z93" s="190">
        <f t="shared" ca="1" si="12"/>
        <v>0</v>
      </c>
    </row>
    <row r="94" spans="1:26" ht="18" customHeight="1">
      <c r="A94" s="214" t="str">
        <f t="shared" ca="1" si="10"/>
        <v>0</v>
      </c>
      <c r="B94" s="183">
        <v>87</v>
      </c>
      <c r="C94" s="198"/>
      <c r="D94" s="183"/>
      <c r="E94" s="183"/>
      <c r="F94" s="183"/>
      <c r="G94" s="183"/>
      <c r="H94" s="765"/>
      <c r="I94" s="763"/>
      <c r="J94" s="766"/>
      <c r="K94" s="183"/>
      <c r="L94" s="183"/>
      <c r="M94" s="183"/>
      <c r="N94" s="215"/>
      <c r="O94" s="215"/>
      <c r="P94" s="183"/>
      <c r="Q94" s="235"/>
      <c r="R94" s="198"/>
      <c r="S94" s="183"/>
      <c r="T94" s="183"/>
      <c r="U94" s="183"/>
      <c r="V94" s="183"/>
      <c r="W94" s="183"/>
      <c r="X94" s="215"/>
      <c r="Y94" s="202" t="str">
        <f t="shared" ca="1" si="11"/>
        <v/>
      </c>
      <c r="Z94" s="190">
        <f t="shared" ca="1" si="12"/>
        <v>0</v>
      </c>
    </row>
    <row r="95" spans="1:26" ht="18" customHeight="1">
      <c r="A95" s="214" t="str">
        <f t="shared" ca="1" si="10"/>
        <v>0</v>
      </c>
      <c r="B95" s="183">
        <v>88</v>
      </c>
      <c r="C95" s="198"/>
      <c r="D95" s="183"/>
      <c r="E95" s="183"/>
      <c r="F95" s="183"/>
      <c r="G95" s="183"/>
      <c r="H95" s="765"/>
      <c r="I95" s="763"/>
      <c r="J95" s="766"/>
      <c r="K95" s="183"/>
      <c r="L95" s="183"/>
      <c r="M95" s="183"/>
      <c r="N95" s="215"/>
      <c r="O95" s="215"/>
      <c r="P95" s="183"/>
      <c r="Q95" s="235"/>
      <c r="R95" s="198"/>
      <c r="S95" s="183"/>
      <c r="T95" s="183"/>
      <c r="U95" s="183"/>
      <c r="V95" s="183"/>
      <c r="W95" s="183"/>
      <c r="X95" s="215"/>
      <c r="Y95" s="202" t="str">
        <f t="shared" ca="1" si="11"/>
        <v/>
      </c>
      <c r="Z95" s="190">
        <f t="shared" ca="1" si="12"/>
        <v>0</v>
      </c>
    </row>
    <row r="96" spans="1:26" ht="18" customHeight="1">
      <c r="A96" s="214" t="str">
        <f t="shared" ca="1" si="10"/>
        <v>0</v>
      </c>
      <c r="B96" s="183">
        <v>89</v>
      </c>
      <c r="C96" s="198"/>
      <c r="D96" s="183"/>
      <c r="E96" s="183"/>
      <c r="F96" s="183"/>
      <c r="G96" s="183"/>
      <c r="H96" s="765"/>
      <c r="I96" s="763"/>
      <c r="J96" s="766"/>
      <c r="K96" s="183"/>
      <c r="L96" s="183"/>
      <c r="M96" s="183"/>
      <c r="N96" s="215"/>
      <c r="O96" s="215"/>
      <c r="P96" s="183"/>
      <c r="Q96" s="235"/>
      <c r="R96" s="198"/>
      <c r="S96" s="183"/>
      <c r="T96" s="183"/>
      <c r="U96" s="183"/>
      <c r="V96" s="183"/>
      <c r="W96" s="183"/>
      <c r="X96" s="215"/>
      <c r="Y96" s="202" t="str">
        <f t="shared" ca="1" si="11"/>
        <v/>
      </c>
      <c r="Z96" s="190">
        <f t="shared" ca="1" si="12"/>
        <v>0</v>
      </c>
    </row>
    <row r="97" spans="1:28" ht="18" customHeight="1">
      <c r="A97" s="214" t="str">
        <f t="shared" ca="1" si="10"/>
        <v>0</v>
      </c>
      <c r="B97" s="183">
        <v>90</v>
      </c>
      <c r="C97" s="198"/>
      <c r="D97" s="183"/>
      <c r="E97" s="183"/>
      <c r="F97" s="183"/>
      <c r="G97" s="183"/>
      <c r="H97" s="765"/>
      <c r="I97" s="763"/>
      <c r="J97" s="766"/>
      <c r="K97" s="183"/>
      <c r="L97" s="183"/>
      <c r="M97" s="183"/>
      <c r="N97" s="215"/>
      <c r="O97" s="215"/>
      <c r="P97" s="183"/>
      <c r="Q97" s="235"/>
      <c r="R97" s="198"/>
      <c r="S97" s="183"/>
      <c r="T97" s="183"/>
      <c r="U97" s="183"/>
      <c r="V97" s="183"/>
      <c r="W97" s="183"/>
      <c r="X97" s="215"/>
      <c r="Y97" s="202" t="str">
        <f t="shared" ca="1" si="11"/>
        <v/>
      </c>
      <c r="Z97" s="190">
        <f t="shared" ca="1" si="12"/>
        <v>0</v>
      </c>
    </row>
    <row r="98" spans="1:28" ht="18" customHeight="1">
      <c r="A98" s="214" t="str">
        <f t="shared" ca="1" si="10"/>
        <v>0</v>
      </c>
      <c r="B98" s="183">
        <v>91</v>
      </c>
      <c r="C98" s="198"/>
      <c r="D98" s="183"/>
      <c r="E98" s="183"/>
      <c r="F98" s="183"/>
      <c r="G98" s="183"/>
      <c r="H98" s="765"/>
      <c r="I98" s="763"/>
      <c r="J98" s="766"/>
      <c r="K98" s="183"/>
      <c r="L98" s="183"/>
      <c r="M98" s="183"/>
      <c r="N98" s="215"/>
      <c r="O98" s="215"/>
      <c r="P98" s="183"/>
      <c r="Q98" s="235"/>
      <c r="R98" s="198"/>
      <c r="S98" s="183"/>
      <c r="T98" s="183"/>
      <c r="U98" s="183"/>
      <c r="V98" s="183"/>
      <c r="W98" s="183"/>
      <c r="X98" s="215"/>
      <c r="Y98" s="202" t="str">
        <f t="shared" ca="1" si="11"/>
        <v/>
      </c>
      <c r="Z98" s="190">
        <f t="shared" ca="1" si="12"/>
        <v>0</v>
      </c>
    </row>
    <row r="99" spans="1:28" ht="18" customHeight="1">
      <c r="A99" s="214" t="str">
        <f t="shared" ca="1" si="10"/>
        <v>0</v>
      </c>
      <c r="B99" s="183">
        <v>92</v>
      </c>
      <c r="C99" s="198"/>
      <c r="D99" s="183"/>
      <c r="E99" s="183"/>
      <c r="F99" s="183"/>
      <c r="G99" s="183"/>
      <c r="H99" s="765"/>
      <c r="I99" s="763"/>
      <c r="J99" s="766"/>
      <c r="K99" s="183"/>
      <c r="L99" s="183"/>
      <c r="M99" s="183"/>
      <c r="N99" s="215"/>
      <c r="O99" s="215"/>
      <c r="P99" s="183"/>
      <c r="Q99" s="235"/>
      <c r="R99" s="198"/>
      <c r="S99" s="183"/>
      <c r="T99" s="183"/>
      <c r="U99" s="183"/>
      <c r="V99" s="183"/>
      <c r="W99" s="183"/>
      <c r="X99" s="215"/>
      <c r="Y99" s="202" t="str">
        <f t="shared" ca="1" si="11"/>
        <v/>
      </c>
      <c r="Z99" s="190">
        <f t="shared" ca="1" si="12"/>
        <v>0</v>
      </c>
    </row>
    <row r="100" spans="1:28" ht="18" customHeight="1">
      <c r="A100" s="214" t="str">
        <f t="shared" ca="1" si="10"/>
        <v>0</v>
      </c>
      <c r="B100" s="183">
        <v>93</v>
      </c>
      <c r="C100" s="198"/>
      <c r="D100" s="183"/>
      <c r="E100" s="183"/>
      <c r="F100" s="183"/>
      <c r="G100" s="183"/>
      <c r="H100" s="765"/>
      <c r="I100" s="763"/>
      <c r="J100" s="766"/>
      <c r="K100" s="183"/>
      <c r="L100" s="183"/>
      <c r="M100" s="183"/>
      <c r="N100" s="215"/>
      <c r="O100" s="215"/>
      <c r="P100" s="183"/>
      <c r="Q100" s="235"/>
      <c r="R100" s="198"/>
      <c r="S100" s="183"/>
      <c r="T100" s="183"/>
      <c r="U100" s="183"/>
      <c r="V100" s="183"/>
      <c r="W100" s="183"/>
      <c r="X100" s="215"/>
      <c r="Y100" s="202" t="str">
        <f t="shared" ca="1" si="11"/>
        <v/>
      </c>
      <c r="Z100" s="190">
        <f t="shared" ca="1" si="12"/>
        <v>0</v>
      </c>
    </row>
    <row r="101" spans="1:28" ht="18" customHeight="1">
      <c r="A101" s="214" t="str">
        <f t="shared" ca="1" si="10"/>
        <v>0</v>
      </c>
      <c r="B101" s="183">
        <v>94</v>
      </c>
      <c r="C101" s="198"/>
      <c r="D101" s="183"/>
      <c r="E101" s="183"/>
      <c r="F101" s="183"/>
      <c r="G101" s="183"/>
      <c r="H101" s="765"/>
      <c r="I101" s="763"/>
      <c r="J101" s="766"/>
      <c r="K101" s="183"/>
      <c r="L101" s="183"/>
      <c r="M101" s="183"/>
      <c r="N101" s="215"/>
      <c r="O101" s="215"/>
      <c r="P101" s="183"/>
      <c r="Q101" s="235"/>
      <c r="R101" s="198"/>
      <c r="S101" s="183"/>
      <c r="T101" s="183"/>
      <c r="U101" s="183"/>
      <c r="V101" s="183"/>
      <c r="W101" s="183"/>
      <c r="X101" s="215"/>
      <c r="Y101" s="202" t="str">
        <f t="shared" ca="1" si="11"/>
        <v/>
      </c>
      <c r="Z101" s="190">
        <f t="shared" ca="1" si="12"/>
        <v>0</v>
      </c>
    </row>
    <row r="102" spans="1:28" ht="18" customHeight="1">
      <c r="A102" s="214" t="str">
        <f t="shared" ca="1" si="10"/>
        <v>0</v>
      </c>
      <c r="B102" s="183">
        <v>95</v>
      </c>
      <c r="C102" s="198"/>
      <c r="D102" s="183"/>
      <c r="E102" s="183"/>
      <c r="F102" s="183"/>
      <c r="G102" s="183"/>
      <c r="H102" s="765"/>
      <c r="I102" s="763"/>
      <c r="J102" s="766"/>
      <c r="K102" s="183"/>
      <c r="L102" s="183"/>
      <c r="M102" s="183"/>
      <c r="N102" s="215"/>
      <c r="O102" s="215"/>
      <c r="P102" s="183"/>
      <c r="Q102" s="235"/>
      <c r="R102" s="198"/>
      <c r="S102" s="183"/>
      <c r="T102" s="183"/>
      <c r="U102" s="183"/>
      <c r="V102" s="183"/>
      <c r="W102" s="183"/>
      <c r="X102" s="215"/>
      <c r="Y102" s="202" t="str">
        <f t="shared" ca="1" si="11"/>
        <v/>
      </c>
      <c r="Z102" s="190">
        <f t="shared" ca="1" si="12"/>
        <v>0</v>
      </c>
    </row>
    <row r="103" spans="1:28" ht="18" customHeight="1">
      <c r="A103" s="214" t="str">
        <f t="shared" ca="1" si="10"/>
        <v>0</v>
      </c>
      <c r="B103" s="183">
        <v>96</v>
      </c>
      <c r="C103" s="198"/>
      <c r="D103" s="183"/>
      <c r="E103" s="183"/>
      <c r="F103" s="183"/>
      <c r="G103" s="183"/>
      <c r="H103" s="765"/>
      <c r="I103" s="763"/>
      <c r="J103" s="766"/>
      <c r="K103" s="183"/>
      <c r="L103" s="183"/>
      <c r="M103" s="183"/>
      <c r="N103" s="215"/>
      <c r="O103" s="215"/>
      <c r="P103" s="183"/>
      <c r="Q103" s="235"/>
      <c r="R103" s="198"/>
      <c r="S103" s="183"/>
      <c r="T103" s="183"/>
      <c r="U103" s="183"/>
      <c r="V103" s="183"/>
      <c r="W103" s="183"/>
      <c r="X103" s="215"/>
      <c r="Y103" s="202" t="str">
        <f t="shared" ca="1" si="11"/>
        <v/>
      </c>
      <c r="Z103" s="190">
        <f t="shared" ca="1" si="12"/>
        <v>0</v>
      </c>
    </row>
    <row r="104" spans="1:28" ht="18" customHeight="1">
      <c r="A104" s="214" t="str">
        <f t="shared" ca="1" si="10"/>
        <v>0</v>
      </c>
      <c r="B104" s="183">
        <v>97</v>
      </c>
      <c r="C104" s="198"/>
      <c r="D104" s="183"/>
      <c r="E104" s="183"/>
      <c r="F104" s="183"/>
      <c r="G104" s="183"/>
      <c r="H104" s="765"/>
      <c r="I104" s="763"/>
      <c r="J104" s="766"/>
      <c r="K104" s="183"/>
      <c r="L104" s="183"/>
      <c r="M104" s="183"/>
      <c r="N104" s="215"/>
      <c r="O104" s="215"/>
      <c r="P104" s="183"/>
      <c r="Q104" s="235"/>
      <c r="R104" s="198"/>
      <c r="S104" s="183"/>
      <c r="T104" s="183"/>
      <c r="U104" s="183"/>
      <c r="V104" s="183"/>
      <c r="W104" s="183"/>
      <c r="X104" s="215"/>
      <c r="Y104" s="202" t="str">
        <f t="shared" ca="1" si="11"/>
        <v/>
      </c>
      <c r="Z104" s="190">
        <f t="shared" ca="1" si="12"/>
        <v>0</v>
      </c>
    </row>
    <row r="105" spans="1:28" ht="18" customHeight="1">
      <c r="A105" s="214" t="str">
        <f t="shared" ca="1" si="10"/>
        <v>0</v>
      </c>
      <c r="B105" s="183">
        <v>98</v>
      </c>
      <c r="C105" s="198"/>
      <c r="D105" s="183"/>
      <c r="E105" s="183"/>
      <c r="F105" s="183"/>
      <c r="G105" s="183"/>
      <c r="H105" s="765"/>
      <c r="I105" s="763"/>
      <c r="J105" s="766"/>
      <c r="K105" s="183"/>
      <c r="L105" s="183"/>
      <c r="M105" s="183"/>
      <c r="N105" s="215"/>
      <c r="O105" s="215"/>
      <c r="P105" s="183"/>
      <c r="Q105" s="235"/>
      <c r="R105" s="198"/>
      <c r="S105" s="183"/>
      <c r="T105" s="183"/>
      <c r="U105" s="183"/>
      <c r="V105" s="183"/>
      <c r="W105" s="183"/>
      <c r="X105" s="215"/>
      <c r="Y105" s="202" t="str">
        <f t="shared" ca="1" si="11"/>
        <v/>
      </c>
      <c r="Z105" s="190">
        <f t="shared" ca="1" si="12"/>
        <v>0</v>
      </c>
    </row>
    <row r="106" spans="1:28" ht="18" customHeight="1">
      <c r="A106" s="214" t="str">
        <f t="shared" ca="1" si="10"/>
        <v>0</v>
      </c>
      <c r="B106" s="183">
        <v>99</v>
      </c>
      <c r="C106" s="198"/>
      <c r="D106" s="183"/>
      <c r="E106" s="183"/>
      <c r="F106" s="183"/>
      <c r="G106" s="183"/>
      <c r="H106" s="765"/>
      <c r="I106" s="763"/>
      <c r="J106" s="766"/>
      <c r="K106" s="183"/>
      <c r="L106" s="183"/>
      <c r="M106" s="183"/>
      <c r="N106" s="215"/>
      <c r="O106" s="215"/>
      <c r="P106" s="183"/>
      <c r="Q106" s="235"/>
      <c r="R106" s="198"/>
      <c r="S106" s="183"/>
      <c r="T106" s="183"/>
      <c r="U106" s="183"/>
      <c r="V106" s="183"/>
      <c r="W106" s="183"/>
      <c r="X106" s="215"/>
      <c r="Y106" s="202" t="str">
        <f t="shared" ca="1" si="11"/>
        <v/>
      </c>
      <c r="Z106" s="190">
        <f t="shared" ca="1" si="12"/>
        <v>0</v>
      </c>
    </row>
    <row r="107" spans="1:28" ht="18" customHeight="1">
      <c r="A107" s="214" t="str">
        <f t="shared" ca="1" si="10"/>
        <v>0</v>
      </c>
      <c r="B107" s="183">
        <v>100</v>
      </c>
      <c r="C107" s="198"/>
      <c r="D107" s="183"/>
      <c r="E107" s="183"/>
      <c r="F107" s="183"/>
      <c r="G107" s="183"/>
      <c r="H107" s="765"/>
      <c r="I107" s="763"/>
      <c r="J107" s="766"/>
      <c r="K107" s="183"/>
      <c r="L107" s="183"/>
      <c r="M107" s="183"/>
      <c r="N107" s="215"/>
      <c r="O107" s="215"/>
      <c r="P107" s="183"/>
      <c r="Q107" s="235"/>
      <c r="R107" s="198"/>
      <c r="S107" s="183"/>
      <c r="T107" s="183"/>
      <c r="U107" s="183"/>
      <c r="V107" s="183"/>
      <c r="W107" s="183"/>
      <c r="X107" s="215"/>
      <c r="Y107" s="202" t="str">
        <f t="shared" ca="1" si="11"/>
        <v/>
      </c>
      <c r="Z107" s="190">
        <f t="shared" ca="1" si="12"/>
        <v>0</v>
      </c>
    </row>
    <row r="108" spans="1:28" ht="18" customHeight="1">
      <c r="A108" s="214" t="str">
        <f t="shared" ca="1" si="10"/>
        <v>0</v>
      </c>
      <c r="B108" s="183">
        <v>101</v>
      </c>
      <c r="C108" s="198"/>
      <c r="D108" s="183"/>
      <c r="E108" s="183"/>
      <c r="F108" s="183"/>
      <c r="G108" s="183"/>
      <c r="H108" s="765"/>
      <c r="I108" s="763"/>
      <c r="J108" s="766"/>
      <c r="K108" s="183"/>
      <c r="L108" s="183"/>
      <c r="M108" s="183"/>
      <c r="N108" s="215"/>
      <c r="O108" s="215"/>
      <c r="P108" s="183"/>
      <c r="Q108" s="235"/>
      <c r="R108" s="198"/>
      <c r="S108" s="183"/>
      <c r="T108" s="183"/>
      <c r="U108" s="183"/>
      <c r="V108" s="183"/>
      <c r="W108" s="183"/>
      <c r="X108" s="215"/>
      <c r="Y108" s="202" t="str">
        <f t="shared" ca="1" si="11"/>
        <v/>
      </c>
      <c r="Z108" s="190">
        <f t="shared" ca="1" si="12"/>
        <v>0</v>
      </c>
    </row>
    <row r="109" spans="1:28" ht="18" customHeight="1">
      <c r="A109" s="214" t="str">
        <f t="shared" ca="1" si="10"/>
        <v>0</v>
      </c>
      <c r="B109" s="183">
        <v>102</v>
      </c>
      <c r="C109" s="198"/>
      <c r="D109" s="183"/>
      <c r="E109" s="183"/>
      <c r="F109" s="183"/>
      <c r="G109" s="183"/>
      <c r="H109" s="765"/>
      <c r="I109" s="763"/>
      <c r="J109" s="766"/>
      <c r="K109" s="183"/>
      <c r="L109" s="183"/>
      <c r="M109" s="183"/>
      <c r="N109" s="215"/>
      <c r="O109" s="215"/>
      <c r="P109" s="183"/>
      <c r="Q109" s="235"/>
      <c r="R109" s="198"/>
      <c r="S109" s="183"/>
      <c r="T109" s="183"/>
      <c r="U109" s="183"/>
      <c r="V109" s="183"/>
      <c r="W109" s="183"/>
      <c r="X109" s="215"/>
      <c r="Y109" s="202" t="str">
        <f t="shared" ca="1" si="11"/>
        <v/>
      </c>
      <c r="Z109" s="190">
        <f t="shared" ca="1" si="12"/>
        <v>0</v>
      </c>
    </row>
    <row r="110" spans="1:28" ht="18" customHeight="1">
      <c r="A110" s="214" t="str">
        <f t="shared" ca="1" si="10"/>
        <v>0</v>
      </c>
      <c r="B110" s="183">
        <v>103</v>
      </c>
      <c r="C110" s="198"/>
      <c r="D110" s="183"/>
      <c r="E110" s="183"/>
      <c r="F110" s="183"/>
      <c r="G110" s="183"/>
      <c r="H110" s="765"/>
      <c r="I110" s="763"/>
      <c r="J110" s="766"/>
      <c r="K110" s="183"/>
      <c r="L110" s="183"/>
      <c r="M110" s="183"/>
      <c r="N110" s="215"/>
      <c r="O110" s="215"/>
      <c r="P110" s="183"/>
      <c r="Q110" s="235"/>
      <c r="R110" s="198"/>
      <c r="S110" s="183"/>
      <c r="T110" s="183"/>
      <c r="U110" s="183"/>
      <c r="V110" s="183"/>
      <c r="W110" s="183"/>
      <c r="X110" s="215"/>
      <c r="Y110" s="202" t="str">
        <f t="shared" ca="1" si="11"/>
        <v/>
      </c>
      <c r="Z110" s="190">
        <f t="shared" ca="1" si="12"/>
        <v>0</v>
      </c>
    </row>
    <row r="111" spans="1:28" ht="18" customHeight="1">
      <c r="A111" s="214" t="str">
        <f t="shared" ca="1" si="10"/>
        <v>0</v>
      </c>
      <c r="B111" s="183">
        <v>104</v>
      </c>
      <c r="C111" s="198"/>
      <c r="D111" s="183"/>
      <c r="E111" s="183"/>
      <c r="F111" s="183"/>
      <c r="G111" s="183"/>
      <c r="H111" s="765"/>
      <c r="I111" s="763"/>
      <c r="J111" s="766"/>
      <c r="K111" s="183"/>
      <c r="L111" s="183"/>
      <c r="M111" s="183"/>
      <c r="N111" s="215"/>
      <c r="O111" s="215"/>
      <c r="P111" s="183"/>
      <c r="Q111" s="235"/>
      <c r="R111" s="198"/>
      <c r="S111" s="183"/>
      <c r="T111" s="183"/>
      <c r="U111" s="183"/>
      <c r="V111" s="183"/>
      <c r="W111" s="183"/>
      <c r="X111" s="215"/>
      <c r="Y111" s="202" t="str">
        <f t="shared" ca="1" si="11"/>
        <v/>
      </c>
      <c r="Z111" s="190">
        <f t="shared" ca="1" si="12"/>
        <v>0</v>
      </c>
    </row>
    <row r="112" spans="1:28" ht="18" customHeight="1">
      <c r="A112" s="214" t="str">
        <f t="shared" ca="1" si="10"/>
        <v>0</v>
      </c>
      <c r="B112" s="183">
        <v>105</v>
      </c>
      <c r="C112" s="198"/>
      <c r="D112" s="183"/>
      <c r="E112" s="183"/>
      <c r="F112" s="183"/>
      <c r="G112" s="183"/>
      <c r="H112" s="765"/>
      <c r="I112" s="763"/>
      <c r="J112" s="766"/>
      <c r="K112" s="183"/>
      <c r="L112" s="183"/>
      <c r="M112" s="183"/>
      <c r="N112" s="215"/>
      <c r="O112" s="215"/>
      <c r="P112" s="183"/>
      <c r="Q112" s="235"/>
      <c r="R112" s="198"/>
      <c r="S112" s="183"/>
      <c r="T112" s="183"/>
      <c r="U112" s="183"/>
      <c r="V112" s="183"/>
      <c r="W112" s="183"/>
      <c r="X112" s="215"/>
      <c r="Y112" s="202" t="str">
        <f t="shared" ca="1" si="11"/>
        <v/>
      </c>
      <c r="Z112" s="190">
        <f t="shared" ca="1" si="12"/>
        <v>0</v>
      </c>
      <c r="AA112" s="294"/>
      <c r="AB112" s="294"/>
    </row>
    <row r="113" spans="1:26" ht="18" customHeight="1">
      <c r="A113" s="214" t="str">
        <f t="shared" ca="1" si="10"/>
        <v>0</v>
      </c>
      <c r="B113" s="183">
        <v>106</v>
      </c>
      <c r="C113" s="198"/>
      <c r="D113" s="183"/>
      <c r="E113" s="183"/>
      <c r="F113" s="183"/>
      <c r="G113" s="183"/>
      <c r="H113" s="765"/>
      <c r="I113" s="763"/>
      <c r="J113" s="766"/>
      <c r="K113" s="183"/>
      <c r="L113" s="183"/>
      <c r="M113" s="183"/>
      <c r="N113" s="215"/>
      <c r="O113" s="215"/>
      <c r="P113" s="183"/>
      <c r="Q113" s="235"/>
      <c r="R113" s="198"/>
      <c r="S113" s="183"/>
      <c r="T113" s="183"/>
      <c r="U113" s="183"/>
      <c r="V113" s="183"/>
      <c r="W113" s="183"/>
      <c r="X113" s="215"/>
      <c r="Y113" s="202" t="str">
        <f t="shared" ca="1" si="11"/>
        <v/>
      </c>
      <c r="Z113" s="190">
        <f t="shared" ca="1" si="12"/>
        <v>0</v>
      </c>
    </row>
    <row r="114" spans="1:26" ht="18" customHeight="1">
      <c r="A114" s="214" t="str">
        <f t="shared" ca="1" si="10"/>
        <v>0</v>
      </c>
      <c r="B114" s="183">
        <v>107</v>
      </c>
      <c r="C114" s="198"/>
      <c r="D114" s="183"/>
      <c r="E114" s="183"/>
      <c r="F114" s="183"/>
      <c r="G114" s="183"/>
      <c r="H114" s="765"/>
      <c r="I114" s="763"/>
      <c r="J114" s="766"/>
      <c r="K114" s="183"/>
      <c r="L114" s="183"/>
      <c r="M114" s="183"/>
      <c r="N114" s="215"/>
      <c r="O114" s="215"/>
      <c r="P114" s="183"/>
      <c r="Q114" s="235"/>
      <c r="R114" s="198"/>
      <c r="S114" s="183"/>
      <c r="T114" s="183"/>
      <c r="U114" s="183"/>
      <c r="V114" s="183"/>
      <c r="W114" s="183"/>
      <c r="X114" s="215"/>
      <c r="Y114" s="202" t="str">
        <f t="shared" ca="1" si="11"/>
        <v/>
      </c>
      <c r="Z114" s="190">
        <f t="shared" ca="1" si="12"/>
        <v>0</v>
      </c>
    </row>
    <row r="115" spans="1:26" ht="18" customHeight="1">
      <c r="A115" s="214" t="str">
        <f t="shared" ca="1" si="10"/>
        <v>0</v>
      </c>
      <c r="B115" s="183">
        <v>108</v>
      </c>
      <c r="C115" s="198"/>
      <c r="D115" s="183"/>
      <c r="E115" s="183"/>
      <c r="F115" s="183"/>
      <c r="G115" s="183"/>
      <c r="H115" s="765"/>
      <c r="I115" s="763"/>
      <c r="J115" s="766"/>
      <c r="K115" s="183"/>
      <c r="L115" s="183"/>
      <c r="M115" s="183"/>
      <c r="N115" s="215"/>
      <c r="O115" s="215"/>
      <c r="P115" s="183"/>
      <c r="Q115" s="235"/>
      <c r="R115" s="198"/>
      <c r="S115" s="183"/>
      <c r="T115" s="183"/>
      <c r="U115" s="183"/>
      <c r="V115" s="183"/>
      <c r="W115" s="183"/>
      <c r="X115" s="215"/>
      <c r="Y115" s="202" t="str">
        <f t="shared" ca="1" si="11"/>
        <v/>
      </c>
      <c r="Z115" s="190">
        <f t="shared" ca="1" si="12"/>
        <v>0</v>
      </c>
    </row>
    <row r="116" spans="1:26" ht="18" customHeight="1">
      <c r="A116" s="214" t="str">
        <f t="shared" ca="1" si="10"/>
        <v>0</v>
      </c>
      <c r="B116" s="183">
        <v>109</v>
      </c>
      <c r="C116" s="198"/>
      <c r="D116" s="183"/>
      <c r="E116" s="183"/>
      <c r="F116" s="183"/>
      <c r="G116" s="183"/>
      <c r="H116" s="765"/>
      <c r="I116" s="763"/>
      <c r="J116" s="766"/>
      <c r="K116" s="183"/>
      <c r="L116" s="183"/>
      <c r="M116" s="183"/>
      <c r="N116" s="215"/>
      <c r="O116" s="215"/>
      <c r="P116" s="183"/>
      <c r="Q116" s="235"/>
      <c r="R116" s="198"/>
      <c r="S116" s="183"/>
      <c r="T116" s="183"/>
      <c r="U116" s="183"/>
      <c r="V116" s="183"/>
      <c r="W116" s="183"/>
      <c r="X116" s="215"/>
      <c r="Y116" s="202" t="str">
        <f t="shared" ca="1" si="11"/>
        <v/>
      </c>
      <c r="Z116" s="190">
        <f t="shared" ca="1" si="12"/>
        <v>0</v>
      </c>
    </row>
    <row r="117" spans="1:26" ht="18" customHeight="1">
      <c r="A117" s="214" t="str">
        <f t="shared" ca="1" si="10"/>
        <v>0</v>
      </c>
      <c r="B117" s="183">
        <v>110</v>
      </c>
      <c r="C117" s="198"/>
      <c r="D117" s="183"/>
      <c r="E117" s="183"/>
      <c r="F117" s="183"/>
      <c r="G117" s="183"/>
      <c r="H117" s="765"/>
      <c r="I117" s="763"/>
      <c r="J117" s="766"/>
      <c r="K117" s="183"/>
      <c r="L117" s="183"/>
      <c r="M117" s="183"/>
      <c r="N117" s="215"/>
      <c r="O117" s="215"/>
      <c r="P117" s="183"/>
      <c r="Q117" s="235"/>
      <c r="R117" s="198"/>
      <c r="S117" s="183"/>
      <c r="T117" s="183"/>
      <c r="U117" s="183"/>
      <c r="V117" s="183"/>
      <c r="W117" s="183"/>
      <c r="X117" s="215"/>
      <c r="Y117" s="202" t="str">
        <f t="shared" ca="1" si="11"/>
        <v/>
      </c>
      <c r="Z117" s="190">
        <f t="shared" ca="1" si="12"/>
        <v>0</v>
      </c>
    </row>
    <row r="118" spans="1:26" ht="18" customHeight="1">
      <c r="A118" s="214" t="str">
        <f t="shared" ca="1" si="10"/>
        <v>0</v>
      </c>
      <c r="B118" s="183">
        <v>111</v>
      </c>
      <c r="C118" s="198"/>
      <c r="D118" s="183"/>
      <c r="E118" s="183"/>
      <c r="F118" s="183"/>
      <c r="G118" s="183"/>
      <c r="H118" s="765"/>
      <c r="I118" s="763"/>
      <c r="J118" s="766"/>
      <c r="K118" s="183"/>
      <c r="L118" s="183"/>
      <c r="M118" s="183"/>
      <c r="N118" s="215"/>
      <c r="O118" s="215"/>
      <c r="P118" s="183"/>
      <c r="Q118" s="235"/>
      <c r="R118" s="198"/>
      <c r="S118" s="183"/>
      <c r="T118" s="183"/>
      <c r="U118" s="183"/>
      <c r="V118" s="183"/>
      <c r="W118" s="183"/>
      <c r="X118" s="215"/>
      <c r="Y118" s="202" t="str">
        <f t="shared" ca="1" si="11"/>
        <v/>
      </c>
      <c r="Z118" s="190">
        <f t="shared" ca="1" si="12"/>
        <v>0</v>
      </c>
    </row>
    <row r="119" spans="1:26" ht="18" customHeight="1">
      <c r="A119" s="214" t="str">
        <f t="shared" ca="1" si="10"/>
        <v>0</v>
      </c>
      <c r="B119" s="183">
        <v>112</v>
      </c>
      <c r="C119" s="198"/>
      <c r="D119" s="183"/>
      <c r="E119" s="183"/>
      <c r="F119" s="183"/>
      <c r="G119" s="183"/>
      <c r="H119" s="765"/>
      <c r="I119" s="763"/>
      <c r="J119" s="766"/>
      <c r="K119" s="183"/>
      <c r="L119" s="183"/>
      <c r="M119" s="183"/>
      <c r="N119" s="215"/>
      <c r="O119" s="215"/>
      <c r="P119" s="183"/>
      <c r="Q119" s="235"/>
      <c r="R119" s="198"/>
      <c r="S119" s="183"/>
      <c r="T119" s="183"/>
      <c r="U119" s="183"/>
      <c r="V119" s="183"/>
      <c r="W119" s="183"/>
      <c r="X119" s="215"/>
      <c r="Y119" s="202" t="str">
        <f t="shared" ca="1" si="11"/>
        <v/>
      </c>
      <c r="Z119" s="190">
        <f t="shared" ca="1" si="12"/>
        <v>0</v>
      </c>
    </row>
    <row r="120" spans="1:26" ht="18" customHeight="1">
      <c r="A120" s="214" t="str">
        <f t="shared" ca="1" si="10"/>
        <v>0</v>
      </c>
      <c r="B120" s="183">
        <v>113</v>
      </c>
      <c r="C120" s="198"/>
      <c r="D120" s="183"/>
      <c r="E120" s="183"/>
      <c r="F120" s="183"/>
      <c r="G120" s="183"/>
      <c r="H120" s="765"/>
      <c r="I120" s="763"/>
      <c r="J120" s="766"/>
      <c r="K120" s="183"/>
      <c r="L120" s="183"/>
      <c r="M120" s="183"/>
      <c r="N120" s="215"/>
      <c r="O120" s="215"/>
      <c r="P120" s="183"/>
      <c r="Q120" s="235"/>
      <c r="R120" s="198"/>
      <c r="S120" s="183"/>
      <c r="T120" s="183"/>
      <c r="U120" s="183"/>
      <c r="V120" s="183"/>
      <c r="W120" s="183"/>
      <c r="X120" s="215"/>
      <c r="Y120" s="202" t="str">
        <f t="shared" ca="1" si="11"/>
        <v/>
      </c>
      <c r="Z120" s="190">
        <f t="shared" ca="1" si="12"/>
        <v>0</v>
      </c>
    </row>
    <row r="121" spans="1:26" ht="18" customHeight="1">
      <c r="A121" s="214" t="str">
        <f t="shared" ca="1" si="10"/>
        <v>0</v>
      </c>
      <c r="B121" s="183">
        <v>114</v>
      </c>
      <c r="C121" s="198"/>
      <c r="D121" s="183"/>
      <c r="E121" s="183"/>
      <c r="F121" s="183"/>
      <c r="G121" s="183"/>
      <c r="H121" s="765"/>
      <c r="I121" s="763"/>
      <c r="J121" s="766"/>
      <c r="K121" s="183"/>
      <c r="L121" s="183"/>
      <c r="M121" s="183"/>
      <c r="N121" s="215"/>
      <c r="O121" s="215"/>
      <c r="P121" s="183"/>
      <c r="Q121" s="235"/>
      <c r="R121" s="198"/>
      <c r="S121" s="183"/>
      <c r="T121" s="183"/>
      <c r="U121" s="183"/>
      <c r="V121" s="183"/>
      <c r="W121" s="183"/>
      <c r="X121" s="215"/>
      <c r="Y121" s="202" t="str">
        <f t="shared" ca="1" si="11"/>
        <v/>
      </c>
      <c r="Z121" s="190">
        <f t="shared" ca="1" si="12"/>
        <v>0</v>
      </c>
    </row>
    <row r="122" spans="1:26" ht="18" customHeight="1">
      <c r="A122" s="214" t="str">
        <f t="shared" ca="1" si="10"/>
        <v>0</v>
      </c>
      <c r="B122" s="183">
        <v>115</v>
      </c>
      <c r="C122" s="198"/>
      <c r="D122" s="183"/>
      <c r="E122" s="183"/>
      <c r="F122" s="183"/>
      <c r="G122" s="183"/>
      <c r="H122" s="765"/>
      <c r="I122" s="763"/>
      <c r="J122" s="766"/>
      <c r="K122" s="183"/>
      <c r="L122" s="183"/>
      <c r="M122" s="183"/>
      <c r="N122" s="215"/>
      <c r="O122" s="215"/>
      <c r="P122" s="183"/>
      <c r="Q122" s="235"/>
      <c r="R122" s="198"/>
      <c r="S122" s="183"/>
      <c r="T122" s="183"/>
      <c r="U122" s="183"/>
      <c r="V122" s="183"/>
      <c r="W122" s="183"/>
      <c r="X122" s="215"/>
      <c r="Y122" s="202" t="str">
        <f t="shared" ca="1" si="11"/>
        <v/>
      </c>
      <c r="Z122" s="190">
        <f t="shared" ca="1" si="12"/>
        <v>0</v>
      </c>
    </row>
    <row r="123" spans="1:26" ht="18" customHeight="1">
      <c r="A123" s="214" t="str">
        <f t="shared" ca="1" si="10"/>
        <v>0</v>
      </c>
      <c r="B123" s="183">
        <v>116</v>
      </c>
      <c r="C123" s="198"/>
      <c r="D123" s="183"/>
      <c r="E123" s="183"/>
      <c r="F123" s="183"/>
      <c r="G123" s="183"/>
      <c r="H123" s="765"/>
      <c r="I123" s="763"/>
      <c r="J123" s="766"/>
      <c r="K123" s="183"/>
      <c r="L123" s="183"/>
      <c r="M123" s="183"/>
      <c r="N123" s="215"/>
      <c r="O123" s="215"/>
      <c r="P123" s="183"/>
      <c r="Q123" s="235"/>
      <c r="R123" s="198"/>
      <c r="S123" s="183"/>
      <c r="T123" s="183"/>
      <c r="U123" s="183"/>
      <c r="V123" s="183"/>
      <c r="W123" s="183"/>
      <c r="X123" s="215"/>
      <c r="Y123" s="202" t="str">
        <f t="shared" ca="1" si="11"/>
        <v/>
      </c>
      <c r="Z123" s="190">
        <f t="shared" ca="1" si="12"/>
        <v>0</v>
      </c>
    </row>
    <row r="124" spans="1:26" ht="18" customHeight="1">
      <c r="A124" s="214" t="str">
        <f t="shared" ca="1" si="10"/>
        <v>0</v>
      </c>
      <c r="B124" s="183">
        <v>117</v>
      </c>
      <c r="C124" s="198"/>
      <c r="D124" s="183"/>
      <c r="E124" s="183"/>
      <c r="F124" s="183"/>
      <c r="G124" s="183"/>
      <c r="H124" s="765"/>
      <c r="I124" s="763"/>
      <c r="J124" s="766"/>
      <c r="K124" s="183"/>
      <c r="L124" s="183"/>
      <c r="M124" s="183"/>
      <c r="N124" s="215"/>
      <c r="O124" s="215"/>
      <c r="P124" s="183"/>
      <c r="Q124" s="235"/>
      <c r="R124" s="198"/>
      <c r="S124" s="183"/>
      <c r="T124" s="183"/>
      <c r="U124" s="183"/>
      <c r="V124" s="183"/>
      <c r="W124" s="183"/>
      <c r="X124" s="215"/>
      <c r="Y124" s="202" t="str">
        <f t="shared" ca="1" si="11"/>
        <v/>
      </c>
      <c r="Z124" s="190">
        <f t="shared" ca="1" si="12"/>
        <v>0</v>
      </c>
    </row>
    <row r="125" spans="1:26" ht="18" customHeight="1">
      <c r="A125" s="214" t="str">
        <f t="shared" ca="1" si="10"/>
        <v>0</v>
      </c>
      <c r="B125" s="183">
        <v>118</v>
      </c>
      <c r="C125" s="198"/>
      <c r="D125" s="183"/>
      <c r="E125" s="183"/>
      <c r="F125" s="183"/>
      <c r="G125" s="183"/>
      <c r="H125" s="765"/>
      <c r="I125" s="763"/>
      <c r="J125" s="766"/>
      <c r="K125" s="183"/>
      <c r="L125" s="183"/>
      <c r="M125" s="183"/>
      <c r="N125" s="215"/>
      <c r="O125" s="215"/>
      <c r="P125" s="183"/>
      <c r="Q125" s="235"/>
      <c r="R125" s="198"/>
      <c r="S125" s="183"/>
      <c r="T125" s="183"/>
      <c r="U125" s="183"/>
      <c r="V125" s="183"/>
      <c r="W125" s="183"/>
      <c r="X125" s="215"/>
      <c r="Y125" s="202" t="str">
        <f t="shared" ca="1" si="11"/>
        <v/>
      </c>
      <c r="Z125" s="190">
        <f t="shared" ca="1" si="12"/>
        <v>0</v>
      </c>
    </row>
    <row r="126" spans="1:26" ht="18" customHeight="1">
      <c r="A126" s="214" t="str">
        <f t="shared" ca="1" si="10"/>
        <v>0</v>
      </c>
      <c r="B126" s="183">
        <v>119</v>
      </c>
      <c r="C126" s="198"/>
      <c r="D126" s="183"/>
      <c r="E126" s="183"/>
      <c r="F126" s="183"/>
      <c r="G126" s="183"/>
      <c r="H126" s="765"/>
      <c r="I126" s="763"/>
      <c r="J126" s="766"/>
      <c r="K126" s="183"/>
      <c r="L126" s="183"/>
      <c r="M126" s="183"/>
      <c r="N126" s="215"/>
      <c r="O126" s="215"/>
      <c r="P126" s="183"/>
      <c r="Q126" s="235"/>
      <c r="R126" s="198"/>
      <c r="S126" s="183"/>
      <c r="T126" s="183"/>
      <c r="U126" s="183"/>
      <c r="V126" s="183"/>
      <c r="W126" s="183"/>
      <c r="X126" s="215"/>
      <c r="Y126" s="202" t="str">
        <f t="shared" ca="1" si="11"/>
        <v/>
      </c>
      <c r="Z126" s="190">
        <f t="shared" ca="1" si="12"/>
        <v>0</v>
      </c>
    </row>
    <row r="127" spans="1:26" ht="18" customHeight="1">
      <c r="A127" s="214" t="str">
        <f t="shared" ca="1" si="10"/>
        <v>0</v>
      </c>
      <c r="B127" s="183">
        <v>120</v>
      </c>
      <c r="C127" s="198"/>
      <c r="D127" s="183"/>
      <c r="E127" s="183"/>
      <c r="F127" s="183"/>
      <c r="G127" s="183"/>
      <c r="H127" s="765"/>
      <c r="I127" s="763"/>
      <c r="J127" s="766"/>
      <c r="K127" s="183"/>
      <c r="L127" s="183"/>
      <c r="M127" s="183"/>
      <c r="N127" s="215"/>
      <c r="O127" s="215"/>
      <c r="P127" s="183"/>
      <c r="Q127" s="235"/>
      <c r="R127" s="198"/>
      <c r="S127" s="183"/>
      <c r="T127" s="183"/>
      <c r="U127" s="183"/>
      <c r="V127" s="183"/>
      <c r="W127" s="183"/>
      <c r="X127" s="215"/>
      <c r="Y127" s="202" t="str">
        <f t="shared" ca="1" si="11"/>
        <v/>
      </c>
      <c r="Z127" s="190">
        <f t="shared" ca="1" si="12"/>
        <v>0</v>
      </c>
    </row>
    <row r="128" spans="1:26" ht="18" customHeight="1">
      <c r="A128" s="214" t="str">
        <f t="shared" ca="1" si="10"/>
        <v>0</v>
      </c>
      <c r="B128" s="183">
        <v>121</v>
      </c>
      <c r="C128" s="198"/>
      <c r="D128" s="183"/>
      <c r="E128" s="183"/>
      <c r="F128" s="183"/>
      <c r="G128" s="183"/>
      <c r="H128" s="765"/>
      <c r="I128" s="763"/>
      <c r="J128" s="766"/>
      <c r="K128" s="183"/>
      <c r="L128" s="183"/>
      <c r="M128" s="183"/>
      <c r="N128" s="215"/>
      <c r="O128" s="215"/>
      <c r="P128" s="183"/>
      <c r="Q128" s="235"/>
      <c r="R128" s="198"/>
      <c r="S128" s="183"/>
      <c r="T128" s="183"/>
      <c r="U128" s="183"/>
      <c r="V128" s="183"/>
      <c r="W128" s="183"/>
      <c r="X128" s="215"/>
      <c r="Y128" s="202" t="str">
        <f t="shared" ca="1" si="11"/>
        <v/>
      </c>
      <c r="Z128" s="190">
        <f t="shared" ca="1" si="12"/>
        <v>0</v>
      </c>
    </row>
    <row r="129" spans="1:26" ht="18" customHeight="1">
      <c r="A129" s="214" t="str">
        <f t="shared" ca="1" si="10"/>
        <v>0</v>
      </c>
      <c r="B129" s="183">
        <v>122</v>
      </c>
      <c r="C129" s="198"/>
      <c r="D129" s="183"/>
      <c r="E129" s="183"/>
      <c r="F129" s="183"/>
      <c r="G129" s="183"/>
      <c r="H129" s="765"/>
      <c r="I129" s="763"/>
      <c r="J129" s="766"/>
      <c r="K129" s="183"/>
      <c r="L129" s="183"/>
      <c r="M129" s="183"/>
      <c r="N129" s="215"/>
      <c r="O129" s="215"/>
      <c r="P129" s="183"/>
      <c r="Q129" s="235"/>
      <c r="R129" s="198"/>
      <c r="S129" s="183"/>
      <c r="T129" s="183"/>
      <c r="U129" s="183"/>
      <c r="V129" s="183"/>
      <c r="W129" s="183"/>
      <c r="X129" s="215"/>
      <c r="Y129" s="202" t="str">
        <f t="shared" ca="1" si="11"/>
        <v/>
      </c>
      <c r="Z129" s="190">
        <f t="shared" ca="1" si="12"/>
        <v>0</v>
      </c>
    </row>
    <row r="130" spans="1:26" ht="18" customHeight="1">
      <c r="A130" s="214" t="str">
        <f t="shared" ca="1" si="10"/>
        <v>0</v>
      </c>
      <c r="B130" s="183">
        <v>123</v>
      </c>
      <c r="C130" s="198"/>
      <c r="D130" s="183"/>
      <c r="E130" s="183"/>
      <c r="F130" s="183"/>
      <c r="G130" s="183"/>
      <c r="H130" s="765"/>
      <c r="I130" s="763"/>
      <c r="J130" s="766"/>
      <c r="K130" s="183"/>
      <c r="L130" s="183"/>
      <c r="M130" s="183"/>
      <c r="N130" s="215"/>
      <c r="O130" s="215"/>
      <c r="P130" s="183"/>
      <c r="Q130" s="235"/>
      <c r="R130" s="198"/>
      <c r="S130" s="183"/>
      <c r="T130" s="183"/>
      <c r="U130" s="183"/>
      <c r="V130" s="183"/>
      <c r="W130" s="183"/>
      <c r="X130" s="215"/>
      <c r="Y130" s="202" t="str">
        <f t="shared" ca="1" si="11"/>
        <v/>
      </c>
      <c r="Z130" s="190">
        <f t="shared" ca="1" si="12"/>
        <v>0</v>
      </c>
    </row>
    <row r="131" spans="1:26" ht="18" customHeight="1">
      <c r="A131" s="214" t="str">
        <f t="shared" ca="1" si="10"/>
        <v>0</v>
      </c>
      <c r="B131" s="183">
        <v>124</v>
      </c>
      <c r="C131" s="198"/>
      <c r="D131" s="183"/>
      <c r="E131" s="183"/>
      <c r="F131" s="183"/>
      <c r="G131" s="183"/>
      <c r="H131" s="765"/>
      <c r="I131" s="763"/>
      <c r="J131" s="766"/>
      <c r="K131" s="183"/>
      <c r="L131" s="183"/>
      <c r="M131" s="183"/>
      <c r="N131" s="215"/>
      <c r="O131" s="215"/>
      <c r="P131" s="183"/>
      <c r="Q131" s="235"/>
      <c r="R131" s="198"/>
      <c r="S131" s="183"/>
      <c r="T131" s="183"/>
      <c r="U131" s="183"/>
      <c r="V131" s="183"/>
      <c r="W131" s="183"/>
      <c r="X131" s="215"/>
      <c r="Y131" s="202" t="str">
        <f t="shared" ca="1" si="11"/>
        <v/>
      </c>
      <c r="Z131" s="190">
        <f t="shared" ca="1" si="12"/>
        <v>0</v>
      </c>
    </row>
    <row r="132" spans="1:26" ht="18" customHeight="1">
      <c r="A132" s="214" t="str">
        <f t="shared" ca="1" si="10"/>
        <v>0</v>
      </c>
      <c r="B132" s="183">
        <v>125</v>
      </c>
      <c r="C132" s="198"/>
      <c r="D132" s="183"/>
      <c r="E132" s="183"/>
      <c r="F132" s="183"/>
      <c r="G132" s="183"/>
      <c r="H132" s="765"/>
      <c r="I132" s="763"/>
      <c r="J132" s="766"/>
      <c r="K132" s="183"/>
      <c r="L132" s="183"/>
      <c r="M132" s="183"/>
      <c r="N132" s="215"/>
      <c r="O132" s="215"/>
      <c r="P132" s="183"/>
      <c r="Q132" s="235"/>
      <c r="R132" s="198"/>
      <c r="S132" s="183"/>
      <c r="T132" s="183"/>
      <c r="U132" s="183"/>
      <c r="V132" s="183"/>
      <c r="W132" s="183"/>
      <c r="X132" s="215"/>
      <c r="Y132" s="202" t="str">
        <f t="shared" ca="1" si="11"/>
        <v/>
      </c>
      <c r="Z132" s="190">
        <f t="shared" ca="1" si="12"/>
        <v>0</v>
      </c>
    </row>
    <row r="133" spans="1:26" ht="18" customHeight="1">
      <c r="A133" s="214" t="str">
        <f t="shared" ca="1" si="10"/>
        <v>0</v>
      </c>
      <c r="B133" s="183">
        <v>126</v>
      </c>
      <c r="C133" s="198"/>
      <c r="D133" s="183"/>
      <c r="E133" s="183"/>
      <c r="F133" s="183"/>
      <c r="G133" s="183"/>
      <c r="H133" s="765"/>
      <c r="I133" s="763"/>
      <c r="J133" s="766"/>
      <c r="K133" s="183"/>
      <c r="L133" s="183"/>
      <c r="M133" s="183"/>
      <c r="N133" s="215"/>
      <c r="O133" s="215"/>
      <c r="P133" s="183"/>
      <c r="Q133" s="235"/>
      <c r="R133" s="198"/>
      <c r="S133" s="183"/>
      <c r="T133" s="183"/>
      <c r="U133" s="183"/>
      <c r="V133" s="183"/>
      <c r="W133" s="183"/>
      <c r="X133" s="215"/>
      <c r="Y133" s="202" t="str">
        <f t="shared" ca="1" si="11"/>
        <v/>
      </c>
      <c r="Z133" s="190">
        <f t="shared" ca="1" si="12"/>
        <v>0</v>
      </c>
    </row>
    <row r="134" spans="1:26" ht="18" customHeight="1">
      <c r="A134" s="214" t="str">
        <f t="shared" ca="1" si="10"/>
        <v>0</v>
      </c>
      <c r="B134" s="183">
        <v>127</v>
      </c>
      <c r="C134" s="198"/>
      <c r="D134" s="183"/>
      <c r="E134" s="183"/>
      <c r="F134" s="183"/>
      <c r="G134" s="183"/>
      <c r="H134" s="765"/>
      <c r="I134" s="763"/>
      <c r="J134" s="766"/>
      <c r="K134" s="183"/>
      <c r="L134" s="183"/>
      <c r="M134" s="183"/>
      <c r="N134" s="215"/>
      <c r="O134" s="215"/>
      <c r="P134" s="183"/>
      <c r="Q134" s="235"/>
      <c r="R134" s="198"/>
      <c r="S134" s="183"/>
      <c r="T134" s="183"/>
      <c r="U134" s="183"/>
      <c r="V134" s="183"/>
      <c r="W134" s="183"/>
      <c r="X134" s="215"/>
      <c r="Y134" s="202" t="str">
        <f t="shared" ca="1" si="11"/>
        <v/>
      </c>
      <c r="Z134" s="190">
        <f t="shared" ca="1" si="12"/>
        <v>0</v>
      </c>
    </row>
    <row r="135" spans="1:26" ht="18" customHeight="1">
      <c r="A135" s="214" t="str">
        <f t="shared" ca="1" si="10"/>
        <v>0</v>
      </c>
      <c r="B135" s="183">
        <v>128</v>
      </c>
      <c r="C135" s="198"/>
      <c r="D135" s="183"/>
      <c r="E135" s="183"/>
      <c r="F135" s="183"/>
      <c r="G135" s="183"/>
      <c r="H135" s="765"/>
      <c r="I135" s="763"/>
      <c r="J135" s="766"/>
      <c r="K135" s="183"/>
      <c r="L135" s="183"/>
      <c r="M135" s="183"/>
      <c r="N135" s="215"/>
      <c r="O135" s="215"/>
      <c r="P135" s="183"/>
      <c r="Q135" s="235"/>
      <c r="R135" s="198"/>
      <c r="S135" s="183"/>
      <c r="T135" s="183"/>
      <c r="U135" s="183"/>
      <c r="V135" s="183"/>
      <c r="W135" s="183"/>
      <c r="X135" s="215"/>
      <c r="Y135" s="202" t="str">
        <f t="shared" ca="1" si="11"/>
        <v/>
      </c>
      <c r="Z135" s="190">
        <f t="shared" ca="1" si="12"/>
        <v>0</v>
      </c>
    </row>
    <row r="136" spans="1:26" ht="18" customHeight="1">
      <c r="A136" s="214" t="str">
        <f t="shared" ca="1" si="10"/>
        <v>0</v>
      </c>
      <c r="B136" s="183">
        <v>129</v>
      </c>
      <c r="C136" s="198"/>
      <c r="D136" s="183"/>
      <c r="E136" s="183"/>
      <c r="F136" s="183"/>
      <c r="G136" s="183"/>
      <c r="H136" s="765"/>
      <c r="I136" s="763"/>
      <c r="J136" s="766"/>
      <c r="K136" s="183"/>
      <c r="L136" s="183"/>
      <c r="M136" s="183"/>
      <c r="N136" s="215"/>
      <c r="O136" s="215"/>
      <c r="P136" s="183"/>
      <c r="Q136" s="235"/>
      <c r="R136" s="198"/>
      <c r="S136" s="183"/>
      <c r="T136" s="183"/>
      <c r="U136" s="183"/>
      <c r="V136" s="183"/>
      <c r="W136" s="183"/>
      <c r="X136" s="215"/>
      <c r="Y136" s="202" t="str">
        <f t="shared" ca="1" si="11"/>
        <v/>
      </c>
      <c r="Z136" s="190">
        <f t="shared" ca="1" si="12"/>
        <v>0</v>
      </c>
    </row>
    <row r="137" spans="1:26" ht="18" customHeight="1">
      <c r="A137" s="214" t="str">
        <f t="shared" ca="1" si="10"/>
        <v>0</v>
      </c>
      <c r="B137" s="183">
        <v>130</v>
      </c>
      <c r="C137" s="198"/>
      <c r="D137" s="183"/>
      <c r="E137" s="183"/>
      <c r="F137" s="183"/>
      <c r="G137" s="183"/>
      <c r="H137" s="765"/>
      <c r="I137" s="763"/>
      <c r="J137" s="766"/>
      <c r="K137" s="183"/>
      <c r="L137" s="183"/>
      <c r="M137" s="183"/>
      <c r="N137" s="215"/>
      <c r="O137" s="215"/>
      <c r="P137" s="183"/>
      <c r="Q137" s="235"/>
      <c r="R137" s="198"/>
      <c r="S137" s="183"/>
      <c r="T137" s="183"/>
      <c r="U137" s="183"/>
      <c r="V137" s="183"/>
      <c r="W137" s="183"/>
      <c r="X137" s="215"/>
      <c r="Y137" s="202" t="str">
        <f t="shared" ca="1" si="11"/>
        <v/>
      </c>
      <c r="Z137" s="190">
        <f t="shared" ca="1" si="12"/>
        <v>0</v>
      </c>
    </row>
    <row r="138" spans="1:26" ht="18" customHeight="1">
      <c r="A138" s="214" t="str">
        <f t="shared" ca="1" si="10"/>
        <v>0</v>
      </c>
      <c r="B138" s="183">
        <v>131</v>
      </c>
      <c r="C138" s="198"/>
      <c r="D138" s="183"/>
      <c r="E138" s="183"/>
      <c r="F138" s="183"/>
      <c r="G138" s="183"/>
      <c r="H138" s="765"/>
      <c r="I138" s="763"/>
      <c r="J138" s="766"/>
      <c r="K138" s="183"/>
      <c r="L138" s="183"/>
      <c r="M138" s="183"/>
      <c r="N138" s="215"/>
      <c r="O138" s="215"/>
      <c r="P138" s="183"/>
      <c r="Q138" s="235"/>
      <c r="R138" s="198"/>
      <c r="S138" s="183"/>
      <c r="T138" s="183"/>
      <c r="U138" s="183"/>
      <c r="V138" s="183"/>
      <c r="W138" s="183"/>
      <c r="X138" s="215"/>
      <c r="Y138" s="202" t="str">
        <f t="shared" ca="1" si="11"/>
        <v/>
      </c>
      <c r="Z138" s="190">
        <f t="shared" ca="1" si="12"/>
        <v>0</v>
      </c>
    </row>
    <row r="139" spans="1:26" ht="18" customHeight="1">
      <c r="A139" s="214" t="str">
        <f t="shared" ca="1" si="10"/>
        <v>0</v>
      </c>
      <c r="B139" s="183">
        <v>132</v>
      </c>
      <c r="C139" s="198"/>
      <c r="D139" s="183"/>
      <c r="E139" s="183"/>
      <c r="F139" s="183"/>
      <c r="G139" s="183"/>
      <c r="H139" s="765"/>
      <c r="I139" s="763"/>
      <c r="J139" s="766"/>
      <c r="K139" s="183"/>
      <c r="L139" s="183"/>
      <c r="M139" s="183"/>
      <c r="N139" s="215"/>
      <c r="O139" s="215"/>
      <c r="P139" s="183"/>
      <c r="Q139" s="235"/>
      <c r="R139" s="198"/>
      <c r="S139" s="183"/>
      <c r="T139" s="183"/>
      <c r="U139" s="183"/>
      <c r="V139" s="183"/>
      <c r="W139" s="183"/>
      <c r="X139" s="215"/>
      <c r="Y139" s="202" t="str">
        <f t="shared" ca="1" si="11"/>
        <v/>
      </c>
      <c r="Z139" s="190">
        <f t="shared" ca="1" si="12"/>
        <v>0</v>
      </c>
    </row>
    <row r="140" spans="1:26" ht="18" customHeight="1">
      <c r="A140" s="214" t="str">
        <f t="shared" ca="1" si="10"/>
        <v>0</v>
      </c>
      <c r="B140" s="183">
        <v>133</v>
      </c>
      <c r="C140" s="198"/>
      <c r="D140" s="183"/>
      <c r="E140" s="183"/>
      <c r="F140" s="183"/>
      <c r="G140" s="183"/>
      <c r="H140" s="765"/>
      <c r="I140" s="763"/>
      <c r="J140" s="766"/>
      <c r="K140" s="183"/>
      <c r="L140" s="183"/>
      <c r="M140" s="183"/>
      <c r="N140" s="215"/>
      <c r="O140" s="215"/>
      <c r="P140" s="183"/>
      <c r="Q140" s="235"/>
      <c r="R140" s="198"/>
      <c r="S140" s="183"/>
      <c r="T140" s="183"/>
      <c r="U140" s="183"/>
      <c r="V140" s="183"/>
      <c r="W140" s="183"/>
      <c r="X140" s="215"/>
      <c r="Y140" s="202" t="str">
        <f t="shared" ca="1" si="11"/>
        <v/>
      </c>
      <c r="Z140" s="190">
        <f t="shared" ca="1" si="12"/>
        <v>0</v>
      </c>
    </row>
    <row r="141" spans="1:26" ht="18" customHeight="1">
      <c r="A141" s="214" t="str">
        <f t="shared" ca="1" si="10"/>
        <v>0</v>
      </c>
      <c r="B141" s="183">
        <v>134</v>
      </c>
      <c r="C141" s="198"/>
      <c r="D141" s="183"/>
      <c r="E141" s="183"/>
      <c r="F141" s="183"/>
      <c r="G141" s="183"/>
      <c r="H141" s="765"/>
      <c r="I141" s="763"/>
      <c r="J141" s="766"/>
      <c r="K141" s="183"/>
      <c r="L141" s="183"/>
      <c r="M141" s="183"/>
      <c r="N141" s="215"/>
      <c r="O141" s="215"/>
      <c r="P141" s="183"/>
      <c r="Q141" s="235"/>
      <c r="R141" s="198"/>
      <c r="S141" s="183"/>
      <c r="T141" s="183"/>
      <c r="U141" s="183"/>
      <c r="V141" s="183"/>
      <c r="W141" s="183"/>
      <c r="X141" s="215"/>
      <c r="Y141" s="202" t="str">
        <f t="shared" ca="1" si="11"/>
        <v/>
      </c>
      <c r="Z141" s="190">
        <f t="shared" ca="1" si="12"/>
        <v>0</v>
      </c>
    </row>
    <row r="142" spans="1:26" ht="18" customHeight="1">
      <c r="A142" s="214" t="str">
        <f t="shared" ca="1" si="10"/>
        <v>0</v>
      </c>
      <c r="B142" s="183">
        <v>135</v>
      </c>
      <c r="C142" s="198"/>
      <c r="D142" s="183"/>
      <c r="E142" s="183"/>
      <c r="F142" s="183"/>
      <c r="G142" s="183"/>
      <c r="H142" s="765"/>
      <c r="I142" s="763"/>
      <c r="J142" s="766"/>
      <c r="K142" s="183"/>
      <c r="L142" s="183"/>
      <c r="M142" s="183"/>
      <c r="N142" s="215"/>
      <c r="O142" s="215"/>
      <c r="P142" s="183"/>
      <c r="Q142" s="235"/>
      <c r="R142" s="198"/>
      <c r="S142" s="183"/>
      <c r="T142" s="183"/>
      <c r="U142" s="183"/>
      <c r="V142" s="183"/>
      <c r="W142" s="183"/>
      <c r="X142" s="215"/>
      <c r="Y142" s="202" t="str">
        <f t="shared" ca="1" si="11"/>
        <v/>
      </c>
      <c r="Z142" s="190">
        <f t="shared" ca="1" si="12"/>
        <v>0</v>
      </c>
    </row>
    <row r="143" spans="1:26" ht="18" customHeight="1">
      <c r="A143" s="214" t="str">
        <f t="shared" ca="1" si="10"/>
        <v>0</v>
      </c>
      <c r="B143" s="183">
        <v>136</v>
      </c>
      <c r="C143" s="198"/>
      <c r="D143" s="183"/>
      <c r="E143" s="183"/>
      <c r="F143" s="183"/>
      <c r="G143" s="183"/>
      <c r="H143" s="765"/>
      <c r="I143" s="763"/>
      <c r="J143" s="766"/>
      <c r="K143" s="183"/>
      <c r="L143" s="183"/>
      <c r="M143" s="183"/>
      <c r="N143" s="215"/>
      <c r="O143" s="215"/>
      <c r="P143" s="183"/>
      <c r="Q143" s="235"/>
      <c r="R143" s="198"/>
      <c r="S143" s="183"/>
      <c r="T143" s="183"/>
      <c r="U143" s="183"/>
      <c r="V143" s="183"/>
      <c r="W143" s="183"/>
      <c r="X143" s="215"/>
      <c r="Y143" s="202" t="str">
        <f t="shared" ca="1" si="11"/>
        <v/>
      </c>
      <c r="Z143" s="190">
        <f t="shared" ca="1" si="12"/>
        <v>0</v>
      </c>
    </row>
    <row r="144" spans="1:26" ht="18" customHeight="1">
      <c r="A144" s="214" t="str">
        <f t="shared" ca="1" si="10"/>
        <v>0</v>
      </c>
      <c r="B144" s="183">
        <v>137</v>
      </c>
      <c r="C144" s="198"/>
      <c r="D144" s="183"/>
      <c r="E144" s="183"/>
      <c r="F144" s="183"/>
      <c r="G144" s="183"/>
      <c r="H144" s="765"/>
      <c r="I144" s="763"/>
      <c r="J144" s="766"/>
      <c r="K144" s="183"/>
      <c r="L144" s="183"/>
      <c r="M144" s="183"/>
      <c r="N144" s="215"/>
      <c r="O144" s="215"/>
      <c r="P144" s="183"/>
      <c r="Q144" s="235"/>
      <c r="R144" s="198"/>
      <c r="S144" s="183"/>
      <c r="T144" s="183"/>
      <c r="U144" s="183"/>
      <c r="V144" s="183"/>
      <c r="W144" s="183"/>
      <c r="X144" s="215"/>
      <c r="Y144" s="202" t="str">
        <f t="shared" ca="1" si="11"/>
        <v/>
      </c>
      <c r="Z144" s="190">
        <f t="shared" ca="1" si="12"/>
        <v>0</v>
      </c>
    </row>
    <row r="145" spans="1:26" ht="18" customHeight="1">
      <c r="A145" s="214" t="str">
        <f t="shared" ca="1" si="10"/>
        <v>0</v>
      </c>
      <c r="B145" s="183">
        <v>138</v>
      </c>
      <c r="C145" s="198"/>
      <c r="D145" s="183"/>
      <c r="E145" s="183"/>
      <c r="F145" s="183"/>
      <c r="G145" s="183"/>
      <c r="H145" s="765"/>
      <c r="I145" s="763"/>
      <c r="J145" s="766"/>
      <c r="K145" s="183"/>
      <c r="L145" s="183"/>
      <c r="M145" s="183"/>
      <c r="N145" s="215"/>
      <c r="O145" s="215"/>
      <c r="P145" s="183"/>
      <c r="Q145" s="235"/>
      <c r="R145" s="198"/>
      <c r="S145" s="183"/>
      <c r="T145" s="183"/>
      <c r="U145" s="183"/>
      <c r="V145" s="183"/>
      <c r="W145" s="183"/>
      <c r="X145" s="215"/>
      <c r="Y145" s="202" t="str">
        <f t="shared" ca="1" si="11"/>
        <v/>
      </c>
      <c r="Z145" s="190">
        <f t="shared" ca="1" si="12"/>
        <v>0</v>
      </c>
    </row>
    <row r="146" spans="1:26" ht="18" customHeight="1">
      <c r="A146" s="214" t="str">
        <f t="shared" ca="1" si="10"/>
        <v>0</v>
      </c>
      <c r="B146" s="183">
        <v>139</v>
      </c>
      <c r="C146" s="198"/>
      <c r="D146" s="183"/>
      <c r="E146" s="183"/>
      <c r="F146" s="183"/>
      <c r="G146" s="183"/>
      <c r="H146" s="765"/>
      <c r="I146" s="763"/>
      <c r="J146" s="766"/>
      <c r="K146" s="183"/>
      <c r="L146" s="183"/>
      <c r="M146" s="183"/>
      <c r="N146" s="215"/>
      <c r="O146" s="215"/>
      <c r="P146" s="183"/>
      <c r="Q146" s="235"/>
      <c r="R146" s="198"/>
      <c r="S146" s="183"/>
      <c r="T146" s="183"/>
      <c r="U146" s="183"/>
      <c r="V146" s="183"/>
      <c r="W146" s="183"/>
      <c r="X146" s="215"/>
      <c r="Y146" s="202" t="str">
        <f t="shared" ca="1" si="11"/>
        <v/>
      </c>
      <c r="Z146" s="190">
        <f t="shared" ca="1" si="12"/>
        <v>0</v>
      </c>
    </row>
    <row r="147" spans="1:26" ht="18" customHeight="1">
      <c r="A147" s="214" t="str">
        <f t="shared" ca="1" si="10"/>
        <v>0</v>
      </c>
      <c r="B147" s="183">
        <v>140</v>
      </c>
      <c r="C147" s="198"/>
      <c r="D147" s="183"/>
      <c r="E147" s="183"/>
      <c r="F147" s="183"/>
      <c r="G147" s="183"/>
      <c r="H147" s="765"/>
      <c r="I147" s="763"/>
      <c r="J147" s="766"/>
      <c r="K147" s="183"/>
      <c r="L147" s="183"/>
      <c r="M147" s="183"/>
      <c r="N147" s="215"/>
      <c r="O147" s="215"/>
      <c r="P147" s="183"/>
      <c r="Q147" s="235"/>
      <c r="R147" s="198"/>
      <c r="S147" s="183"/>
      <c r="T147" s="183"/>
      <c r="U147" s="183"/>
      <c r="V147" s="183"/>
      <c r="W147" s="183"/>
      <c r="X147" s="215"/>
      <c r="Y147" s="202" t="str">
        <f t="shared" ca="1" si="11"/>
        <v/>
      </c>
      <c r="Z147" s="190">
        <f t="shared" ca="1" si="12"/>
        <v>0</v>
      </c>
    </row>
    <row r="148" spans="1:26" ht="18" customHeight="1">
      <c r="A148" s="214" t="str">
        <f t="shared" ca="1" si="10"/>
        <v>0</v>
      </c>
      <c r="B148" s="183">
        <v>141</v>
      </c>
      <c r="C148" s="198"/>
      <c r="D148" s="183"/>
      <c r="E148" s="183"/>
      <c r="F148" s="183"/>
      <c r="G148" s="183"/>
      <c r="H148" s="765"/>
      <c r="I148" s="763"/>
      <c r="J148" s="766"/>
      <c r="K148" s="183"/>
      <c r="L148" s="183"/>
      <c r="M148" s="183"/>
      <c r="N148" s="215"/>
      <c r="O148" s="215"/>
      <c r="P148" s="183"/>
      <c r="Q148" s="235"/>
      <c r="R148" s="198"/>
      <c r="S148" s="183"/>
      <c r="T148" s="183"/>
      <c r="U148" s="183"/>
      <c r="V148" s="183"/>
      <c r="W148" s="183"/>
      <c r="X148" s="215"/>
      <c r="Y148" s="202" t="str">
        <f t="shared" ca="1" si="11"/>
        <v/>
      </c>
      <c r="Z148" s="190">
        <f t="shared" ca="1" si="12"/>
        <v>0</v>
      </c>
    </row>
    <row r="149" spans="1:26" ht="18" customHeight="1">
      <c r="A149" s="214" t="str">
        <f t="shared" ca="1" si="10"/>
        <v>0</v>
      </c>
      <c r="B149" s="183">
        <v>142</v>
      </c>
      <c r="C149" s="198"/>
      <c r="D149" s="183"/>
      <c r="E149" s="183"/>
      <c r="F149" s="183"/>
      <c r="G149" s="183"/>
      <c r="H149" s="765"/>
      <c r="I149" s="763"/>
      <c r="J149" s="766"/>
      <c r="K149" s="183"/>
      <c r="L149" s="183"/>
      <c r="M149" s="183"/>
      <c r="N149" s="215"/>
      <c r="O149" s="215"/>
      <c r="P149" s="183"/>
      <c r="Q149" s="235"/>
      <c r="R149" s="198"/>
      <c r="S149" s="183"/>
      <c r="T149" s="183"/>
      <c r="U149" s="183"/>
      <c r="V149" s="183"/>
      <c r="W149" s="183"/>
      <c r="X149" s="215"/>
      <c r="Y149" s="202" t="str">
        <f t="shared" ca="1" si="11"/>
        <v/>
      </c>
      <c r="Z149" s="190">
        <f t="shared" ca="1" si="12"/>
        <v>0</v>
      </c>
    </row>
    <row r="150" spans="1:26" ht="18" customHeight="1">
      <c r="A150" s="214" t="str">
        <f t="shared" ca="1" si="10"/>
        <v>0</v>
      </c>
      <c r="B150" s="183">
        <v>143</v>
      </c>
      <c r="C150" s="198"/>
      <c r="D150" s="183"/>
      <c r="E150" s="183"/>
      <c r="F150" s="183"/>
      <c r="G150" s="183"/>
      <c r="H150" s="765"/>
      <c r="I150" s="763"/>
      <c r="J150" s="766"/>
      <c r="K150" s="183"/>
      <c r="L150" s="183"/>
      <c r="M150" s="183"/>
      <c r="N150" s="215"/>
      <c r="O150" s="215"/>
      <c r="P150" s="183"/>
      <c r="Q150" s="235"/>
      <c r="R150" s="198"/>
      <c r="S150" s="183"/>
      <c r="T150" s="183"/>
      <c r="U150" s="183"/>
      <c r="V150" s="183"/>
      <c r="W150" s="183"/>
      <c r="X150" s="215"/>
      <c r="Y150" s="202" t="str">
        <f t="shared" ca="1" si="11"/>
        <v/>
      </c>
      <c r="Z150" s="190">
        <f t="shared" ca="1" si="12"/>
        <v>0</v>
      </c>
    </row>
    <row r="151" spans="1:26" ht="18" customHeight="1">
      <c r="A151" s="214" t="str">
        <f t="shared" ca="1" si="10"/>
        <v>0</v>
      </c>
      <c r="B151" s="183">
        <v>144</v>
      </c>
      <c r="C151" s="198"/>
      <c r="D151" s="183"/>
      <c r="E151" s="183"/>
      <c r="F151" s="183"/>
      <c r="G151" s="183"/>
      <c r="H151" s="765"/>
      <c r="I151" s="763"/>
      <c r="J151" s="766"/>
      <c r="K151" s="183"/>
      <c r="L151" s="183"/>
      <c r="M151" s="183"/>
      <c r="N151" s="215"/>
      <c r="O151" s="215"/>
      <c r="P151" s="183"/>
      <c r="Q151" s="235"/>
      <c r="R151" s="198"/>
      <c r="S151" s="183"/>
      <c r="T151" s="183"/>
      <c r="U151" s="183"/>
      <c r="V151" s="183"/>
      <c r="W151" s="183"/>
      <c r="X151" s="215"/>
      <c r="Y151" s="202" t="str">
        <f t="shared" ca="1" si="11"/>
        <v/>
      </c>
      <c r="Z151" s="190">
        <f t="shared" ca="1" si="12"/>
        <v>0</v>
      </c>
    </row>
    <row r="152" spans="1:26" ht="18" customHeight="1">
      <c r="A152" s="214" t="str">
        <f t="shared" ca="1" si="10"/>
        <v>0</v>
      </c>
      <c r="B152" s="183">
        <v>145</v>
      </c>
      <c r="C152" s="198"/>
      <c r="D152" s="183"/>
      <c r="E152" s="183"/>
      <c r="F152" s="183"/>
      <c r="G152" s="183"/>
      <c r="H152" s="765"/>
      <c r="I152" s="763"/>
      <c r="J152" s="766"/>
      <c r="K152" s="183"/>
      <c r="L152" s="183"/>
      <c r="M152" s="183"/>
      <c r="N152" s="215"/>
      <c r="O152" s="215"/>
      <c r="P152" s="183"/>
      <c r="Q152" s="235"/>
      <c r="R152" s="198"/>
      <c r="S152" s="183"/>
      <c r="T152" s="183"/>
      <c r="U152" s="183"/>
      <c r="V152" s="183"/>
      <c r="W152" s="183"/>
      <c r="X152" s="215"/>
      <c r="Y152" s="202" t="str">
        <f t="shared" ca="1" si="11"/>
        <v/>
      </c>
      <c r="Z152" s="190">
        <f t="shared" ca="1" si="12"/>
        <v>0</v>
      </c>
    </row>
    <row r="153" spans="1:26" ht="18" customHeight="1">
      <c r="A153" s="214" t="str">
        <f t="shared" ca="1" si="10"/>
        <v>0</v>
      </c>
      <c r="B153" s="183">
        <v>146</v>
      </c>
      <c r="C153" s="198"/>
      <c r="D153" s="183"/>
      <c r="E153" s="183"/>
      <c r="F153" s="183"/>
      <c r="G153" s="183"/>
      <c r="H153" s="765"/>
      <c r="I153" s="763"/>
      <c r="J153" s="766"/>
      <c r="K153" s="183"/>
      <c r="L153" s="183"/>
      <c r="M153" s="183"/>
      <c r="N153" s="215"/>
      <c r="O153" s="215"/>
      <c r="P153" s="183"/>
      <c r="Q153" s="235"/>
      <c r="R153" s="198"/>
      <c r="S153" s="183"/>
      <c r="T153" s="183"/>
      <c r="U153" s="183"/>
      <c r="V153" s="183"/>
      <c r="W153" s="183"/>
      <c r="X153" s="215"/>
      <c r="Y153" s="202" t="str">
        <f t="shared" ca="1" si="11"/>
        <v/>
      </c>
      <c r="Z153" s="190">
        <f t="shared" ca="1" si="12"/>
        <v>0</v>
      </c>
    </row>
    <row r="154" spans="1:26" ht="18" customHeight="1">
      <c r="A154" s="214" t="str">
        <f t="shared" ca="1" si="10"/>
        <v>0</v>
      </c>
      <c r="B154" s="183">
        <v>147</v>
      </c>
      <c r="C154" s="198"/>
      <c r="D154" s="183"/>
      <c r="E154" s="183"/>
      <c r="F154" s="183"/>
      <c r="G154" s="183"/>
      <c r="H154" s="765"/>
      <c r="I154" s="763"/>
      <c r="J154" s="766"/>
      <c r="K154" s="183"/>
      <c r="L154" s="183"/>
      <c r="M154" s="183"/>
      <c r="N154" s="215"/>
      <c r="O154" s="215"/>
      <c r="P154" s="183"/>
      <c r="Q154" s="235"/>
      <c r="R154" s="198"/>
      <c r="S154" s="183"/>
      <c r="T154" s="183"/>
      <c r="U154" s="183"/>
      <c r="V154" s="183"/>
      <c r="W154" s="183"/>
      <c r="X154" s="215"/>
      <c r="Y154" s="202" t="str">
        <f t="shared" ca="1" si="11"/>
        <v/>
      </c>
      <c r="Z154" s="190">
        <f t="shared" ca="1" si="12"/>
        <v>0</v>
      </c>
    </row>
    <row r="155" spans="1:26" ht="18" customHeight="1">
      <c r="A155" s="214" t="str">
        <f t="shared" ca="1" si="10"/>
        <v>0</v>
      </c>
      <c r="B155" s="183">
        <v>148</v>
      </c>
      <c r="C155" s="198"/>
      <c r="D155" s="183"/>
      <c r="E155" s="183"/>
      <c r="F155" s="183"/>
      <c r="G155" s="183"/>
      <c r="H155" s="765"/>
      <c r="I155" s="763"/>
      <c r="J155" s="766"/>
      <c r="K155" s="183"/>
      <c r="L155" s="183"/>
      <c r="M155" s="183"/>
      <c r="N155" s="215"/>
      <c r="O155" s="215"/>
      <c r="P155" s="183"/>
      <c r="Q155" s="235"/>
      <c r="R155" s="198"/>
      <c r="S155" s="183"/>
      <c r="T155" s="183"/>
      <c r="U155" s="183"/>
      <c r="V155" s="183"/>
      <c r="W155" s="183"/>
      <c r="X155" s="215"/>
      <c r="Y155" s="202" t="str">
        <f t="shared" ca="1" si="11"/>
        <v/>
      </c>
      <c r="Z155" s="190">
        <f t="shared" ca="1" si="12"/>
        <v>0</v>
      </c>
    </row>
    <row r="156" spans="1:26" ht="18" customHeight="1">
      <c r="A156" s="214" t="str">
        <f t="shared" ca="1" si="10"/>
        <v>0</v>
      </c>
      <c r="B156" s="183">
        <v>149</v>
      </c>
      <c r="C156" s="198"/>
      <c r="D156" s="183"/>
      <c r="E156" s="183"/>
      <c r="F156" s="183"/>
      <c r="G156" s="183"/>
      <c r="H156" s="765"/>
      <c r="I156" s="763"/>
      <c r="J156" s="766"/>
      <c r="K156" s="183"/>
      <c r="L156" s="183"/>
      <c r="M156" s="183"/>
      <c r="N156" s="215"/>
      <c r="O156" s="215"/>
      <c r="P156" s="183"/>
      <c r="Q156" s="235"/>
      <c r="R156" s="198"/>
      <c r="S156" s="183"/>
      <c r="T156" s="183"/>
      <c r="U156" s="183"/>
      <c r="V156" s="183"/>
      <c r="W156" s="183"/>
      <c r="X156" s="215"/>
      <c r="Y156" s="202" t="str">
        <f t="shared" ca="1" si="11"/>
        <v/>
      </c>
      <c r="Z156" s="190">
        <f t="shared" ca="1" si="12"/>
        <v>0</v>
      </c>
    </row>
    <row r="157" spans="1:26" ht="18" customHeight="1">
      <c r="A157" s="214" t="str">
        <f t="shared" ca="1" si="10"/>
        <v>0</v>
      </c>
      <c r="B157" s="183">
        <v>150</v>
      </c>
      <c r="C157" s="198"/>
      <c r="D157" s="183"/>
      <c r="E157" s="183"/>
      <c r="F157" s="183"/>
      <c r="G157" s="183"/>
      <c r="H157" s="765"/>
      <c r="I157" s="763"/>
      <c r="J157" s="766"/>
      <c r="K157" s="183"/>
      <c r="L157" s="183"/>
      <c r="M157" s="183"/>
      <c r="N157" s="215"/>
      <c r="O157" s="215"/>
      <c r="P157" s="183"/>
      <c r="Q157" s="235"/>
      <c r="R157" s="198"/>
      <c r="S157" s="183"/>
      <c r="T157" s="183"/>
      <c r="U157" s="183"/>
      <c r="V157" s="183"/>
      <c r="W157" s="183"/>
      <c r="X157" s="215"/>
      <c r="Y157" s="202" t="str">
        <f t="shared" ca="1" si="11"/>
        <v/>
      </c>
      <c r="Z157" s="190">
        <f t="shared" ca="1" si="12"/>
        <v>0</v>
      </c>
    </row>
    <row r="158" spans="1:26" ht="18" customHeight="1">
      <c r="A158" s="214" t="str">
        <f t="shared" ca="1" si="10"/>
        <v>0</v>
      </c>
      <c r="B158" s="183">
        <v>151</v>
      </c>
      <c r="C158" s="198"/>
      <c r="D158" s="183"/>
      <c r="E158" s="183"/>
      <c r="F158" s="183"/>
      <c r="G158" s="183"/>
      <c r="H158" s="765"/>
      <c r="I158" s="763"/>
      <c r="J158" s="766"/>
      <c r="K158" s="183"/>
      <c r="L158" s="183"/>
      <c r="M158" s="183"/>
      <c r="N158" s="215"/>
      <c r="O158" s="215"/>
      <c r="P158" s="183"/>
      <c r="Q158" s="235"/>
      <c r="R158" s="198"/>
      <c r="S158" s="183"/>
      <c r="T158" s="183"/>
      <c r="U158" s="183"/>
      <c r="V158" s="183"/>
      <c r="W158" s="183"/>
      <c r="X158" s="215"/>
      <c r="Y158" s="202" t="str">
        <f t="shared" ca="1" si="11"/>
        <v/>
      </c>
      <c r="Z158" s="190">
        <f t="shared" ca="1" si="12"/>
        <v>0</v>
      </c>
    </row>
    <row r="159" spans="1:26" ht="18" customHeight="1">
      <c r="A159" s="214" t="str">
        <f t="shared" ca="1" si="10"/>
        <v>0</v>
      </c>
      <c r="B159" s="183">
        <v>152</v>
      </c>
      <c r="C159" s="198"/>
      <c r="D159" s="183"/>
      <c r="E159" s="183"/>
      <c r="F159" s="183"/>
      <c r="G159" s="183"/>
      <c r="H159" s="765"/>
      <c r="I159" s="763"/>
      <c r="J159" s="766"/>
      <c r="K159" s="183"/>
      <c r="L159" s="183"/>
      <c r="M159" s="183"/>
      <c r="N159" s="215"/>
      <c r="O159" s="215"/>
      <c r="P159" s="183"/>
      <c r="Q159" s="235"/>
      <c r="R159" s="198"/>
      <c r="S159" s="183"/>
      <c r="T159" s="183"/>
      <c r="U159" s="183"/>
      <c r="V159" s="183"/>
      <c r="W159" s="183"/>
      <c r="X159" s="215"/>
      <c r="Y159" s="202" t="str">
        <f t="shared" ca="1" si="11"/>
        <v/>
      </c>
      <c r="Z159" s="190">
        <f t="shared" ca="1" si="12"/>
        <v>0</v>
      </c>
    </row>
    <row r="160" spans="1:26" ht="18" customHeight="1">
      <c r="A160" s="214" t="str">
        <f t="shared" ca="1" si="10"/>
        <v>0</v>
      </c>
      <c r="B160" s="183">
        <v>153</v>
      </c>
      <c r="C160" s="198"/>
      <c r="D160" s="183"/>
      <c r="E160" s="183"/>
      <c r="F160" s="183"/>
      <c r="G160" s="183"/>
      <c r="H160" s="765"/>
      <c r="I160" s="763"/>
      <c r="J160" s="766"/>
      <c r="K160" s="183"/>
      <c r="L160" s="183"/>
      <c r="M160" s="183"/>
      <c r="N160" s="215"/>
      <c r="O160" s="215"/>
      <c r="P160" s="183"/>
      <c r="Q160" s="235"/>
      <c r="R160" s="198"/>
      <c r="S160" s="183"/>
      <c r="T160" s="183"/>
      <c r="U160" s="183"/>
      <c r="V160" s="183"/>
      <c r="W160" s="183"/>
      <c r="X160" s="215"/>
      <c r="Y160" s="202" t="str">
        <f t="shared" ca="1" si="11"/>
        <v/>
      </c>
      <c r="Z160" s="190">
        <f t="shared" ca="1" si="12"/>
        <v>0</v>
      </c>
    </row>
    <row r="161" spans="1:26" ht="18" customHeight="1">
      <c r="A161" s="214" t="str">
        <f t="shared" ca="1" si="10"/>
        <v>0</v>
      </c>
      <c r="B161" s="183">
        <v>154</v>
      </c>
      <c r="C161" s="198"/>
      <c r="D161" s="183"/>
      <c r="E161" s="183"/>
      <c r="F161" s="183"/>
      <c r="G161" s="183"/>
      <c r="H161" s="765"/>
      <c r="I161" s="763"/>
      <c r="J161" s="766"/>
      <c r="K161" s="183"/>
      <c r="L161" s="183"/>
      <c r="M161" s="183"/>
      <c r="N161" s="215"/>
      <c r="O161" s="215"/>
      <c r="P161" s="183"/>
      <c r="Q161" s="235"/>
      <c r="R161" s="198"/>
      <c r="S161" s="183"/>
      <c r="T161" s="183"/>
      <c r="U161" s="183"/>
      <c r="V161" s="183"/>
      <c r="W161" s="183"/>
      <c r="X161" s="215"/>
      <c r="Y161" s="202" t="str">
        <f t="shared" ca="1" si="11"/>
        <v/>
      </c>
      <c r="Z161" s="190">
        <f t="shared" ca="1" si="12"/>
        <v>0</v>
      </c>
    </row>
    <row r="162" spans="1:26" ht="18" customHeight="1">
      <c r="A162" s="214" t="str">
        <f t="shared" ca="1" si="10"/>
        <v>0</v>
      </c>
      <c r="B162" s="183">
        <v>155</v>
      </c>
      <c r="C162" s="198"/>
      <c r="D162" s="183"/>
      <c r="E162" s="183"/>
      <c r="F162" s="183"/>
      <c r="G162" s="183"/>
      <c r="H162" s="765"/>
      <c r="I162" s="763"/>
      <c r="J162" s="766"/>
      <c r="K162" s="183"/>
      <c r="L162" s="183"/>
      <c r="M162" s="183"/>
      <c r="N162" s="215"/>
      <c r="O162" s="215"/>
      <c r="P162" s="183"/>
      <c r="Q162" s="235"/>
      <c r="R162" s="198"/>
      <c r="S162" s="183"/>
      <c r="T162" s="183"/>
      <c r="U162" s="183"/>
      <c r="V162" s="183"/>
      <c r="W162" s="183"/>
      <c r="X162" s="215"/>
      <c r="Y162" s="202" t="str">
        <f t="shared" ca="1" si="11"/>
        <v/>
      </c>
      <c r="Z162" s="190">
        <f t="shared" ca="1" si="12"/>
        <v>0</v>
      </c>
    </row>
    <row r="163" spans="1:26" ht="18" customHeight="1">
      <c r="A163" s="214" t="str">
        <f t="shared" ca="1" si="10"/>
        <v>0</v>
      </c>
      <c r="B163" s="183">
        <v>156</v>
      </c>
      <c r="C163" s="198"/>
      <c r="D163" s="183"/>
      <c r="E163" s="183"/>
      <c r="F163" s="183"/>
      <c r="G163" s="183"/>
      <c r="H163" s="765"/>
      <c r="I163" s="763"/>
      <c r="J163" s="766"/>
      <c r="K163" s="183"/>
      <c r="L163" s="183"/>
      <c r="M163" s="183"/>
      <c r="N163" s="215"/>
      <c r="O163" s="215"/>
      <c r="P163" s="183"/>
      <c r="Q163" s="235"/>
      <c r="R163" s="198"/>
      <c r="S163" s="183"/>
      <c r="T163" s="183"/>
      <c r="U163" s="183"/>
      <c r="V163" s="183"/>
      <c r="W163" s="183"/>
      <c r="X163" s="215"/>
      <c r="Y163" s="202" t="str">
        <f t="shared" ca="1" si="11"/>
        <v/>
      </c>
      <c r="Z163" s="190">
        <f t="shared" ca="1" si="12"/>
        <v>0</v>
      </c>
    </row>
    <row r="164" spans="1:26" ht="18" customHeight="1">
      <c r="A164" s="214" t="str">
        <f t="shared" ca="1" si="10"/>
        <v>0</v>
      </c>
      <c r="B164" s="183">
        <v>157</v>
      </c>
      <c r="C164" s="198"/>
      <c r="D164" s="183"/>
      <c r="E164" s="183"/>
      <c r="F164" s="183"/>
      <c r="G164" s="183"/>
      <c r="H164" s="765"/>
      <c r="I164" s="763"/>
      <c r="J164" s="766"/>
      <c r="K164" s="183"/>
      <c r="L164" s="183"/>
      <c r="M164" s="183"/>
      <c r="N164" s="215"/>
      <c r="O164" s="215"/>
      <c r="P164" s="183"/>
      <c r="Q164" s="235"/>
      <c r="R164" s="198"/>
      <c r="S164" s="183"/>
      <c r="T164" s="183"/>
      <c r="U164" s="183"/>
      <c r="V164" s="183"/>
      <c r="W164" s="183"/>
      <c r="X164" s="215"/>
      <c r="Y164" s="202" t="str">
        <f t="shared" ca="1" si="11"/>
        <v/>
      </c>
      <c r="Z164" s="190">
        <f t="shared" ca="1" si="12"/>
        <v>0</v>
      </c>
    </row>
    <row r="165" spans="1:26" ht="18" customHeight="1">
      <c r="A165" s="214" t="str">
        <f t="shared" ca="1" si="10"/>
        <v>0</v>
      </c>
      <c r="B165" s="183">
        <v>158</v>
      </c>
      <c r="C165" s="198"/>
      <c r="D165" s="183"/>
      <c r="E165" s="183"/>
      <c r="F165" s="183"/>
      <c r="G165" s="183"/>
      <c r="H165" s="765"/>
      <c r="I165" s="763"/>
      <c r="J165" s="766"/>
      <c r="K165" s="183"/>
      <c r="L165" s="183"/>
      <c r="M165" s="183"/>
      <c r="N165" s="215"/>
      <c r="O165" s="215"/>
      <c r="P165" s="183"/>
      <c r="Q165" s="235"/>
      <c r="R165" s="198"/>
      <c r="S165" s="183"/>
      <c r="T165" s="183"/>
      <c r="U165" s="183"/>
      <c r="V165" s="183"/>
      <c r="W165" s="183"/>
      <c r="X165" s="215"/>
      <c r="Y165" s="202" t="str">
        <f t="shared" ca="1" si="11"/>
        <v/>
      </c>
      <c r="Z165" s="190">
        <f t="shared" ca="1" si="12"/>
        <v>0</v>
      </c>
    </row>
    <row r="166" spans="1:26" ht="18" customHeight="1">
      <c r="A166" s="214" t="str">
        <f t="shared" ca="1" si="10"/>
        <v>0</v>
      </c>
      <c r="B166" s="183">
        <v>159</v>
      </c>
      <c r="C166" s="198"/>
      <c r="D166" s="183"/>
      <c r="E166" s="183"/>
      <c r="F166" s="183"/>
      <c r="G166" s="183"/>
      <c r="H166" s="765"/>
      <c r="I166" s="763"/>
      <c r="J166" s="766"/>
      <c r="K166" s="183"/>
      <c r="L166" s="183"/>
      <c r="M166" s="183"/>
      <c r="N166" s="215"/>
      <c r="O166" s="215"/>
      <c r="P166" s="183"/>
      <c r="Q166" s="235"/>
      <c r="R166" s="198"/>
      <c r="S166" s="183"/>
      <c r="T166" s="183"/>
      <c r="U166" s="183"/>
      <c r="V166" s="183"/>
      <c r="W166" s="183"/>
      <c r="X166" s="215"/>
      <c r="Y166" s="202" t="str">
        <f t="shared" ca="1" si="11"/>
        <v/>
      </c>
      <c r="Z166" s="190">
        <f t="shared" ca="1" si="12"/>
        <v>0</v>
      </c>
    </row>
    <row r="167" spans="1:26" ht="18" customHeight="1">
      <c r="A167" s="214" t="str">
        <f t="shared" ca="1" si="10"/>
        <v>0</v>
      </c>
      <c r="B167" s="183">
        <v>160</v>
      </c>
      <c r="C167" s="198"/>
      <c r="D167" s="183"/>
      <c r="E167" s="183"/>
      <c r="F167" s="183"/>
      <c r="G167" s="183"/>
      <c r="H167" s="765"/>
      <c r="I167" s="763"/>
      <c r="J167" s="766"/>
      <c r="K167" s="183"/>
      <c r="L167" s="183"/>
      <c r="M167" s="183"/>
      <c r="N167" s="215"/>
      <c r="O167" s="215"/>
      <c r="P167" s="183"/>
      <c r="Q167" s="235"/>
      <c r="R167" s="198"/>
      <c r="S167" s="183"/>
      <c r="T167" s="183"/>
      <c r="U167" s="183"/>
      <c r="V167" s="183"/>
      <c r="W167" s="183"/>
      <c r="X167" s="215"/>
      <c r="Y167" s="202" t="str">
        <f t="shared" ca="1" si="11"/>
        <v/>
      </c>
      <c r="Z167" s="190">
        <f t="shared" ca="1" si="12"/>
        <v>0</v>
      </c>
    </row>
    <row r="168" spans="1:26" ht="18" customHeight="1">
      <c r="A168" s="214" t="str">
        <f t="shared" ca="1" si="10"/>
        <v>0</v>
      </c>
      <c r="B168" s="183">
        <v>161</v>
      </c>
      <c r="C168" s="198"/>
      <c r="D168" s="183"/>
      <c r="E168" s="183"/>
      <c r="F168" s="183"/>
      <c r="G168" s="183"/>
      <c r="H168" s="765"/>
      <c r="I168" s="763"/>
      <c r="J168" s="766"/>
      <c r="K168" s="183"/>
      <c r="L168" s="183"/>
      <c r="M168" s="183"/>
      <c r="N168" s="215"/>
      <c r="O168" s="215"/>
      <c r="P168" s="183"/>
      <c r="Q168" s="235"/>
      <c r="R168" s="198"/>
      <c r="S168" s="183"/>
      <c r="T168" s="183"/>
      <c r="U168" s="183"/>
      <c r="V168" s="183"/>
      <c r="W168" s="183"/>
      <c r="X168" s="215"/>
      <c r="Y168" s="202" t="str">
        <f t="shared" ca="1" si="11"/>
        <v/>
      </c>
      <c r="Z168" s="190">
        <f t="shared" ca="1" si="12"/>
        <v>0</v>
      </c>
    </row>
    <row r="169" spans="1:26" ht="18" customHeight="1">
      <c r="A169" s="214" t="str">
        <f t="shared" ca="1" si="10"/>
        <v>0</v>
      </c>
      <c r="B169" s="183">
        <v>162</v>
      </c>
      <c r="C169" s="198"/>
      <c r="D169" s="183"/>
      <c r="E169" s="183"/>
      <c r="F169" s="183"/>
      <c r="G169" s="183"/>
      <c r="H169" s="765"/>
      <c r="I169" s="763"/>
      <c r="J169" s="766"/>
      <c r="K169" s="183"/>
      <c r="L169" s="183"/>
      <c r="M169" s="183"/>
      <c r="N169" s="215"/>
      <c r="O169" s="215"/>
      <c r="P169" s="183"/>
      <c r="Q169" s="235"/>
      <c r="R169" s="198"/>
      <c r="S169" s="183"/>
      <c r="T169" s="183"/>
      <c r="U169" s="183"/>
      <c r="V169" s="183"/>
      <c r="W169" s="183"/>
      <c r="X169" s="215"/>
      <c r="Y169" s="202" t="str">
        <f t="shared" ca="1" si="11"/>
        <v/>
      </c>
      <c r="Z169" s="190">
        <f t="shared" ca="1" si="12"/>
        <v>0</v>
      </c>
    </row>
    <row r="170" spans="1:26" ht="18" customHeight="1">
      <c r="A170" s="214" t="str">
        <f t="shared" ca="1" si="10"/>
        <v>0</v>
      </c>
      <c r="B170" s="183">
        <v>163</v>
      </c>
      <c r="C170" s="198"/>
      <c r="D170" s="183"/>
      <c r="E170" s="183"/>
      <c r="F170" s="183"/>
      <c r="G170" s="183"/>
      <c r="H170" s="765"/>
      <c r="I170" s="763"/>
      <c r="J170" s="766"/>
      <c r="K170" s="183"/>
      <c r="L170" s="183"/>
      <c r="M170" s="183"/>
      <c r="N170" s="215"/>
      <c r="O170" s="215"/>
      <c r="P170" s="183"/>
      <c r="Q170" s="235"/>
      <c r="R170" s="198"/>
      <c r="S170" s="183"/>
      <c r="T170" s="183"/>
      <c r="U170" s="183"/>
      <c r="V170" s="183"/>
      <c r="W170" s="183"/>
      <c r="X170" s="215"/>
      <c r="Y170" s="202" t="str">
        <f t="shared" ca="1" si="11"/>
        <v/>
      </c>
      <c r="Z170" s="190">
        <f t="shared" ca="1" si="12"/>
        <v>0</v>
      </c>
    </row>
    <row r="171" spans="1:26" ht="18" customHeight="1">
      <c r="A171" s="214" t="str">
        <f t="shared" ca="1" si="10"/>
        <v>0</v>
      </c>
      <c r="B171" s="183">
        <v>164</v>
      </c>
      <c r="C171" s="198"/>
      <c r="D171" s="183"/>
      <c r="E171" s="183"/>
      <c r="F171" s="183"/>
      <c r="G171" s="183"/>
      <c r="H171" s="765"/>
      <c r="I171" s="763"/>
      <c r="J171" s="766"/>
      <c r="K171" s="183"/>
      <c r="L171" s="183"/>
      <c r="M171" s="183"/>
      <c r="N171" s="215"/>
      <c r="O171" s="215"/>
      <c r="P171" s="183"/>
      <c r="Q171" s="235"/>
      <c r="R171" s="198"/>
      <c r="S171" s="183"/>
      <c r="T171" s="183"/>
      <c r="U171" s="183"/>
      <c r="V171" s="183"/>
      <c r="W171" s="183"/>
      <c r="X171" s="215"/>
      <c r="Y171" s="202" t="str">
        <f t="shared" ca="1" si="11"/>
        <v/>
      </c>
      <c r="Z171" s="190">
        <f t="shared" ca="1" si="12"/>
        <v>0</v>
      </c>
    </row>
    <row r="172" spans="1:26" ht="18" customHeight="1">
      <c r="A172" s="214" t="str">
        <f t="shared" ca="1" si="10"/>
        <v>0</v>
      </c>
      <c r="B172" s="183">
        <v>165</v>
      </c>
      <c r="C172" s="198"/>
      <c r="D172" s="183"/>
      <c r="E172" s="183"/>
      <c r="F172" s="183"/>
      <c r="G172" s="183"/>
      <c r="H172" s="765"/>
      <c r="I172" s="763"/>
      <c r="J172" s="766"/>
      <c r="K172" s="183"/>
      <c r="L172" s="183"/>
      <c r="M172" s="183"/>
      <c r="N172" s="215"/>
      <c r="O172" s="215"/>
      <c r="P172" s="183"/>
      <c r="Q172" s="235"/>
      <c r="R172" s="198"/>
      <c r="S172" s="183"/>
      <c r="T172" s="183"/>
      <c r="U172" s="183"/>
      <c r="V172" s="183"/>
      <c r="W172" s="183"/>
      <c r="X172" s="215"/>
      <c r="Y172" s="202" t="str">
        <f t="shared" ca="1" si="11"/>
        <v/>
      </c>
      <c r="Z172" s="190">
        <f t="shared" ca="1" si="12"/>
        <v>0</v>
      </c>
    </row>
    <row r="173" spans="1:26" ht="18" customHeight="1">
      <c r="A173" s="214" t="str">
        <f t="shared" ca="1" si="10"/>
        <v>0</v>
      </c>
      <c r="B173" s="183">
        <v>166</v>
      </c>
      <c r="C173" s="198"/>
      <c r="D173" s="183"/>
      <c r="E173" s="183"/>
      <c r="F173" s="183"/>
      <c r="G173" s="183"/>
      <c r="H173" s="765"/>
      <c r="I173" s="763"/>
      <c r="J173" s="766"/>
      <c r="K173" s="183"/>
      <c r="L173" s="183"/>
      <c r="M173" s="183"/>
      <c r="N173" s="215"/>
      <c r="O173" s="215"/>
      <c r="P173" s="183"/>
      <c r="Q173" s="235"/>
      <c r="R173" s="198"/>
      <c r="S173" s="183"/>
      <c r="T173" s="183"/>
      <c r="U173" s="183"/>
      <c r="V173" s="183"/>
      <c r="W173" s="183"/>
      <c r="X173" s="215"/>
      <c r="Y173" s="202" t="str">
        <f t="shared" ca="1" si="11"/>
        <v/>
      </c>
      <c r="Z173" s="190">
        <f t="shared" ca="1" si="12"/>
        <v>0</v>
      </c>
    </row>
    <row r="174" spans="1:26" ht="18" customHeight="1">
      <c r="A174" s="214" t="str">
        <f t="shared" ca="1" si="10"/>
        <v>0</v>
      </c>
      <c r="B174" s="183">
        <v>167</v>
      </c>
      <c r="C174" s="198"/>
      <c r="D174" s="183"/>
      <c r="E174" s="183"/>
      <c r="F174" s="183"/>
      <c r="G174" s="183"/>
      <c r="H174" s="765"/>
      <c r="I174" s="763"/>
      <c r="J174" s="766"/>
      <c r="K174" s="183"/>
      <c r="L174" s="183"/>
      <c r="M174" s="183"/>
      <c r="N174" s="215"/>
      <c r="O174" s="215"/>
      <c r="P174" s="183"/>
      <c r="Q174" s="235"/>
      <c r="R174" s="198"/>
      <c r="S174" s="183"/>
      <c r="T174" s="183"/>
      <c r="U174" s="183"/>
      <c r="V174" s="183"/>
      <c r="W174" s="183"/>
      <c r="X174" s="215"/>
      <c r="Y174" s="202" t="str">
        <f t="shared" ca="1" si="11"/>
        <v/>
      </c>
      <c r="Z174" s="190">
        <f t="shared" ca="1" si="12"/>
        <v>0</v>
      </c>
    </row>
    <row r="175" spans="1:26" ht="18" customHeight="1">
      <c r="A175" s="214" t="str">
        <f t="shared" ca="1" si="10"/>
        <v>0</v>
      </c>
      <c r="B175" s="183">
        <v>168</v>
      </c>
      <c r="C175" s="198"/>
      <c r="D175" s="183"/>
      <c r="E175" s="183"/>
      <c r="F175" s="183"/>
      <c r="G175" s="183"/>
      <c r="H175" s="765"/>
      <c r="I175" s="763"/>
      <c r="J175" s="766"/>
      <c r="K175" s="183"/>
      <c r="L175" s="183"/>
      <c r="M175" s="183"/>
      <c r="N175" s="215"/>
      <c r="O175" s="215"/>
      <c r="P175" s="183"/>
      <c r="Q175" s="235"/>
      <c r="R175" s="198"/>
      <c r="S175" s="183"/>
      <c r="T175" s="183"/>
      <c r="U175" s="183"/>
      <c r="V175" s="183"/>
      <c r="W175" s="183"/>
      <c r="X175" s="215"/>
      <c r="Y175" s="202" t="str">
        <f t="shared" ca="1" si="11"/>
        <v/>
      </c>
      <c r="Z175" s="190">
        <f t="shared" ca="1" si="12"/>
        <v>0</v>
      </c>
    </row>
    <row r="176" spans="1:26" ht="18" customHeight="1">
      <c r="A176" s="214" t="str">
        <f t="shared" ca="1" si="10"/>
        <v>0</v>
      </c>
      <c r="B176" s="183">
        <v>169</v>
      </c>
      <c r="C176" s="198"/>
      <c r="D176" s="183"/>
      <c r="E176" s="183"/>
      <c r="F176" s="183"/>
      <c r="G176" s="183"/>
      <c r="H176" s="765"/>
      <c r="I176" s="763"/>
      <c r="J176" s="766"/>
      <c r="K176" s="183"/>
      <c r="L176" s="183"/>
      <c r="M176" s="183"/>
      <c r="N176" s="215"/>
      <c r="O176" s="215"/>
      <c r="P176" s="183"/>
      <c r="Q176" s="235"/>
      <c r="R176" s="198"/>
      <c r="S176" s="183"/>
      <c r="T176" s="183"/>
      <c r="U176" s="183"/>
      <c r="V176" s="183"/>
      <c r="W176" s="183"/>
      <c r="X176" s="215"/>
      <c r="Y176" s="202" t="str">
        <f t="shared" ca="1" si="11"/>
        <v/>
      </c>
      <c r="Z176" s="190">
        <f t="shared" ca="1" si="12"/>
        <v>0</v>
      </c>
    </row>
    <row r="177" spans="1:26" ht="18" customHeight="1">
      <c r="A177" s="214" t="str">
        <f t="shared" ca="1" si="10"/>
        <v>0</v>
      </c>
      <c r="B177" s="183">
        <v>170</v>
      </c>
      <c r="C177" s="198"/>
      <c r="D177" s="183"/>
      <c r="E177" s="183"/>
      <c r="F177" s="183"/>
      <c r="G177" s="183"/>
      <c r="H177" s="765"/>
      <c r="I177" s="763"/>
      <c r="J177" s="766"/>
      <c r="K177" s="183"/>
      <c r="L177" s="183"/>
      <c r="M177" s="183"/>
      <c r="N177" s="215"/>
      <c r="O177" s="215"/>
      <c r="P177" s="183"/>
      <c r="Q177" s="235"/>
      <c r="R177" s="198"/>
      <c r="S177" s="183"/>
      <c r="T177" s="183"/>
      <c r="U177" s="183"/>
      <c r="V177" s="183"/>
      <c r="W177" s="183"/>
      <c r="X177" s="215"/>
      <c r="Y177" s="202" t="str">
        <f t="shared" ca="1" si="11"/>
        <v/>
      </c>
      <c r="Z177" s="190">
        <f t="shared" ca="1" si="12"/>
        <v>0</v>
      </c>
    </row>
    <row r="178" spans="1:26" ht="18" customHeight="1">
      <c r="A178" s="214" t="str">
        <f t="shared" ca="1" si="10"/>
        <v>0</v>
      </c>
      <c r="B178" s="183">
        <v>171</v>
      </c>
      <c r="C178" s="198"/>
      <c r="D178" s="183"/>
      <c r="E178" s="183"/>
      <c r="F178" s="183"/>
      <c r="G178" s="183"/>
      <c r="H178" s="765"/>
      <c r="I178" s="763"/>
      <c r="J178" s="766"/>
      <c r="K178" s="183"/>
      <c r="L178" s="183"/>
      <c r="M178" s="183"/>
      <c r="N178" s="215"/>
      <c r="O178" s="215"/>
      <c r="P178" s="183"/>
      <c r="Q178" s="235"/>
      <c r="R178" s="198"/>
      <c r="S178" s="183"/>
      <c r="T178" s="183"/>
      <c r="U178" s="183"/>
      <c r="V178" s="183"/>
      <c r="W178" s="183"/>
      <c r="X178" s="215"/>
      <c r="Y178" s="202" t="str">
        <f t="shared" ca="1" si="11"/>
        <v/>
      </c>
      <c r="Z178" s="190">
        <f t="shared" ca="1" si="12"/>
        <v>0</v>
      </c>
    </row>
    <row r="179" spans="1:26" ht="18" customHeight="1">
      <c r="A179" s="214" t="str">
        <f t="shared" ca="1" si="10"/>
        <v>0</v>
      </c>
      <c r="B179" s="183">
        <v>172</v>
      </c>
      <c r="C179" s="198"/>
      <c r="D179" s="183"/>
      <c r="E179" s="183"/>
      <c r="F179" s="183"/>
      <c r="G179" s="183"/>
      <c r="H179" s="765"/>
      <c r="I179" s="763"/>
      <c r="J179" s="766"/>
      <c r="K179" s="183"/>
      <c r="L179" s="183"/>
      <c r="M179" s="183"/>
      <c r="N179" s="215"/>
      <c r="O179" s="215"/>
      <c r="P179" s="183"/>
      <c r="Q179" s="235"/>
      <c r="R179" s="198"/>
      <c r="S179" s="183"/>
      <c r="T179" s="183"/>
      <c r="U179" s="183"/>
      <c r="V179" s="183"/>
      <c r="W179" s="183"/>
      <c r="X179" s="215"/>
      <c r="Y179" s="202" t="str">
        <f t="shared" ca="1" si="11"/>
        <v/>
      </c>
      <c r="Z179" s="190">
        <f t="shared" ca="1" si="12"/>
        <v>0</v>
      </c>
    </row>
    <row r="180" spans="1:26" ht="18" customHeight="1">
      <c r="A180" s="214" t="str">
        <f t="shared" ca="1" si="10"/>
        <v>0</v>
      </c>
      <c r="B180" s="183">
        <v>173</v>
      </c>
      <c r="C180" s="198"/>
      <c r="D180" s="183"/>
      <c r="E180" s="183"/>
      <c r="F180" s="183"/>
      <c r="G180" s="183"/>
      <c r="H180" s="765"/>
      <c r="I180" s="763"/>
      <c r="J180" s="766"/>
      <c r="K180" s="183"/>
      <c r="L180" s="183"/>
      <c r="M180" s="183"/>
      <c r="N180" s="215"/>
      <c r="O180" s="215"/>
      <c r="P180" s="183"/>
      <c r="Q180" s="235"/>
      <c r="R180" s="198"/>
      <c r="S180" s="183"/>
      <c r="T180" s="183"/>
      <c r="U180" s="183"/>
      <c r="V180" s="183"/>
      <c r="W180" s="183"/>
      <c r="X180" s="215"/>
      <c r="Y180" s="202" t="str">
        <f t="shared" ca="1" si="11"/>
        <v/>
      </c>
      <c r="Z180" s="190">
        <f t="shared" ca="1" si="12"/>
        <v>0</v>
      </c>
    </row>
    <row r="181" spans="1:26" ht="18" customHeight="1">
      <c r="A181" s="214" t="str">
        <f t="shared" ca="1" si="10"/>
        <v>0</v>
      </c>
      <c r="B181" s="183">
        <v>174</v>
      </c>
      <c r="C181" s="198"/>
      <c r="D181" s="183"/>
      <c r="E181" s="183"/>
      <c r="F181" s="183"/>
      <c r="G181" s="183"/>
      <c r="H181" s="765"/>
      <c r="I181" s="763"/>
      <c r="J181" s="766"/>
      <c r="K181" s="183"/>
      <c r="L181" s="183"/>
      <c r="M181" s="183"/>
      <c r="N181" s="215"/>
      <c r="O181" s="215"/>
      <c r="P181" s="183"/>
      <c r="Q181" s="235"/>
      <c r="R181" s="198"/>
      <c r="S181" s="183"/>
      <c r="T181" s="183"/>
      <c r="U181" s="183"/>
      <c r="V181" s="183"/>
      <c r="W181" s="183"/>
      <c r="X181" s="215"/>
      <c r="Y181" s="202" t="str">
        <f t="shared" ca="1" si="11"/>
        <v/>
      </c>
      <c r="Z181" s="190">
        <f t="shared" ca="1" si="12"/>
        <v>0</v>
      </c>
    </row>
    <row r="182" spans="1:26" ht="18" customHeight="1">
      <c r="A182" s="214" t="str">
        <f t="shared" ca="1" si="10"/>
        <v>0</v>
      </c>
      <c r="B182" s="183">
        <v>175</v>
      </c>
      <c r="C182" s="198"/>
      <c r="D182" s="183"/>
      <c r="E182" s="183"/>
      <c r="F182" s="183"/>
      <c r="G182" s="183"/>
      <c r="H182" s="765"/>
      <c r="I182" s="763"/>
      <c r="J182" s="766"/>
      <c r="K182" s="183"/>
      <c r="L182" s="183"/>
      <c r="M182" s="183"/>
      <c r="N182" s="215"/>
      <c r="O182" s="215"/>
      <c r="P182" s="183"/>
      <c r="Q182" s="235"/>
      <c r="R182" s="198"/>
      <c r="S182" s="183"/>
      <c r="T182" s="183"/>
      <c r="U182" s="183"/>
      <c r="V182" s="183"/>
      <c r="W182" s="183"/>
      <c r="X182" s="215"/>
      <c r="Y182" s="202" t="str">
        <f t="shared" ca="1" si="11"/>
        <v/>
      </c>
      <c r="Z182" s="190">
        <f t="shared" ca="1" si="12"/>
        <v>0</v>
      </c>
    </row>
    <row r="183" spans="1:26" ht="18" customHeight="1">
      <c r="A183" s="214" t="str">
        <f t="shared" ca="1" si="10"/>
        <v>0</v>
      </c>
      <c r="B183" s="183">
        <v>176</v>
      </c>
      <c r="C183" s="198"/>
      <c r="D183" s="183"/>
      <c r="E183" s="183"/>
      <c r="F183" s="183"/>
      <c r="G183" s="183"/>
      <c r="H183" s="765"/>
      <c r="I183" s="763"/>
      <c r="J183" s="766"/>
      <c r="K183" s="183"/>
      <c r="L183" s="183"/>
      <c r="M183" s="183"/>
      <c r="N183" s="215"/>
      <c r="O183" s="215"/>
      <c r="P183" s="183"/>
      <c r="Q183" s="235"/>
      <c r="R183" s="198"/>
      <c r="S183" s="183"/>
      <c r="T183" s="183"/>
      <c r="U183" s="183"/>
      <c r="V183" s="183"/>
      <c r="W183" s="183"/>
      <c r="X183" s="215"/>
      <c r="Y183" s="202" t="str">
        <f t="shared" ca="1" si="11"/>
        <v/>
      </c>
      <c r="Z183" s="190">
        <f t="shared" ca="1" si="12"/>
        <v>0</v>
      </c>
    </row>
    <row r="184" spans="1:26" ht="18" customHeight="1">
      <c r="A184" s="214" t="str">
        <f t="shared" ca="1" si="10"/>
        <v>0</v>
      </c>
      <c r="B184" s="183">
        <v>177</v>
      </c>
      <c r="C184" s="198"/>
      <c r="D184" s="183"/>
      <c r="E184" s="183"/>
      <c r="F184" s="183"/>
      <c r="G184" s="183"/>
      <c r="H184" s="765"/>
      <c r="I184" s="763"/>
      <c r="J184" s="766"/>
      <c r="K184" s="183"/>
      <c r="L184" s="183"/>
      <c r="M184" s="183"/>
      <c r="N184" s="215"/>
      <c r="O184" s="215"/>
      <c r="P184" s="183"/>
      <c r="Q184" s="235"/>
      <c r="R184" s="198"/>
      <c r="S184" s="183"/>
      <c r="T184" s="183"/>
      <c r="U184" s="183"/>
      <c r="V184" s="183"/>
      <c r="W184" s="183"/>
      <c r="X184" s="215"/>
      <c r="Y184" s="202" t="str">
        <f t="shared" ca="1" si="11"/>
        <v/>
      </c>
      <c r="Z184" s="190">
        <f t="shared" ca="1" si="12"/>
        <v>0</v>
      </c>
    </row>
    <row r="185" spans="1:26" ht="18" customHeight="1">
      <c r="A185" s="214" t="str">
        <f t="shared" ca="1" si="10"/>
        <v>0</v>
      </c>
      <c r="B185" s="183">
        <v>178</v>
      </c>
      <c r="C185" s="198"/>
      <c r="D185" s="183"/>
      <c r="E185" s="183"/>
      <c r="F185" s="183"/>
      <c r="G185" s="183"/>
      <c r="H185" s="765"/>
      <c r="I185" s="763"/>
      <c r="J185" s="766"/>
      <c r="K185" s="183"/>
      <c r="L185" s="183"/>
      <c r="M185" s="183"/>
      <c r="N185" s="215"/>
      <c r="O185" s="215"/>
      <c r="P185" s="183"/>
      <c r="Q185" s="235"/>
      <c r="R185" s="198"/>
      <c r="S185" s="183"/>
      <c r="T185" s="183"/>
      <c r="U185" s="183"/>
      <c r="V185" s="183"/>
      <c r="W185" s="183"/>
      <c r="X185" s="215"/>
      <c r="Y185" s="202" t="str">
        <f t="shared" ca="1" si="11"/>
        <v/>
      </c>
      <c r="Z185" s="190">
        <f t="shared" ca="1" si="12"/>
        <v>0</v>
      </c>
    </row>
    <row r="186" spans="1:26" ht="18" customHeight="1">
      <c r="A186" s="214" t="str">
        <f t="shared" ca="1" si="10"/>
        <v>0</v>
      </c>
      <c r="B186" s="183">
        <v>179</v>
      </c>
      <c r="C186" s="198"/>
      <c r="D186" s="183"/>
      <c r="E186" s="183"/>
      <c r="F186" s="183"/>
      <c r="G186" s="183"/>
      <c r="H186" s="765"/>
      <c r="I186" s="763"/>
      <c r="J186" s="766"/>
      <c r="K186" s="183"/>
      <c r="L186" s="183"/>
      <c r="M186" s="183"/>
      <c r="N186" s="215"/>
      <c r="O186" s="215"/>
      <c r="P186" s="183"/>
      <c r="Q186" s="235"/>
      <c r="R186" s="198"/>
      <c r="S186" s="183"/>
      <c r="T186" s="183"/>
      <c r="U186" s="183"/>
      <c r="V186" s="183"/>
      <c r="W186" s="183"/>
      <c r="X186" s="215"/>
      <c r="Y186" s="202" t="str">
        <f t="shared" ca="1" si="11"/>
        <v/>
      </c>
      <c r="Z186" s="190">
        <f t="shared" ca="1" si="12"/>
        <v>0</v>
      </c>
    </row>
    <row r="187" spans="1:26" ht="18" customHeight="1">
      <c r="A187" s="214" t="str">
        <f t="shared" ca="1" si="10"/>
        <v>0</v>
      </c>
      <c r="B187" s="183">
        <v>180</v>
      </c>
      <c r="C187" s="198"/>
      <c r="D187" s="183"/>
      <c r="E187" s="183"/>
      <c r="F187" s="183"/>
      <c r="G187" s="183"/>
      <c r="H187" s="765"/>
      <c r="I187" s="763"/>
      <c r="J187" s="766"/>
      <c r="K187" s="183"/>
      <c r="L187" s="183"/>
      <c r="M187" s="183"/>
      <c r="N187" s="215"/>
      <c r="O187" s="215"/>
      <c r="P187" s="183"/>
      <c r="Q187" s="235"/>
      <c r="R187" s="198"/>
      <c r="S187" s="183"/>
      <c r="T187" s="183"/>
      <c r="U187" s="183"/>
      <c r="V187" s="183"/>
      <c r="W187" s="183"/>
      <c r="X187" s="215"/>
      <c r="Y187" s="202" t="str">
        <f t="shared" ca="1" si="11"/>
        <v/>
      </c>
      <c r="Z187" s="190">
        <f t="shared" ca="1" si="12"/>
        <v>0</v>
      </c>
    </row>
    <row r="188" spans="1:26" ht="18" customHeight="1">
      <c r="A188" s="214" t="str">
        <f t="shared" ca="1" si="10"/>
        <v>0</v>
      </c>
      <c r="B188" s="183">
        <v>181</v>
      </c>
      <c r="C188" s="198"/>
      <c r="D188" s="183"/>
      <c r="E188" s="183"/>
      <c r="F188" s="183"/>
      <c r="G188" s="183"/>
      <c r="H188" s="765"/>
      <c r="I188" s="763"/>
      <c r="J188" s="766"/>
      <c r="K188" s="183"/>
      <c r="L188" s="183"/>
      <c r="M188" s="183"/>
      <c r="N188" s="215"/>
      <c r="O188" s="215"/>
      <c r="P188" s="183"/>
      <c r="Q188" s="235"/>
      <c r="R188" s="198"/>
      <c r="S188" s="183"/>
      <c r="T188" s="183"/>
      <c r="U188" s="183"/>
      <c r="V188" s="183"/>
      <c r="W188" s="183"/>
      <c r="X188" s="215"/>
      <c r="Y188" s="202" t="str">
        <f t="shared" ca="1" si="11"/>
        <v/>
      </c>
      <c r="Z188" s="190">
        <f t="shared" ca="1" si="12"/>
        <v>0</v>
      </c>
    </row>
    <row r="189" spans="1:26" ht="18" customHeight="1">
      <c r="A189" s="214" t="str">
        <f t="shared" ca="1" si="10"/>
        <v>0</v>
      </c>
      <c r="B189" s="183">
        <v>182</v>
      </c>
      <c r="C189" s="198"/>
      <c r="D189" s="183"/>
      <c r="E189" s="183"/>
      <c r="F189" s="183"/>
      <c r="G189" s="183"/>
      <c r="H189" s="765"/>
      <c r="I189" s="763"/>
      <c r="J189" s="766"/>
      <c r="K189" s="183"/>
      <c r="L189" s="183"/>
      <c r="M189" s="183"/>
      <c r="N189" s="215"/>
      <c r="O189" s="215"/>
      <c r="P189" s="183"/>
      <c r="Q189" s="235"/>
      <c r="R189" s="198"/>
      <c r="S189" s="183"/>
      <c r="T189" s="183"/>
      <c r="U189" s="183"/>
      <c r="V189" s="183"/>
      <c r="W189" s="183"/>
      <c r="X189" s="215"/>
      <c r="Y189" s="202" t="str">
        <f t="shared" ca="1" si="11"/>
        <v/>
      </c>
      <c r="Z189" s="190">
        <f t="shared" ca="1" si="12"/>
        <v>0</v>
      </c>
    </row>
    <row r="190" spans="1:26" ht="18" customHeight="1">
      <c r="A190" s="214" t="str">
        <f t="shared" ca="1" si="10"/>
        <v>0</v>
      </c>
      <c r="B190" s="183">
        <v>183</v>
      </c>
      <c r="C190" s="198"/>
      <c r="D190" s="183"/>
      <c r="E190" s="183"/>
      <c r="F190" s="183"/>
      <c r="G190" s="183"/>
      <c r="H190" s="765"/>
      <c r="I190" s="763"/>
      <c r="J190" s="766"/>
      <c r="K190" s="183"/>
      <c r="L190" s="183"/>
      <c r="M190" s="183"/>
      <c r="N190" s="215"/>
      <c r="O190" s="215"/>
      <c r="P190" s="183"/>
      <c r="Q190" s="235"/>
      <c r="R190" s="198"/>
      <c r="S190" s="183"/>
      <c r="T190" s="183"/>
      <c r="U190" s="183"/>
      <c r="V190" s="183"/>
      <c r="W190" s="183"/>
      <c r="X190" s="215"/>
      <c r="Y190" s="202" t="str">
        <f t="shared" ca="1" si="11"/>
        <v/>
      </c>
      <c r="Z190" s="190">
        <f t="shared" ca="1" si="12"/>
        <v>0</v>
      </c>
    </row>
    <row r="191" spans="1:26" ht="18" customHeight="1">
      <c r="A191" s="214" t="str">
        <f t="shared" ca="1" si="10"/>
        <v>0</v>
      </c>
      <c r="B191" s="183">
        <v>184</v>
      </c>
      <c r="C191" s="198"/>
      <c r="D191" s="183"/>
      <c r="E191" s="183"/>
      <c r="F191" s="183"/>
      <c r="G191" s="183"/>
      <c r="H191" s="765"/>
      <c r="I191" s="763"/>
      <c r="J191" s="766"/>
      <c r="K191" s="183"/>
      <c r="L191" s="183"/>
      <c r="M191" s="183"/>
      <c r="N191" s="215"/>
      <c r="O191" s="215"/>
      <c r="P191" s="183"/>
      <c r="Q191" s="235"/>
      <c r="R191" s="198"/>
      <c r="S191" s="183"/>
      <c r="T191" s="183"/>
      <c r="U191" s="183"/>
      <c r="V191" s="183"/>
      <c r="W191" s="183"/>
      <c r="X191" s="215"/>
      <c r="Y191" s="202" t="str">
        <f t="shared" ca="1" si="11"/>
        <v/>
      </c>
      <c r="Z191" s="190">
        <f t="shared" ca="1" si="12"/>
        <v>0</v>
      </c>
    </row>
    <row r="192" spans="1:26" ht="18" customHeight="1">
      <c r="A192" s="214" t="str">
        <f t="shared" ca="1" si="10"/>
        <v>0</v>
      </c>
      <c r="B192" s="183">
        <v>185</v>
      </c>
      <c r="C192" s="198"/>
      <c r="D192" s="183"/>
      <c r="E192" s="183"/>
      <c r="F192" s="183"/>
      <c r="G192" s="183"/>
      <c r="H192" s="765"/>
      <c r="I192" s="763"/>
      <c r="J192" s="766"/>
      <c r="K192" s="183"/>
      <c r="L192" s="183"/>
      <c r="M192" s="183"/>
      <c r="N192" s="215"/>
      <c r="O192" s="215"/>
      <c r="P192" s="183"/>
      <c r="Q192" s="235"/>
      <c r="R192" s="198"/>
      <c r="S192" s="183"/>
      <c r="T192" s="183"/>
      <c r="U192" s="183"/>
      <c r="V192" s="183"/>
      <c r="W192" s="183"/>
      <c r="X192" s="215"/>
      <c r="Y192" s="202" t="str">
        <f t="shared" ca="1" si="11"/>
        <v/>
      </c>
      <c r="Z192" s="190">
        <f t="shared" ca="1" si="12"/>
        <v>0</v>
      </c>
    </row>
    <row r="193" spans="1:26" ht="18" customHeight="1">
      <c r="A193" s="214" t="str">
        <f t="shared" ca="1" si="10"/>
        <v>0</v>
      </c>
      <c r="B193" s="183">
        <v>186</v>
      </c>
      <c r="C193" s="198"/>
      <c r="D193" s="183"/>
      <c r="E193" s="183"/>
      <c r="F193" s="183"/>
      <c r="G193" s="183"/>
      <c r="H193" s="765"/>
      <c r="I193" s="763"/>
      <c r="J193" s="766"/>
      <c r="K193" s="183"/>
      <c r="L193" s="183"/>
      <c r="M193" s="183"/>
      <c r="N193" s="215"/>
      <c r="O193" s="215"/>
      <c r="P193" s="183"/>
      <c r="Q193" s="235"/>
      <c r="R193" s="198"/>
      <c r="S193" s="183"/>
      <c r="T193" s="183"/>
      <c r="U193" s="183"/>
      <c r="V193" s="183"/>
      <c r="W193" s="183"/>
      <c r="X193" s="215"/>
      <c r="Y193" s="202" t="str">
        <f t="shared" ca="1" si="11"/>
        <v/>
      </c>
      <c r="Z193" s="190">
        <f t="shared" ca="1" si="12"/>
        <v>0</v>
      </c>
    </row>
    <row r="194" spans="1:26" ht="18" customHeight="1">
      <c r="A194" s="214" t="str">
        <f t="shared" ca="1" si="10"/>
        <v>0</v>
      </c>
      <c r="B194" s="183">
        <v>187</v>
      </c>
      <c r="C194" s="198"/>
      <c r="D194" s="183"/>
      <c r="E194" s="183"/>
      <c r="F194" s="183"/>
      <c r="G194" s="183"/>
      <c r="H194" s="765"/>
      <c r="I194" s="763"/>
      <c r="J194" s="766"/>
      <c r="K194" s="183"/>
      <c r="L194" s="183"/>
      <c r="M194" s="183"/>
      <c r="N194" s="215"/>
      <c r="O194" s="215"/>
      <c r="P194" s="183"/>
      <c r="Q194" s="235"/>
      <c r="R194" s="198"/>
      <c r="S194" s="183"/>
      <c r="T194" s="183"/>
      <c r="U194" s="183"/>
      <c r="V194" s="183"/>
      <c r="W194" s="183"/>
      <c r="X194" s="215"/>
      <c r="Y194" s="202" t="str">
        <f t="shared" ca="1" si="11"/>
        <v/>
      </c>
      <c r="Z194" s="190">
        <f t="shared" ca="1" si="12"/>
        <v>0</v>
      </c>
    </row>
    <row r="195" spans="1:26" ht="18" customHeight="1">
      <c r="A195" s="214" t="str">
        <f t="shared" ca="1" si="10"/>
        <v>0</v>
      </c>
      <c r="B195" s="183">
        <v>188</v>
      </c>
      <c r="C195" s="198"/>
      <c r="D195" s="183"/>
      <c r="E195" s="183"/>
      <c r="F195" s="183"/>
      <c r="G195" s="183"/>
      <c r="H195" s="765"/>
      <c r="I195" s="763"/>
      <c r="J195" s="766"/>
      <c r="K195" s="183"/>
      <c r="L195" s="183"/>
      <c r="M195" s="183"/>
      <c r="N195" s="215"/>
      <c r="O195" s="215"/>
      <c r="P195" s="183"/>
      <c r="Q195" s="235"/>
      <c r="R195" s="198"/>
      <c r="S195" s="183"/>
      <c r="T195" s="183"/>
      <c r="U195" s="183"/>
      <c r="V195" s="183"/>
      <c r="W195" s="183"/>
      <c r="X195" s="215"/>
      <c r="Y195" s="202" t="str">
        <f t="shared" ca="1" si="11"/>
        <v/>
      </c>
      <c r="Z195" s="190">
        <f t="shared" ca="1" si="12"/>
        <v>0</v>
      </c>
    </row>
    <row r="196" spans="1:26" ht="18" customHeight="1">
      <c r="A196" s="214" t="str">
        <f t="shared" ca="1" si="10"/>
        <v>0</v>
      </c>
      <c r="B196" s="183">
        <v>189</v>
      </c>
      <c r="C196" s="198"/>
      <c r="D196" s="183"/>
      <c r="E196" s="183"/>
      <c r="F196" s="183"/>
      <c r="G196" s="183"/>
      <c r="H196" s="765"/>
      <c r="I196" s="763"/>
      <c r="J196" s="766"/>
      <c r="K196" s="183"/>
      <c r="L196" s="183"/>
      <c r="M196" s="183"/>
      <c r="N196" s="215"/>
      <c r="O196" s="215"/>
      <c r="P196" s="183"/>
      <c r="Q196" s="235"/>
      <c r="R196" s="198"/>
      <c r="S196" s="183"/>
      <c r="T196" s="183"/>
      <c r="U196" s="183"/>
      <c r="V196" s="183"/>
      <c r="W196" s="183"/>
      <c r="X196" s="215"/>
      <c r="Y196" s="202" t="str">
        <f t="shared" ca="1" si="11"/>
        <v/>
      </c>
      <c r="Z196" s="190">
        <f t="shared" ca="1" si="12"/>
        <v>0</v>
      </c>
    </row>
    <row r="197" spans="1:26" ht="18" customHeight="1">
      <c r="A197" s="214" t="str">
        <f t="shared" ca="1" si="10"/>
        <v>0</v>
      </c>
      <c r="B197" s="183">
        <v>190</v>
      </c>
      <c r="C197" s="198"/>
      <c r="D197" s="183"/>
      <c r="E197" s="183"/>
      <c r="F197" s="183"/>
      <c r="G197" s="183"/>
      <c r="H197" s="765"/>
      <c r="I197" s="763"/>
      <c r="J197" s="766"/>
      <c r="K197" s="183"/>
      <c r="L197" s="183"/>
      <c r="M197" s="183"/>
      <c r="N197" s="215"/>
      <c r="O197" s="215"/>
      <c r="P197" s="183"/>
      <c r="Q197" s="235"/>
      <c r="R197" s="198"/>
      <c r="S197" s="183"/>
      <c r="T197" s="183"/>
      <c r="U197" s="183"/>
      <c r="V197" s="183"/>
      <c r="W197" s="183"/>
      <c r="X197" s="215"/>
      <c r="Y197" s="202" t="str">
        <f t="shared" ca="1" si="11"/>
        <v/>
      </c>
      <c r="Z197" s="190">
        <f t="shared" ca="1" si="12"/>
        <v>0</v>
      </c>
    </row>
    <row r="198" spans="1:26" ht="18" customHeight="1">
      <c r="A198" s="214" t="str">
        <f t="shared" ca="1" si="10"/>
        <v>0</v>
      </c>
      <c r="B198" s="183">
        <v>191</v>
      </c>
      <c r="C198" s="198"/>
      <c r="D198" s="183"/>
      <c r="E198" s="183"/>
      <c r="F198" s="183"/>
      <c r="G198" s="183"/>
      <c r="H198" s="765"/>
      <c r="I198" s="763"/>
      <c r="J198" s="766"/>
      <c r="K198" s="183"/>
      <c r="L198" s="183"/>
      <c r="M198" s="183"/>
      <c r="N198" s="215"/>
      <c r="O198" s="215"/>
      <c r="P198" s="183"/>
      <c r="Q198" s="235"/>
      <c r="R198" s="198"/>
      <c r="S198" s="183"/>
      <c r="T198" s="183"/>
      <c r="U198" s="183"/>
      <c r="V198" s="183"/>
      <c r="W198" s="183"/>
      <c r="X198" s="215"/>
      <c r="Y198" s="202" t="str">
        <f t="shared" ca="1" si="11"/>
        <v/>
      </c>
      <c r="Z198" s="190">
        <f t="shared" ca="1" si="12"/>
        <v>0</v>
      </c>
    </row>
    <row r="199" spans="1:26" ht="18" customHeight="1">
      <c r="A199" s="214" t="str">
        <f t="shared" ca="1" si="10"/>
        <v>0</v>
      </c>
      <c r="B199" s="183">
        <v>192</v>
      </c>
      <c r="C199" s="198"/>
      <c r="D199" s="183"/>
      <c r="E199" s="183"/>
      <c r="F199" s="183"/>
      <c r="G199" s="183"/>
      <c r="H199" s="765"/>
      <c r="I199" s="763"/>
      <c r="J199" s="766"/>
      <c r="K199" s="183"/>
      <c r="L199" s="183"/>
      <c r="M199" s="183"/>
      <c r="N199" s="215"/>
      <c r="O199" s="215"/>
      <c r="P199" s="183"/>
      <c r="Q199" s="235"/>
      <c r="R199" s="198"/>
      <c r="S199" s="183"/>
      <c r="T199" s="183"/>
      <c r="U199" s="183"/>
      <c r="V199" s="183"/>
      <c r="W199" s="183"/>
      <c r="X199" s="215"/>
      <c r="Y199" s="202" t="str">
        <f t="shared" ca="1" si="11"/>
        <v/>
      </c>
      <c r="Z199" s="190">
        <f t="shared" ca="1" si="12"/>
        <v>0</v>
      </c>
    </row>
    <row r="200" spans="1:26" ht="18" customHeight="1">
      <c r="A200" s="214" t="str">
        <f t="shared" ca="1" si="10"/>
        <v>0</v>
      </c>
      <c r="B200" s="183">
        <v>193</v>
      </c>
      <c r="C200" s="198"/>
      <c r="D200" s="183"/>
      <c r="E200" s="183"/>
      <c r="F200" s="183"/>
      <c r="G200" s="183"/>
      <c r="H200" s="765"/>
      <c r="I200" s="763"/>
      <c r="J200" s="766"/>
      <c r="K200" s="183"/>
      <c r="L200" s="183"/>
      <c r="M200" s="183"/>
      <c r="N200" s="215"/>
      <c r="O200" s="215"/>
      <c r="P200" s="183"/>
      <c r="Q200" s="235"/>
      <c r="R200" s="198"/>
      <c r="S200" s="183"/>
      <c r="T200" s="183"/>
      <c r="U200" s="183"/>
      <c r="V200" s="183"/>
      <c r="W200" s="183"/>
      <c r="X200" s="215"/>
      <c r="Y200" s="202" t="str">
        <f t="shared" ca="1" si="11"/>
        <v/>
      </c>
      <c r="Z200" s="190">
        <f t="shared" ca="1" si="12"/>
        <v>0</v>
      </c>
    </row>
    <row r="201" spans="1:26" ht="18" customHeight="1">
      <c r="A201" s="214" t="str">
        <f t="shared" ca="1" si="10"/>
        <v>0</v>
      </c>
      <c r="B201" s="183">
        <v>194</v>
      </c>
      <c r="C201" s="198"/>
      <c r="D201" s="183"/>
      <c r="E201" s="183"/>
      <c r="F201" s="183"/>
      <c r="G201" s="183"/>
      <c r="H201" s="765"/>
      <c r="I201" s="763"/>
      <c r="J201" s="766"/>
      <c r="K201" s="183"/>
      <c r="L201" s="183"/>
      <c r="M201" s="183"/>
      <c r="N201" s="215"/>
      <c r="O201" s="215"/>
      <c r="P201" s="183"/>
      <c r="Q201" s="235"/>
      <c r="R201" s="198"/>
      <c r="S201" s="183"/>
      <c r="T201" s="183"/>
      <c r="U201" s="183"/>
      <c r="V201" s="183"/>
      <c r="W201" s="183"/>
      <c r="X201" s="215"/>
      <c r="Y201" s="202" t="str">
        <f t="shared" ca="1" si="11"/>
        <v/>
      </c>
      <c r="Z201" s="190">
        <f t="shared" ca="1" si="12"/>
        <v>0</v>
      </c>
    </row>
    <row r="202" spans="1:26" ht="18" customHeight="1">
      <c r="A202" s="214" t="str">
        <f t="shared" ca="1" si="10"/>
        <v>0</v>
      </c>
      <c r="B202" s="183">
        <v>195</v>
      </c>
      <c r="C202" s="198"/>
      <c r="D202" s="183"/>
      <c r="E202" s="183"/>
      <c r="F202" s="183"/>
      <c r="G202" s="183"/>
      <c r="H202" s="765"/>
      <c r="I202" s="763"/>
      <c r="J202" s="766"/>
      <c r="K202" s="183"/>
      <c r="L202" s="183"/>
      <c r="M202" s="183"/>
      <c r="N202" s="215"/>
      <c r="O202" s="215"/>
      <c r="P202" s="183"/>
      <c r="Q202" s="235"/>
      <c r="R202" s="198"/>
      <c r="S202" s="183"/>
      <c r="T202" s="183"/>
      <c r="U202" s="183"/>
      <c r="V202" s="183"/>
      <c r="W202" s="183"/>
      <c r="X202" s="215"/>
      <c r="Y202" s="202" t="str">
        <f t="shared" ca="1" si="11"/>
        <v/>
      </c>
      <c r="Z202" s="190">
        <f t="shared" ca="1" si="12"/>
        <v>0</v>
      </c>
    </row>
    <row r="203" spans="1:26" ht="18" customHeight="1">
      <c r="A203" s="214" t="str">
        <f t="shared" ca="1" si="10"/>
        <v>0</v>
      </c>
      <c r="B203" s="183">
        <v>196</v>
      </c>
      <c r="C203" s="198"/>
      <c r="D203" s="183"/>
      <c r="E203" s="183"/>
      <c r="F203" s="183"/>
      <c r="G203" s="183"/>
      <c r="H203" s="765"/>
      <c r="I203" s="763"/>
      <c r="J203" s="766"/>
      <c r="K203" s="183"/>
      <c r="L203" s="183"/>
      <c r="M203" s="183"/>
      <c r="N203" s="215"/>
      <c r="O203" s="215"/>
      <c r="P203" s="183"/>
      <c r="Q203" s="235"/>
      <c r="R203" s="198"/>
      <c r="S203" s="183"/>
      <c r="T203" s="183"/>
      <c r="U203" s="183"/>
      <c r="V203" s="183"/>
      <c r="W203" s="183"/>
      <c r="X203" s="215"/>
      <c r="Y203" s="202" t="str">
        <f t="shared" ca="1" si="11"/>
        <v/>
      </c>
      <c r="Z203" s="190">
        <f t="shared" ca="1" si="12"/>
        <v>0</v>
      </c>
    </row>
    <row r="204" spans="1:26" ht="18" customHeight="1">
      <c r="A204" s="214" t="str">
        <f t="shared" ca="1" si="10"/>
        <v>0</v>
      </c>
      <c r="B204" s="183">
        <v>197</v>
      </c>
      <c r="C204" s="198"/>
      <c r="D204" s="183"/>
      <c r="E204" s="183"/>
      <c r="F204" s="183"/>
      <c r="G204" s="183"/>
      <c r="H204" s="765"/>
      <c r="I204" s="763"/>
      <c r="J204" s="766"/>
      <c r="K204" s="183"/>
      <c r="L204" s="183"/>
      <c r="M204" s="183"/>
      <c r="N204" s="215"/>
      <c r="O204" s="215"/>
      <c r="P204" s="183"/>
      <c r="Q204" s="235"/>
      <c r="R204" s="198"/>
      <c r="S204" s="183"/>
      <c r="T204" s="183"/>
      <c r="U204" s="183"/>
      <c r="V204" s="183"/>
      <c r="W204" s="183"/>
      <c r="X204" s="215"/>
      <c r="Y204" s="202" t="str">
        <f t="shared" ca="1" si="11"/>
        <v/>
      </c>
      <c r="Z204" s="190">
        <f t="shared" ca="1" si="12"/>
        <v>0</v>
      </c>
    </row>
    <row r="205" spans="1:26" ht="18" customHeight="1">
      <c r="A205" s="214" t="str">
        <f t="shared" ca="1" si="10"/>
        <v>0</v>
      </c>
      <c r="B205" s="183">
        <v>198</v>
      </c>
      <c r="C205" s="198"/>
      <c r="D205" s="183"/>
      <c r="E205" s="183"/>
      <c r="F205" s="183"/>
      <c r="G205" s="183"/>
      <c r="H205" s="765"/>
      <c r="I205" s="763"/>
      <c r="J205" s="766"/>
      <c r="K205" s="183"/>
      <c r="L205" s="183"/>
      <c r="M205" s="183"/>
      <c r="N205" s="215"/>
      <c r="O205" s="215"/>
      <c r="P205" s="183"/>
      <c r="Q205" s="235"/>
      <c r="R205" s="198"/>
      <c r="S205" s="183"/>
      <c r="T205" s="183"/>
      <c r="U205" s="183"/>
      <c r="V205" s="183"/>
      <c r="W205" s="183"/>
      <c r="X205" s="215"/>
      <c r="Y205" s="202" t="str">
        <f t="shared" ca="1" si="11"/>
        <v/>
      </c>
      <c r="Z205" s="190">
        <f t="shared" ca="1" si="12"/>
        <v>0</v>
      </c>
    </row>
    <row r="206" spans="1:26" ht="18" customHeight="1">
      <c r="A206" s="214" t="str">
        <f t="shared" ca="1" si="10"/>
        <v>0</v>
      </c>
      <c r="B206" s="183">
        <v>199</v>
      </c>
      <c r="C206" s="198"/>
      <c r="D206" s="183"/>
      <c r="E206" s="183"/>
      <c r="F206" s="183"/>
      <c r="G206" s="183"/>
      <c r="H206" s="765"/>
      <c r="I206" s="763"/>
      <c r="J206" s="766"/>
      <c r="K206" s="183"/>
      <c r="L206" s="183"/>
      <c r="M206" s="183"/>
      <c r="N206" s="215"/>
      <c r="O206" s="215"/>
      <c r="P206" s="183"/>
      <c r="Q206" s="235"/>
      <c r="R206" s="198"/>
      <c r="S206" s="183"/>
      <c r="T206" s="183"/>
      <c r="U206" s="183"/>
      <c r="V206" s="183"/>
      <c r="W206" s="183"/>
      <c r="X206" s="215"/>
      <c r="Y206" s="202" t="str">
        <f t="shared" ca="1" si="11"/>
        <v/>
      </c>
      <c r="Z206" s="190">
        <f t="shared" ca="1" si="12"/>
        <v>0</v>
      </c>
    </row>
    <row r="207" spans="1:26" ht="18" customHeight="1">
      <c r="A207" s="214" t="str">
        <f t="shared" ca="1" si="10"/>
        <v>0</v>
      </c>
      <c r="B207" s="183">
        <v>200</v>
      </c>
      <c r="C207" s="237"/>
      <c r="D207" s="217"/>
      <c r="E207" s="217"/>
      <c r="F207" s="217"/>
      <c r="G207" s="217"/>
      <c r="H207" s="769"/>
      <c r="I207" s="763"/>
      <c r="J207" s="766"/>
      <c r="K207" s="217"/>
      <c r="L207" s="217"/>
      <c r="M207" s="217"/>
      <c r="N207" s="235"/>
      <c r="O207" s="235"/>
      <c r="P207" s="217"/>
      <c r="Q207" s="217"/>
      <c r="R207" s="237"/>
      <c r="S207" s="217"/>
      <c r="T207" s="217"/>
      <c r="U207" s="183"/>
      <c r="V207" s="217"/>
      <c r="W207" s="217"/>
      <c r="X207" s="236"/>
      <c r="Y207" s="202" t="str">
        <f t="shared" ca="1" si="11"/>
        <v/>
      </c>
      <c r="Z207" s="190">
        <f t="shared" ca="1" si="12"/>
        <v>0</v>
      </c>
    </row>
    <row r="208" spans="1:26" ht="14.4">
      <c r="A208" s="4"/>
      <c r="B208" s="4"/>
      <c r="C208" s="303"/>
      <c r="D208" s="304"/>
      <c r="E208" s="4"/>
      <c r="F208" s="4"/>
      <c r="G208" s="4"/>
      <c r="H208" s="4"/>
      <c r="I208" s="4"/>
      <c r="J208" s="4"/>
      <c r="K208" s="4"/>
      <c r="L208" s="4"/>
      <c r="M208" s="4"/>
      <c r="N208" s="148"/>
      <c r="O208" s="4"/>
      <c r="P208" s="4"/>
      <c r="Q208" s="4"/>
      <c r="R208" s="303"/>
      <c r="S208" s="4"/>
      <c r="T208" s="304"/>
      <c r="U208" s="4"/>
      <c r="V208" s="4"/>
      <c r="W208" s="4"/>
      <c r="X208" s="4"/>
      <c r="Y208" s="4"/>
    </row>
    <row r="209" spans="1:24" ht="21" customHeight="1">
      <c r="A209" s="4"/>
      <c r="B209" s="280"/>
      <c r="C209" s="305"/>
      <c r="D209" s="306" t="s">
        <v>16</v>
      </c>
      <c r="E209" s="307" t="s">
        <v>338</v>
      </c>
      <c r="F209" s="307" t="s">
        <v>346</v>
      </c>
      <c r="G209" s="307" t="s">
        <v>381</v>
      </c>
      <c r="H209" s="307" t="s">
        <v>635</v>
      </c>
      <c r="I209" s="307" t="s">
        <v>636</v>
      </c>
      <c r="J209" s="281" t="str">
        <f>設定用!F11</f>
        <v>その他</v>
      </c>
      <c r="K209" s="285"/>
      <c r="L209" s="286"/>
      <c r="M209" s="4"/>
      <c r="N209" s="4"/>
      <c r="O209" s="4"/>
      <c r="P209" s="4"/>
      <c r="Q209" s="4"/>
      <c r="R209" s="4"/>
      <c r="S209" s="4"/>
      <c r="T209" s="4"/>
      <c r="U209" s="4"/>
      <c r="V209" s="4"/>
      <c r="W209" s="4"/>
      <c r="X209" s="168"/>
    </row>
    <row r="210" spans="1:24" ht="18.75" customHeight="1">
      <c r="A210" s="4"/>
      <c r="B210" s="705" t="s">
        <v>33</v>
      </c>
      <c r="C210" s="706"/>
      <c r="D210" s="163">
        <f t="shared" ref="D210:D212" si="13">SUM(E210:J210)</f>
        <v>26</v>
      </c>
      <c r="E210" s="164">
        <f t="shared" ref="E210:J210" si="14">COUNTIFS($P$9:$P$207,E$209,$W$9:$W$207,"&lt;&gt;")</f>
        <v>16</v>
      </c>
      <c r="F210" s="164">
        <f t="shared" si="14"/>
        <v>5</v>
      </c>
      <c r="G210" s="164">
        <f t="shared" si="14"/>
        <v>3</v>
      </c>
      <c r="H210" s="164">
        <f t="shared" si="14"/>
        <v>0</v>
      </c>
      <c r="I210" s="164">
        <f t="shared" si="14"/>
        <v>0</v>
      </c>
      <c r="J210" s="165">
        <f t="shared" si="14"/>
        <v>2</v>
      </c>
      <c r="K210" s="285"/>
      <c r="L210" s="286"/>
      <c r="M210" s="4"/>
      <c r="N210" s="4"/>
      <c r="O210" s="4"/>
      <c r="P210" s="4"/>
      <c r="Q210" s="4"/>
      <c r="R210" s="4"/>
      <c r="S210" s="4"/>
      <c r="T210" s="4"/>
      <c r="U210" s="4"/>
      <c r="V210" s="4"/>
      <c r="W210" s="4"/>
      <c r="X210" s="168"/>
    </row>
    <row r="211" spans="1:24" ht="18.75" customHeight="1">
      <c r="A211" s="4"/>
      <c r="B211" s="770" t="s">
        <v>311</v>
      </c>
      <c r="C211" s="771"/>
      <c r="D211" s="163">
        <f t="shared" si="13"/>
        <v>7</v>
      </c>
      <c r="E211" s="245">
        <f t="shared" ref="E211:J211" si="15">COUNTIFS($P$9:$P$207,E$209,$W$9:$W$207,$O$2)</f>
        <v>4</v>
      </c>
      <c r="F211" s="245">
        <f t="shared" si="15"/>
        <v>2</v>
      </c>
      <c r="G211" s="245">
        <f t="shared" si="15"/>
        <v>0</v>
      </c>
      <c r="H211" s="245">
        <f t="shared" si="15"/>
        <v>0</v>
      </c>
      <c r="I211" s="245">
        <f t="shared" si="15"/>
        <v>0</v>
      </c>
      <c r="J211" s="246">
        <f t="shared" si="15"/>
        <v>1</v>
      </c>
      <c r="K211" s="285"/>
      <c r="L211" s="286"/>
      <c r="M211" s="4"/>
      <c r="N211" s="4"/>
      <c r="P211" s="4"/>
      <c r="Q211" s="4"/>
      <c r="R211" s="4"/>
      <c r="S211" s="4"/>
      <c r="T211" s="4"/>
      <c r="U211" s="4"/>
      <c r="V211" s="4"/>
      <c r="W211" s="4"/>
      <c r="X211" s="168"/>
    </row>
    <row r="212" spans="1:24" ht="18.75" customHeight="1">
      <c r="A212" s="4"/>
      <c r="B212" s="707" t="s">
        <v>313</v>
      </c>
      <c r="C212" s="708"/>
      <c r="D212" s="163">
        <f t="shared" si="13"/>
        <v>0</v>
      </c>
      <c r="E212" s="169">
        <f t="shared" ref="E212:J212" si="16">COUNTIFS($P$9:$P$207,E$209,$W$9:$W$207,$O$3)</f>
        <v>0</v>
      </c>
      <c r="F212" s="169">
        <f t="shared" si="16"/>
        <v>0</v>
      </c>
      <c r="G212" s="169">
        <f t="shared" si="16"/>
        <v>0</v>
      </c>
      <c r="H212" s="169">
        <f t="shared" si="16"/>
        <v>0</v>
      </c>
      <c r="I212" s="169">
        <f t="shared" si="16"/>
        <v>0</v>
      </c>
      <c r="J212" s="170">
        <f t="shared" si="16"/>
        <v>0</v>
      </c>
      <c r="K212" s="285"/>
      <c r="L212" s="286"/>
      <c r="M212" s="4"/>
      <c r="N212" s="4"/>
      <c r="O212" s="4"/>
      <c r="P212" s="4"/>
      <c r="Q212" s="4"/>
      <c r="R212" s="4"/>
      <c r="S212" s="4"/>
      <c r="T212" s="4"/>
      <c r="U212" s="4"/>
      <c r="V212" s="4"/>
      <c r="W212" s="4"/>
      <c r="X212" s="168"/>
    </row>
    <row r="213" spans="1:24" ht="33" customHeight="1">
      <c r="A213" s="4"/>
      <c r="B213" s="725" t="s">
        <v>39</v>
      </c>
      <c r="C213" s="726"/>
      <c r="D213" s="247">
        <f t="shared" ref="D213:J213" si="17">IFERROR(SUM(D211:D212)/D210,"")</f>
        <v>0.26923076923076922</v>
      </c>
      <c r="E213" s="248">
        <f t="shared" si="17"/>
        <v>0.25</v>
      </c>
      <c r="F213" s="248">
        <f t="shared" si="17"/>
        <v>0.4</v>
      </c>
      <c r="G213" s="248">
        <f t="shared" si="17"/>
        <v>0</v>
      </c>
      <c r="H213" s="248" t="str">
        <f t="shared" si="17"/>
        <v/>
      </c>
      <c r="I213" s="248" t="str">
        <f t="shared" si="17"/>
        <v/>
      </c>
      <c r="J213" s="249">
        <f t="shared" si="17"/>
        <v>0.5</v>
      </c>
      <c r="K213" s="308" t="s">
        <v>637</v>
      </c>
      <c r="L213" s="4" t="str">
        <f t="shared" ref="L213:M213" si="18">IFERROR(SUM(L211:L212)/L210,"")</f>
        <v/>
      </c>
      <c r="M213" s="4" t="str">
        <f t="shared" si="18"/>
        <v/>
      </c>
      <c r="N213" s="4"/>
      <c r="O213" s="4"/>
      <c r="P213" s="162"/>
      <c r="Q213" s="162"/>
      <c r="R213" s="162"/>
      <c r="S213" s="251"/>
      <c r="T213" s="162"/>
      <c r="U213" s="252"/>
      <c r="V213" s="252"/>
      <c r="W213" s="252"/>
      <c r="X213" s="168"/>
    </row>
    <row r="214" spans="1:24" ht="30" customHeight="1"/>
    <row r="215" spans="1:24" ht="8.25" customHeight="1"/>
    <row r="216" spans="1:24" ht="15.75" customHeight="1">
      <c r="A216" s="4"/>
      <c r="B216" s="4"/>
      <c r="D216" s="309" t="str">
        <f>設定用!J6</f>
        <v>代表</v>
      </c>
      <c r="E216" s="310" t="str">
        <f>設定用!J7</f>
        <v>黒田み</v>
      </c>
      <c r="F216" s="309" t="str">
        <f>設定用!J8</f>
        <v>山田</v>
      </c>
      <c r="G216" s="309" t="str">
        <f>設定用!J9</f>
        <v>奥章</v>
      </c>
      <c r="H216" s="309" t="str">
        <f>設定用!J10</f>
        <v>山﨑</v>
      </c>
      <c r="I216" s="4"/>
      <c r="J216" s="4"/>
      <c r="K216" s="4"/>
      <c r="L216" s="4"/>
      <c r="M216" s="4"/>
      <c r="N216" s="148"/>
      <c r="O216" s="4"/>
      <c r="P216" s="4"/>
      <c r="Q216" s="4"/>
      <c r="R216" s="303"/>
      <c r="S216" s="4"/>
      <c r="T216" s="304"/>
      <c r="U216" s="4"/>
      <c r="V216" s="4"/>
      <c r="W216" s="4"/>
      <c r="X216" s="4"/>
    </row>
    <row r="217" spans="1:24" ht="31.5" customHeight="1">
      <c r="A217" s="4"/>
      <c r="B217" s="4"/>
      <c r="C217" s="255" t="s">
        <v>638</v>
      </c>
      <c r="D217" s="256">
        <f t="shared" ref="D217:H217" si="19">COUNTIF($U$9:$U$207,D216)</f>
        <v>0</v>
      </c>
      <c r="E217" s="256">
        <f t="shared" si="19"/>
        <v>0</v>
      </c>
      <c r="F217" s="256">
        <f t="shared" si="19"/>
        <v>1</v>
      </c>
      <c r="G217" s="256">
        <f t="shared" si="19"/>
        <v>0</v>
      </c>
      <c r="H217" s="257">
        <f t="shared" si="19"/>
        <v>2</v>
      </c>
      <c r="I217" s="4"/>
      <c r="J217" s="4"/>
      <c r="K217" s="4"/>
      <c r="L217" s="4"/>
      <c r="M217" s="4"/>
      <c r="N217" s="148"/>
      <c r="O217" s="4"/>
      <c r="P217" s="4"/>
      <c r="Q217" s="4"/>
      <c r="R217" s="303"/>
      <c r="S217" s="4"/>
      <c r="T217" s="304"/>
      <c r="U217" s="4"/>
      <c r="V217" s="4"/>
      <c r="W217" s="4"/>
      <c r="X217" s="4"/>
    </row>
    <row r="218" spans="1:24" ht="24" customHeight="1">
      <c r="A218" s="4"/>
      <c r="B218" s="4"/>
      <c r="C218" s="772" t="s">
        <v>639</v>
      </c>
      <c r="D218" s="311">
        <f t="shared" ref="D218:H218" si="20">SUM(D220,D222)</f>
        <v>0</v>
      </c>
      <c r="E218" s="311">
        <f t="shared" si="20"/>
        <v>0</v>
      </c>
      <c r="F218" s="311">
        <f t="shared" si="20"/>
        <v>1</v>
      </c>
      <c r="G218" s="311">
        <f t="shared" si="20"/>
        <v>0</v>
      </c>
      <c r="H218" s="312">
        <f t="shared" si="20"/>
        <v>2</v>
      </c>
      <c r="I218" s="4"/>
      <c r="J218" s="4"/>
      <c r="K218" s="4"/>
      <c r="L218" s="4"/>
      <c r="M218" s="4"/>
      <c r="N218" s="148"/>
      <c r="O218" s="4"/>
      <c r="P218" s="4"/>
      <c r="Q218" s="4"/>
      <c r="R218" s="303"/>
      <c r="S218" s="4"/>
      <c r="T218" s="304"/>
      <c r="U218" s="4"/>
      <c r="V218" s="4"/>
      <c r="W218" s="4"/>
      <c r="X218" s="4"/>
    </row>
    <row r="219" spans="1:24" ht="24" customHeight="1">
      <c r="A219" s="4"/>
      <c r="B219" s="4"/>
      <c r="C219" s="773"/>
      <c r="D219" s="313" t="str">
        <f t="shared" ref="D219:H219" si="21">IFERROR(D218/D217,"-")</f>
        <v>-</v>
      </c>
      <c r="E219" s="313" t="str">
        <f t="shared" si="21"/>
        <v>-</v>
      </c>
      <c r="F219" s="313">
        <f t="shared" si="21"/>
        <v>1</v>
      </c>
      <c r="G219" s="313" t="str">
        <f t="shared" si="21"/>
        <v>-</v>
      </c>
      <c r="H219" s="314">
        <f t="shared" si="21"/>
        <v>1</v>
      </c>
      <c r="I219" s="4"/>
      <c r="J219" s="4"/>
      <c r="K219" s="4"/>
      <c r="L219" s="4"/>
      <c r="M219" s="4"/>
      <c r="N219" s="147"/>
      <c r="O219" s="4"/>
      <c r="P219" s="4"/>
      <c r="Q219" s="4"/>
      <c r="R219" s="303"/>
      <c r="S219" s="4"/>
      <c r="T219" s="304"/>
      <c r="U219" s="4"/>
      <c r="V219" s="4"/>
      <c r="W219" s="4"/>
      <c r="X219" s="4"/>
    </row>
    <row r="220" spans="1:24" ht="20.25" customHeight="1">
      <c r="A220" s="4"/>
      <c r="B220" s="4"/>
      <c r="C220" s="774" t="s">
        <v>349</v>
      </c>
      <c r="D220" s="315">
        <f t="shared" ref="D220:H220" si="22">COUNTIFS($U$9:$U$207,D$216,$W$9:$W$207,$C220)</f>
        <v>0</v>
      </c>
      <c r="E220" s="315">
        <f t="shared" si="22"/>
        <v>0</v>
      </c>
      <c r="F220" s="315">
        <f t="shared" si="22"/>
        <v>1</v>
      </c>
      <c r="G220" s="315">
        <f t="shared" si="22"/>
        <v>0</v>
      </c>
      <c r="H220" s="315">
        <f t="shared" si="22"/>
        <v>2</v>
      </c>
      <c r="I220" s="4"/>
      <c r="J220" s="4"/>
      <c r="K220" s="4"/>
      <c r="L220" s="4"/>
      <c r="M220" s="4"/>
      <c r="N220" s="148"/>
      <c r="O220" s="4"/>
      <c r="P220" s="4"/>
      <c r="Q220" s="4"/>
      <c r="R220" s="303"/>
      <c r="S220" s="4"/>
      <c r="T220" s="304"/>
      <c r="U220" s="4"/>
      <c r="V220" s="4"/>
      <c r="W220" s="4"/>
      <c r="X220" s="4"/>
    </row>
    <row r="221" spans="1:24" ht="24" customHeight="1">
      <c r="A221" s="4"/>
      <c r="B221" s="4"/>
      <c r="C221" s="775"/>
      <c r="D221" s="316" t="str">
        <f t="shared" ref="D221:H221" si="23">IFERROR(D220/D217,"-")</f>
        <v>-</v>
      </c>
      <c r="E221" s="316" t="str">
        <f t="shared" si="23"/>
        <v>-</v>
      </c>
      <c r="F221" s="316">
        <f t="shared" si="23"/>
        <v>1</v>
      </c>
      <c r="G221" s="316" t="str">
        <f t="shared" si="23"/>
        <v>-</v>
      </c>
      <c r="H221" s="316">
        <f t="shared" si="23"/>
        <v>1</v>
      </c>
      <c r="I221" s="4"/>
      <c r="J221" s="4"/>
      <c r="K221" s="4"/>
      <c r="L221" s="4"/>
      <c r="M221" s="4"/>
      <c r="N221" s="148"/>
      <c r="O221" s="4"/>
      <c r="P221" s="4"/>
      <c r="Q221" s="4"/>
      <c r="R221" s="303"/>
      <c r="S221" s="4"/>
      <c r="T221" s="304"/>
      <c r="U221" s="4"/>
      <c r="V221" s="4"/>
      <c r="W221" s="4"/>
      <c r="X221" s="4"/>
    </row>
    <row r="222" spans="1:24" ht="21" customHeight="1">
      <c r="A222" s="4"/>
      <c r="B222" s="4"/>
      <c r="C222" s="776" t="s">
        <v>373</v>
      </c>
      <c r="D222" s="315">
        <f t="shared" ref="D222:H222" si="24">COUNTIFS($U$9:$U$207,D$216,$W$9:$W$207,$C222)</f>
        <v>0</v>
      </c>
      <c r="E222" s="315">
        <f t="shared" si="24"/>
        <v>0</v>
      </c>
      <c r="F222" s="315">
        <f t="shared" si="24"/>
        <v>0</v>
      </c>
      <c r="G222" s="315">
        <f t="shared" si="24"/>
        <v>0</v>
      </c>
      <c r="H222" s="315">
        <f t="shared" si="24"/>
        <v>0</v>
      </c>
      <c r="I222" s="4"/>
      <c r="J222" s="4"/>
      <c r="K222" s="4"/>
      <c r="L222" s="4"/>
      <c r="M222" s="4"/>
      <c r="N222" s="148"/>
      <c r="O222" s="4"/>
      <c r="P222" s="4"/>
      <c r="Q222" s="4"/>
      <c r="R222" s="303"/>
      <c r="S222" s="4"/>
      <c r="T222" s="304"/>
      <c r="U222" s="4"/>
      <c r="V222" s="4"/>
      <c r="W222" s="4"/>
      <c r="X222" s="4"/>
    </row>
    <row r="223" spans="1:24" ht="24" customHeight="1">
      <c r="A223" s="4"/>
      <c r="B223" s="4"/>
      <c r="C223" s="775"/>
      <c r="D223" s="316" t="str">
        <f t="shared" ref="D223:H223" si="25">IFERROR(D222/D217,"-")</f>
        <v>-</v>
      </c>
      <c r="E223" s="316" t="str">
        <f t="shared" si="25"/>
        <v>-</v>
      </c>
      <c r="F223" s="316">
        <f t="shared" si="25"/>
        <v>0</v>
      </c>
      <c r="G223" s="316" t="str">
        <f t="shared" si="25"/>
        <v>-</v>
      </c>
      <c r="H223" s="316">
        <f t="shared" si="25"/>
        <v>0</v>
      </c>
      <c r="I223" s="4"/>
      <c r="J223" s="4"/>
      <c r="K223" s="4"/>
      <c r="L223" s="4"/>
      <c r="M223" s="4"/>
      <c r="N223" s="148"/>
      <c r="O223" s="4"/>
      <c r="P223" s="4"/>
      <c r="Q223" s="4"/>
      <c r="R223" s="303"/>
      <c r="S223" s="4"/>
      <c r="T223" s="304"/>
      <c r="U223" s="4"/>
      <c r="V223" s="4"/>
      <c r="W223" s="4"/>
      <c r="X223" s="4"/>
    </row>
    <row r="224" spans="1:24" ht="21" customHeight="1">
      <c r="A224" s="4"/>
      <c r="B224" s="4"/>
      <c r="C224" s="776" t="s">
        <v>491</v>
      </c>
      <c r="D224" s="315">
        <f t="shared" ref="D224:H224" si="26">COUNTIFS($U$9:$U$207,D$216,$W$9:$W$207,$C224)</f>
        <v>0</v>
      </c>
      <c r="E224" s="315">
        <f t="shared" si="26"/>
        <v>0</v>
      </c>
      <c r="F224" s="315">
        <f t="shared" si="26"/>
        <v>0</v>
      </c>
      <c r="G224" s="315">
        <f t="shared" si="26"/>
        <v>0</v>
      </c>
      <c r="H224" s="315">
        <f t="shared" si="26"/>
        <v>0</v>
      </c>
      <c r="I224" s="4"/>
      <c r="J224" s="4"/>
      <c r="K224" s="4"/>
      <c r="L224" s="4"/>
      <c r="M224" s="4"/>
      <c r="N224" s="148"/>
      <c r="O224" s="4"/>
      <c r="P224" s="4"/>
      <c r="Q224" s="4"/>
      <c r="R224" s="303"/>
      <c r="S224" s="4"/>
      <c r="T224" s="304"/>
      <c r="U224" s="4"/>
      <c r="V224" s="4"/>
      <c r="W224" s="4"/>
      <c r="X224" s="4"/>
    </row>
    <row r="225" spans="1:24" ht="24" customHeight="1">
      <c r="A225" s="4"/>
      <c r="B225" s="4"/>
      <c r="C225" s="775"/>
      <c r="D225" s="316" t="str">
        <f t="shared" ref="D225:H225" si="27">IFERROR(D224/D$217,"-")</f>
        <v>-</v>
      </c>
      <c r="E225" s="316" t="str">
        <f t="shared" si="27"/>
        <v>-</v>
      </c>
      <c r="F225" s="316">
        <f t="shared" si="27"/>
        <v>0</v>
      </c>
      <c r="G225" s="316" t="str">
        <f t="shared" si="27"/>
        <v>-</v>
      </c>
      <c r="H225" s="316">
        <f t="shared" si="27"/>
        <v>0</v>
      </c>
      <c r="I225" s="4"/>
      <c r="J225" s="4"/>
      <c r="K225" s="4"/>
      <c r="L225" s="4"/>
      <c r="M225" s="4"/>
      <c r="N225" s="148"/>
      <c r="O225" s="4"/>
      <c r="P225" s="4"/>
      <c r="Q225" s="4"/>
      <c r="R225" s="303"/>
      <c r="S225" s="4"/>
      <c r="T225" s="304"/>
      <c r="U225" s="4"/>
      <c r="V225" s="4"/>
      <c r="W225" s="4"/>
      <c r="X225" s="4"/>
    </row>
    <row r="226" spans="1:24" ht="21" customHeight="1">
      <c r="A226" s="4"/>
      <c r="B226" s="4"/>
      <c r="C226" s="777" t="s">
        <v>366</v>
      </c>
      <c r="D226" s="315">
        <f t="shared" ref="D226:H226" si="28">COUNTIFS($U$9:$U$207,D$216,$W$9:$W$207,$C226)</f>
        <v>0</v>
      </c>
      <c r="E226" s="315">
        <f t="shared" si="28"/>
        <v>0</v>
      </c>
      <c r="F226" s="315">
        <f t="shared" si="28"/>
        <v>0</v>
      </c>
      <c r="G226" s="315">
        <f t="shared" si="28"/>
        <v>0</v>
      </c>
      <c r="H226" s="315">
        <f t="shared" si="28"/>
        <v>0</v>
      </c>
      <c r="I226" s="4"/>
      <c r="J226" s="4"/>
      <c r="K226" s="4"/>
      <c r="L226" s="4"/>
      <c r="M226" s="4"/>
      <c r="N226" s="148"/>
      <c r="O226" s="4"/>
      <c r="P226" s="4"/>
      <c r="Q226" s="4"/>
      <c r="R226" s="303"/>
      <c r="S226" s="4"/>
      <c r="T226" s="304"/>
      <c r="U226" s="4"/>
      <c r="V226" s="4"/>
      <c r="W226" s="4"/>
      <c r="X226" s="4"/>
    </row>
    <row r="227" spans="1:24" ht="24" customHeight="1">
      <c r="A227" s="4"/>
      <c r="B227" s="4"/>
      <c r="C227" s="775"/>
      <c r="D227" s="316" t="str">
        <f t="shared" ref="D227:H227" si="29">IFERROR(D226/D$217,"-")</f>
        <v>-</v>
      </c>
      <c r="E227" s="316" t="str">
        <f t="shared" si="29"/>
        <v>-</v>
      </c>
      <c r="F227" s="316">
        <f t="shared" si="29"/>
        <v>0</v>
      </c>
      <c r="G227" s="316" t="str">
        <f t="shared" si="29"/>
        <v>-</v>
      </c>
      <c r="H227" s="316">
        <f t="shared" si="29"/>
        <v>0</v>
      </c>
      <c r="I227" s="4"/>
      <c r="J227" s="4"/>
      <c r="K227" s="4"/>
      <c r="L227" s="4"/>
      <c r="M227" s="4"/>
      <c r="N227" s="148"/>
      <c r="O227" s="4"/>
      <c r="P227" s="4"/>
      <c r="Q227" s="4"/>
      <c r="R227" s="303"/>
      <c r="S227" s="4"/>
      <c r="T227" s="304"/>
      <c r="U227" s="4"/>
      <c r="V227" s="4"/>
      <c r="W227" s="4"/>
      <c r="X227" s="4"/>
    </row>
    <row r="228" spans="1:24" ht="21" customHeight="1">
      <c r="A228" s="4"/>
      <c r="B228" s="4"/>
      <c r="C228" s="777" t="s">
        <v>640</v>
      </c>
      <c r="D228" s="315">
        <f t="shared" ref="D228:H228" si="30">COUNTIFS($U$9:$U$207,D$216,$W$9:$W$207,$C228)</f>
        <v>0</v>
      </c>
      <c r="E228" s="315">
        <f t="shared" si="30"/>
        <v>0</v>
      </c>
      <c r="F228" s="315">
        <f t="shared" si="30"/>
        <v>0</v>
      </c>
      <c r="G228" s="315">
        <f t="shared" si="30"/>
        <v>0</v>
      </c>
      <c r="H228" s="315">
        <f t="shared" si="30"/>
        <v>0</v>
      </c>
      <c r="I228" s="4"/>
      <c r="J228" s="4"/>
      <c r="K228" s="4"/>
      <c r="L228" s="4"/>
      <c r="M228" s="4"/>
      <c r="N228" s="148"/>
      <c r="O228" s="4"/>
      <c r="P228" s="4"/>
      <c r="Q228" s="4"/>
      <c r="R228" s="303"/>
      <c r="S228" s="4"/>
      <c r="T228" s="304"/>
      <c r="U228" s="4"/>
      <c r="V228" s="4"/>
      <c r="W228" s="4"/>
      <c r="X228" s="4"/>
    </row>
    <row r="229" spans="1:24" ht="24" customHeight="1">
      <c r="A229" s="4"/>
      <c r="B229" s="4"/>
      <c r="C229" s="775"/>
      <c r="D229" s="316" t="str">
        <f t="shared" ref="D229:H229" si="31">IFERROR(D228/D$217,"-")</f>
        <v>-</v>
      </c>
      <c r="E229" s="316" t="str">
        <f t="shared" si="31"/>
        <v>-</v>
      </c>
      <c r="F229" s="316">
        <f t="shared" si="31"/>
        <v>0</v>
      </c>
      <c r="G229" s="316" t="str">
        <f t="shared" si="31"/>
        <v>-</v>
      </c>
      <c r="H229" s="316">
        <f t="shared" si="31"/>
        <v>0</v>
      </c>
      <c r="I229" s="4"/>
      <c r="J229" s="4"/>
      <c r="K229" s="4"/>
      <c r="L229" s="4"/>
      <c r="M229" s="4"/>
      <c r="N229" s="148"/>
      <c r="O229" s="4"/>
      <c r="P229" s="4"/>
      <c r="Q229" s="4"/>
      <c r="R229" s="303"/>
      <c r="S229" s="4"/>
      <c r="T229" s="304"/>
      <c r="U229" s="4"/>
      <c r="V229" s="4"/>
      <c r="W229" s="4"/>
      <c r="X229" s="4"/>
    </row>
    <row r="230" spans="1:24" ht="21" customHeight="1">
      <c r="A230" s="4"/>
      <c r="B230" s="4"/>
      <c r="C230" s="777" t="s">
        <v>628</v>
      </c>
      <c r="D230" s="315">
        <f t="shared" ref="D230:H230" si="32">COUNTIFS($U$9:$U$207,D$216,$W$9:$W$207,$C230)</f>
        <v>0</v>
      </c>
      <c r="E230" s="315">
        <f t="shared" si="32"/>
        <v>0</v>
      </c>
      <c r="F230" s="315">
        <f t="shared" si="32"/>
        <v>0</v>
      </c>
      <c r="G230" s="315">
        <f t="shared" si="32"/>
        <v>0</v>
      </c>
      <c r="H230" s="315">
        <f t="shared" si="32"/>
        <v>0</v>
      </c>
      <c r="I230" s="4"/>
      <c r="J230" s="4"/>
      <c r="K230" s="4"/>
      <c r="L230" s="4"/>
      <c r="M230" s="4"/>
      <c r="N230" s="148"/>
      <c r="O230" s="4"/>
      <c r="P230" s="4"/>
      <c r="Q230" s="4"/>
      <c r="R230" s="303"/>
      <c r="S230" s="4"/>
      <c r="T230" s="304"/>
      <c r="U230" s="4"/>
      <c r="V230" s="4"/>
      <c r="W230" s="4"/>
      <c r="X230" s="4"/>
    </row>
    <row r="231" spans="1:24" ht="24" customHeight="1">
      <c r="A231" s="4"/>
      <c r="B231" s="4"/>
      <c r="C231" s="775"/>
      <c r="D231" s="316" t="str">
        <f t="shared" ref="D231:H231" si="33">IFERROR(D230/D$217,"-")</f>
        <v>-</v>
      </c>
      <c r="E231" s="316" t="str">
        <f t="shared" si="33"/>
        <v>-</v>
      </c>
      <c r="F231" s="316">
        <f t="shared" si="33"/>
        <v>0</v>
      </c>
      <c r="G231" s="316" t="str">
        <f t="shared" si="33"/>
        <v>-</v>
      </c>
      <c r="H231" s="316">
        <f t="shared" si="33"/>
        <v>0</v>
      </c>
      <c r="I231" s="4"/>
      <c r="J231" s="4"/>
      <c r="K231" s="4"/>
      <c r="L231" s="4"/>
      <c r="M231" s="4"/>
      <c r="N231" s="148"/>
      <c r="O231" s="4"/>
      <c r="P231" s="4"/>
      <c r="Q231" s="4"/>
      <c r="R231" s="303"/>
      <c r="S231" s="4"/>
      <c r="T231" s="304"/>
      <c r="U231" s="4"/>
      <c r="V231" s="4"/>
      <c r="W231" s="4"/>
      <c r="X231" s="4"/>
    </row>
    <row r="232" spans="1:24" ht="21" customHeight="1">
      <c r="A232" s="4"/>
      <c r="B232" s="4"/>
      <c r="C232" s="778" t="s">
        <v>358</v>
      </c>
      <c r="D232" s="315">
        <f t="shared" ref="D232:H232" si="34">COUNTIFS($U$9:$U$207,D$216,$W$9:$W$207,$C232)</f>
        <v>0</v>
      </c>
      <c r="E232" s="315">
        <f t="shared" si="34"/>
        <v>0</v>
      </c>
      <c r="F232" s="315">
        <f t="shared" si="34"/>
        <v>0</v>
      </c>
      <c r="G232" s="315">
        <f t="shared" si="34"/>
        <v>0</v>
      </c>
      <c r="H232" s="315">
        <f t="shared" si="34"/>
        <v>0</v>
      </c>
      <c r="I232" s="4"/>
      <c r="J232" s="4"/>
      <c r="K232" s="4"/>
      <c r="L232" s="4"/>
      <c r="M232" s="4"/>
      <c r="N232" s="148"/>
      <c r="O232" s="4"/>
      <c r="P232" s="4"/>
      <c r="Q232" s="4"/>
      <c r="R232" s="303"/>
      <c r="S232" s="4"/>
      <c r="T232" s="304"/>
      <c r="U232" s="4"/>
      <c r="V232" s="4"/>
      <c r="W232" s="4"/>
      <c r="X232" s="4"/>
    </row>
    <row r="233" spans="1:24" ht="24" customHeight="1">
      <c r="A233" s="4"/>
      <c r="B233" s="4"/>
      <c r="C233" s="779"/>
      <c r="D233" s="317" t="str">
        <f t="shared" ref="D233:H233" si="35">IFERROR(D232/D$217,"-")</f>
        <v>-</v>
      </c>
      <c r="E233" s="317" t="str">
        <f t="shared" si="35"/>
        <v>-</v>
      </c>
      <c r="F233" s="317">
        <f t="shared" si="35"/>
        <v>0</v>
      </c>
      <c r="G233" s="317" t="str">
        <f t="shared" si="35"/>
        <v>-</v>
      </c>
      <c r="H233" s="317">
        <f t="shared" si="35"/>
        <v>0</v>
      </c>
      <c r="I233" s="4"/>
      <c r="J233" s="4"/>
      <c r="K233" s="4"/>
      <c r="L233" s="4"/>
      <c r="M233" s="4"/>
      <c r="N233" s="148"/>
      <c r="O233" s="4"/>
      <c r="P233" s="4"/>
      <c r="Q233" s="4"/>
      <c r="R233" s="303"/>
      <c r="S233" s="4"/>
      <c r="T233" s="304"/>
      <c r="U233" s="4"/>
      <c r="V233" s="4"/>
      <c r="W233" s="4"/>
      <c r="X233" s="4"/>
    </row>
    <row r="234" spans="1:24" ht="15.75" customHeight="1">
      <c r="A234" s="4"/>
      <c r="B234" s="4"/>
      <c r="C234" s="4"/>
      <c r="D234" s="3"/>
      <c r="E234" s="3"/>
      <c r="F234" s="3"/>
      <c r="G234" s="3"/>
      <c r="H234" s="3"/>
      <c r="I234" s="4"/>
      <c r="J234" s="4"/>
      <c r="K234" s="4"/>
      <c r="L234" s="4"/>
      <c r="M234" s="4"/>
      <c r="N234" s="148"/>
      <c r="O234" s="4"/>
      <c r="P234" s="4"/>
      <c r="Q234" s="4"/>
      <c r="R234" s="303"/>
      <c r="S234" s="4"/>
      <c r="T234" s="304"/>
      <c r="U234" s="4"/>
      <c r="V234" s="4"/>
      <c r="W234" s="4"/>
      <c r="X234" s="4"/>
    </row>
    <row r="235" spans="1:24" ht="15.75" customHeight="1">
      <c r="A235" s="4"/>
      <c r="B235" s="4"/>
      <c r="C235" s="4"/>
      <c r="D235" s="318"/>
      <c r="E235" s="3"/>
      <c r="F235" s="3"/>
      <c r="G235" s="3"/>
      <c r="H235" s="3"/>
      <c r="I235" s="4"/>
      <c r="J235" s="4"/>
      <c r="K235" s="4"/>
      <c r="L235" s="4"/>
      <c r="M235" s="4"/>
      <c r="N235" s="148"/>
      <c r="O235" s="4"/>
      <c r="P235" s="4"/>
      <c r="Q235" s="4"/>
      <c r="R235" s="303"/>
      <c r="S235" s="4"/>
      <c r="T235" s="304"/>
      <c r="U235" s="4"/>
      <c r="V235" s="4"/>
      <c r="W235" s="4"/>
      <c r="X235" s="4"/>
    </row>
    <row r="236" spans="1:24" ht="15.75" customHeight="1">
      <c r="A236" s="4"/>
      <c r="B236" s="4"/>
      <c r="C236" s="4"/>
      <c r="D236" s="309" t="str">
        <f>設定用!J11</f>
        <v>鵜飼</v>
      </c>
      <c r="E236" s="309" t="str">
        <f>設定用!J12</f>
        <v>筆野</v>
      </c>
      <c r="F236" s="309" t="str">
        <f>設定用!J13</f>
        <v>岡田</v>
      </c>
      <c r="G236" s="309" t="str">
        <f>設定用!J14</f>
        <v>杉原</v>
      </c>
      <c r="H236" s="319" t="str">
        <f>設定用!J15</f>
        <v>時川</v>
      </c>
      <c r="I236" s="319" t="s">
        <v>497</v>
      </c>
      <c r="J236" s="319" t="s">
        <v>617</v>
      </c>
      <c r="K236" s="319" t="s">
        <v>641</v>
      </c>
      <c r="L236" s="319" t="s">
        <v>642</v>
      </c>
      <c r="M236" s="319" t="s">
        <v>166</v>
      </c>
      <c r="N236" s="319" t="s">
        <v>174</v>
      </c>
      <c r="O236" s="319" t="s">
        <v>182</v>
      </c>
      <c r="P236" s="4"/>
      <c r="Q236" s="303"/>
      <c r="R236" s="4"/>
      <c r="S236" s="304"/>
      <c r="T236" s="4"/>
      <c r="U236" s="4"/>
      <c r="V236" s="4"/>
      <c r="W236" s="4"/>
    </row>
    <row r="237" spans="1:24" ht="31.5" customHeight="1">
      <c r="A237" s="4"/>
      <c r="B237" s="4"/>
      <c r="C237" s="255" t="s">
        <v>638</v>
      </c>
      <c r="D237" s="256">
        <f t="shared" ref="D237:L237" si="36">COUNTIF($U$9:$U$207,D236)</f>
        <v>0</v>
      </c>
      <c r="E237" s="256">
        <f t="shared" si="36"/>
        <v>0</v>
      </c>
      <c r="F237" s="256">
        <f t="shared" si="36"/>
        <v>0</v>
      </c>
      <c r="G237" s="267">
        <f t="shared" si="36"/>
        <v>0</v>
      </c>
      <c r="H237" s="257">
        <f t="shared" si="36"/>
        <v>0</v>
      </c>
      <c r="I237" s="257">
        <f t="shared" si="36"/>
        <v>1</v>
      </c>
      <c r="J237" s="257">
        <f t="shared" si="36"/>
        <v>2</v>
      </c>
      <c r="K237" s="257">
        <f t="shared" si="36"/>
        <v>0</v>
      </c>
      <c r="L237" s="257">
        <f t="shared" si="36"/>
        <v>0</v>
      </c>
      <c r="M237" s="257">
        <f t="shared" ref="M237:O237" si="37">COUNTIF($U$9:$U$205,M236)</f>
        <v>0</v>
      </c>
      <c r="N237" s="257">
        <f t="shared" si="37"/>
        <v>0</v>
      </c>
      <c r="O237" s="257">
        <f t="shared" si="37"/>
        <v>3</v>
      </c>
      <c r="P237" s="4"/>
      <c r="Q237" s="303"/>
      <c r="R237" s="4"/>
      <c r="S237" s="304"/>
      <c r="T237" s="4"/>
      <c r="U237" s="4"/>
      <c r="V237" s="4"/>
      <c r="W237" s="4"/>
    </row>
    <row r="238" spans="1:24" ht="24" customHeight="1">
      <c r="A238" s="4"/>
      <c r="B238" s="4"/>
      <c r="C238" s="772" t="s">
        <v>639</v>
      </c>
      <c r="D238" s="311">
        <f t="shared" ref="D238:O238" si="38">SUM(D240,D242)</f>
        <v>0</v>
      </c>
      <c r="E238" s="311">
        <f t="shared" si="38"/>
        <v>0</v>
      </c>
      <c r="F238" s="311">
        <f t="shared" si="38"/>
        <v>0</v>
      </c>
      <c r="G238" s="320">
        <f t="shared" si="38"/>
        <v>0</v>
      </c>
      <c r="H238" s="312">
        <f t="shared" si="38"/>
        <v>0</v>
      </c>
      <c r="I238" s="312">
        <f t="shared" si="38"/>
        <v>0</v>
      </c>
      <c r="J238" s="312">
        <f t="shared" si="38"/>
        <v>0</v>
      </c>
      <c r="K238" s="312">
        <f t="shared" si="38"/>
        <v>0</v>
      </c>
      <c r="L238" s="312">
        <f t="shared" si="38"/>
        <v>0</v>
      </c>
      <c r="M238" s="312">
        <f t="shared" si="38"/>
        <v>0</v>
      </c>
      <c r="N238" s="312">
        <f t="shared" si="38"/>
        <v>0</v>
      </c>
      <c r="O238" s="312">
        <f t="shared" si="38"/>
        <v>0</v>
      </c>
      <c r="P238" s="4"/>
      <c r="Q238" s="303"/>
      <c r="R238" s="4"/>
      <c r="S238" s="304"/>
      <c r="T238" s="4"/>
      <c r="U238" s="4"/>
      <c r="V238" s="4"/>
      <c r="W238" s="4"/>
    </row>
    <row r="239" spans="1:24" ht="24" customHeight="1">
      <c r="A239" s="4"/>
      <c r="B239" s="4"/>
      <c r="C239" s="773"/>
      <c r="D239" s="313" t="str">
        <f t="shared" ref="D239:O239" si="39">IFERROR(D238/D237,"-")</f>
        <v>-</v>
      </c>
      <c r="E239" s="313" t="str">
        <f t="shared" si="39"/>
        <v>-</v>
      </c>
      <c r="F239" s="313" t="str">
        <f t="shared" si="39"/>
        <v>-</v>
      </c>
      <c r="G239" s="321" t="str">
        <f t="shared" si="39"/>
        <v>-</v>
      </c>
      <c r="H239" s="314" t="str">
        <f t="shared" si="39"/>
        <v>-</v>
      </c>
      <c r="I239" s="314">
        <f t="shared" si="39"/>
        <v>0</v>
      </c>
      <c r="J239" s="314">
        <f t="shared" si="39"/>
        <v>0</v>
      </c>
      <c r="K239" s="314" t="str">
        <f t="shared" si="39"/>
        <v>-</v>
      </c>
      <c r="L239" s="314" t="str">
        <f t="shared" si="39"/>
        <v>-</v>
      </c>
      <c r="M239" s="314" t="str">
        <f t="shared" si="39"/>
        <v>-</v>
      </c>
      <c r="N239" s="314" t="str">
        <f t="shared" si="39"/>
        <v>-</v>
      </c>
      <c r="O239" s="314">
        <f t="shared" si="39"/>
        <v>0</v>
      </c>
      <c r="P239" s="4"/>
      <c r="Q239" s="303"/>
      <c r="R239" s="4"/>
      <c r="S239" s="304"/>
      <c r="T239" s="4"/>
      <c r="U239" s="4"/>
      <c r="V239" s="4"/>
      <c r="W239" s="4"/>
    </row>
    <row r="240" spans="1:24" ht="20.25" customHeight="1">
      <c r="A240" s="4"/>
      <c r="B240" s="4"/>
      <c r="C240" s="774" t="s">
        <v>349</v>
      </c>
      <c r="D240" s="315">
        <f t="shared" ref="D240:L240" si="40">COUNTIFS($U$9:$U$207,D$236,$W$9:$W$207,$C240)</f>
        <v>0</v>
      </c>
      <c r="E240" s="315">
        <f t="shared" si="40"/>
        <v>0</v>
      </c>
      <c r="F240" s="315">
        <f t="shared" si="40"/>
        <v>0</v>
      </c>
      <c r="G240" s="315">
        <f t="shared" si="40"/>
        <v>0</v>
      </c>
      <c r="H240" s="315">
        <f t="shared" si="40"/>
        <v>0</v>
      </c>
      <c r="I240" s="315">
        <f t="shared" si="40"/>
        <v>0</v>
      </c>
      <c r="J240" s="315">
        <f t="shared" si="40"/>
        <v>0</v>
      </c>
      <c r="K240" s="315">
        <f t="shared" si="40"/>
        <v>0</v>
      </c>
      <c r="L240" s="315">
        <f t="shared" si="40"/>
        <v>0</v>
      </c>
      <c r="M240" s="315">
        <f t="shared" ref="M240:O240" si="41">COUNTIFS($U$9:$U$205,M$236,$W$9:$W$205,$C240)</f>
        <v>0</v>
      </c>
      <c r="N240" s="315">
        <f t="shared" si="41"/>
        <v>0</v>
      </c>
      <c r="O240" s="315">
        <f t="shared" si="41"/>
        <v>0</v>
      </c>
      <c r="P240" s="4"/>
      <c r="Q240" s="303"/>
      <c r="R240" s="4"/>
      <c r="S240" s="304"/>
      <c r="T240" s="4"/>
      <c r="U240" s="4"/>
      <c r="V240" s="4"/>
      <c r="W240" s="4"/>
    </row>
    <row r="241" spans="1:24" ht="24" customHeight="1">
      <c r="A241" s="4"/>
      <c r="B241" s="4"/>
      <c r="C241" s="775"/>
      <c r="D241" s="316" t="str">
        <f t="shared" ref="D241:O241" si="42">IFERROR(D240/D237,"-")</f>
        <v>-</v>
      </c>
      <c r="E241" s="316" t="str">
        <f t="shared" si="42"/>
        <v>-</v>
      </c>
      <c r="F241" s="316" t="str">
        <f t="shared" si="42"/>
        <v>-</v>
      </c>
      <c r="G241" s="316" t="str">
        <f t="shared" si="42"/>
        <v>-</v>
      </c>
      <c r="H241" s="316" t="str">
        <f t="shared" si="42"/>
        <v>-</v>
      </c>
      <c r="I241" s="316">
        <f t="shared" si="42"/>
        <v>0</v>
      </c>
      <c r="J241" s="316">
        <f t="shared" si="42"/>
        <v>0</v>
      </c>
      <c r="K241" s="316" t="str">
        <f t="shared" si="42"/>
        <v>-</v>
      </c>
      <c r="L241" s="316" t="str">
        <f t="shared" si="42"/>
        <v>-</v>
      </c>
      <c r="M241" s="316" t="str">
        <f t="shared" si="42"/>
        <v>-</v>
      </c>
      <c r="N241" s="316" t="str">
        <f t="shared" si="42"/>
        <v>-</v>
      </c>
      <c r="O241" s="316">
        <f t="shared" si="42"/>
        <v>0</v>
      </c>
      <c r="P241" s="4"/>
      <c r="Q241" s="303"/>
      <c r="R241" s="4"/>
      <c r="S241" s="304"/>
      <c r="T241" s="4"/>
      <c r="U241" s="4"/>
      <c r="V241" s="4"/>
      <c r="W241" s="4"/>
    </row>
    <row r="242" spans="1:24" ht="21" customHeight="1">
      <c r="A242" s="4"/>
      <c r="B242" s="4"/>
      <c r="C242" s="776" t="s">
        <v>373</v>
      </c>
      <c r="D242" s="315">
        <f t="shared" ref="D242:L242" si="43">COUNTIFS($U$9:$U$207,D$236,$W$9:$W$207,$C242)</f>
        <v>0</v>
      </c>
      <c r="E242" s="315">
        <f t="shared" si="43"/>
        <v>0</v>
      </c>
      <c r="F242" s="315">
        <f t="shared" si="43"/>
        <v>0</v>
      </c>
      <c r="G242" s="315">
        <f t="shared" si="43"/>
        <v>0</v>
      </c>
      <c r="H242" s="315">
        <f t="shared" si="43"/>
        <v>0</v>
      </c>
      <c r="I242" s="315">
        <f t="shared" si="43"/>
        <v>0</v>
      </c>
      <c r="J242" s="315">
        <f t="shared" si="43"/>
        <v>0</v>
      </c>
      <c r="K242" s="315">
        <f t="shared" si="43"/>
        <v>0</v>
      </c>
      <c r="L242" s="315">
        <f t="shared" si="43"/>
        <v>0</v>
      </c>
      <c r="M242" s="315">
        <f t="shared" ref="M242:O242" si="44">COUNTIFS($U$9:$U$205,M$236,$W$9:$W$205,$C242)</f>
        <v>0</v>
      </c>
      <c r="N242" s="315">
        <f t="shared" si="44"/>
        <v>0</v>
      </c>
      <c r="O242" s="315">
        <f t="shared" si="44"/>
        <v>0</v>
      </c>
      <c r="P242" s="4"/>
      <c r="Q242" s="303"/>
      <c r="R242" s="4"/>
      <c r="S242" s="304"/>
      <c r="T242" s="4"/>
      <c r="U242" s="4"/>
      <c r="V242" s="4"/>
      <c r="W242" s="4"/>
    </row>
    <row r="243" spans="1:24" ht="24" customHeight="1">
      <c r="A243" s="4"/>
      <c r="B243" s="4"/>
      <c r="C243" s="775"/>
      <c r="D243" s="316" t="str">
        <f t="shared" ref="D243:O243" si="45">IFERROR(D242/D237,"-")</f>
        <v>-</v>
      </c>
      <c r="E243" s="316" t="str">
        <f t="shared" si="45"/>
        <v>-</v>
      </c>
      <c r="F243" s="316" t="str">
        <f t="shared" si="45"/>
        <v>-</v>
      </c>
      <c r="G243" s="316" t="str">
        <f t="shared" si="45"/>
        <v>-</v>
      </c>
      <c r="H243" s="316" t="str">
        <f t="shared" si="45"/>
        <v>-</v>
      </c>
      <c r="I243" s="316">
        <f t="shared" si="45"/>
        <v>0</v>
      </c>
      <c r="J243" s="316">
        <f t="shared" si="45"/>
        <v>0</v>
      </c>
      <c r="K243" s="316" t="str">
        <f t="shared" si="45"/>
        <v>-</v>
      </c>
      <c r="L243" s="316" t="str">
        <f t="shared" si="45"/>
        <v>-</v>
      </c>
      <c r="M243" s="316" t="str">
        <f t="shared" si="45"/>
        <v>-</v>
      </c>
      <c r="N243" s="316" t="str">
        <f t="shared" si="45"/>
        <v>-</v>
      </c>
      <c r="O243" s="316">
        <f t="shared" si="45"/>
        <v>0</v>
      </c>
      <c r="P243" s="4"/>
      <c r="Q243" s="303"/>
      <c r="R243" s="4"/>
      <c r="S243" s="304"/>
      <c r="T243" s="4"/>
      <c r="U243" s="4"/>
      <c r="V243" s="4"/>
      <c r="W243" s="4"/>
    </row>
    <row r="244" spans="1:24" ht="21" customHeight="1">
      <c r="A244" s="4"/>
      <c r="B244" s="4"/>
      <c r="C244" s="776" t="s">
        <v>491</v>
      </c>
      <c r="D244" s="315">
        <f t="shared" ref="D244:L244" si="46">COUNTIFS($U$9:$U$207,D$236,$W$9:$W$207,$C244)</f>
        <v>0</v>
      </c>
      <c r="E244" s="315">
        <f t="shared" si="46"/>
        <v>0</v>
      </c>
      <c r="F244" s="315">
        <f t="shared" si="46"/>
        <v>0</v>
      </c>
      <c r="G244" s="315">
        <f t="shared" si="46"/>
        <v>0</v>
      </c>
      <c r="H244" s="315">
        <f t="shared" si="46"/>
        <v>0</v>
      </c>
      <c r="I244" s="315">
        <f t="shared" si="46"/>
        <v>0</v>
      </c>
      <c r="J244" s="315">
        <f t="shared" si="46"/>
        <v>0</v>
      </c>
      <c r="K244" s="315">
        <f t="shared" si="46"/>
        <v>0</v>
      </c>
      <c r="L244" s="315">
        <f t="shared" si="46"/>
        <v>0</v>
      </c>
      <c r="M244" s="315">
        <f t="shared" ref="M244:O244" si="47">COUNTIFS($U$9:$U$205,M$236,$W$9:$W$205,$C244)</f>
        <v>0</v>
      </c>
      <c r="N244" s="315">
        <f t="shared" si="47"/>
        <v>0</v>
      </c>
      <c r="O244" s="315">
        <f t="shared" si="47"/>
        <v>1</v>
      </c>
      <c r="P244" s="4"/>
      <c r="Q244" s="303"/>
      <c r="R244" s="4"/>
      <c r="S244" s="304"/>
      <c r="T244" s="4"/>
      <c r="U244" s="4"/>
      <c r="V244" s="4"/>
      <c r="W244" s="4"/>
    </row>
    <row r="245" spans="1:24" ht="24" customHeight="1">
      <c r="A245" s="4"/>
      <c r="B245" s="4"/>
      <c r="C245" s="775"/>
      <c r="D245" s="316" t="str">
        <f t="shared" ref="D245:O245" si="48">IFERROR(D244/E$217,"-")</f>
        <v>-</v>
      </c>
      <c r="E245" s="316">
        <f t="shared" si="48"/>
        <v>0</v>
      </c>
      <c r="F245" s="316" t="str">
        <f t="shared" si="48"/>
        <v>-</v>
      </c>
      <c r="G245" s="316">
        <f t="shared" si="48"/>
        <v>0</v>
      </c>
      <c r="H245" s="316" t="str">
        <f t="shared" si="48"/>
        <v>-</v>
      </c>
      <c r="I245" s="316" t="str">
        <f t="shared" si="48"/>
        <v>-</v>
      </c>
      <c r="J245" s="316" t="str">
        <f t="shared" si="48"/>
        <v>-</v>
      </c>
      <c r="K245" s="316" t="str">
        <f t="shared" si="48"/>
        <v>-</v>
      </c>
      <c r="L245" s="316" t="str">
        <f t="shared" si="48"/>
        <v>-</v>
      </c>
      <c r="M245" s="316" t="str">
        <f t="shared" si="48"/>
        <v>-</v>
      </c>
      <c r="N245" s="316" t="str">
        <f t="shared" si="48"/>
        <v>-</v>
      </c>
      <c r="O245" s="316" t="str">
        <f t="shared" si="48"/>
        <v>-</v>
      </c>
      <c r="P245" s="4"/>
      <c r="Q245" s="303"/>
      <c r="R245" s="4"/>
      <c r="S245" s="304"/>
      <c r="T245" s="4"/>
      <c r="U245" s="4"/>
      <c r="V245" s="4"/>
      <c r="W245" s="4"/>
    </row>
    <row r="246" spans="1:24" ht="21" customHeight="1">
      <c r="A246" s="4"/>
      <c r="B246" s="4"/>
      <c r="C246" s="777" t="s">
        <v>366</v>
      </c>
      <c r="D246" s="315">
        <f t="shared" ref="D246:L246" si="49">COUNTIFS($U$9:$U$207,D$236,$W$9:$W$207,$C246)</f>
        <v>0</v>
      </c>
      <c r="E246" s="315">
        <f t="shared" si="49"/>
        <v>0</v>
      </c>
      <c r="F246" s="315">
        <f t="shared" si="49"/>
        <v>0</v>
      </c>
      <c r="G246" s="315">
        <f t="shared" si="49"/>
        <v>0</v>
      </c>
      <c r="H246" s="315">
        <f t="shared" si="49"/>
        <v>0</v>
      </c>
      <c r="I246" s="315">
        <f t="shared" si="49"/>
        <v>1</v>
      </c>
      <c r="J246" s="315">
        <f t="shared" si="49"/>
        <v>1</v>
      </c>
      <c r="K246" s="315">
        <f t="shared" si="49"/>
        <v>0</v>
      </c>
      <c r="L246" s="315">
        <f t="shared" si="49"/>
        <v>0</v>
      </c>
      <c r="M246" s="315">
        <f t="shared" ref="M246:O246" si="50">COUNTIFS($U$9:$U$205,M$236,$W$9:$W$205,$C246)</f>
        <v>0</v>
      </c>
      <c r="N246" s="315">
        <f t="shared" si="50"/>
        <v>0</v>
      </c>
      <c r="O246" s="315">
        <f t="shared" si="50"/>
        <v>1</v>
      </c>
      <c r="P246" s="4"/>
      <c r="Q246" s="303"/>
      <c r="R246" s="4"/>
      <c r="S246" s="304"/>
      <c r="T246" s="4"/>
      <c r="U246" s="4"/>
      <c r="V246" s="4"/>
      <c r="W246" s="4"/>
    </row>
    <row r="247" spans="1:24" ht="24" customHeight="1">
      <c r="A247" s="4"/>
      <c r="B247" s="4"/>
      <c r="C247" s="775"/>
      <c r="D247" s="316" t="str">
        <f t="shared" ref="D247:O247" si="51">IFERROR(D246/E$217,"-")</f>
        <v>-</v>
      </c>
      <c r="E247" s="316">
        <f t="shared" si="51"/>
        <v>0</v>
      </c>
      <c r="F247" s="316" t="str">
        <f t="shared" si="51"/>
        <v>-</v>
      </c>
      <c r="G247" s="316">
        <f t="shared" si="51"/>
        <v>0</v>
      </c>
      <c r="H247" s="316" t="str">
        <f t="shared" si="51"/>
        <v>-</v>
      </c>
      <c r="I247" s="316" t="str">
        <f t="shared" si="51"/>
        <v>-</v>
      </c>
      <c r="J247" s="316" t="str">
        <f t="shared" si="51"/>
        <v>-</v>
      </c>
      <c r="K247" s="316" t="str">
        <f t="shared" si="51"/>
        <v>-</v>
      </c>
      <c r="L247" s="316" t="str">
        <f t="shared" si="51"/>
        <v>-</v>
      </c>
      <c r="M247" s="316" t="str">
        <f t="shared" si="51"/>
        <v>-</v>
      </c>
      <c r="N247" s="316" t="str">
        <f t="shared" si="51"/>
        <v>-</v>
      </c>
      <c r="O247" s="316" t="str">
        <f t="shared" si="51"/>
        <v>-</v>
      </c>
      <c r="P247" s="4"/>
      <c r="Q247" s="303"/>
      <c r="R247" s="4"/>
      <c r="S247" s="304"/>
      <c r="T247" s="4"/>
      <c r="U247" s="4"/>
      <c r="V247" s="4"/>
      <c r="W247" s="4"/>
    </row>
    <row r="248" spans="1:24" ht="21" customHeight="1">
      <c r="A248" s="4"/>
      <c r="B248" s="4"/>
      <c r="C248" s="777" t="s">
        <v>640</v>
      </c>
      <c r="D248" s="315">
        <f t="shared" ref="D248:L248" si="52">COUNTIFS($U$9:$U$207,D$236,$W$9:$W$207,$C248)</f>
        <v>0</v>
      </c>
      <c r="E248" s="315">
        <f t="shared" si="52"/>
        <v>0</v>
      </c>
      <c r="F248" s="315">
        <f t="shared" si="52"/>
        <v>0</v>
      </c>
      <c r="G248" s="315">
        <f t="shared" si="52"/>
        <v>0</v>
      </c>
      <c r="H248" s="315">
        <f t="shared" si="52"/>
        <v>0</v>
      </c>
      <c r="I248" s="315">
        <f t="shared" si="52"/>
        <v>0</v>
      </c>
      <c r="J248" s="315">
        <f t="shared" si="52"/>
        <v>0</v>
      </c>
      <c r="K248" s="315">
        <f t="shared" si="52"/>
        <v>0</v>
      </c>
      <c r="L248" s="315">
        <f t="shared" si="52"/>
        <v>0</v>
      </c>
      <c r="M248" s="315">
        <f t="shared" ref="M248:O248" si="53">COUNTIFS($U$9:$U$205,M$236,$W$9:$W$205,$C248)</f>
        <v>0</v>
      </c>
      <c r="N248" s="315">
        <f t="shared" si="53"/>
        <v>0</v>
      </c>
      <c r="O248" s="315">
        <f t="shared" si="53"/>
        <v>0</v>
      </c>
      <c r="P248" s="4"/>
      <c r="Q248" s="303"/>
      <c r="R248" s="4"/>
      <c r="S248" s="304"/>
      <c r="T248" s="4"/>
      <c r="U248" s="4"/>
      <c r="V248" s="4"/>
      <c r="W248" s="4"/>
    </row>
    <row r="249" spans="1:24" ht="24" customHeight="1">
      <c r="A249" s="4"/>
      <c r="B249" s="4"/>
      <c r="C249" s="775"/>
      <c r="D249" s="316" t="str">
        <f t="shared" ref="D249:O249" si="54">IFERROR(D248/E$217,"-")</f>
        <v>-</v>
      </c>
      <c r="E249" s="316">
        <f t="shared" si="54"/>
        <v>0</v>
      </c>
      <c r="F249" s="316" t="str">
        <f t="shared" si="54"/>
        <v>-</v>
      </c>
      <c r="G249" s="316">
        <f t="shared" si="54"/>
        <v>0</v>
      </c>
      <c r="H249" s="316" t="str">
        <f t="shared" si="54"/>
        <v>-</v>
      </c>
      <c r="I249" s="316" t="str">
        <f t="shared" si="54"/>
        <v>-</v>
      </c>
      <c r="J249" s="316" t="str">
        <f t="shared" si="54"/>
        <v>-</v>
      </c>
      <c r="K249" s="316" t="str">
        <f t="shared" si="54"/>
        <v>-</v>
      </c>
      <c r="L249" s="316" t="str">
        <f t="shared" si="54"/>
        <v>-</v>
      </c>
      <c r="M249" s="316" t="str">
        <f t="shared" si="54"/>
        <v>-</v>
      </c>
      <c r="N249" s="316" t="str">
        <f t="shared" si="54"/>
        <v>-</v>
      </c>
      <c r="O249" s="316" t="str">
        <f t="shared" si="54"/>
        <v>-</v>
      </c>
      <c r="P249" s="4"/>
      <c r="Q249" s="303"/>
      <c r="R249" s="4"/>
      <c r="S249" s="304"/>
      <c r="T249" s="4"/>
      <c r="U249" s="4"/>
      <c r="V249" s="4"/>
      <c r="W249" s="4"/>
    </row>
    <row r="250" spans="1:24" ht="21" customHeight="1">
      <c r="A250" s="4"/>
      <c r="B250" s="4"/>
      <c r="C250" s="777" t="s">
        <v>628</v>
      </c>
      <c r="D250" s="315">
        <f t="shared" ref="D250:L250" si="55">COUNTIFS($U$9:$U$207,D$236,$W$9:$W$207,$C250)</f>
        <v>0</v>
      </c>
      <c r="E250" s="315">
        <f t="shared" si="55"/>
        <v>0</v>
      </c>
      <c r="F250" s="315">
        <f t="shared" si="55"/>
        <v>0</v>
      </c>
      <c r="G250" s="315">
        <f t="shared" si="55"/>
        <v>0</v>
      </c>
      <c r="H250" s="315">
        <f t="shared" si="55"/>
        <v>0</v>
      </c>
      <c r="I250" s="315">
        <f t="shared" si="55"/>
        <v>0</v>
      </c>
      <c r="J250" s="315">
        <f t="shared" si="55"/>
        <v>0</v>
      </c>
      <c r="K250" s="315">
        <f t="shared" si="55"/>
        <v>0</v>
      </c>
      <c r="L250" s="315">
        <f t="shared" si="55"/>
        <v>0</v>
      </c>
      <c r="M250" s="315">
        <f t="shared" ref="M250:O250" si="56">COUNTIFS($U$9:$U$205,M$236,$W$9:$W$205,$C250)</f>
        <v>0</v>
      </c>
      <c r="N250" s="315">
        <f t="shared" si="56"/>
        <v>0</v>
      </c>
      <c r="O250" s="315">
        <f t="shared" si="56"/>
        <v>0</v>
      </c>
      <c r="P250" s="4"/>
      <c r="Q250" s="303"/>
      <c r="R250" s="4"/>
      <c r="S250" s="304"/>
      <c r="T250" s="4"/>
      <c r="U250" s="4"/>
      <c r="V250" s="4"/>
      <c r="W250" s="4"/>
    </row>
    <row r="251" spans="1:24" ht="24" customHeight="1">
      <c r="A251" s="4"/>
      <c r="B251" s="4"/>
      <c r="C251" s="775"/>
      <c r="D251" s="316" t="str">
        <f t="shared" ref="D251:O251" si="57">IFERROR(D250/E$217,"-")</f>
        <v>-</v>
      </c>
      <c r="E251" s="316">
        <f t="shared" si="57"/>
        <v>0</v>
      </c>
      <c r="F251" s="316" t="str">
        <f t="shared" si="57"/>
        <v>-</v>
      </c>
      <c r="G251" s="316">
        <f t="shared" si="57"/>
        <v>0</v>
      </c>
      <c r="H251" s="316" t="str">
        <f t="shared" si="57"/>
        <v>-</v>
      </c>
      <c r="I251" s="316" t="str">
        <f t="shared" si="57"/>
        <v>-</v>
      </c>
      <c r="J251" s="316" t="str">
        <f t="shared" si="57"/>
        <v>-</v>
      </c>
      <c r="K251" s="316" t="str">
        <f t="shared" si="57"/>
        <v>-</v>
      </c>
      <c r="L251" s="316" t="str">
        <f t="shared" si="57"/>
        <v>-</v>
      </c>
      <c r="M251" s="316" t="str">
        <f t="shared" si="57"/>
        <v>-</v>
      </c>
      <c r="N251" s="316" t="str">
        <f t="shared" si="57"/>
        <v>-</v>
      </c>
      <c r="O251" s="316" t="str">
        <f t="shared" si="57"/>
        <v>-</v>
      </c>
      <c r="P251" s="4"/>
      <c r="Q251" s="303"/>
      <c r="R251" s="4"/>
      <c r="S251" s="304"/>
      <c r="T251" s="4"/>
      <c r="U251" s="4"/>
      <c r="V251" s="4"/>
      <c r="W251" s="4"/>
    </row>
    <row r="252" spans="1:24" ht="21" customHeight="1">
      <c r="A252" s="4"/>
      <c r="B252" s="4"/>
      <c r="C252" s="778" t="s">
        <v>358</v>
      </c>
      <c r="D252" s="315">
        <f t="shared" ref="D252:L252" si="58">COUNTIFS($U$9:$U$207,D$236,$W$9:$W$207,$C252)</f>
        <v>0</v>
      </c>
      <c r="E252" s="315">
        <f t="shared" si="58"/>
        <v>0</v>
      </c>
      <c r="F252" s="315">
        <f t="shared" si="58"/>
        <v>0</v>
      </c>
      <c r="G252" s="315">
        <f t="shared" si="58"/>
        <v>0</v>
      </c>
      <c r="H252" s="315">
        <f t="shared" si="58"/>
        <v>0</v>
      </c>
      <c r="I252" s="315">
        <f t="shared" si="58"/>
        <v>0</v>
      </c>
      <c r="J252" s="315">
        <f t="shared" si="58"/>
        <v>0</v>
      </c>
      <c r="K252" s="315">
        <f t="shared" si="58"/>
        <v>0</v>
      </c>
      <c r="L252" s="315">
        <f t="shared" si="58"/>
        <v>0</v>
      </c>
      <c r="M252" s="315">
        <f t="shared" ref="M252:O252" si="59">COUNTIFS($U$9:$U$205,M$236,$W$9:$W$205,$C252)</f>
        <v>0</v>
      </c>
      <c r="N252" s="315">
        <f t="shared" si="59"/>
        <v>0</v>
      </c>
      <c r="O252" s="315">
        <f t="shared" si="59"/>
        <v>0</v>
      </c>
      <c r="P252" s="4"/>
      <c r="Q252" s="303"/>
      <c r="R252" s="4"/>
      <c r="S252" s="304"/>
      <c r="T252" s="4"/>
      <c r="U252" s="4"/>
      <c r="V252" s="4"/>
      <c r="W252" s="4"/>
    </row>
    <row r="253" spans="1:24" ht="24" customHeight="1">
      <c r="A253" s="4"/>
      <c r="B253" s="4"/>
      <c r="C253" s="779"/>
      <c r="D253" s="317" t="str">
        <f t="shared" ref="D253:O253" si="60">IFERROR(D252/E$217,"-")</f>
        <v>-</v>
      </c>
      <c r="E253" s="317">
        <f t="shared" si="60"/>
        <v>0</v>
      </c>
      <c r="F253" s="317" t="str">
        <f t="shared" si="60"/>
        <v>-</v>
      </c>
      <c r="G253" s="317">
        <f t="shared" si="60"/>
        <v>0</v>
      </c>
      <c r="H253" s="317" t="str">
        <f t="shared" si="60"/>
        <v>-</v>
      </c>
      <c r="I253" s="317" t="str">
        <f t="shared" si="60"/>
        <v>-</v>
      </c>
      <c r="J253" s="317" t="str">
        <f t="shared" si="60"/>
        <v>-</v>
      </c>
      <c r="K253" s="317" t="str">
        <f t="shared" si="60"/>
        <v>-</v>
      </c>
      <c r="L253" s="317" t="str">
        <f t="shared" si="60"/>
        <v>-</v>
      </c>
      <c r="M253" s="317" t="str">
        <f t="shared" si="60"/>
        <v>-</v>
      </c>
      <c r="N253" s="317" t="str">
        <f t="shared" si="60"/>
        <v>-</v>
      </c>
      <c r="O253" s="317" t="str">
        <f t="shared" si="60"/>
        <v>-</v>
      </c>
      <c r="P253" s="4"/>
      <c r="Q253" s="303"/>
      <c r="R253" s="4"/>
      <c r="S253" s="304"/>
      <c r="T253" s="4"/>
      <c r="U253" s="4"/>
      <c r="V253" s="4"/>
      <c r="W253" s="4"/>
    </row>
    <row r="254" spans="1:24" ht="14.4">
      <c r="A254" s="4"/>
      <c r="B254" s="4"/>
      <c r="C254" s="303"/>
      <c r="D254" s="304"/>
      <c r="E254" s="4"/>
      <c r="F254" s="4"/>
      <c r="G254" s="4"/>
      <c r="H254" s="4"/>
      <c r="I254" s="4"/>
      <c r="J254" s="4"/>
      <c r="K254" s="4"/>
      <c r="L254" s="4"/>
      <c r="M254" s="4"/>
      <c r="N254" s="148"/>
      <c r="O254" s="4"/>
      <c r="P254" s="4"/>
      <c r="Q254" s="4"/>
      <c r="R254" s="303"/>
      <c r="S254" s="4"/>
      <c r="T254" s="304"/>
      <c r="U254" s="4"/>
      <c r="V254" s="4"/>
      <c r="W254" s="4"/>
      <c r="X254" s="4"/>
    </row>
    <row r="255" spans="1:24" ht="32.25" customHeight="1">
      <c r="A255" s="4"/>
      <c r="B255" s="4"/>
      <c r="D255" s="270" t="s">
        <v>343</v>
      </c>
      <c r="E255" s="270" t="s">
        <v>507</v>
      </c>
      <c r="F255" s="270" t="s">
        <v>387</v>
      </c>
      <c r="G255" s="270" t="s">
        <v>364</v>
      </c>
      <c r="H255" s="270" t="s">
        <v>371</v>
      </c>
      <c r="M255" s="4"/>
      <c r="N255" s="148"/>
      <c r="O255" s="4"/>
      <c r="P255" s="4"/>
      <c r="Q255" s="4"/>
      <c r="R255" s="303"/>
      <c r="S255" s="4"/>
      <c r="T255" s="304"/>
      <c r="U255" s="4"/>
      <c r="V255" s="4"/>
      <c r="W255" s="4"/>
      <c r="X255" s="4"/>
    </row>
    <row r="256" spans="1:24" ht="27" customHeight="1">
      <c r="A256" s="4"/>
      <c r="B256" s="4"/>
      <c r="C256" s="271" t="s">
        <v>638</v>
      </c>
      <c r="D256" s="256">
        <f t="shared" ref="D256:H256" si="61">COUNTIFS($R$9:$R$207,"&lt;&gt;",$M$9:$M$207,D255)</f>
        <v>7</v>
      </c>
      <c r="E256" s="256">
        <f t="shared" si="61"/>
        <v>2</v>
      </c>
      <c r="F256" s="256">
        <f t="shared" si="61"/>
        <v>0</v>
      </c>
      <c r="G256" s="256">
        <f t="shared" si="61"/>
        <v>10</v>
      </c>
      <c r="H256" s="257">
        <f t="shared" si="61"/>
        <v>2</v>
      </c>
      <c r="I256" s="4"/>
      <c r="J256" s="4"/>
      <c r="K256" s="4"/>
      <c r="L256" s="4"/>
      <c r="M256" s="4"/>
      <c r="N256" s="148"/>
      <c r="O256" s="4"/>
      <c r="P256" s="4"/>
      <c r="Q256" s="4"/>
      <c r="R256" s="303"/>
      <c r="S256" s="4"/>
      <c r="T256" s="304"/>
      <c r="U256" s="4"/>
      <c r="V256" s="4"/>
      <c r="W256" s="4"/>
      <c r="X256" s="4"/>
    </row>
    <row r="257" spans="1:24" ht="27" customHeight="1">
      <c r="A257" s="4"/>
      <c r="B257" s="4"/>
      <c r="C257" s="780" t="s">
        <v>639</v>
      </c>
      <c r="D257" s="311">
        <f t="shared" ref="D257:H257" si="62">SUM(D259,D261)</f>
        <v>2</v>
      </c>
      <c r="E257" s="311">
        <f t="shared" si="62"/>
        <v>0</v>
      </c>
      <c r="F257" s="311">
        <f t="shared" si="62"/>
        <v>0</v>
      </c>
      <c r="G257" s="311">
        <f t="shared" si="62"/>
        <v>2</v>
      </c>
      <c r="H257" s="312">
        <f t="shared" si="62"/>
        <v>0</v>
      </c>
      <c r="I257" s="4"/>
      <c r="J257" s="4"/>
      <c r="K257" s="4"/>
      <c r="L257" s="4"/>
      <c r="M257" s="4"/>
      <c r="N257" s="148"/>
      <c r="O257" s="4"/>
      <c r="P257" s="4"/>
      <c r="Q257" s="4"/>
      <c r="R257" s="303"/>
      <c r="S257" s="4"/>
      <c r="T257" s="304"/>
      <c r="U257" s="4"/>
      <c r="V257" s="4"/>
      <c r="W257" s="4"/>
      <c r="X257" s="4"/>
    </row>
    <row r="258" spans="1:24" ht="27" customHeight="1">
      <c r="A258" s="4"/>
      <c r="B258" s="4"/>
      <c r="C258" s="773"/>
      <c r="D258" s="322">
        <f t="shared" ref="D258:H258" si="63">IFERROR(D257/D256,"-")</f>
        <v>0.2857142857142857</v>
      </c>
      <c r="E258" s="322">
        <f t="shared" si="63"/>
        <v>0</v>
      </c>
      <c r="F258" s="322" t="str">
        <f t="shared" si="63"/>
        <v>-</v>
      </c>
      <c r="G258" s="322">
        <f t="shared" si="63"/>
        <v>0.2</v>
      </c>
      <c r="H258" s="323">
        <f t="shared" si="63"/>
        <v>0</v>
      </c>
      <c r="I258" s="4"/>
      <c r="J258" s="4"/>
      <c r="K258" s="4"/>
      <c r="L258" s="4"/>
      <c r="M258" s="4"/>
      <c r="N258" s="148"/>
      <c r="O258" s="4"/>
      <c r="P258" s="4"/>
      <c r="Q258" s="4"/>
      <c r="R258" s="303"/>
      <c r="S258" s="4"/>
      <c r="T258" s="304"/>
      <c r="U258" s="4"/>
      <c r="V258" s="4"/>
      <c r="W258" s="4"/>
      <c r="X258" s="4"/>
    </row>
    <row r="259" spans="1:24" ht="27" customHeight="1">
      <c r="A259" s="4"/>
      <c r="B259" s="4"/>
      <c r="C259" s="781" t="s">
        <v>349</v>
      </c>
      <c r="D259" s="315">
        <f t="shared" ref="D259:H259" si="64">COUNTIFS($W$9:$W$207,$C259,$M$9:$M$207,D$255)</f>
        <v>2</v>
      </c>
      <c r="E259" s="315">
        <f t="shared" si="64"/>
        <v>0</v>
      </c>
      <c r="F259" s="315">
        <f t="shared" si="64"/>
        <v>0</v>
      </c>
      <c r="G259" s="315">
        <f t="shared" si="64"/>
        <v>2</v>
      </c>
      <c r="H259" s="315">
        <f t="shared" si="64"/>
        <v>0</v>
      </c>
      <c r="I259" s="4"/>
      <c r="J259" s="4"/>
      <c r="K259" s="4"/>
      <c r="L259" s="4"/>
      <c r="M259" s="4"/>
      <c r="N259" s="148"/>
      <c r="O259" s="4"/>
      <c r="P259" s="4"/>
      <c r="Q259" s="4"/>
      <c r="R259" s="303"/>
      <c r="S259" s="4"/>
      <c r="T259" s="304"/>
      <c r="U259" s="4"/>
      <c r="V259" s="4"/>
      <c r="W259" s="4"/>
      <c r="X259" s="4"/>
    </row>
    <row r="260" spans="1:24" ht="27" customHeight="1">
      <c r="A260" s="4"/>
      <c r="B260" s="4"/>
      <c r="C260" s="775"/>
      <c r="D260" s="324">
        <f t="shared" ref="D260:H260" si="65">IFERROR(D259/D$256,"-")</f>
        <v>0.2857142857142857</v>
      </c>
      <c r="E260" s="324">
        <f t="shared" si="65"/>
        <v>0</v>
      </c>
      <c r="F260" s="324" t="str">
        <f t="shared" si="65"/>
        <v>-</v>
      </c>
      <c r="G260" s="324">
        <f t="shared" si="65"/>
        <v>0.2</v>
      </c>
      <c r="H260" s="324">
        <f t="shared" si="65"/>
        <v>0</v>
      </c>
      <c r="I260" s="4"/>
      <c r="J260" s="4"/>
      <c r="K260" s="4"/>
      <c r="L260" s="4"/>
      <c r="M260" s="4"/>
      <c r="N260" s="148"/>
      <c r="O260" s="4"/>
      <c r="P260" s="4"/>
      <c r="Q260" s="4"/>
      <c r="R260" s="303"/>
      <c r="S260" s="4"/>
      <c r="T260" s="304"/>
      <c r="U260" s="4"/>
      <c r="V260" s="4"/>
      <c r="W260" s="4"/>
      <c r="X260" s="4"/>
    </row>
    <row r="261" spans="1:24" ht="27" customHeight="1">
      <c r="A261" s="4"/>
      <c r="B261" s="4"/>
      <c r="C261" s="782" t="s">
        <v>373</v>
      </c>
      <c r="D261" s="315">
        <f t="shared" ref="D261:H261" si="66">COUNTIFS($W$9:$W$207,$C261,$M$9:$M$207,D$255)</f>
        <v>0</v>
      </c>
      <c r="E261" s="315">
        <f t="shared" si="66"/>
        <v>0</v>
      </c>
      <c r="F261" s="315">
        <f t="shared" si="66"/>
        <v>0</v>
      </c>
      <c r="G261" s="315">
        <f t="shared" si="66"/>
        <v>0</v>
      </c>
      <c r="H261" s="315">
        <f t="shared" si="66"/>
        <v>0</v>
      </c>
      <c r="I261" s="4"/>
      <c r="J261" s="4"/>
      <c r="K261" s="4"/>
      <c r="L261" s="4"/>
      <c r="M261" s="4"/>
      <c r="N261" s="148"/>
      <c r="O261" s="4"/>
      <c r="P261" s="4"/>
      <c r="Q261" s="4"/>
      <c r="R261" s="303"/>
      <c r="S261" s="4"/>
      <c r="T261" s="304"/>
      <c r="U261" s="4"/>
      <c r="V261" s="4"/>
      <c r="W261" s="4"/>
      <c r="X261" s="4"/>
    </row>
    <row r="262" spans="1:24" ht="27" customHeight="1">
      <c r="A262" s="4"/>
      <c r="B262" s="4"/>
      <c r="C262" s="775"/>
      <c r="D262" s="324">
        <f t="shared" ref="D262:H262" si="67">IFERROR(D261/D$256,"-")</f>
        <v>0</v>
      </c>
      <c r="E262" s="324">
        <f t="shared" si="67"/>
        <v>0</v>
      </c>
      <c r="F262" s="324" t="str">
        <f t="shared" si="67"/>
        <v>-</v>
      </c>
      <c r="G262" s="324">
        <f t="shared" si="67"/>
        <v>0</v>
      </c>
      <c r="H262" s="324">
        <f t="shared" si="67"/>
        <v>0</v>
      </c>
      <c r="I262" s="4"/>
      <c r="J262" s="4"/>
      <c r="K262" s="4"/>
      <c r="L262" s="4"/>
      <c r="M262" s="4"/>
      <c r="N262" s="148"/>
      <c r="O262" s="4"/>
      <c r="P262" s="4"/>
      <c r="Q262" s="4"/>
      <c r="R262" s="303"/>
      <c r="S262" s="4"/>
      <c r="T262" s="304"/>
      <c r="U262" s="4"/>
      <c r="V262" s="4"/>
      <c r="W262" s="4"/>
      <c r="X262" s="4"/>
    </row>
    <row r="263" spans="1:24" ht="27" customHeight="1">
      <c r="A263" s="4"/>
      <c r="B263" s="4"/>
      <c r="C263" s="782" t="s">
        <v>491</v>
      </c>
      <c r="D263" s="325">
        <f t="shared" ref="D263:H263" si="68">COUNTIFS($W$9:$W$207,$C263,$M$9:$M$207,D$255)</f>
        <v>2</v>
      </c>
      <c r="E263" s="326">
        <f t="shared" si="68"/>
        <v>0</v>
      </c>
      <c r="F263" s="326">
        <f t="shared" si="68"/>
        <v>0</v>
      </c>
      <c r="G263" s="326">
        <f t="shared" si="68"/>
        <v>1</v>
      </c>
      <c r="H263" s="326">
        <f t="shared" si="68"/>
        <v>0</v>
      </c>
      <c r="I263" s="4"/>
      <c r="J263" s="4"/>
      <c r="K263" s="4"/>
      <c r="L263" s="4"/>
      <c r="M263" s="4"/>
      <c r="N263" s="148"/>
      <c r="O263" s="4"/>
      <c r="P263" s="4"/>
      <c r="Q263" s="4"/>
      <c r="R263" s="303"/>
      <c r="S263" s="4"/>
      <c r="T263" s="304"/>
      <c r="U263" s="4"/>
      <c r="V263" s="4"/>
      <c r="W263" s="4"/>
      <c r="X263" s="4"/>
    </row>
    <row r="264" spans="1:24" ht="27" customHeight="1">
      <c r="A264" s="4"/>
      <c r="B264" s="4"/>
      <c r="C264" s="775"/>
      <c r="D264" s="324">
        <f t="shared" ref="D264:H264" si="69">IFERROR(D263/D$256,"-")</f>
        <v>0.2857142857142857</v>
      </c>
      <c r="E264" s="324">
        <f t="shared" si="69"/>
        <v>0</v>
      </c>
      <c r="F264" s="324" t="str">
        <f t="shared" si="69"/>
        <v>-</v>
      </c>
      <c r="G264" s="324">
        <f t="shared" si="69"/>
        <v>0.1</v>
      </c>
      <c r="H264" s="324">
        <f t="shared" si="69"/>
        <v>0</v>
      </c>
      <c r="I264" s="4"/>
      <c r="J264" s="4"/>
      <c r="K264" s="4"/>
      <c r="L264" s="4"/>
      <c r="M264" s="4"/>
      <c r="N264" s="148"/>
      <c r="O264" s="4"/>
      <c r="P264" s="4"/>
      <c r="Q264" s="4"/>
      <c r="R264" s="303"/>
      <c r="S264" s="4"/>
      <c r="T264" s="304"/>
      <c r="U264" s="4"/>
      <c r="V264" s="4"/>
      <c r="W264" s="4"/>
      <c r="X264" s="4"/>
    </row>
    <row r="265" spans="1:24" ht="27" customHeight="1">
      <c r="A265" s="4"/>
      <c r="B265" s="4"/>
      <c r="C265" s="782" t="s">
        <v>366</v>
      </c>
      <c r="D265" s="325">
        <f t="shared" ref="D265:H265" si="70">COUNTIFS($W$9:$W$207,$C265,$M$9:$M$207,D$255)</f>
        <v>3</v>
      </c>
      <c r="E265" s="326">
        <f t="shared" si="70"/>
        <v>0</v>
      </c>
      <c r="F265" s="326">
        <f t="shared" si="70"/>
        <v>0</v>
      </c>
      <c r="G265" s="326">
        <f t="shared" si="70"/>
        <v>3</v>
      </c>
      <c r="H265" s="326">
        <f t="shared" si="70"/>
        <v>1</v>
      </c>
      <c r="I265" s="4"/>
      <c r="J265" s="4"/>
      <c r="K265" s="4"/>
      <c r="L265" s="4"/>
      <c r="M265" s="4"/>
      <c r="N265" s="148"/>
      <c r="O265" s="4"/>
      <c r="P265" s="4"/>
      <c r="Q265" s="4"/>
      <c r="R265" s="303"/>
      <c r="S265" s="4"/>
      <c r="T265" s="304"/>
      <c r="U265" s="4"/>
      <c r="V265" s="4"/>
      <c r="W265" s="4"/>
      <c r="X265" s="4"/>
    </row>
    <row r="266" spans="1:24" ht="27" customHeight="1">
      <c r="A266" s="4"/>
      <c r="B266" s="4"/>
      <c r="C266" s="775"/>
      <c r="D266" s="324">
        <f t="shared" ref="D266:H266" si="71">IFERROR(D265/D$256,"-")</f>
        <v>0.42857142857142855</v>
      </c>
      <c r="E266" s="324">
        <f t="shared" si="71"/>
        <v>0</v>
      </c>
      <c r="F266" s="324" t="str">
        <f t="shared" si="71"/>
        <v>-</v>
      </c>
      <c r="G266" s="324">
        <f t="shared" si="71"/>
        <v>0.3</v>
      </c>
      <c r="H266" s="324">
        <f t="shared" si="71"/>
        <v>0.5</v>
      </c>
      <c r="I266" s="4"/>
      <c r="J266" s="4"/>
      <c r="K266" s="4"/>
      <c r="L266" s="4"/>
      <c r="M266" s="4"/>
      <c r="N266" s="148"/>
      <c r="O266" s="4"/>
      <c r="P266" s="4"/>
      <c r="Q266" s="4"/>
      <c r="R266" s="303"/>
      <c r="S266" s="4"/>
      <c r="T266" s="304"/>
      <c r="U266" s="4"/>
      <c r="V266" s="4"/>
      <c r="W266" s="4"/>
      <c r="X266" s="4"/>
    </row>
    <row r="267" spans="1:24" ht="27" customHeight="1">
      <c r="A267" s="4"/>
      <c r="B267" s="4"/>
      <c r="C267" s="783" t="s">
        <v>640</v>
      </c>
      <c r="D267" s="325">
        <f t="shared" ref="D267:H267" si="72">COUNTIFS($W$9:$W$207,$C267,$M$9:$M$207,D$255)</f>
        <v>0</v>
      </c>
      <c r="E267" s="326">
        <f t="shared" si="72"/>
        <v>0</v>
      </c>
      <c r="F267" s="326">
        <f t="shared" si="72"/>
        <v>0</v>
      </c>
      <c r="G267" s="326">
        <f t="shared" si="72"/>
        <v>0</v>
      </c>
      <c r="H267" s="326">
        <f t="shared" si="72"/>
        <v>0</v>
      </c>
      <c r="I267" s="4"/>
      <c r="J267" s="4"/>
      <c r="K267" s="4"/>
      <c r="L267" s="4"/>
      <c r="M267" s="4"/>
      <c r="N267" s="148"/>
      <c r="O267" s="4"/>
      <c r="P267" s="4"/>
      <c r="Q267" s="4"/>
      <c r="R267" s="303"/>
      <c r="S267" s="4"/>
      <c r="T267" s="304"/>
      <c r="U267" s="4"/>
      <c r="V267" s="4"/>
      <c r="W267" s="4"/>
      <c r="X267" s="4"/>
    </row>
    <row r="268" spans="1:24" ht="27" customHeight="1">
      <c r="A268" s="4"/>
      <c r="B268" s="4"/>
      <c r="C268" s="775"/>
      <c r="D268" s="324">
        <f t="shared" ref="D268:H268" si="73">IFERROR(D267/D$256,"-")</f>
        <v>0</v>
      </c>
      <c r="E268" s="324">
        <f t="shared" si="73"/>
        <v>0</v>
      </c>
      <c r="F268" s="324" t="str">
        <f t="shared" si="73"/>
        <v>-</v>
      </c>
      <c r="G268" s="324">
        <f t="shared" si="73"/>
        <v>0</v>
      </c>
      <c r="H268" s="324">
        <f t="shared" si="73"/>
        <v>0</v>
      </c>
      <c r="I268" s="4"/>
      <c r="J268" s="4"/>
      <c r="K268" s="4"/>
      <c r="L268" s="4"/>
      <c r="M268" s="4"/>
      <c r="N268" s="148"/>
      <c r="O268" s="4"/>
      <c r="P268" s="4"/>
      <c r="Q268" s="4"/>
      <c r="R268" s="303"/>
      <c r="S268" s="4"/>
      <c r="T268" s="304"/>
      <c r="U268" s="4"/>
      <c r="V268" s="4"/>
      <c r="W268" s="4"/>
      <c r="X268" s="4"/>
    </row>
    <row r="269" spans="1:24" ht="27" customHeight="1">
      <c r="A269" s="4"/>
      <c r="B269" s="4"/>
      <c r="C269" s="783" t="s">
        <v>628</v>
      </c>
      <c r="D269" s="325">
        <f t="shared" ref="D269:H269" si="74">COUNTIFS($W$9:$W$207,$C269,$M$9:$M$207,D$255)</f>
        <v>0</v>
      </c>
      <c r="E269" s="326">
        <f t="shared" si="74"/>
        <v>1</v>
      </c>
      <c r="F269" s="326">
        <f t="shared" si="74"/>
        <v>0</v>
      </c>
      <c r="G269" s="326">
        <f t="shared" si="74"/>
        <v>0</v>
      </c>
      <c r="H269" s="326">
        <f t="shared" si="74"/>
        <v>0</v>
      </c>
      <c r="I269" s="4"/>
      <c r="J269" s="4"/>
      <c r="K269" s="4"/>
      <c r="L269" s="4"/>
      <c r="M269" s="4"/>
      <c r="N269" s="148"/>
      <c r="O269" s="4"/>
      <c r="P269" s="4"/>
      <c r="Q269" s="4"/>
      <c r="R269" s="303"/>
      <c r="S269" s="4"/>
      <c r="T269" s="304"/>
      <c r="U269" s="4"/>
      <c r="V269" s="4"/>
      <c r="W269" s="4"/>
      <c r="X269" s="4"/>
    </row>
    <row r="270" spans="1:24" ht="27" customHeight="1">
      <c r="A270" s="4"/>
      <c r="B270" s="4"/>
      <c r="C270" s="775"/>
      <c r="D270" s="324">
        <f t="shared" ref="D270:H270" si="75">IFERROR(D269/D$256,"-")</f>
        <v>0</v>
      </c>
      <c r="E270" s="324">
        <f t="shared" si="75"/>
        <v>0.5</v>
      </c>
      <c r="F270" s="324" t="str">
        <f t="shared" si="75"/>
        <v>-</v>
      </c>
      <c r="G270" s="324">
        <f t="shared" si="75"/>
        <v>0</v>
      </c>
      <c r="H270" s="324">
        <f t="shared" si="75"/>
        <v>0</v>
      </c>
      <c r="I270" s="4"/>
      <c r="J270" s="4"/>
      <c r="K270" s="4"/>
      <c r="L270" s="4"/>
      <c r="M270" s="4"/>
      <c r="N270" s="148"/>
      <c r="O270" s="4"/>
      <c r="P270" s="4"/>
      <c r="Q270" s="4"/>
      <c r="R270" s="303"/>
      <c r="S270" s="4"/>
      <c r="T270" s="304"/>
      <c r="U270" s="4"/>
      <c r="V270" s="4"/>
      <c r="W270" s="4"/>
      <c r="X270" s="4"/>
    </row>
    <row r="271" spans="1:24" ht="27" customHeight="1">
      <c r="A271" s="4"/>
      <c r="B271" s="4"/>
      <c r="C271" s="782" t="s">
        <v>358</v>
      </c>
      <c r="D271" s="325">
        <f t="shared" ref="D271:H271" si="76">COUNTIFS($W$9:$W$207,$C271,$M$9:$M$207,D$255)</f>
        <v>0</v>
      </c>
      <c r="E271" s="326">
        <f t="shared" si="76"/>
        <v>0</v>
      </c>
      <c r="F271" s="326">
        <f t="shared" si="76"/>
        <v>0</v>
      </c>
      <c r="G271" s="326">
        <f t="shared" si="76"/>
        <v>0</v>
      </c>
      <c r="H271" s="326">
        <f t="shared" si="76"/>
        <v>0</v>
      </c>
      <c r="I271" s="4"/>
      <c r="J271" s="4"/>
      <c r="K271" s="4"/>
      <c r="L271" s="4"/>
      <c r="M271" s="4"/>
      <c r="N271" s="148"/>
      <c r="O271" s="4"/>
      <c r="P271" s="4"/>
      <c r="Q271" s="4"/>
      <c r="R271" s="303"/>
      <c r="S271" s="4"/>
      <c r="T271" s="304"/>
      <c r="U271" s="4"/>
      <c r="V271" s="4"/>
      <c r="W271" s="4"/>
      <c r="X271" s="4"/>
    </row>
    <row r="272" spans="1:24" ht="27" customHeight="1">
      <c r="A272" s="4"/>
      <c r="B272" s="4"/>
      <c r="C272" s="779"/>
      <c r="D272" s="327">
        <f t="shared" ref="D272:H272" si="77">IFERROR(D271/D$256,"-")</f>
        <v>0</v>
      </c>
      <c r="E272" s="327">
        <f t="shared" si="77"/>
        <v>0</v>
      </c>
      <c r="F272" s="327" t="str">
        <f t="shared" si="77"/>
        <v>-</v>
      </c>
      <c r="G272" s="327">
        <f t="shared" si="77"/>
        <v>0</v>
      </c>
      <c r="H272" s="327">
        <f t="shared" si="77"/>
        <v>0</v>
      </c>
      <c r="I272" s="4"/>
      <c r="J272" s="4"/>
      <c r="K272" s="4"/>
      <c r="L272" s="4"/>
      <c r="M272" s="4"/>
      <c r="N272" s="148"/>
      <c r="O272" s="4"/>
      <c r="P272" s="4"/>
      <c r="Q272" s="4"/>
      <c r="R272" s="303"/>
      <c r="S272" s="4"/>
      <c r="T272" s="304"/>
      <c r="U272" s="4"/>
      <c r="V272" s="4"/>
      <c r="W272" s="4"/>
      <c r="X272" s="4"/>
    </row>
    <row r="273" spans="1:24" ht="14.4">
      <c r="A273" s="4"/>
      <c r="B273" s="4"/>
      <c r="C273" s="303"/>
      <c r="D273" s="304"/>
      <c r="E273" s="4"/>
      <c r="F273" s="4"/>
      <c r="G273" s="4"/>
      <c r="H273" s="4"/>
      <c r="I273" s="4"/>
      <c r="J273" s="4"/>
      <c r="K273" s="4"/>
      <c r="L273" s="4"/>
      <c r="M273" s="4"/>
      <c r="N273" s="148"/>
      <c r="O273" s="4"/>
      <c r="P273" s="4"/>
      <c r="Q273" s="4"/>
      <c r="R273" s="303"/>
      <c r="S273" s="4"/>
      <c r="T273" s="304"/>
      <c r="U273" s="4"/>
      <c r="V273" s="4"/>
      <c r="W273" s="4"/>
      <c r="X273" s="4"/>
    </row>
    <row r="274" spans="1:24" ht="32.25" customHeight="1">
      <c r="A274" s="4"/>
      <c r="B274" s="4"/>
      <c r="D274" s="277" t="s">
        <v>414</v>
      </c>
      <c r="E274" s="277" t="s">
        <v>354</v>
      </c>
      <c r="F274" s="278" t="s">
        <v>643</v>
      </c>
      <c r="G274" s="277" t="s">
        <v>644</v>
      </c>
      <c r="H274" s="277" t="s">
        <v>400</v>
      </c>
      <c r="M274" s="4"/>
      <c r="N274" s="148"/>
      <c r="O274" s="4"/>
      <c r="P274" s="4"/>
      <c r="Q274" s="4"/>
      <c r="R274" s="303"/>
      <c r="S274" s="4"/>
      <c r="T274" s="304"/>
      <c r="U274" s="4"/>
      <c r="V274" s="4"/>
      <c r="W274" s="4"/>
      <c r="X274" s="4"/>
    </row>
    <row r="275" spans="1:24" ht="27" customHeight="1">
      <c r="A275" s="4"/>
      <c r="B275" s="4"/>
      <c r="C275" s="271" t="s">
        <v>638</v>
      </c>
      <c r="D275" s="256">
        <f t="shared" ref="D275:H275" si="78">COUNTIFS($R$9:$R$207,"&lt;&gt;",$M$9:$M$207,D274)</f>
        <v>4</v>
      </c>
      <c r="E275" s="256">
        <f t="shared" si="78"/>
        <v>0</v>
      </c>
      <c r="F275" s="256">
        <f t="shared" si="78"/>
        <v>0</v>
      </c>
      <c r="G275" s="256">
        <f t="shared" si="78"/>
        <v>0</v>
      </c>
      <c r="H275" s="257">
        <f t="shared" si="78"/>
        <v>1</v>
      </c>
      <c r="I275" s="4"/>
      <c r="J275" s="4"/>
      <c r="K275" s="4"/>
      <c r="L275" s="4"/>
      <c r="M275" s="4"/>
      <c r="N275" s="148"/>
      <c r="O275" s="4"/>
      <c r="P275" s="4"/>
      <c r="Q275" s="4"/>
      <c r="R275" s="303"/>
      <c r="S275" s="4"/>
      <c r="T275" s="304"/>
      <c r="U275" s="4"/>
      <c r="V275" s="4"/>
      <c r="W275" s="4"/>
      <c r="X275" s="4"/>
    </row>
    <row r="276" spans="1:24" ht="27" customHeight="1">
      <c r="A276" s="4"/>
      <c r="B276" s="4"/>
      <c r="C276" s="780" t="s">
        <v>639</v>
      </c>
      <c r="D276" s="311">
        <f t="shared" ref="D276:H276" si="79">SUM(D278,D280)</f>
        <v>3</v>
      </c>
      <c r="E276" s="311">
        <f t="shared" si="79"/>
        <v>0</v>
      </c>
      <c r="F276" s="311">
        <f t="shared" si="79"/>
        <v>0</v>
      </c>
      <c r="G276" s="311">
        <f t="shared" si="79"/>
        <v>0</v>
      </c>
      <c r="H276" s="312">
        <f t="shared" si="79"/>
        <v>0</v>
      </c>
      <c r="I276" s="4"/>
      <c r="J276" s="4"/>
      <c r="K276" s="4"/>
      <c r="L276" s="4"/>
      <c r="M276" s="4"/>
      <c r="N276" s="148"/>
      <c r="O276" s="4"/>
      <c r="P276" s="4"/>
      <c r="Q276" s="4"/>
      <c r="R276" s="303"/>
      <c r="S276" s="4"/>
      <c r="T276" s="304"/>
      <c r="U276" s="4"/>
      <c r="V276" s="4"/>
      <c r="W276" s="4"/>
      <c r="X276" s="4"/>
    </row>
    <row r="277" spans="1:24" ht="27" customHeight="1">
      <c r="A277" s="4"/>
      <c r="B277" s="4"/>
      <c r="C277" s="773"/>
      <c r="D277" s="322">
        <f t="shared" ref="D277:H277" si="80">IFERROR(D276/D275,"-")</f>
        <v>0.75</v>
      </c>
      <c r="E277" s="322" t="str">
        <f t="shared" si="80"/>
        <v>-</v>
      </c>
      <c r="F277" s="322" t="str">
        <f t="shared" si="80"/>
        <v>-</v>
      </c>
      <c r="G277" s="322" t="str">
        <f t="shared" si="80"/>
        <v>-</v>
      </c>
      <c r="H277" s="323">
        <f t="shared" si="80"/>
        <v>0</v>
      </c>
      <c r="I277" s="4"/>
      <c r="J277" s="4"/>
      <c r="K277" s="4"/>
      <c r="L277" s="4"/>
      <c r="M277" s="4"/>
      <c r="N277" s="148"/>
      <c r="O277" s="4"/>
      <c r="P277" s="4"/>
      <c r="Q277" s="4"/>
      <c r="R277" s="303"/>
      <c r="S277" s="4"/>
      <c r="T277" s="304"/>
      <c r="U277" s="4"/>
      <c r="V277" s="4"/>
      <c r="W277" s="4"/>
      <c r="X277" s="4"/>
    </row>
    <row r="278" spans="1:24" ht="27" customHeight="1">
      <c r="A278" s="4"/>
      <c r="B278" s="4"/>
      <c r="C278" s="784" t="s">
        <v>349</v>
      </c>
      <c r="D278" s="315">
        <f t="shared" ref="D278:H278" si="81">COUNTIFS($W$9:$W$207,$C278,$M$9:$M$207,D$274)</f>
        <v>3</v>
      </c>
      <c r="E278" s="315">
        <f t="shared" si="81"/>
        <v>0</v>
      </c>
      <c r="F278" s="315">
        <f t="shared" si="81"/>
        <v>0</v>
      </c>
      <c r="G278" s="315">
        <f t="shared" si="81"/>
        <v>0</v>
      </c>
      <c r="H278" s="315">
        <f t="shared" si="81"/>
        <v>0</v>
      </c>
      <c r="I278" s="4"/>
      <c r="J278" s="4"/>
      <c r="K278" s="4"/>
      <c r="L278" s="4"/>
      <c r="M278" s="4"/>
      <c r="N278" s="148"/>
      <c r="O278" s="4"/>
      <c r="P278" s="4"/>
      <c r="Q278" s="4"/>
      <c r="R278" s="303"/>
      <c r="S278" s="4"/>
      <c r="T278" s="304"/>
      <c r="U278" s="4"/>
      <c r="V278" s="4"/>
      <c r="W278" s="4"/>
      <c r="X278" s="4"/>
    </row>
    <row r="279" spans="1:24" ht="27" customHeight="1">
      <c r="A279" s="4"/>
      <c r="B279" s="4"/>
      <c r="C279" s="775"/>
      <c r="D279" s="324">
        <f t="shared" ref="D279:H279" si="82">IFERROR(D278/D$256,"-")</f>
        <v>0.42857142857142855</v>
      </c>
      <c r="E279" s="324">
        <f t="shared" si="82"/>
        <v>0</v>
      </c>
      <c r="F279" s="324" t="str">
        <f t="shared" si="82"/>
        <v>-</v>
      </c>
      <c r="G279" s="324">
        <f t="shared" si="82"/>
        <v>0</v>
      </c>
      <c r="H279" s="324">
        <f t="shared" si="82"/>
        <v>0</v>
      </c>
      <c r="I279" s="4"/>
      <c r="J279" s="4"/>
      <c r="K279" s="4"/>
      <c r="L279" s="4"/>
      <c r="M279" s="4"/>
      <c r="N279" s="148"/>
      <c r="O279" s="4"/>
      <c r="P279" s="4"/>
      <c r="Q279" s="4"/>
      <c r="R279" s="303"/>
      <c r="S279" s="4"/>
      <c r="T279" s="304"/>
      <c r="U279" s="4"/>
      <c r="V279" s="4"/>
      <c r="W279" s="4"/>
      <c r="X279" s="4"/>
    </row>
    <row r="280" spans="1:24" ht="27" customHeight="1">
      <c r="A280" s="4"/>
      <c r="B280" s="4"/>
      <c r="C280" s="782" t="s">
        <v>373</v>
      </c>
      <c r="D280" s="315">
        <f t="shared" ref="D280:H280" si="83">COUNTIFS($W$9:$W$207,$C280,$M$9:$M$207,D$274)</f>
        <v>0</v>
      </c>
      <c r="E280" s="315">
        <f t="shared" si="83"/>
        <v>0</v>
      </c>
      <c r="F280" s="315">
        <f t="shared" si="83"/>
        <v>0</v>
      </c>
      <c r="G280" s="315">
        <f t="shared" si="83"/>
        <v>0</v>
      </c>
      <c r="H280" s="315">
        <f t="shared" si="83"/>
        <v>0</v>
      </c>
      <c r="I280" s="4"/>
      <c r="J280" s="4"/>
      <c r="K280" s="4"/>
      <c r="L280" s="4"/>
      <c r="M280" s="4"/>
      <c r="N280" s="148"/>
      <c r="O280" s="4"/>
      <c r="P280" s="4"/>
      <c r="Q280" s="4"/>
      <c r="R280" s="303"/>
      <c r="S280" s="4"/>
      <c r="T280" s="304"/>
      <c r="U280" s="4"/>
      <c r="V280" s="4"/>
      <c r="W280" s="4"/>
      <c r="X280" s="4"/>
    </row>
    <row r="281" spans="1:24" ht="27" customHeight="1">
      <c r="A281" s="4"/>
      <c r="B281" s="4"/>
      <c r="C281" s="775"/>
      <c r="D281" s="324">
        <f t="shared" ref="D281:H281" si="84">IFERROR(D280/D$256,"-")</f>
        <v>0</v>
      </c>
      <c r="E281" s="324">
        <f t="shared" si="84"/>
        <v>0</v>
      </c>
      <c r="F281" s="324" t="str">
        <f t="shared" si="84"/>
        <v>-</v>
      </c>
      <c r="G281" s="324">
        <f t="shared" si="84"/>
        <v>0</v>
      </c>
      <c r="H281" s="324">
        <f t="shared" si="84"/>
        <v>0</v>
      </c>
      <c r="I281" s="4"/>
      <c r="J281" s="4"/>
      <c r="K281" s="4"/>
      <c r="L281" s="4"/>
      <c r="M281" s="4"/>
      <c r="N281" s="148"/>
      <c r="O281" s="4"/>
      <c r="P281" s="4"/>
      <c r="Q281" s="4"/>
      <c r="R281" s="303"/>
      <c r="S281" s="4"/>
      <c r="T281" s="304"/>
      <c r="U281" s="4"/>
      <c r="V281" s="4"/>
      <c r="W281" s="4"/>
      <c r="X281" s="4"/>
    </row>
    <row r="282" spans="1:24" ht="27" customHeight="1">
      <c r="A282" s="4"/>
      <c r="B282" s="4"/>
      <c r="C282" s="782" t="s">
        <v>491</v>
      </c>
      <c r="D282" s="325">
        <f t="shared" ref="D282:H282" si="85">COUNTIFS($W$9:$W$207,$C282,$M$9:$M$207,D$274)</f>
        <v>0</v>
      </c>
      <c r="E282" s="326">
        <f t="shared" si="85"/>
        <v>0</v>
      </c>
      <c r="F282" s="326">
        <f t="shared" si="85"/>
        <v>0</v>
      </c>
      <c r="G282" s="326">
        <f t="shared" si="85"/>
        <v>0</v>
      </c>
      <c r="H282" s="326">
        <f t="shared" si="85"/>
        <v>0</v>
      </c>
      <c r="I282" s="4"/>
      <c r="J282" s="4"/>
      <c r="K282" s="4"/>
      <c r="L282" s="4"/>
      <c r="M282" s="4"/>
      <c r="N282" s="148"/>
      <c r="O282" s="4"/>
      <c r="P282" s="4"/>
      <c r="Q282" s="4"/>
      <c r="R282" s="303"/>
      <c r="S282" s="4"/>
      <c r="T282" s="304"/>
      <c r="U282" s="4"/>
      <c r="V282" s="4"/>
      <c r="W282" s="4"/>
      <c r="X282" s="4"/>
    </row>
    <row r="283" spans="1:24" ht="27" customHeight="1">
      <c r="A283" s="4"/>
      <c r="B283" s="4"/>
      <c r="C283" s="775"/>
      <c r="D283" s="324">
        <f t="shared" ref="D283:H283" si="86">IFERROR(D282/D$256,"-")</f>
        <v>0</v>
      </c>
      <c r="E283" s="324">
        <f t="shared" si="86"/>
        <v>0</v>
      </c>
      <c r="F283" s="324" t="str">
        <f t="shared" si="86"/>
        <v>-</v>
      </c>
      <c r="G283" s="324">
        <f t="shared" si="86"/>
        <v>0</v>
      </c>
      <c r="H283" s="324">
        <f t="shared" si="86"/>
        <v>0</v>
      </c>
      <c r="I283" s="4"/>
      <c r="J283" s="4"/>
      <c r="K283" s="4"/>
      <c r="L283" s="4"/>
      <c r="M283" s="4"/>
      <c r="N283" s="148"/>
      <c r="O283" s="4"/>
      <c r="P283" s="4"/>
      <c r="Q283" s="4"/>
      <c r="R283" s="303"/>
      <c r="S283" s="4"/>
      <c r="T283" s="304"/>
      <c r="U283" s="4"/>
      <c r="V283" s="4"/>
      <c r="W283" s="4"/>
      <c r="X283" s="4"/>
    </row>
    <row r="284" spans="1:24" ht="27" customHeight="1">
      <c r="A284" s="4"/>
      <c r="B284" s="4"/>
      <c r="C284" s="782" t="s">
        <v>366</v>
      </c>
      <c r="D284" s="325">
        <f t="shared" ref="D284:H284" si="87">COUNTIFS($W$9:$W$207,$C284,$M$9:$M$207,D$274)</f>
        <v>1</v>
      </c>
      <c r="E284" s="326">
        <f t="shared" si="87"/>
        <v>0</v>
      </c>
      <c r="F284" s="326">
        <f t="shared" si="87"/>
        <v>0</v>
      </c>
      <c r="G284" s="326">
        <f t="shared" si="87"/>
        <v>0</v>
      </c>
      <c r="H284" s="326">
        <f t="shared" si="87"/>
        <v>1</v>
      </c>
      <c r="I284" s="4"/>
      <c r="J284" s="4"/>
      <c r="K284" s="4"/>
      <c r="L284" s="4"/>
      <c r="M284" s="4"/>
      <c r="N284" s="148"/>
      <c r="O284" s="4"/>
      <c r="P284" s="4"/>
      <c r="Q284" s="4"/>
      <c r="R284" s="303"/>
      <c r="S284" s="4"/>
      <c r="T284" s="304"/>
      <c r="U284" s="4"/>
      <c r="V284" s="4"/>
      <c r="W284" s="4"/>
      <c r="X284" s="4"/>
    </row>
    <row r="285" spans="1:24" ht="27" customHeight="1">
      <c r="A285" s="4"/>
      <c r="B285" s="4"/>
      <c r="C285" s="775"/>
      <c r="D285" s="324">
        <f t="shared" ref="D285:H285" si="88">IFERROR(D284/D$256,"-")</f>
        <v>0.14285714285714285</v>
      </c>
      <c r="E285" s="324">
        <f t="shared" si="88"/>
        <v>0</v>
      </c>
      <c r="F285" s="324" t="str">
        <f t="shared" si="88"/>
        <v>-</v>
      </c>
      <c r="G285" s="324">
        <f t="shared" si="88"/>
        <v>0</v>
      </c>
      <c r="H285" s="324">
        <f t="shared" si="88"/>
        <v>0.5</v>
      </c>
      <c r="I285" s="4"/>
      <c r="J285" s="4"/>
      <c r="K285" s="4"/>
      <c r="L285" s="4"/>
      <c r="M285" s="4"/>
      <c r="N285" s="148"/>
      <c r="O285" s="4"/>
      <c r="P285" s="4"/>
      <c r="Q285" s="4"/>
      <c r="R285" s="303"/>
      <c r="S285" s="4"/>
      <c r="T285" s="304"/>
      <c r="U285" s="4"/>
      <c r="V285" s="4"/>
      <c r="W285" s="4"/>
      <c r="X285" s="4"/>
    </row>
    <row r="286" spans="1:24" ht="27" customHeight="1">
      <c r="A286" s="4"/>
      <c r="B286" s="4"/>
      <c r="C286" s="783" t="s">
        <v>640</v>
      </c>
      <c r="D286" s="325">
        <f t="shared" ref="D286:H286" si="89">COUNTIFS($W$9:$W$207,$C286,$M$9:$M$207,D$274)</f>
        <v>0</v>
      </c>
      <c r="E286" s="326">
        <f t="shared" si="89"/>
        <v>0</v>
      </c>
      <c r="F286" s="326">
        <f t="shared" si="89"/>
        <v>0</v>
      </c>
      <c r="G286" s="326">
        <f t="shared" si="89"/>
        <v>0</v>
      </c>
      <c r="H286" s="326">
        <f t="shared" si="89"/>
        <v>0</v>
      </c>
      <c r="I286" s="4"/>
      <c r="J286" s="4"/>
      <c r="K286" s="4"/>
      <c r="L286" s="4"/>
      <c r="M286" s="4"/>
      <c r="N286" s="148"/>
      <c r="O286" s="4"/>
      <c r="P286" s="4"/>
      <c r="Q286" s="4"/>
      <c r="R286" s="303"/>
      <c r="S286" s="4"/>
      <c r="T286" s="304"/>
      <c r="U286" s="4"/>
      <c r="V286" s="4"/>
      <c r="W286" s="4"/>
      <c r="X286" s="4"/>
    </row>
    <row r="287" spans="1:24" ht="27" customHeight="1">
      <c r="A287" s="4"/>
      <c r="B287" s="4"/>
      <c r="C287" s="775"/>
      <c r="D287" s="324">
        <f t="shared" ref="D287:H287" si="90">IFERROR(D286/D$256,"-")</f>
        <v>0</v>
      </c>
      <c r="E287" s="324">
        <f t="shared" si="90"/>
        <v>0</v>
      </c>
      <c r="F287" s="324" t="str">
        <f t="shared" si="90"/>
        <v>-</v>
      </c>
      <c r="G287" s="324">
        <f t="shared" si="90"/>
        <v>0</v>
      </c>
      <c r="H287" s="324">
        <f t="shared" si="90"/>
        <v>0</v>
      </c>
      <c r="I287" s="4"/>
      <c r="J287" s="4"/>
      <c r="K287" s="4"/>
      <c r="L287" s="4"/>
      <c r="M287" s="4"/>
      <c r="N287" s="148"/>
      <c r="O287" s="4"/>
      <c r="P287" s="4"/>
      <c r="Q287" s="4"/>
      <c r="R287" s="303"/>
      <c r="S287" s="4"/>
      <c r="T287" s="304"/>
      <c r="U287" s="4"/>
      <c r="V287" s="4"/>
      <c r="W287" s="4"/>
      <c r="X287" s="4"/>
    </row>
    <row r="288" spans="1:24" ht="27" customHeight="1">
      <c r="A288" s="4"/>
      <c r="B288" s="4"/>
      <c r="C288" s="783" t="s">
        <v>628</v>
      </c>
      <c r="D288" s="325">
        <f t="shared" ref="D288:H288" si="91">COUNTIFS($W$9:$W$207,$C288,$M$9:$M$207,D$274)</f>
        <v>0</v>
      </c>
      <c r="E288" s="326">
        <f t="shared" si="91"/>
        <v>0</v>
      </c>
      <c r="F288" s="326">
        <f t="shared" si="91"/>
        <v>0</v>
      </c>
      <c r="G288" s="326">
        <f t="shared" si="91"/>
        <v>0</v>
      </c>
      <c r="H288" s="326">
        <f t="shared" si="91"/>
        <v>0</v>
      </c>
      <c r="I288" s="4"/>
      <c r="J288" s="4"/>
      <c r="K288" s="4"/>
      <c r="L288" s="4"/>
      <c r="M288" s="4"/>
      <c r="N288" s="148"/>
      <c r="O288" s="4"/>
      <c r="P288" s="4"/>
      <c r="Q288" s="4"/>
      <c r="R288" s="303"/>
      <c r="S288" s="4"/>
      <c r="T288" s="304"/>
      <c r="U288" s="4"/>
      <c r="V288" s="4"/>
      <c r="W288" s="4"/>
      <c r="X288" s="4"/>
    </row>
    <row r="289" spans="1:24" ht="27" customHeight="1">
      <c r="A289" s="4"/>
      <c r="B289" s="4"/>
      <c r="C289" s="775"/>
      <c r="D289" s="324">
        <f t="shared" ref="D289:H289" si="92">IFERROR(D288/D$256,"-")</f>
        <v>0</v>
      </c>
      <c r="E289" s="324">
        <f t="shared" si="92"/>
        <v>0</v>
      </c>
      <c r="F289" s="324" t="str">
        <f t="shared" si="92"/>
        <v>-</v>
      </c>
      <c r="G289" s="324">
        <f t="shared" si="92"/>
        <v>0</v>
      </c>
      <c r="H289" s="324">
        <f t="shared" si="92"/>
        <v>0</v>
      </c>
      <c r="I289" s="4"/>
      <c r="J289" s="4"/>
      <c r="K289" s="4"/>
      <c r="L289" s="4"/>
      <c r="M289" s="4"/>
      <c r="N289" s="148"/>
      <c r="O289" s="4"/>
      <c r="P289" s="4"/>
      <c r="Q289" s="4"/>
      <c r="R289" s="303"/>
      <c r="S289" s="4"/>
      <c r="T289" s="304"/>
      <c r="U289" s="4"/>
      <c r="V289" s="4"/>
      <c r="W289" s="4"/>
      <c r="X289" s="4"/>
    </row>
    <row r="290" spans="1:24" ht="27" customHeight="1">
      <c r="A290" s="4"/>
      <c r="B290" s="4"/>
      <c r="C290" s="782" t="s">
        <v>358</v>
      </c>
      <c r="D290" s="325">
        <f t="shared" ref="D290:H290" si="93">COUNTIFS($W$9:$W$207,$C290,$M$9:$M$207,D$274)</f>
        <v>0</v>
      </c>
      <c r="E290" s="326">
        <f t="shared" si="93"/>
        <v>0</v>
      </c>
      <c r="F290" s="326">
        <f t="shared" si="93"/>
        <v>0</v>
      </c>
      <c r="G290" s="326">
        <f t="shared" si="93"/>
        <v>0</v>
      </c>
      <c r="H290" s="326">
        <f t="shared" si="93"/>
        <v>0</v>
      </c>
      <c r="I290" s="4"/>
      <c r="J290" s="4"/>
      <c r="K290" s="4"/>
      <c r="L290" s="4"/>
      <c r="M290" s="4"/>
      <c r="N290" s="148"/>
      <c r="O290" s="4"/>
      <c r="P290" s="4"/>
      <c r="Q290" s="4"/>
      <c r="R290" s="303"/>
      <c r="S290" s="4"/>
      <c r="T290" s="304"/>
      <c r="U290" s="4"/>
      <c r="V290" s="4"/>
      <c r="W290" s="4"/>
      <c r="X290" s="4"/>
    </row>
    <row r="291" spans="1:24" ht="27" customHeight="1">
      <c r="A291" s="4"/>
      <c r="B291" s="4"/>
      <c r="C291" s="779"/>
      <c r="D291" s="327">
        <f t="shared" ref="D291:H291" si="94">IFERROR(D290/D$256,"-")</f>
        <v>0</v>
      </c>
      <c r="E291" s="327">
        <f t="shared" si="94"/>
        <v>0</v>
      </c>
      <c r="F291" s="327" t="str">
        <f t="shared" si="94"/>
        <v>-</v>
      </c>
      <c r="G291" s="327">
        <f t="shared" si="94"/>
        <v>0</v>
      </c>
      <c r="H291" s="327">
        <f t="shared" si="94"/>
        <v>0</v>
      </c>
      <c r="I291" s="4"/>
      <c r="J291" s="4"/>
      <c r="K291" s="4"/>
      <c r="L291" s="4"/>
      <c r="M291" s="4"/>
      <c r="N291" s="148"/>
      <c r="O291" s="4"/>
      <c r="P291" s="4"/>
      <c r="Q291" s="4"/>
      <c r="R291" s="303"/>
      <c r="S291" s="4"/>
      <c r="T291" s="304"/>
      <c r="U291" s="4"/>
      <c r="V291" s="4"/>
      <c r="W291" s="4"/>
      <c r="X291" s="4"/>
    </row>
    <row r="292" spans="1:24" ht="14.4">
      <c r="A292" s="4"/>
      <c r="B292" s="4"/>
      <c r="C292" s="4"/>
      <c r="D292" s="4"/>
      <c r="E292" s="4"/>
      <c r="F292" s="4"/>
      <c r="G292" s="4"/>
      <c r="H292" s="4"/>
      <c r="I292" s="4"/>
      <c r="J292" s="4"/>
      <c r="K292" s="4"/>
      <c r="L292" s="4"/>
      <c r="M292" s="4"/>
      <c r="N292" s="148"/>
      <c r="O292" s="4"/>
      <c r="P292" s="4"/>
      <c r="Q292" s="4"/>
      <c r="R292" s="4"/>
      <c r="S292" s="4"/>
      <c r="T292" s="4"/>
      <c r="U292" s="4"/>
      <c r="V292" s="4"/>
      <c r="W292" s="4"/>
      <c r="X292" s="4"/>
    </row>
    <row r="293" spans="1:24" ht="14.4">
      <c r="A293" s="4"/>
      <c r="B293" s="4"/>
      <c r="C293" s="4"/>
      <c r="D293" s="4"/>
      <c r="E293" s="4"/>
      <c r="F293" s="4"/>
      <c r="G293" s="4"/>
      <c r="H293" s="4"/>
      <c r="I293" s="4"/>
      <c r="J293" s="4"/>
      <c r="K293" s="4"/>
      <c r="L293" s="4"/>
      <c r="M293" s="4"/>
      <c r="N293" s="148"/>
      <c r="O293" s="4"/>
      <c r="P293" s="4"/>
      <c r="Q293" s="4"/>
      <c r="R293" s="4"/>
      <c r="S293" s="4"/>
      <c r="T293" s="4"/>
      <c r="U293" s="4"/>
      <c r="V293" s="4"/>
      <c r="W293" s="4"/>
      <c r="X293" s="4"/>
    </row>
    <row r="294" spans="1:24" ht="14.4">
      <c r="A294" s="4"/>
      <c r="B294" s="4"/>
      <c r="C294" s="4"/>
      <c r="D294" s="4"/>
      <c r="E294" s="4"/>
      <c r="F294" s="4"/>
      <c r="G294" s="4"/>
      <c r="H294" s="4"/>
      <c r="I294" s="4"/>
      <c r="J294" s="4"/>
      <c r="K294" s="4"/>
      <c r="L294" s="4"/>
      <c r="M294" s="4"/>
      <c r="N294" s="148"/>
      <c r="O294" s="4"/>
      <c r="P294" s="4"/>
      <c r="Q294" s="4"/>
      <c r="R294" s="4"/>
      <c r="S294" s="4"/>
      <c r="T294" s="4"/>
      <c r="U294" s="4"/>
      <c r="V294" s="4"/>
      <c r="W294" s="4"/>
      <c r="X294" s="4"/>
    </row>
    <row r="295" spans="1:24" ht="14.4">
      <c r="A295" s="4"/>
      <c r="B295" s="4"/>
      <c r="C295" s="4"/>
      <c r="D295" s="4"/>
      <c r="E295" s="4"/>
      <c r="F295" s="4"/>
      <c r="G295" s="4"/>
      <c r="H295" s="4"/>
      <c r="I295" s="4"/>
      <c r="J295" s="4"/>
      <c r="K295" s="4"/>
      <c r="L295" s="4"/>
      <c r="M295" s="4"/>
      <c r="N295" s="148"/>
      <c r="O295" s="4"/>
      <c r="P295" s="4"/>
      <c r="Q295" s="4"/>
      <c r="R295" s="4"/>
      <c r="S295" s="4"/>
      <c r="T295" s="4"/>
      <c r="U295" s="4"/>
      <c r="V295" s="4"/>
      <c r="W295" s="4"/>
      <c r="X295" s="4"/>
    </row>
    <row r="296" spans="1:24" ht="14.4">
      <c r="A296" s="4"/>
      <c r="B296" s="4"/>
      <c r="C296" s="4"/>
      <c r="D296" s="4"/>
      <c r="E296" s="4"/>
      <c r="F296" s="4"/>
      <c r="G296" s="4"/>
      <c r="H296" s="4"/>
      <c r="I296" s="4"/>
      <c r="J296" s="4"/>
      <c r="K296" s="4"/>
      <c r="L296" s="4"/>
      <c r="M296" s="4"/>
      <c r="N296" s="148"/>
      <c r="O296" s="4"/>
      <c r="P296" s="4"/>
      <c r="Q296" s="4"/>
      <c r="R296" s="4"/>
      <c r="S296" s="4"/>
      <c r="T296" s="4"/>
      <c r="U296" s="4"/>
      <c r="V296" s="4"/>
      <c r="W296" s="4"/>
      <c r="X296" s="4"/>
    </row>
    <row r="297" spans="1:24" ht="14.4">
      <c r="A297" s="4"/>
      <c r="B297" s="4"/>
      <c r="C297" s="4"/>
      <c r="D297" s="4"/>
      <c r="E297" s="4"/>
      <c r="F297" s="4"/>
      <c r="G297" s="4"/>
      <c r="H297" s="4"/>
      <c r="I297" s="4"/>
      <c r="J297" s="4"/>
      <c r="K297" s="4"/>
      <c r="L297" s="4"/>
      <c r="M297" s="4"/>
      <c r="N297" s="148"/>
      <c r="O297" s="4"/>
      <c r="P297" s="4"/>
      <c r="Q297" s="4"/>
      <c r="R297" s="4"/>
      <c r="S297" s="4"/>
      <c r="T297" s="4"/>
      <c r="U297" s="4"/>
      <c r="V297" s="4"/>
      <c r="W297" s="4"/>
      <c r="X297" s="4"/>
    </row>
    <row r="298" spans="1:24" ht="14.4">
      <c r="A298" s="4"/>
      <c r="B298" s="4"/>
      <c r="C298" s="4"/>
      <c r="D298" s="4"/>
      <c r="E298" s="4"/>
      <c r="F298" s="4"/>
      <c r="G298" s="4"/>
      <c r="H298" s="4"/>
      <c r="I298" s="4"/>
      <c r="J298" s="4"/>
      <c r="K298" s="4"/>
      <c r="L298" s="4"/>
      <c r="M298" s="4"/>
      <c r="N298" s="148"/>
      <c r="O298" s="4"/>
      <c r="P298" s="4"/>
      <c r="Q298" s="4"/>
      <c r="R298" s="4"/>
      <c r="S298" s="4"/>
      <c r="T298" s="4"/>
      <c r="U298" s="4"/>
      <c r="V298" s="4"/>
      <c r="W298" s="4"/>
      <c r="X298" s="4"/>
    </row>
    <row r="299" spans="1:24" ht="14.4">
      <c r="A299" s="4"/>
      <c r="B299" s="4"/>
      <c r="C299" s="4"/>
      <c r="D299" s="4"/>
      <c r="E299" s="4"/>
      <c r="F299" s="4"/>
      <c r="G299" s="4"/>
      <c r="H299" s="4"/>
      <c r="I299" s="4"/>
      <c r="J299" s="4"/>
      <c r="K299" s="4"/>
      <c r="L299" s="4"/>
      <c r="M299" s="4"/>
      <c r="N299" s="148"/>
      <c r="O299" s="4"/>
      <c r="P299" s="4"/>
      <c r="Q299" s="4"/>
      <c r="R299" s="4"/>
      <c r="S299" s="4"/>
      <c r="T299" s="4"/>
      <c r="U299" s="4"/>
      <c r="V299" s="4"/>
      <c r="W299" s="4"/>
      <c r="X299" s="4"/>
    </row>
    <row r="300" spans="1:24" ht="14.4">
      <c r="A300" s="4"/>
      <c r="B300" s="4"/>
      <c r="C300" s="4"/>
      <c r="D300" s="4"/>
      <c r="E300" s="4"/>
      <c r="F300" s="4"/>
      <c r="G300" s="4"/>
      <c r="H300" s="4"/>
      <c r="I300" s="4"/>
      <c r="J300" s="4"/>
      <c r="K300" s="4"/>
      <c r="L300" s="4"/>
      <c r="M300" s="4"/>
      <c r="N300" s="148"/>
      <c r="O300" s="4"/>
      <c r="P300" s="4"/>
      <c r="Q300" s="4"/>
      <c r="R300" s="4"/>
      <c r="S300" s="4"/>
      <c r="T300" s="4"/>
      <c r="U300" s="4"/>
      <c r="V300" s="4"/>
      <c r="W300" s="4"/>
      <c r="X300" s="4"/>
    </row>
    <row r="301" spans="1:24" ht="14.4">
      <c r="A301" s="4"/>
      <c r="B301" s="4"/>
      <c r="C301" s="4"/>
      <c r="D301" s="4"/>
      <c r="E301" s="4"/>
      <c r="F301" s="4"/>
      <c r="G301" s="4"/>
      <c r="H301" s="4"/>
      <c r="I301" s="4"/>
      <c r="J301" s="4"/>
      <c r="K301" s="4"/>
      <c r="L301" s="4"/>
      <c r="M301" s="4"/>
      <c r="N301" s="148"/>
      <c r="O301" s="4"/>
      <c r="P301" s="4"/>
      <c r="Q301" s="4"/>
      <c r="R301" s="4"/>
      <c r="S301" s="4"/>
      <c r="T301" s="4"/>
      <c r="U301" s="4"/>
      <c r="V301" s="4"/>
      <c r="W301" s="4"/>
      <c r="X301" s="4"/>
    </row>
    <row r="302" spans="1:24" ht="14.4">
      <c r="A302" s="4"/>
      <c r="B302" s="4"/>
      <c r="C302" s="4"/>
      <c r="D302" s="4"/>
      <c r="E302" s="4"/>
      <c r="F302" s="4"/>
      <c r="G302" s="4"/>
      <c r="H302" s="4"/>
      <c r="I302" s="4"/>
      <c r="J302" s="4"/>
      <c r="K302" s="4"/>
      <c r="L302" s="4"/>
      <c r="M302" s="4"/>
      <c r="N302" s="148"/>
      <c r="O302" s="4"/>
      <c r="P302" s="4"/>
      <c r="Q302" s="4"/>
      <c r="R302" s="4"/>
      <c r="S302" s="4"/>
      <c r="T302" s="4"/>
      <c r="U302" s="4"/>
      <c r="V302" s="4"/>
      <c r="W302" s="4"/>
      <c r="X302" s="4"/>
    </row>
    <row r="303" spans="1:24" ht="14.4">
      <c r="A303" s="4"/>
      <c r="B303" s="4"/>
      <c r="C303" s="4"/>
      <c r="D303" s="4"/>
      <c r="E303" s="4"/>
      <c r="F303" s="4"/>
      <c r="G303" s="4"/>
      <c r="H303" s="4"/>
      <c r="I303" s="4"/>
      <c r="J303" s="4"/>
      <c r="K303" s="4"/>
      <c r="L303" s="4"/>
      <c r="M303" s="4"/>
      <c r="N303" s="148"/>
      <c r="O303" s="4"/>
      <c r="P303" s="4"/>
      <c r="Q303" s="4"/>
      <c r="R303" s="4"/>
      <c r="S303" s="4"/>
      <c r="T303" s="4"/>
      <c r="U303" s="4"/>
      <c r="V303" s="4"/>
      <c r="W303" s="4"/>
      <c r="X303" s="4"/>
    </row>
    <row r="304" spans="1:24" ht="14.4">
      <c r="A304" s="4"/>
      <c r="B304" s="4"/>
      <c r="C304" s="4"/>
      <c r="D304" s="4"/>
      <c r="E304" s="4"/>
      <c r="F304" s="4"/>
      <c r="G304" s="4"/>
      <c r="H304" s="4"/>
      <c r="I304" s="4"/>
      <c r="J304" s="4"/>
      <c r="K304" s="4"/>
      <c r="L304" s="4"/>
      <c r="M304" s="4"/>
      <c r="N304" s="148"/>
      <c r="O304" s="4"/>
      <c r="P304" s="4"/>
      <c r="Q304" s="4"/>
      <c r="R304" s="4"/>
      <c r="S304" s="4"/>
      <c r="T304" s="4"/>
      <c r="U304" s="4"/>
      <c r="V304" s="4"/>
      <c r="W304" s="4"/>
      <c r="X304" s="4"/>
    </row>
    <row r="305" spans="1:24" ht="14.4">
      <c r="A305" s="4"/>
      <c r="B305" s="4"/>
      <c r="C305" s="4"/>
      <c r="D305" s="4"/>
      <c r="E305" s="4"/>
      <c r="F305" s="4"/>
      <c r="G305" s="4"/>
      <c r="H305" s="4"/>
      <c r="I305" s="4"/>
      <c r="J305" s="4"/>
      <c r="K305" s="4"/>
      <c r="L305" s="4"/>
      <c r="M305" s="4"/>
      <c r="N305" s="148"/>
      <c r="O305" s="4"/>
      <c r="P305" s="4"/>
      <c r="Q305" s="4"/>
      <c r="R305" s="4"/>
      <c r="S305" s="4"/>
      <c r="T305" s="4"/>
      <c r="U305" s="4"/>
      <c r="V305" s="4"/>
      <c r="W305" s="4"/>
      <c r="X305" s="4"/>
    </row>
    <row r="306" spans="1:24" ht="14.4">
      <c r="A306" s="4"/>
      <c r="B306" s="4"/>
      <c r="C306" s="4"/>
      <c r="D306" s="4"/>
      <c r="E306" s="4"/>
      <c r="F306" s="4"/>
      <c r="G306" s="4"/>
      <c r="H306" s="4"/>
      <c r="I306" s="4"/>
      <c r="J306" s="4"/>
      <c r="K306" s="4"/>
      <c r="L306" s="4"/>
      <c r="M306" s="4"/>
      <c r="N306" s="148"/>
      <c r="O306" s="4"/>
      <c r="P306" s="4"/>
      <c r="Q306" s="4"/>
      <c r="R306" s="4"/>
      <c r="S306" s="4"/>
      <c r="T306" s="4"/>
      <c r="U306" s="4"/>
      <c r="V306" s="4"/>
      <c r="W306" s="4"/>
      <c r="X306" s="4"/>
    </row>
    <row r="307" spans="1:24" ht="14.4">
      <c r="A307" s="4"/>
      <c r="B307" s="4"/>
      <c r="C307" s="4"/>
      <c r="D307" s="4"/>
      <c r="E307" s="4"/>
      <c r="F307" s="4"/>
      <c r="G307" s="4"/>
      <c r="H307" s="4"/>
      <c r="I307" s="4"/>
      <c r="J307" s="4"/>
      <c r="K307" s="4"/>
      <c r="L307" s="4"/>
      <c r="M307" s="4"/>
      <c r="N307" s="148"/>
      <c r="O307" s="4"/>
      <c r="P307" s="4"/>
      <c r="Q307" s="4"/>
      <c r="R307" s="4"/>
      <c r="S307" s="4"/>
      <c r="T307" s="4"/>
      <c r="U307" s="4"/>
      <c r="V307" s="4"/>
      <c r="W307" s="4"/>
      <c r="X307" s="4"/>
    </row>
    <row r="308" spans="1:24" ht="14.4">
      <c r="A308" s="4"/>
      <c r="B308" s="4"/>
      <c r="C308" s="4"/>
      <c r="D308" s="4"/>
      <c r="E308" s="4"/>
      <c r="F308" s="4"/>
      <c r="G308" s="4"/>
      <c r="H308" s="4"/>
      <c r="I308" s="4"/>
      <c r="J308" s="4"/>
      <c r="K308" s="4"/>
      <c r="L308" s="4"/>
      <c r="M308" s="4"/>
      <c r="N308" s="148"/>
      <c r="O308" s="4"/>
      <c r="P308" s="4"/>
      <c r="Q308" s="4"/>
      <c r="R308" s="4"/>
      <c r="S308" s="4"/>
      <c r="T308" s="4"/>
      <c r="U308" s="4"/>
      <c r="V308" s="4"/>
      <c r="W308" s="4"/>
      <c r="X308" s="4"/>
    </row>
    <row r="309" spans="1:24" ht="14.4">
      <c r="A309" s="4"/>
      <c r="B309" s="4"/>
      <c r="C309" s="4"/>
      <c r="D309" s="4"/>
      <c r="E309" s="4"/>
      <c r="F309" s="4"/>
      <c r="G309" s="4"/>
      <c r="H309" s="4"/>
      <c r="I309" s="4"/>
      <c r="J309" s="4"/>
      <c r="K309" s="4"/>
      <c r="L309" s="4"/>
      <c r="M309" s="4"/>
      <c r="N309" s="148"/>
      <c r="O309" s="4"/>
      <c r="P309" s="4"/>
      <c r="Q309" s="4"/>
      <c r="R309" s="4"/>
      <c r="S309" s="4"/>
      <c r="T309" s="4"/>
      <c r="U309" s="4"/>
      <c r="V309" s="4"/>
      <c r="W309" s="4"/>
      <c r="X309" s="4"/>
    </row>
    <row r="310" spans="1:24" ht="14.4">
      <c r="A310" s="4"/>
      <c r="B310" s="4"/>
      <c r="C310" s="4"/>
      <c r="D310" s="4"/>
      <c r="E310" s="4"/>
      <c r="F310" s="4"/>
      <c r="G310" s="4"/>
      <c r="H310" s="4"/>
      <c r="I310" s="4"/>
      <c r="J310" s="4"/>
      <c r="K310" s="4"/>
      <c r="L310" s="4"/>
      <c r="M310" s="4"/>
      <c r="N310" s="148"/>
      <c r="O310" s="4"/>
      <c r="P310" s="4"/>
      <c r="Q310" s="4"/>
      <c r="R310" s="4"/>
      <c r="S310" s="4"/>
      <c r="T310" s="4"/>
      <c r="U310" s="4"/>
      <c r="V310" s="4"/>
      <c r="W310" s="4"/>
      <c r="X310" s="4"/>
    </row>
    <row r="311" spans="1:24" ht="14.4">
      <c r="A311" s="4"/>
      <c r="B311" s="4"/>
      <c r="C311" s="4"/>
      <c r="D311" s="4"/>
      <c r="E311" s="4"/>
      <c r="F311" s="4"/>
      <c r="G311" s="4"/>
      <c r="H311" s="4"/>
      <c r="I311" s="4"/>
      <c r="J311" s="4"/>
      <c r="K311" s="4"/>
      <c r="L311" s="4"/>
      <c r="M311" s="4"/>
      <c r="N311" s="148"/>
      <c r="O311" s="4"/>
      <c r="P311" s="4"/>
      <c r="Q311" s="4"/>
      <c r="R311" s="4"/>
      <c r="S311" s="4"/>
      <c r="T311" s="4"/>
      <c r="U311" s="4"/>
      <c r="V311" s="4"/>
      <c r="W311" s="4"/>
      <c r="X311" s="4"/>
    </row>
    <row r="312" spans="1:24" ht="14.4">
      <c r="A312" s="4"/>
      <c r="B312" s="4"/>
      <c r="C312" s="4"/>
      <c r="D312" s="4"/>
      <c r="E312" s="4"/>
      <c r="F312" s="4"/>
      <c r="G312" s="4"/>
      <c r="H312" s="4"/>
      <c r="I312" s="4"/>
      <c r="J312" s="4"/>
      <c r="K312" s="4"/>
      <c r="L312" s="4"/>
      <c r="M312" s="4"/>
      <c r="N312" s="148"/>
      <c r="O312" s="4"/>
      <c r="P312" s="4"/>
      <c r="Q312" s="4"/>
      <c r="R312" s="4"/>
      <c r="S312" s="4"/>
      <c r="T312" s="4"/>
      <c r="U312" s="4"/>
      <c r="V312" s="4"/>
      <c r="W312" s="4"/>
      <c r="X312" s="4"/>
    </row>
    <row r="313" spans="1:24" ht="14.4">
      <c r="A313" s="4"/>
      <c r="B313" s="4"/>
      <c r="C313" s="4"/>
      <c r="D313" s="4"/>
      <c r="E313" s="4"/>
      <c r="F313" s="4"/>
      <c r="G313" s="4"/>
      <c r="H313" s="4"/>
      <c r="I313" s="4"/>
      <c r="J313" s="4"/>
      <c r="K313" s="4"/>
      <c r="L313" s="4"/>
      <c r="M313" s="4"/>
      <c r="N313" s="148"/>
      <c r="O313" s="4"/>
      <c r="P313" s="4"/>
      <c r="Q313" s="4"/>
      <c r="R313" s="4"/>
      <c r="S313" s="4"/>
      <c r="T313" s="4"/>
      <c r="U313" s="4"/>
      <c r="V313" s="4"/>
      <c r="W313" s="4"/>
      <c r="X313" s="4"/>
    </row>
    <row r="314" spans="1:24" ht="15.75" customHeight="1">
      <c r="P314" s="4"/>
    </row>
    <row r="315" spans="1:24" ht="15.75" customHeight="1">
      <c r="P315" s="4"/>
    </row>
    <row r="316" spans="1:24" ht="15.75" customHeight="1">
      <c r="P316" s="4"/>
    </row>
    <row r="317" spans="1:24" ht="15.75" customHeight="1">
      <c r="P317" s="4"/>
    </row>
    <row r="318" spans="1:24" ht="15.75" customHeight="1">
      <c r="P318" s="4"/>
    </row>
    <row r="319" spans="1:24" ht="15.75" customHeight="1">
      <c r="P319" s="4"/>
    </row>
    <row r="320" spans="1:24" ht="15.75" customHeight="1">
      <c r="P320" s="4"/>
    </row>
    <row r="321" spans="16:16" ht="15.75" customHeight="1">
      <c r="P321" s="4"/>
    </row>
    <row r="322" spans="16:16" ht="15.75" customHeight="1">
      <c r="P322" s="4"/>
    </row>
    <row r="323" spans="16:16" ht="15.75" customHeight="1">
      <c r="P323" s="4"/>
    </row>
    <row r="324" spans="16:16" ht="15.75" customHeight="1">
      <c r="P324" s="4"/>
    </row>
    <row r="325" spans="16:16" ht="15.75" customHeight="1">
      <c r="P325" s="4"/>
    </row>
    <row r="326" spans="16:16" ht="15.75" customHeight="1">
      <c r="P326" s="4"/>
    </row>
    <row r="327" spans="16:16" ht="15.75" customHeight="1">
      <c r="P327" s="4"/>
    </row>
    <row r="328" spans="16:16" ht="15.75" customHeight="1">
      <c r="P328" s="4"/>
    </row>
    <row r="329" spans="16:16" ht="15.75" customHeight="1">
      <c r="P329" s="4"/>
    </row>
    <row r="330" spans="16:16" ht="15.75" customHeight="1">
      <c r="P330" s="4"/>
    </row>
    <row r="331" spans="16:16" ht="15.75" customHeight="1">
      <c r="P331" s="4"/>
    </row>
    <row r="332" spans="16:16" ht="15.75" customHeight="1">
      <c r="P332" s="4"/>
    </row>
    <row r="333" spans="16:16" ht="15.75" customHeight="1">
      <c r="P333" s="4"/>
    </row>
    <row r="334" spans="16:16" ht="15.75" customHeight="1">
      <c r="P334" s="4"/>
    </row>
    <row r="335" spans="16:16" ht="15.75" customHeight="1">
      <c r="P335" s="4"/>
    </row>
    <row r="336" spans="16:16" ht="15.75" customHeight="1">
      <c r="P336" s="4"/>
    </row>
    <row r="337" spans="16:16" ht="15.75" customHeight="1">
      <c r="P337" s="4"/>
    </row>
    <row r="338" spans="16:16" ht="15.75" customHeight="1">
      <c r="P338" s="4"/>
    </row>
    <row r="339" spans="16:16" ht="15.75" customHeight="1">
      <c r="P339" s="4"/>
    </row>
    <row r="340" spans="16:16" ht="15.75" customHeight="1">
      <c r="P340" s="4"/>
    </row>
    <row r="341" spans="16:16" ht="15.75" customHeight="1">
      <c r="P341" s="4"/>
    </row>
    <row r="342" spans="16:16" ht="15.75" customHeight="1">
      <c r="P342" s="4"/>
    </row>
    <row r="343" spans="16:16" ht="15.75" customHeight="1">
      <c r="P343" s="4"/>
    </row>
    <row r="344" spans="16:16" ht="15.75" customHeight="1">
      <c r="P344" s="4"/>
    </row>
    <row r="345" spans="16:16" ht="15.75" customHeight="1">
      <c r="P345" s="4"/>
    </row>
    <row r="346" spans="16:16" ht="15.75" customHeight="1">
      <c r="P346" s="4"/>
    </row>
    <row r="347" spans="16:16" ht="15.75" customHeight="1">
      <c r="P347" s="4"/>
    </row>
    <row r="348" spans="16:16" ht="15.75" customHeight="1">
      <c r="P348" s="4"/>
    </row>
    <row r="349" spans="16:16" ht="15.75" customHeight="1">
      <c r="P349" s="4"/>
    </row>
    <row r="350" spans="16:16" ht="15.75" customHeight="1">
      <c r="P350" s="4"/>
    </row>
    <row r="351" spans="16:16" ht="15.75" customHeight="1">
      <c r="P351" s="4"/>
    </row>
    <row r="352" spans="16:16" ht="15.75" customHeight="1">
      <c r="P352" s="4"/>
    </row>
    <row r="353" spans="16:16" ht="15.75" customHeight="1">
      <c r="P353" s="4"/>
    </row>
    <row r="354" spans="16:16" ht="15.75" customHeight="1">
      <c r="P354" s="4"/>
    </row>
    <row r="355" spans="16:16" ht="15.75" customHeight="1">
      <c r="P355" s="4"/>
    </row>
    <row r="356" spans="16:16" ht="15.75" customHeight="1">
      <c r="P356" s="4"/>
    </row>
    <row r="357" spans="16:16" ht="15.75" customHeight="1">
      <c r="P357" s="4"/>
    </row>
    <row r="358" spans="16:16" ht="15.75" customHeight="1">
      <c r="P358" s="4"/>
    </row>
    <row r="359" spans="16:16" ht="15.75" customHeight="1">
      <c r="P359" s="4"/>
    </row>
    <row r="360" spans="16:16" ht="15.75" customHeight="1">
      <c r="P360" s="4"/>
    </row>
    <row r="361" spans="16:16" ht="15.75" customHeight="1">
      <c r="P361" s="4"/>
    </row>
    <row r="362" spans="16:16" ht="15.75" customHeight="1">
      <c r="P362" s="4"/>
    </row>
    <row r="363" spans="16:16" ht="15.75" customHeight="1">
      <c r="P363" s="4"/>
    </row>
    <row r="364" spans="16:16" ht="15.75" customHeight="1">
      <c r="P364" s="4"/>
    </row>
    <row r="365" spans="16:16" ht="15.75" customHeight="1">
      <c r="P365" s="4"/>
    </row>
    <row r="366" spans="16:16" ht="15.75" customHeight="1">
      <c r="P366" s="4"/>
    </row>
    <row r="367" spans="16:16" ht="15.75" customHeight="1">
      <c r="P367" s="4"/>
    </row>
    <row r="368" spans="16:16" ht="15.75" customHeight="1">
      <c r="P368" s="4"/>
    </row>
    <row r="369" spans="16:16" ht="15.75" customHeight="1">
      <c r="P369" s="4"/>
    </row>
    <row r="370" spans="16:16" ht="15.75" customHeight="1">
      <c r="P370" s="4"/>
    </row>
    <row r="371" spans="16:16" ht="15.75" customHeight="1">
      <c r="P371" s="4"/>
    </row>
    <row r="372" spans="16:16" ht="15.75" customHeight="1">
      <c r="P372" s="4"/>
    </row>
    <row r="373" spans="16:16" ht="15.75" customHeight="1">
      <c r="P373" s="4"/>
    </row>
    <row r="374" spans="16:16" ht="15.75" customHeight="1">
      <c r="P374" s="4"/>
    </row>
    <row r="375" spans="16:16" ht="15.75" customHeight="1">
      <c r="P375" s="4"/>
    </row>
    <row r="376" spans="16:16" ht="15.75" customHeight="1">
      <c r="P376" s="4"/>
    </row>
    <row r="377" spans="16:16" ht="15.75" customHeight="1">
      <c r="P377" s="4"/>
    </row>
    <row r="378" spans="16:16" ht="15.75" customHeight="1">
      <c r="P378" s="4"/>
    </row>
    <row r="379" spans="16:16" ht="15.75" customHeight="1">
      <c r="P379" s="4"/>
    </row>
    <row r="380" spans="16:16" ht="15.75" customHeight="1">
      <c r="P380" s="4"/>
    </row>
    <row r="381" spans="16:16" ht="15.75" customHeight="1">
      <c r="P381" s="4"/>
    </row>
    <row r="382" spans="16:16" ht="15.75" customHeight="1">
      <c r="P382" s="4"/>
    </row>
    <row r="383" spans="16:16" ht="15.75" customHeight="1">
      <c r="P383" s="4"/>
    </row>
    <row r="384" spans="16:16" ht="15.75" customHeight="1">
      <c r="P384" s="4"/>
    </row>
    <row r="385" spans="16:16" ht="15.75" customHeight="1">
      <c r="P385" s="4"/>
    </row>
    <row r="386" spans="16:16" ht="15.75" customHeight="1">
      <c r="P386" s="4"/>
    </row>
    <row r="387" spans="16:16" ht="15.75" customHeight="1">
      <c r="P387" s="4"/>
    </row>
    <row r="388" spans="16:16" ht="15.75" customHeight="1">
      <c r="P388" s="4"/>
    </row>
    <row r="389" spans="16:16" ht="15.75" customHeight="1">
      <c r="P389" s="4"/>
    </row>
    <row r="390" spans="16:16" ht="15.75" customHeight="1">
      <c r="P390" s="4"/>
    </row>
    <row r="391" spans="16:16" ht="15.75" customHeight="1">
      <c r="P391" s="4"/>
    </row>
    <row r="392" spans="16:16" ht="15.75" customHeight="1">
      <c r="P392" s="4"/>
    </row>
    <row r="393" spans="16:16" ht="15.75" customHeight="1">
      <c r="P393" s="4"/>
    </row>
    <row r="394" spans="16:16" ht="15.75" customHeight="1">
      <c r="P394" s="4"/>
    </row>
    <row r="395" spans="16:16" ht="15.75" customHeight="1">
      <c r="P395" s="4"/>
    </row>
    <row r="396" spans="16:16" ht="15.75" customHeight="1">
      <c r="P396" s="4"/>
    </row>
    <row r="397" spans="16:16" ht="15.75" customHeight="1">
      <c r="P397" s="4"/>
    </row>
    <row r="398" spans="16:16" ht="15.75" customHeight="1">
      <c r="P398" s="4"/>
    </row>
    <row r="399" spans="16:16" ht="15.75" customHeight="1">
      <c r="P399" s="4"/>
    </row>
    <row r="400" spans="16:16" ht="15.75" customHeight="1">
      <c r="P400" s="4"/>
    </row>
    <row r="401" spans="16:16" ht="15.75" customHeight="1">
      <c r="P401" s="4"/>
    </row>
    <row r="402" spans="16:16" ht="15.75" customHeight="1">
      <c r="P402" s="4"/>
    </row>
    <row r="403" spans="16:16" ht="15.75" customHeight="1">
      <c r="P403" s="4"/>
    </row>
    <row r="404" spans="16:16" ht="15.75" customHeight="1">
      <c r="P404" s="4"/>
    </row>
    <row r="405" spans="16:16" ht="15.75" customHeight="1">
      <c r="P405" s="4"/>
    </row>
    <row r="406" spans="16:16" ht="15.75" customHeight="1">
      <c r="P406" s="4"/>
    </row>
    <row r="407" spans="16:16" ht="15.75" customHeight="1">
      <c r="P407" s="4"/>
    </row>
    <row r="408" spans="16:16" ht="15.75" customHeight="1">
      <c r="P408" s="4"/>
    </row>
    <row r="409" spans="16:16" ht="15.75" customHeight="1">
      <c r="P409" s="4"/>
    </row>
    <row r="410" spans="16:16" ht="15.75" customHeight="1">
      <c r="P410" s="4"/>
    </row>
    <row r="411" spans="16:16" ht="15.75" customHeight="1">
      <c r="P411" s="4"/>
    </row>
    <row r="412" spans="16:16" ht="15.75" customHeight="1">
      <c r="P412" s="4"/>
    </row>
    <row r="413" spans="16:16" ht="15.75" customHeight="1">
      <c r="P413" s="4"/>
    </row>
    <row r="414" spans="16:16" ht="15.75" customHeight="1">
      <c r="P414" s="4"/>
    </row>
    <row r="415" spans="16:16" ht="15.75" customHeight="1">
      <c r="P415" s="4"/>
    </row>
    <row r="416" spans="16:16" ht="15.75" customHeight="1">
      <c r="P416" s="4"/>
    </row>
    <row r="417" spans="16:16" ht="15.75" customHeight="1">
      <c r="P417" s="4"/>
    </row>
    <row r="418" spans="16:16" ht="15.75" customHeight="1">
      <c r="P418" s="4"/>
    </row>
    <row r="419" spans="16:16" ht="15.75" customHeight="1">
      <c r="P419" s="4"/>
    </row>
    <row r="420" spans="16:16" ht="15.75" customHeight="1">
      <c r="P420" s="4"/>
    </row>
    <row r="421" spans="16:16" ht="15.75" customHeight="1">
      <c r="P421" s="4"/>
    </row>
    <row r="422" spans="16:16" ht="15.75" customHeight="1">
      <c r="P422" s="4"/>
    </row>
    <row r="423" spans="16:16" ht="15.75" customHeight="1">
      <c r="P423" s="4"/>
    </row>
    <row r="424" spans="16:16" ht="15.75" customHeight="1">
      <c r="P424" s="4"/>
    </row>
    <row r="425" spans="16:16" ht="15.75" customHeight="1">
      <c r="P425" s="4"/>
    </row>
    <row r="426" spans="16:16" ht="15.75" customHeight="1">
      <c r="P426" s="4"/>
    </row>
    <row r="427" spans="16:16" ht="15.75" customHeight="1">
      <c r="P427" s="4"/>
    </row>
    <row r="428" spans="16:16" ht="15.75" customHeight="1">
      <c r="P428" s="4"/>
    </row>
    <row r="429" spans="16:16" ht="15.75" customHeight="1">
      <c r="P429" s="4"/>
    </row>
    <row r="430" spans="16:16" ht="15.75" customHeight="1">
      <c r="P430" s="4"/>
    </row>
    <row r="431" spans="16:16" ht="15.75" customHeight="1">
      <c r="P431" s="4"/>
    </row>
    <row r="432" spans="16:16" ht="15.75" customHeight="1">
      <c r="P432" s="4"/>
    </row>
    <row r="433" spans="16:16" ht="15.75" customHeight="1">
      <c r="P433" s="4"/>
    </row>
    <row r="434" spans="16:16" ht="15.75" customHeight="1">
      <c r="P434" s="4"/>
    </row>
    <row r="435" spans="16:16" ht="15.75" customHeight="1">
      <c r="P435" s="4"/>
    </row>
    <row r="436" spans="16:16" ht="15.75" customHeight="1">
      <c r="P436" s="4"/>
    </row>
    <row r="437" spans="16:16" ht="15.75" customHeight="1">
      <c r="P437" s="4"/>
    </row>
    <row r="438" spans="16:16" ht="15.75" customHeight="1">
      <c r="P438" s="4"/>
    </row>
    <row r="439" spans="16:16" ht="15.75" customHeight="1">
      <c r="P439" s="4"/>
    </row>
    <row r="440" spans="16:16" ht="15.75" customHeight="1">
      <c r="P440" s="4"/>
    </row>
    <row r="441" spans="16:16" ht="15.75" customHeight="1">
      <c r="P441" s="4"/>
    </row>
    <row r="442" spans="16:16" ht="15.75" customHeight="1">
      <c r="P442" s="4"/>
    </row>
    <row r="443" spans="16:16" ht="15.75" customHeight="1">
      <c r="P443" s="4"/>
    </row>
    <row r="444" spans="16:16" ht="15.75" customHeight="1">
      <c r="P444" s="4"/>
    </row>
    <row r="445" spans="16:16" ht="15.75" customHeight="1">
      <c r="P445" s="4"/>
    </row>
    <row r="446" spans="16:16" ht="15.75" customHeight="1">
      <c r="P446" s="4"/>
    </row>
    <row r="447" spans="16:16" ht="15.75" customHeight="1">
      <c r="P447" s="4"/>
    </row>
    <row r="448" spans="16:16" ht="15.75" customHeight="1">
      <c r="P448" s="4"/>
    </row>
    <row r="449" spans="16:16" ht="15.75" customHeight="1">
      <c r="P449" s="4"/>
    </row>
    <row r="450" spans="16:16" ht="15.75" customHeight="1">
      <c r="P450" s="4"/>
    </row>
    <row r="451" spans="16:16" ht="15.75" customHeight="1">
      <c r="P451" s="4"/>
    </row>
    <row r="452" spans="16:16" ht="15.75" customHeight="1">
      <c r="P452" s="4"/>
    </row>
    <row r="453" spans="16:16" ht="15.75" customHeight="1">
      <c r="P453" s="4"/>
    </row>
    <row r="454" spans="16:16" ht="15.75" customHeight="1">
      <c r="P454" s="4"/>
    </row>
    <row r="455" spans="16:16" ht="15.75" customHeight="1">
      <c r="P455" s="4"/>
    </row>
    <row r="456" spans="16:16" ht="15.75" customHeight="1">
      <c r="P456" s="4"/>
    </row>
    <row r="457" spans="16:16" ht="15.75" customHeight="1">
      <c r="P457" s="4"/>
    </row>
    <row r="458" spans="16:16" ht="15.75" customHeight="1">
      <c r="P458" s="4"/>
    </row>
    <row r="459" spans="16:16" ht="15.75" customHeight="1">
      <c r="P459" s="4"/>
    </row>
    <row r="460" spans="16:16" ht="15.75" customHeight="1">
      <c r="P460" s="4"/>
    </row>
    <row r="461" spans="16:16" ht="15.75" customHeight="1">
      <c r="P461" s="4"/>
    </row>
    <row r="462" spans="16:16" ht="15.75" customHeight="1">
      <c r="P462" s="4"/>
    </row>
    <row r="463" spans="16:16" ht="15.75" customHeight="1">
      <c r="P463" s="4"/>
    </row>
    <row r="464" spans="16:16" ht="15.75" customHeight="1">
      <c r="P464" s="4"/>
    </row>
    <row r="465" spans="16:16" ht="15.75" customHeight="1">
      <c r="P465" s="4"/>
    </row>
    <row r="466" spans="16:16" ht="15.75" customHeight="1">
      <c r="P466" s="4"/>
    </row>
    <row r="467" spans="16:16" ht="15.75" customHeight="1">
      <c r="P467" s="4"/>
    </row>
    <row r="468" spans="16:16" ht="15.75" customHeight="1">
      <c r="P468" s="4"/>
    </row>
    <row r="469" spans="16:16" ht="15.75" customHeight="1">
      <c r="P469" s="4"/>
    </row>
    <row r="470" spans="16:16" ht="15.75" customHeight="1">
      <c r="P470" s="4"/>
    </row>
    <row r="471" spans="16:16" ht="15.75" customHeight="1">
      <c r="P471" s="4"/>
    </row>
    <row r="472" spans="16:16" ht="15.75" customHeight="1">
      <c r="P472" s="4"/>
    </row>
    <row r="473" spans="16:16" ht="15.75" customHeight="1">
      <c r="P473" s="4"/>
    </row>
    <row r="474" spans="16:16" ht="15.75" customHeight="1">
      <c r="P474" s="4"/>
    </row>
    <row r="475" spans="16:16" ht="15.75" customHeight="1">
      <c r="P475" s="4"/>
    </row>
    <row r="476" spans="16:16" ht="15.75" customHeight="1">
      <c r="P476" s="4"/>
    </row>
    <row r="477" spans="16:16" ht="15.75" customHeight="1">
      <c r="P477" s="4"/>
    </row>
    <row r="478" spans="16:16" ht="15.75" customHeight="1">
      <c r="P478" s="4"/>
    </row>
    <row r="479" spans="16:16" ht="15.75" customHeight="1">
      <c r="P479" s="4"/>
    </row>
    <row r="480" spans="16:16" ht="15.75" customHeight="1">
      <c r="P480" s="4"/>
    </row>
    <row r="481" spans="16:16" ht="15.75" customHeight="1">
      <c r="P481" s="4"/>
    </row>
    <row r="482" spans="16:16" ht="15.75" customHeight="1">
      <c r="P482" s="4"/>
    </row>
    <row r="483" spans="16:16" ht="15.75" customHeight="1">
      <c r="P483" s="4"/>
    </row>
    <row r="484" spans="16:16" ht="15.75" customHeight="1">
      <c r="P484" s="4"/>
    </row>
    <row r="485" spans="16:16" ht="15.75" customHeight="1">
      <c r="P485" s="4"/>
    </row>
    <row r="486" spans="16:16" ht="15.75" customHeight="1">
      <c r="P486" s="4"/>
    </row>
    <row r="487" spans="16:16" ht="15.75" customHeight="1">
      <c r="P487" s="4"/>
    </row>
    <row r="488" spans="16:16" ht="15.75" customHeight="1">
      <c r="P488" s="4"/>
    </row>
    <row r="489" spans="16:16" ht="15.75" customHeight="1">
      <c r="P489" s="4"/>
    </row>
    <row r="490" spans="16:16" ht="15.75" customHeight="1">
      <c r="P490" s="4"/>
    </row>
    <row r="491" spans="16:16" ht="15.75" customHeight="1">
      <c r="P491" s="4"/>
    </row>
    <row r="492" spans="16:16" ht="15.75" customHeight="1"/>
    <row r="493" spans="16:16" ht="15.75" customHeight="1"/>
    <row r="494" spans="16:16" ht="15.75" customHeight="1"/>
    <row r="495" spans="16:16" ht="15.75" customHeight="1"/>
    <row r="496" spans="16:1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ustomSheetViews>
    <customSheetView guid="{B0FA1A02-58D4-4EDC-9FC0-917B99EEAE16}" filter="1" showAutoFilter="1">
      <pageMargins left="0.7" right="0.7" top="0.75" bottom="0.75" header="0.3" footer="0.3"/>
      <autoFilter ref="A1" xr:uid="{88BABA05-6EF5-446F-9C36-DFA2CBB2930A}"/>
    </customSheetView>
  </customSheetViews>
  <mergeCells count="241">
    <mergeCell ref="H192:J192"/>
    <mergeCell ref="H193:J193"/>
    <mergeCell ref="H194:J194"/>
    <mergeCell ref="H195:J195"/>
    <mergeCell ref="H196:J196"/>
    <mergeCell ref="H197:J197"/>
    <mergeCell ref="H198:J198"/>
    <mergeCell ref="H183:J183"/>
    <mergeCell ref="H184:J184"/>
    <mergeCell ref="H185:J185"/>
    <mergeCell ref="H186:J186"/>
    <mergeCell ref="H187:J187"/>
    <mergeCell ref="H188:J188"/>
    <mergeCell ref="H189:J189"/>
    <mergeCell ref="H190:J190"/>
    <mergeCell ref="H191:J191"/>
    <mergeCell ref="H174:J174"/>
    <mergeCell ref="H175:J175"/>
    <mergeCell ref="H176:J176"/>
    <mergeCell ref="H177:J177"/>
    <mergeCell ref="H178:J178"/>
    <mergeCell ref="H179:J179"/>
    <mergeCell ref="H180:J180"/>
    <mergeCell ref="H181:J181"/>
    <mergeCell ref="H182:J182"/>
    <mergeCell ref="H165:J165"/>
    <mergeCell ref="H166:J166"/>
    <mergeCell ref="H167:J167"/>
    <mergeCell ref="H168:J168"/>
    <mergeCell ref="H169:J169"/>
    <mergeCell ref="H170:J170"/>
    <mergeCell ref="H171:J171"/>
    <mergeCell ref="H172:J172"/>
    <mergeCell ref="H173:J173"/>
    <mergeCell ref="C265:C266"/>
    <mergeCell ref="C267:C268"/>
    <mergeCell ref="C286:C287"/>
    <mergeCell ref="C288:C289"/>
    <mergeCell ref="C290:C291"/>
    <mergeCell ref="C269:C270"/>
    <mergeCell ref="C271:C272"/>
    <mergeCell ref="C276:C277"/>
    <mergeCell ref="C278:C279"/>
    <mergeCell ref="C280:C281"/>
    <mergeCell ref="C282:C283"/>
    <mergeCell ref="C284:C285"/>
    <mergeCell ref="C244:C245"/>
    <mergeCell ref="C246:C247"/>
    <mergeCell ref="C248:C249"/>
    <mergeCell ref="C250:C251"/>
    <mergeCell ref="C252:C253"/>
    <mergeCell ref="C257:C258"/>
    <mergeCell ref="C259:C260"/>
    <mergeCell ref="C261:C262"/>
    <mergeCell ref="C263:C264"/>
    <mergeCell ref="C222:C223"/>
    <mergeCell ref="C224:C225"/>
    <mergeCell ref="C226:C227"/>
    <mergeCell ref="C228:C229"/>
    <mergeCell ref="C230:C231"/>
    <mergeCell ref="C232:C233"/>
    <mergeCell ref="C238:C239"/>
    <mergeCell ref="C240:C241"/>
    <mergeCell ref="C242:C243"/>
    <mergeCell ref="H205:J205"/>
    <mergeCell ref="H206:J206"/>
    <mergeCell ref="H207:J207"/>
    <mergeCell ref="B210:C210"/>
    <mergeCell ref="B211:C211"/>
    <mergeCell ref="B212:C212"/>
    <mergeCell ref="B213:C213"/>
    <mergeCell ref="C218:C219"/>
    <mergeCell ref="C220:C221"/>
    <mergeCell ref="H147:J147"/>
    <mergeCell ref="H148:J148"/>
    <mergeCell ref="H149:J149"/>
    <mergeCell ref="H199:J199"/>
    <mergeCell ref="H200:J200"/>
    <mergeCell ref="H201:J201"/>
    <mergeCell ref="H202:J202"/>
    <mergeCell ref="H203:J203"/>
    <mergeCell ref="H204:J204"/>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38:J138"/>
    <mergeCell ref="H139:J139"/>
    <mergeCell ref="H140:J140"/>
    <mergeCell ref="H141:J141"/>
    <mergeCell ref="H142:J142"/>
    <mergeCell ref="H143:J143"/>
    <mergeCell ref="H144:J144"/>
    <mergeCell ref="H145:J145"/>
    <mergeCell ref="H146:J146"/>
    <mergeCell ref="H129:J129"/>
    <mergeCell ref="H130:J130"/>
    <mergeCell ref="H131:J131"/>
    <mergeCell ref="H132:J132"/>
    <mergeCell ref="H133:J133"/>
    <mergeCell ref="H134:J134"/>
    <mergeCell ref="H135:J135"/>
    <mergeCell ref="H136:J136"/>
    <mergeCell ref="H137:J137"/>
    <mergeCell ref="H120:J120"/>
    <mergeCell ref="H121:J121"/>
    <mergeCell ref="H122:J122"/>
    <mergeCell ref="H123:J123"/>
    <mergeCell ref="H124:J124"/>
    <mergeCell ref="H125:J125"/>
    <mergeCell ref="H126:J126"/>
    <mergeCell ref="H127:J127"/>
    <mergeCell ref="H128:J128"/>
    <mergeCell ref="H111:J111"/>
    <mergeCell ref="H112:J112"/>
    <mergeCell ref="H113:J113"/>
    <mergeCell ref="H114:J114"/>
    <mergeCell ref="H115:J115"/>
    <mergeCell ref="H116:J116"/>
    <mergeCell ref="H117:J117"/>
    <mergeCell ref="H118:J118"/>
    <mergeCell ref="H119:J119"/>
    <mergeCell ref="H102:J102"/>
    <mergeCell ref="H103:J103"/>
    <mergeCell ref="H104:J104"/>
    <mergeCell ref="H105:J105"/>
    <mergeCell ref="H106:J106"/>
    <mergeCell ref="H107:J107"/>
    <mergeCell ref="H108:J108"/>
    <mergeCell ref="H109:J109"/>
    <mergeCell ref="H110:J110"/>
    <mergeCell ref="H93:J93"/>
    <mergeCell ref="H94:J94"/>
    <mergeCell ref="H95:J95"/>
    <mergeCell ref="H96:J96"/>
    <mergeCell ref="H97:J97"/>
    <mergeCell ref="H98:J98"/>
    <mergeCell ref="H99:J99"/>
    <mergeCell ref="H100:J100"/>
    <mergeCell ref="H101:J101"/>
    <mergeCell ref="H84:J84"/>
    <mergeCell ref="H85:J85"/>
    <mergeCell ref="H86:J86"/>
    <mergeCell ref="H87:J87"/>
    <mergeCell ref="H88:J88"/>
    <mergeCell ref="H89:J89"/>
    <mergeCell ref="H90:J90"/>
    <mergeCell ref="H91:J91"/>
    <mergeCell ref="H92:J92"/>
    <mergeCell ref="H75:J75"/>
    <mergeCell ref="H76:J76"/>
    <mergeCell ref="H77:J77"/>
    <mergeCell ref="H78:J78"/>
    <mergeCell ref="H79:J79"/>
    <mergeCell ref="H80:J80"/>
    <mergeCell ref="H81:J81"/>
    <mergeCell ref="H82:J82"/>
    <mergeCell ref="H83:J83"/>
    <mergeCell ref="H66:J66"/>
    <mergeCell ref="H67:J67"/>
    <mergeCell ref="H68:J68"/>
    <mergeCell ref="H69:J69"/>
    <mergeCell ref="H70:J70"/>
    <mergeCell ref="H71:J71"/>
    <mergeCell ref="H72:J72"/>
    <mergeCell ref="H73:J73"/>
    <mergeCell ref="H74:J74"/>
    <mergeCell ref="H57:J57"/>
    <mergeCell ref="H58:J58"/>
    <mergeCell ref="H59:J59"/>
    <mergeCell ref="H60:J60"/>
    <mergeCell ref="H61:J61"/>
    <mergeCell ref="H62:J62"/>
    <mergeCell ref="H63:J63"/>
    <mergeCell ref="H64:J64"/>
    <mergeCell ref="H65:J65"/>
    <mergeCell ref="H48:J48"/>
    <mergeCell ref="H49:J49"/>
    <mergeCell ref="H50:J50"/>
    <mergeCell ref="H51:J51"/>
    <mergeCell ref="H52:J52"/>
    <mergeCell ref="H53:J53"/>
    <mergeCell ref="H54:J54"/>
    <mergeCell ref="H55:J55"/>
    <mergeCell ref="H56:J56"/>
    <mergeCell ref="H39:J39"/>
    <mergeCell ref="H40:J40"/>
    <mergeCell ref="H41:J41"/>
    <mergeCell ref="H42:J42"/>
    <mergeCell ref="H43:J43"/>
    <mergeCell ref="H44:J44"/>
    <mergeCell ref="H45:J45"/>
    <mergeCell ref="H46:J46"/>
    <mergeCell ref="H47:J47"/>
    <mergeCell ref="H30:J30"/>
    <mergeCell ref="H31:J31"/>
    <mergeCell ref="H32:J32"/>
    <mergeCell ref="H33:J33"/>
    <mergeCell ref="H34:J34"/>
    <mergeCell ref="H35:J35"/>
    <mergeCell ref="H36:J36"/>
    <mergeCell ref="H37:J37"/>
    <mergeCell ref="H38:J38"/>
    <mergeCell ref="H21:J21"/>
    <mergeCell ref="H22:J22"/>
    <mergeCell ref="H23:J23"/>
    <mergeCell ref="H24:J24"/>
    <mergeCell ref="H25:J25"/>
    <mergeCell ref="H26:J26"/>
    <mergeCell ref="H27:J27"/>
    <mergeCell ref="H28:J28"/>
    <mergeCell ref="H29:J29"/>
    <mergeCell ref="H12:J12"/>
    <mergeCell ref="H13:J13"/>
    <mergeCell ref="H14:J14"/>
    <mergeCell ref="H15:J15"/>
    <mergeCell ref="H16:J16"/>
    <mergeCell ref="H17:J17"/>
    <mergeCell ref="H18:J18"/>
    <mergeCell ref="H19:J19"/>
    <mergeCell ref="H20:J20"/>
    <mergeCell ref="B2:G2"/>
    <mergeCell ref="L2:M2"/>
    <mergeCell ref="B4:C4"/>
    <mergeCell ref="B5:C5"/>
    <mergeCell ref="B6:C6"/>
    <mergeCell ref="H8:J8"/>
    <mergeCell ref="H9:J9"/>
    <mergeCell ref="H10:J10"/>
    <mergeCell ref="H11:J11"/>
  </mergeCells>
  <phoneticPr fontId="86"/>
  <conditionalFormatting sqref="M9:M206">
    <cfRule type="containsText" dxfId="98" priority="1" operator="containsText" text="相続税">
      <formula>NOT(ISERROR(SEARCH(("相続税"),(M9))))</formula>
    </cfRule>
    <cfRule type="containsText" dxfId="97" priority="2" operator="containsText" text="複雑">
      <formula>NOT(ISERROR(SEARCH(("複雑"),(M9))))</formula>
    </cfRule>
  </conditionalFormatting>
  <conditionalFormatting sqref="M15:M207">
    <cfRule type="containsText" dxfId="96" priority="12" operator="containsText" text="相続税">
      <formula>NOT(ISERROR(SEARCH(("相続税"),(M15))))</formula>
    </cfRule>
    <cfRule type="containsText" dxfId="95" priority="13" operator="containsText" text="複雑">
      <formula>NOT(ISERROR(SEARCH(("複雑"),(M15))))</formula>
    </cfRule>
  </conditionalFormatting>
  <conditionalFormatting sqref="P121">
    <cfRule type="containsBlanks" dxfId="94" priority="11">
      <formula>LEN(TRIM(P121))=0</formula>
    </cfRule>
  </conditionalFormatting>
  <conditionalFormatting sqref="W9:W207">
    <cfRule type="cellIs" dxfId="93" priority="3" operator="equal">
      <formula>"Ｓ"</formula>
    </cfRule>
    <cfRule type="cellIs" dxfId="92" priority="4" operator="equal">
      <formula>"Ａ：見込み高・後追い要"</formula>
    </cfRule>
  </conditionalFormatting>
  <conditionalFormatting sqref="W15:W41 W43:W207">
    <cfRule type="beginsWith" dxfId="91" priority="14" operator="beginsWith" text="Ｓ">
      <formula>LEFT((W15),LEN("Ｓ"))=("Ｓ")</formula>
    </cfRule>
  </conditionalFormatting>
  <dataValidations count="1">
    <dataValidation type="list" allowBlank="1" showErrorMessage="1" sqref="U9 U13:U14" xr:uid="{00000000-0002-0000-1000-00000A000000}">
      <formula1>"黒田み,山田,山﨑亮,鵜飼,五十嵐,杉原,新井,馬場,嶋津,伊藤,齋藤,森谷,渡邉,花井,梅澤,角田"</formula1>
    </dataValidation>
  </dataValidations>
  <hyperlinks>
    <hyperlink ref="N40" r:id="rId1" xr:uid="{00000000-0004-0000-1000-000000000000}"/>
  </hyperlinks>
  <pageMargins left="0.7" right="0.7" top="0.75" bottom="0.75" header="0" footer="0"/>
  <pageSetup paperSize="9" fitToHeight="0" orientation="landscape"/>
  <extLst>
    <ext xmlns:x14="http://schemas.microsoft.com/office/spreadsheetml/2009/9/main" uri="{CCE6A557-97BC-4b89-ADB6-D9C93CAAB3DF}">
      <x14:dataValidations xmlns:xm="http://schemas.microsoft.com/office/excel/2006/main" count="10">
        <x14:dataValidation type="list" allowBlank="1" showErrorMessage="1" xr:uid="{00000000-0002-0000-1000-000000000000}">
          <x14:formula1>
            <xm:f>設定用!$H$6:$H$14</xm:f>
          </x14:formula1>
          <xm:sqref>W207</xm:sqref>
        </x14:dataValidation>
        <x14:dataValidation type="list" allowBlank="1" showErrorMessage="1" xr:uid="{00000000-0002-0000-1000-000001000000}">
          <x14:formula1>
            <xm:f>設定用!$J$6:$J$17</xm:f>
          </x14:formula1>
          <xm:sqref>U207</xm:sqref>
        </x14:dataValidation>
        <x14:dataValidation type="list" allowBlank="1" xr:uid="{00000000-0002-0000-1000-000002000000}">
          <x14:formula1>
            <xm:f>設定用!$D$6:$D$15</xm:f>
          </x14:formula1>
          <xm:sqref>M9:M206</xm:sqref>
        </x14:dataValidation>
        <x14:dataValidation type="list" allowBlank="1" xr:uid="{00000000-0002-0000-1000-000003000000}">
          <x14:formula1>
            <xm:f>設定用!$F$6:$F$13</xm:f>
          </x14:formula1>
          <xm:sqref>P9:P206</xm:sqref>
        </x14:dataValidation>
        <x14:dataValidation type="list" allowBlank="1" xr:uid="{00000000-0002-0000-1000-000004000000}">
          <x14:formula1>
            <xm:f>設定用!$J$6:$J$26</xm:f>
          </x14:formula1>
          <xm:sqref>U10:U12 U15:U206</xm:sqref>
        </x14:dataValidation>
        <x14:dataValidation type="list" allowBlank="1" showErrorMessage="1" xr:uid="{00000000-0002-0000-1000-000005000000}">
          <x14:formula1>
            <xm:f>設定用!$B$6:$B$8</xm:f>
          </x14:formula1>
          <xm:sqref>F207</xm:sqref>
        </x14:dataValidation>
        <x14:dataValidation type="list" allowBlank="1" xr:uid="{00000000-0002-0000-1000-000006000000}">
          <x14:formula1>
            <xm:f>設定用!$H$6:$H$14</xm:f>
          </x14:formula1>
          <xm:sqref>W9:W206</xm:sqref>
        </x14:dataValidation>
        <x14:dataValidation type="list" allowBlank="1" showErrorMessage="1" xr:uid="{00000000-0002-0000-1000-000007000000}">
          <x14:formula1>
            <xm:f>設定用!$D$6:$D$15</xm:f>
          </x14:formula1>
          <xm:sqref>M207</xm:sqref>
        </x14:dataValidation>
        <x14:dataValidation type="list" allowBlank="1" showErrorMessage="1" xr:uid="{00000000-0002-0000-1000-000008000000}">
          <x14:formula1>
            <xm:f>設定用!$F$6:$F$13</xm:f>
          </x14:formula1>
          <xm:sqref>P207</xm:sqref>
        </x14:dataValidation>
        <x14:dataValidation type="list" allowBlank="1" xr:uid="{00000000-0002-0000-1000-000009000000}">
          <x14:formula1>
            <xm:f>設定用!$B$6:$B$8</xm:f>
          </x14:formula1>
          <xm:sqref>F9:F206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B996"/>
  <sheetViews>
    <sheetView workbookViewId="0">
      <pane ySplit="8" topLeftCell="A9" activePane="bottomLeft" state="frozen"/>
      <selection pane="bottomLeft" activeCell="B10" sqref="B10"/>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2.6640625" customWidth="1"/>
    <col min="7" max="8" width="9.33203125" customWidth="1"/>
    <col min="9" max="9" width="13.44140625" customWidth="1"/>
    <col min="10" max="10" width="8" customWidth="1"/>
    <col min="11" max="11" width="18.109375" customWidth="1"/>
    <col min="12" max="12" width="19.109375" customWidth="1"/>
    <col min="13" max="13" width="15.77734375" customWidth="1"/>
    <col min="14" max="14" width="82" customWidth="1"/>
    <col min="15" max="15" width="29" customWidth="1"/>
    <col min="16" max="16" width="10.88671875" customWidth="1"/>
    <col min="17" max="17" width="21.21875" customWidth="1"/>
    <col min="18" max="18" width="6.88671875" customWidth="1"/>
    <col min="19" max="19" width="6.33203125" customWidth="1"/>
    <col min="20" max="20" width="9.109375" customWidth="1"/>
    <col min="21" max="22" width="9.77734375" customWidth="1"/>
    <col min="23" max="23" width="13.77734375" customWidth="1"/>
    <col min="24" max="24" width="79" customWidth="1"/>
  </cols>
  <sheetData>
    <row r="1" spans="1:28" ht="5.25" customHeight="1">
      <c r="B1" s="4"/>
      <c r="C1" s="4"/>
      <c r="D1" s="4"/>
      <c r="E1" s="4"/>
      <c r="F1" s="4"/>
      <c r="G1" s="4"/>
      <c r="H1" s="4"/>
      <c r="I1" s="4"/>
      <c r="J1" s="4"/>
      <c r="K1" s="4"/>
      <c r="L1" s="4"/>
      <c r="M1" s="4"/>
      <c r="N1" s="148"/>
      <c r="O1" s="4"/>
      <c r="P1" s="4"/>
      <c r="Q1" s="4"/>
      <c r="R1" s="4"/>
      <c r="S1" s="4"/>
      <c r="T1" s="4"/>
      <c r="U1" s="4"/>
      <c r="V1" s="4"/>
      <c r="W1" s="4"/>
      <c r="X1" s="4"/>
    </row>
    <row r="2" spans="1:28" ht="24.75" customHeight="1">
      <c r="A2" s="279"/>
      <c r="B2" s="785" t="s">
        <v>864</v>
      </c>
      <c r="C2" s="758"/>
      <c r="D2" s="758"/>
      <c r="E2" s="758"/>
      <c r="F2" s="758"/>
      <c r="G2" s="759"/>
      <c r="I2" s="280"/>
      <c r="J2" s="281" t="s">
        <v>16</v>
      </c>
      <c r="L2" s="760" t="s">
        <v>309</v>
      </c>
      <c r="M2" s="761"/>
      <c r="O2" s="282" t="str">
        <f>設定用!H6</f>
        <v>Ｓ：即受注</v>
      </c>
      <c r="P2" s="279"/>
      <c r="Q2" s="279"/>
      <c r="R2" s="279"/>
      <c r="S2" s="279"/>
      <c r="T2" s="279"/>
      <c r="U2" s="279"/>
      <c r="V2" s="279"/>
      <c r="W2" s="279"/>
      <c r="X2" s="279"/>
    </row>
    <row r="3" spans="1:28" ht="16.5" customHeight="1">
      <c r="A3" s="14" t="s">
        <v>865</v>
      </c>
      <c r="B3" s="283"/>
      <c r="C3" s="14"/>
      <c r="D3" s="31" t="s">
        <v>16</v>
      </c>
      <c r="E3" s="31" t="str">
        <f>設定用!B6</f>
        <v>横浜本店</v>
      </c>
      <c r="F3" s="31" t="str">
        <f>設定用!B7</f>
        <v>藤沢支店</v>
      </c>
      <c r="G3" s="284" t="str">
        <f>設定用!B8</f>
        <v>渋谷支店</v>
      </c>
      <c r="I3" s="158" t="s">
        <v>33</v>
      </c>
      <c r="J3" s="159">
        <f t="shared" ref="J3:J6" si="0">D207</f>
        <v>39</v>
      </c>
      <c r="K3" s="285" t="s">
        <v>310</v>
      </c>
      <c r="L3" s="286" t="str">
        <f t="shared" ref="L3:L6" ca="1" si="1">IFERROR("管理表番号（"&amp;VLOOKUP(K3,$A$10:$U$203,2,FALSE)&amp;"）／面談担当者："&amp;VLOOKUP(K3,$A$10:$U$203,21,FALSE),"")</f>
        <v>管理表番号（67）／面談担当者：山田</v>
      </c>
      <c r="M3" s="3"/>
      <c r="O3" s="282" t="str">
        <f>設定用!H7</f>
        <v>Ｓ：戻り受注</v>
      </c>
      <c r="P3" s="3"/>
      <c r="Q3" s="3"/>
      <c r="R3" s="3"/>
      <c r="S3" s="3"/>
      <c r="T3" s="3"/>
      <c r="U3" s="3"/>
      <c r="V3" s="3"/>
      <c r="W3" s="3"/>
      <c r="X3" s="162"/>
    </row>
    <row r="4" spans="1:28" ht="18.75" customHeight="1">
      <c r="A4" s="4"/>
      <c r="B4" s="705" t="s">
        <v>17</v>
      </c>
      <c r="C4" s="706"/>
      <c r="D4" s="163">
        <f t="shared" ref="D4:D5" si="2">SUM(E4:I4)</f>
        <v>68</v>
      </c>
      <c r="E4" s="164">
        <f t="shared" ref="E4:G4" si="3">COUNTIF($F$9:$F$203,E3)</f>
        <v>67</v>
      </c>
      <c r="F4" s="164">
        <f t="shared" si="3"/>
        <v>1</v>
      </c>
      <c r="G4" s="165">
        <f t="shared" si="3"/>
        <v>0</v>
      </c>
      <c r="I4" s="166" t="s">
        <v>311</v>
      </c>
      <c r="J4" s="167">
        <f t="shared" si="0"/>
        <v>11</v>
      </c>
      <c r="K4" s="285" t="s">
        <v>312</v>
      </c>
      <c r="L4" s="286" t="str">
        <f t="shared" ca="1" si="1"/>
        <v/>
      </c>
      <c r="M4" s="4"/>
      <c r="N4" s="4"/>
      <c r="O4" s="4"/>
      <c r="P4" s="4"/>
      <c r="Q4" s="4"/>
      <c r="R4" s="4"/>
      <c r="S4" s="3"/>
      <c r="T4" s="4"/>
      <c r="U4" s="4"/>
      <c r="V4" s="4"/>
      <c r="W4" s="4"/>
      <c r="X4" s="168"/>
    </row>
    <row r="5" spans="1:28" ht="18.75" customHeight="1">
      <c r="A5" s="4"/>
      <c r="B5" s="707" t="s">
        <v>19</v>
      </c>
      <c r="C5" s="708"/>
      <c r="D5" s="10">
        <f t="shared" si="2"/>
        <v>44</v>
      </c>
      <c r="E5" s="169">
        <f t="shared" ref="E5:G5" si="4">COUNTIFS($F$9:$F$203,E3,$R$9:$R$203,"&lt;&gt;")</f>
        <v>43</v>
      </c>
      <c r="F5" s="169">
        <f t="shared" si="4"/>
        <v>1</v>
      </c>
      <c r="G5" s="170">
        <f t="shared" si="4"/>
        <v>0</v>
      </c>
      <c r="I5" s="171" t="s">
        <v>313</v>
      </c>
      <c r="J5" s="172">
        <f t="shared" si="0"/>
        <v>2</v>
      </c>
      <c r="K5" s="285" t="s">
        <v>314</v>
      </c>
      <c r="L5" s="286" t="str">
        <f t="shared" ca="1" si="1"/>
        <v/>
      </c>
      <c r="M5" s="4"/>
      <c r="N5" s="4"/>
      <c r="O5" s="4"/>
      <c r="P5" s="4"/>
      <c r="Q5" s="4"/>
      <c r="R5" s="4"/>
      <c r="S5" s="4"/>
      <c r="T5" s="4"/>
      <c r="U5" s="4"/>
      <c r="V5" s="4"/>
      <c r="W5" s="4"/>
      <c r="X5" s="168"/>
    </row>
    <row r="6" spans="1:28" ht="30" customHeight="1">
      <c r="A6" s="4"/>
      <c r="B6" s="701" t="s">
        <v>21</v>
      </c>
      <c r="C6" s="702"/>
      <c r="D6" s="173">
        <f t="shared" ref="D6:G6" si="5">IFERROR(D5/D4,"")</f>
        <v>0.6470588235294118</v>
      </c>
      <c r="E6" s="174">
        <f t="shared" si="5"/>
        <v>0.64179104477611937</v>
      </c>
      <c r="F6" s="174">
        <f t="shared" si="5"/>
        <v>1</v>
      </c>
      <c r="G6" s="175" t="str">
        <f t="shared" si="5"/>
        <v/>
      </c>
      <c r="I6" s="176" t="s">
        <v>39</v>
      </c>
      <c r="J6" s="177">
        <f t="shared" si="0"/>
        <v>0.33333333333333331</v>
      </c>
      <c r="K6" s="285" t="s">
        <v>315</v>
      </c>
      <c r="L6" s="286" t="str">
        <f t="shared" ca="1" si="1"/>
        <v/>
      </c>
      <c r="M6" s="4"/>
      <c r="N6" s="4"/>
      <c r="O6" s="4"/>
      <c r="P6" s="4"/>
      <c r="Q6" s="4"/>
      <c r="R6" s="4"/>
      <c r="S6" s="4"/>
      <c r="T6" s="4"/>
      <c r="U6" s="4"/>
      <c r="V6" s="4"/>
      <c r="W6" s="4"/>
      <c r="X6" s="168"/>
    </row>
    <row r="7" spans="1:28" ht="10.5" customHeight="1">
      <c r="A7" s="4"/>
      <c r="J7" s="4"/>
      <c r="K7" s="287"/>
      <c r="L7" s="286"/>
      <c r="M7" s="4"/>
      <c r="N7" s="4"/>
      <c r="O7" s="4"/>
      <c r="P7" s="4"/>
      <c r="Q7" s="4"/>
      <c r="R7" s="4"/>
      <c r="S7" s="4"/>
      <c r="T7" s="4"/>
      <c r="U7" s="4"/>
      <c r="V7" s="4"/>
      <c r="W7" s="4"/>
      <c r="X7" s="168"/>
    </row>
    <row r="8" spans="1:28" ht="36" customHeight="1">
      <c r="A8" s="4"/>
      <c r="B8" s="179" t="s">
        <v>317</v>
      </c>
      <c r="C8" s="179" t="s">
        <v>318</v>
      </c>
      <c r="D8" s="179" t="s">
        <v>319</v>
      </c>
      <c r="E8" s="179" t="s">
        <v>320</v>
      </c>
      <c r="F8" s="179" t="s">
        <v>321</v>
      </c>
      <c r="G8" s="179" t="s">
        <v>322</v>
      </c>
      <c r="H8" s="762" t="s">
        <v>866</v>
      </c>
      <c r="I8" s="763"/>
      <c r="J8" s="706"/>
      <c r="K8" s="179" t="s">
        <v>324</v>
      </c>
      <c r="L8" s="180" t="s">
        <v>325</v>
      </c>
      <c r="M8" s="180" t="s">
        <v>326</v>
      </c>
      <c r="N8" s="179" t="s">
        <v>327</v>
      </c>
      <c r="O8" s="179" t="s">
        <v>328</v>
      </c>
      <c r="P8" s="179" t="s">
        <v>329</v>
      </c>
      <c r="Q8" s="179" t="s">
        <v>330</v>
      </c>
      <c r="R8" s="179" t="s">
        <v>331</v>
      </c>
      <c r="S8" s="179" t="s">
        <v>332</v>
      </c>
      <c r="T8" s="179" t="s">
        <v>319</v>
      </c>
      <c r="U8" s="179" t="s">
        <v>333</v>
      </c>
      <c r="V8" s="179" t="s">
        <v>334</v>
      </c>
      <c r="W8" s="181" t="s">
        <v>335</v>
      </c>
      <c r="X8" s="180" t="s">
        <v>328</v>
      </c>
    </row>
    <row r="9" spans="1:28" ht="171" customHeight="1">
      <c r="A9" s="328" t="str">
        <f t="shared" ref="A9:A204" ca="1" si="6">Y9&amp;Z9</f>
        <v>0</v>
      </c>
      <c r="B9" s="183">
        <v>1</v>
      </c>
      <c r="C9" s="218">
        <v>46082</v>
      </c>
      <c r="D9" s="183" t="s">
        <v>487</v>
      </c>
      <c r="E9" s="183" t="s">
        <v>456</v>
      </c>
      <c r="F9" s="183" t="s">
        <v>338</v>
      </c>
      <c r="G9" s="183" t="s">
        <v>339</v>
      </c>
      <c r="H9" s="765" t="s">
        <v>867</v>
      </c>
      <c r="I9" s="763"/>
      <c r="J9" s="706"/>
      <c r="K9" s="183" t="s">
        <v>341</v>
      </c>
      <c r="L9" s="183" t="s">
        <v>868</v>
      </c>
      <c r="M9" s="183" t="s">
        <v>364</v>
      </c>
      <c r="N9" s="215" t="s">
        <v>869</v>
      </c>
      <c r="O9" s="187" t="s">
        <v>345</v>
      </c>
      <c r="P9" s="193" t="s">
        <v>338</v>
      </c>
      <c r="Q9" s="183"/>
      <c r="R9" s="198">
        <v>46108</v>
      </c>
      <c r="S9" s="183" t="s">
        <v>301</v>
      </c>
      <c r="T9" s="183" t="s">
        <v>394</v>
      </c>
      <c r="U9" s="183" t="s">
        <v>798</v>
      </c>
      <c r="V9" s="217"/>
      <c r="W9" s="300" t="s">
        <v>349</v>
      </c>
      <c r="X9" s="208" t="s">
        <v>870</v>
      </c>
      <c r="Y9" s="329" t="str">
        <f t="shared" ref="Y9:Y76" ca="1" si="7">IF(R9="","", IF(AND(R9&lt;TODAY(),W9=""),"未入力",""))</f>
        <v/>
      </c>
      <c r="Z9" s="30">
        <f t="shared" ref="Z9:Z66" ca="1" si="8">COUNTIF($Y$9:Y9,"未入力")</f>
        <v>0</v>
      </c>
    </row>
    <row r="10" spans="1:28" ht="264.75" customHeight="1">
      <c r="A10" s="328" t="str">
        <f t="shared" ca="1" si="6"/>
        <v>0</v>
      </c>
      <c r="B10" s="183">
        <v>2</v>
      </c>
      <c r="C10" s="218">
        <v>46082</v>
      </c>
      <c r="D10" s="183" t="s">
        <v>871</v>
      </c>
      <c r="E10" s="183" t="s">
        <v>456</v>
      </c>
      <c r="F10" s="183" t="s">
        <v>338</v>
      </c>
      <c r="G10" s="183" t="s">
        <v>339</v>
      </c>
      <c r="H10" s="765" t="s">
        <v>872</v>
      </c>
      <c r="I10" s="763"/>
      <c r="J10" s="706"/>
      <c r="K10" s="183" t="s">
        <v>341</v>
      </c>
      <c r="L10" s="183" t="s">
        <v>873</v>
      </c>
      <c r="M10" s="183" t="s">
        <v>343</v>
      </c>
      <c r="N10" s="215" t="s">
        <v>874</v>
      </c>
      <c r="O10" s="187" t="s">
        <v>345</v>
      </c>
      <c r="P10" s="193" t="s">
        <v>338</v>
      </c>
      <c r="Q10" s="183"/>
      <c r="R10" s="198">
        <v>46085</v>
      </c>
      <c r="S10" s="183" t="s">
        <v>306</v>
      </c>
      <c r="T10" s="183" t="s">
        <v>356</v>
      </c>
      <c r="U10" s="183" t="s">
        <v>497</v>
      </c>
      <c r="V10" s="217"/>
      <c r="W10" s="183" t="s">
        <v>498</v>
      </c>
      <c r="X10" s="208" t="s">
        <v>875</v>
      </c>
      <c r="Y10" s="329" t="str">
        <f t="shared" ca="1" si="7"/>
        <v/>
      </c>
      <c r="Z10" s="30">
        <f t="shared" ca="1" si="8"/>
        <v>0</v>
      </c>
    </row>
    <row r="11" spans="1:28" ht="186.75" customHeight="1">
      <c r="A11" s="328" t="str">
        <f t="shared" ca="1" si="6"/>
        <v>0</v>
      </c>
      <c r="B11" s="183">
        <v>3</v>
      </c>
      <c r="C11" s="218">
        <v>46083</v>
      </c>
      <c r="D11" s="183" t="s">
        <v>356</v>
      </c>
      <c r="E11" s="183" t="s">
        <v>456</v>
      </c>
      <c r="F11" s="183" t="s">
        <v>338</v>
      </c>
      <c r="G11" s="183" t="s">
        <v>339</v>
      </c>
      <c r="H11" s="765" t="s">
        <v>876</v>
      </c>
      <c r="I11" s="763"/>
      <c r="J11" s="706"/>
      <c r="K11" s="183" t="s">
        <v>474</v>
      </c>
      <c r="L11" s="183" t="s">
        <v>474</v>
      </c>
      <c r="M11" s="183" t="s">
        <v>364</v>
      </c>
      <c r="N11" s="186" t="s">
        <v>877</v>
      </c>
      <c r="O11" s="187" t="s">
        <v>345</v>
      </c>
      <c r="P11" s="193" t="s">
        <v>381</v>
      </c>
      <c r="Q11" s="330"/>
      <c r="R11" s="184"/>
      <c r="S11" s="185"/>
      <c r="T11" s="331"/>
      <c r="U11" s="183"/>
      <c r="V11" s="217"/>
      <c r="W11" s="183"/>
      <c r="X11" s="332"/>
      <c r="Y11" s="329" t="str">
        <f t="shared" ca="1" si="7"/>
        <v/>
      </c>
      <c r="Z11" s="30">
        <f t="shared" ca="1" si="8"/>
        <v>0</v>
      </c>
    </row>
    <row r="12" spans="1:28" ht="134.25" customHeight="1">
      <c r="A12" s="328" t="str">
        <f t="shared" ca="1" si="6"/>
        <v>0</v>
      </c>
      <c r="B12" s="183">
        <v>4</v>
      </c>
      <c r="C12" s="218">
        <v>46083</v>
      </c>
      <c r="D12" s="183" t="s">
        <v>490</v>
      </c>
      <c r="E12" s="183" t="s">
        <v>404</v>
      </c>
      <c r="F12" s="183" t="s">
        <v>338</v>
      </c>
      <c r="G12" s="183" t="s">
        <v>339</v>
      </c>
      <c r="H12" s="765" t="s">
        <v>878</v>
      </c>
      <c r="I12" s="763"/>
      <c r="J12" s="706"/>
      <c r="K12" s="183" t="s">
        <v>341</v>
      </c>
      <c r="L12" s="183" t="s">
        <v>879</v>
      </c>
      <c r="M12" s="183" t="s">
        <v>364</v>
      </c>
      <c r="N12" s="201" t="s">
        <v>880</v>
      </c>
      <c r="O12" s="183" t="s">
        <v>881</v>
      </c>
      <c r="P12" s="193" t="s">
        <v>400</v>
      </c>
      <c r="Q12" s="183" t="s">
        <v>881</v>
      </c>
      <c r="R12" s="218">
        <v>46085</v>
      </c>
      <c r="S12" s="183" t="s">
        <v>306</v>
      </c>
      <c r="T12" s="234" t="s">
        <v>356</v>
      </c>
      <c r="U12" s="183" t="s">
        <v>182</v>
      </c>
      <c r="V12" s="217"/>
      <c r="W12" s="183" t="s">
        <v>628</v>
      </c>
      <c r="X12" s="208" t="s">
        <v>882</v>
      </c>
      <c r="Y12" s="329" t="str">
        <f t="shared" ca="1" si="7"/>
        <v/>
      </c>
      <c r="Z12" s="190">
        <f t="shared" ca="1" si="8"/>
        <v>0</v>
      </c>
      <c r="AA12" s="147"/>
      <c r="AB12" s="147"/>
    </row>
    <row r="13" spans="1:28" ht="409.6" customHeight="1">
      <c r="A13" s="328" t="str">
        <f t="shared" ca="1" si="6"/>
        <v>0</v>
      </c>
      <c r="B13" s="183">
        <v>5</v>
      </c>
      <c r="C13" s="218">
        <v>46083</v>
      </c>
      <c r="D13" s="183" t="s">
        <v>490</v>
      </c>
      <c r="E13" s="183" t="s">
        <v>450</v>
      </c>
      <c r="F13" s="183" t="s">
        <v>338</v>
      </c>
      <c r="G13" s="183" t="s">
        <v>451</v>
      </c>
      <c r="H13" s="765" t="s">
        <v>883</v>
      </c>
      <c r="I13" s="763"/>
      <c r="J13" s="706"/>
      <c r="K13" s="183" t="s">
        <v>451</v>
      </c>
      <c r="L13" s="183" t="s">
        <v>884</v>
      </c>
      <c r="M13" s="183" t="s">
        <v>507</v>
      </c>
      <c r="N13" s="201" t="s">
        <v>885</v>
      </c>
      <c r="O13" s="187" t="s">
        <v>345</v>
      </c>
      <c r="P13" s="193"/>
      <c r="Q13" s="183"/>
      <c r="R13" s="218"/>
      <c r="S13" s="183"/>
      <c r="T13" s="234"/>
      <c r="U13" s="183"/>
      <c r="V13" s="217"/>
      <c r="W13" s="183"/>
      <c r="X13" s="208"/>
      <c r="Y13" s="329" t="str">
        <f t="shared" ca="1" si="7"/>
        <v/>
      </c>
      <c r="Z13" s="30">
        <f t="shared" ca="1" si="8"/>
        <v>0</v>
      </c>
    </row>
    <row r="14" spans="1:28" ht="383.25" customHeight="1">
      <c r="A14" s="328" t="str">
        <f t="shared" ca="1" si="6"/>
        <v>0</v>
      </c>
      <c r="B14" s="183">
        <v>6</v>
      </c>
      <c r="C14" s="218">
        <v>46083</v>
      </c>
      <c r="D14" s="183" t="s">
        <v>490</v>
      </c>
      <c r="E14" s="183" t="s">
        <v>450</v>
      </c>
      <c r="F14" s="183" t="s">
        <v>338</v>
      </c>
      <c r="G14" s="183" t="s">
        <v>451</v>
      </c>
      <c r="H14" s="765" t="s">
        <v>886</v>
      </c>
      <c r="I14" s="763"/>
      <c r="J14" s="706"/>
      <c r="K14" s="183" t="s">
        <v>451</v>
      </c>
      <c r="L14" s="183" t="s">
        <v>887</v>
      </c>
      <c r="M14" s="183" t="s">
        <v>400</v>
      </c>
      <c r="N14" s="201" t="s">
        <v>888</v>
      </c>
      <c r="O14" s="215"/>
      <c r="P14" s="193" t="s">
        <v>338</v>
      </c>
      <c r="Q14" s="183"/>
      <c r="R14" s="198">
        <v>46109</v>
      </c>
      <c r="S14" s="183" t="s">
        <v>302</v>
      </c>
      <c r="T14" s="183" t="s">
        <v>356</v>
      </c>
      <c r="U14" s="183" t="s">
        <v>497</v>
      </c>
      <c r="V14" s="217"/>
      <c r="W14" s="183" t="s">
        <v>628</v>
      </c>
      <c r="X14" s="215" t="s">
        <v>889</v>
      </c>
      <c r="Y14" s="329" t="str">
        <f t="shared" ca="1" si="7"/>
        <v/>
      </c>
      <c r="Z14" s="30">
        <f t="shared" ca="1" si="8"/>
        <v>0</v>
      </c>
    </row>
    <row r="15" spans="1:28" ht="128.25" customHeight="1">
      <c r="A15" s="328" t="str">
        <f t="shared" ca="1" si="6"/>
        <v>0</v>
      </c>
      <c r="B15" s="183">
        <v>7</v>
      </c>
      <c r="C15" s="218">
        <v>46083</v>
      </c>
      <c r="D15" s="183" t="s">
        <v>394</v>
      </c>
      <c r="E15" s="183" t="s">
        <v>397</v>
      </c>
      <c r="F15" s="183" t="s">
        <v>338</v>
      </c>
      <c r="G15" s="183" t="s">
        <v>339</v>
      </c>
      <c r="H15" s="765" t="s">
        <v>890</v>
      </c>
      <c r="I15" s="763"/>
      <c r="J15" s="706"/>
      <c r="K15" s="183" t="s">
        <v>341</v>
      </c>
      <c r="L15" s="183" t="s">
        <v>891</v>
      </c>
      <c r="M15" s="183" t="s">
        <v>343</v>
      </c>
      <c r="N15" s="201" t="s">
        <v>892</v>
      </c>
      <c r="O15" s="187" t="s">
        <v>345</v>
      </c>
      <c r="P15" s="193" t="s">
        <v>338</v>
      </c>
      <c r="Q15" s="183"/>
      <c r="R15" s="218">
        <v>46091</v>
      </c>
      <c r="S15" s="183" t="s">
        <v>305</v>
      </c>
      <c r="T15" s="234" t="s">
        <v>436</v>
      </c>
      <c r="U15" s="183" t="s">
        <v>731</v>
      </c>
      <c r="V15" s="217"/>
      <c r="W15" s="183" t="s">
        <v>349</v>
      </c>
      <c r="X15" s="292" t="s">
        <v>893</v>
      </c>
      <c r="Y15" s="329" t="str">
        <f t="shared" ca="1" si="7"/>
        <v/>
      </c>
      <c r="Z15" s="30">
        <f t="shared" ca="1" si="8"/>
        <v>0</v>
      </c>
    </row>
    <row r="16" spans="1:28" ht="143.25" customHeight="1">
      <c r="A16" s="328" t="str">
        <f t="shared" ca="1" si="6"/>
        <v>0</v>
      </c>
      <c r="B16" s="183">
        <v>8</v>
      </c>
      <c r="C16" s="218">
        <v>46083</v>
      </c>
      <c r="D16" s="183" t="s">
        <v>487</v>
      </c>
      <c r="E16" s="183" t="s">
        <v>404</v>
      </c>
      <c r="F16" s="183" t="s">
        <v>338</v>
      </c>
      <c r="G16" s="183" t="s">
        <v>339</v>
      </c>
      <c r="H16" s="765" t="s">
        <v>894</v>
      </c>
      <c r="I16" s="763"/>
      <c r="J16" s="706"/>
      <c r="K16" s="183" t="s">
        <v>341</v>
      </c>
      <c r="L16" s="183" t="s">
        <v>895</v>
      </c>
      <c r="M16" s="183" t="s">
        <v>644</v>
      </c>
      <c r="N16" s="201" t="s">
        <v>896</v>
      </c>
      <c r="O16" s="187" t="s">
        <v>345</v>
      </c>
      <c r="P16" s="193" t="s">
        <v>338</v>
      </c>
      <c r="Q16" s="183"/>
      <c r="R16" s="198">
        <v>46095</v>
      </c>
      <c r="S16" s="183" t="s">
        <v>302</v>
      </c>
      <c r="T16" s="183" t="s">
        <v>416</v>
      </c>
      <c r="U16" s="183" t="s">
        <v>182</v>
      </c>
      <c r="V16" s="217"/>
      <c r="W16" s="183" t="s">
        <v>628</v>
      </c>
      <c r="X16" s="215" t="s">
        <v>897</v>
      </c>
      <c r="Y16" s="329" t="str">
        <f t="shared" ca="1" si="7"/>
        <v/>
      </c>
      <c r="Z16" s="30">
        <f t="shared" ca="1" si="8"/>
        <v>0</v>
      </c>
    </row>
    <row r="17" spans="1:28" ht="225.75" customHeight="1">
      <c r="A17" s="328" t="str">
        <f t="shared" ca="1" si="6"/>
        <v>0</v>
      </c>
      <c r="B17" s="183">
        <v>9</v>
      </c>
      <c r="C17" s="218">
        <v>46083</v>
      </c>
      <c r="D17" s="183" t="s">
        <v>477</v>
      </c>
      <c r="E17" s="183" t="s">
        <v>404</v>
      </c>
      <c r="F17" s="183" t="s">
        <v>338</v>
      </c>
      <c r="G17" s="183" t="s">
        <v>339</v>
      </c>
      <c r="H17" s="765" t="s">
        <v>898</v>
      </c>
      <c r="I17" s="763"/>
      <c r="J17" s="766"/>
      <c r="K17" s="183" t="s">
        <v>341</v>
      </c>
      <c r="L17" s="183" t="s">
        <v>899</v>
      </c>
      <c r="M17" s="183" t="s">
        <v>364</v>
      </c>
      <c r="N17" s="215" t="s">
        <v>900</v>
      </c>
      <c r="O17" s="187" t="s">
        <v>345</v>
      </c>
      <c r="P17" s="193"/>
      <c r="Q17" s="217"/>
      <c r="R17" s="198"/>
      <c r="S17" s="183"/>
      <c r="T17" s="183"/>
      <c r="U17" s="183"/>
      <c r="V17" s="217"/>
      <c r="W17" s="183"/>
      <c r="X17" s="333"/>
      <c r="Y17" s="329" t="str">
        <f t="shared" ca="1" si="7"/>
        <v/>
      </c>
      <c r="Z17" s="30">
        <f t="shared" ca="1" si="8"/>
        <v>0</v>
      </c>
    </row>
    <row r="18" spans="1:28" ht="318.75" customHeight="1">
      <c r="A18" s="328" t="str">
        <f t="shared" ca="1" si="6"/>
        <v>0</v>
      </c>
      <c r="B18" s="183">
        <v>10</v>
      </c>
      <c r="C18" s="198">
        <v>46083</v>
      </c>
      <c r="D18" s="183" t="s">
        <v>901</v>
      </c>
      <c r="E18" s="183" t="s">
        <v>360</v>
      </c>
      <c r="F18" s="183" t="s">
        <v>338</v>
      </c>
      <c r="G18" s="183" t="s">
        <v>339</v>
      </c>
      <c r="H18" s="765" t="s">
        <v>902</v>
      </c>
      <c r="I18" s="763"/>
      <c r="J18" s="766"/>
      <c r="K18" s="183" t="s">
        <v>903</v>
      </c>
      <c r="L18" s="183" t="s">
        <v>904</v>
      </c>
      <c r="M18" s="183" t="s">
        <v>400</v>
      </c>
      <c r="N18" s="215" t="s">
        <v>905</v>
      </c>
      <c r="O18" s="215" t="s">
        <v>881</v>
      </c>
      <c r="P18" s="193" t="s">
        <v>338</v>
      </c>
      <c r="Q18" s="183"/>
      <c r="R18" s="198">
        <v>46084</v>
      </c>
      <c r="S18" s="183" t="s">
        <v>305</v>
      </c>
      <c r="T18" s="183" t="s">
        <v>408</v>
      </c>
      <c r="U18" s="183" t="s">
        <v>182</v>
      </c>
      <c r="V18" s="217"/>
      <c r="W18" s="183" t="s">
        <v>498</v>
      </c>
      <c r="X18" s="215" t="s">
        <v>906</v>
      </c>
      <c r="Y18" s="329" t="str">
        <f t="shared" ca="1" si="7"/>
        <v/>
      </c>
      <c r="Z18" s="30">
        <f t="shared" ca="1" si="8"/>
        <v>0</v>
      </c>
    </row>
    <row r="19" spans="1:28" ht="248.25" customHeight="1">
      <c r="A19" s="328" t="str">
        <f t="shared" ca="1" si="6"/>
        <v>0</v>
      </c>
      <c r="B19" s="183">
        <v>11</v>
      </c>
      <c r="C19" s="198">
        <v>46084</v>
      </c>
      <c r="D19" s="183" t="s">
        <v>356</v>
      </c>
      <c r="E19" s="183" t="s">
        <v>404</v>
      </c>
      <c r="F19" s="183" t="s">
        <v>338</v>
      </c>
      <c r="G19" s="183" t="s">
        <v>339</v>
      </c>
      <c r="H19" s="765" t="s">
        <v>907</v>
      </c>
      <c r="I19" s="763"/>
      <c r="J19" s="766"/>
      <c r="K19" s="183" t="s">
        <v>341</v>
      </c>
      <c r="L19" s="183" t="s">
        <v>908</v>
      </c>
      <c r="M19" s="183" t="s">
        <v>364</v>
      </c>
      <c r="N19" s="215" t="s">
        <v>909</v>
      </c>
      <c r="O19" s="187" t="s">
        <v>345</v>
      </c>
      <c r="P19" s="193" t="s">
        <v>338</v>
      </c>
      <c r="Q19" s="217"/>
      <c r="R19" s="218">
        <v>46095</v>
      </c>
      <c r="S19" s="183" t="s">
        <v>302</v>
      </c>
      <c r="T19" s="183" t="s">
        <v>538</v>
      </c>
      <c r="U19" s="183" t="s">
        <v>182</v>
      </c>
      <c r="V19" s="183" t="s">
        <v>910</v>
      </c>
      <c r="W19" s="183" t="s">
        <v>498</v>
      </c>
      <c r="X19" s="215" t="s">
        <v>911</v>
      </c>
      <c r="Y19" s="329" t="str">
        <f t="shared" ca="1" si="7"/>
        <v/>
      </c>
      <c r="Z19" s="30">
        <f t="shared" ca="1" si="8"/>
        <v>0</v>
      </c>
    </row>
    <row r="20" spans="1:28" ht="245.25" customHeight="1">
      <c r="A20" s="328" t="str">
        <f t="shared" ca="1" si="6"/>
        <v>0</v>
      </c>
      <c r="B20" s="183">
        <v>12</v>
      </c>
      <c r="C20" s="198">
        <v>46085</v>
      </c>
      <c r="D20" s="183" t="s">
        <v>912</v>
      </c>
      <c r="E20" s="183" t="s">
        <v>404</v>
      </c>
      <c r="F20" s="183" t="s">
        <v>338</v>
      </c>
      <c r="G20" s="183" t="s">
        <v>339</v>
      </c>
      <c r="H20" s="765" t="s">
        <v>913</v>
      </c>
      <c r="I20" s="763"/>
      <c r="J20" s="766"/>
      <c r="K20" s="183" t="s">
        <v>474</v>
      </c>
      <c r="L20" s="183" t="s">
        <v>914</v>
      </c>
      <c r="M20" s="183" t="s">
        <v>354</v>
      </c>
      <c r="N20" s="215" t="s">
        <v>915</v>
      </c>
      <c r="O20" s="187" t="s">
        <v>826</v>
      </c>
      <c r="P20" s="193"/>
      <c r="Q20" s="183" t="s">
        <v>916</v>
      </c>
      <c r="R20" s="198"/>
      <c r="S20" s="183"/>
      <c r="T20" s="183"/>
      <c r="U20" s="183"/>
      <c r="V20" s="217"/>
      <c r="W20" s="183"/>
      <c r="X20" s="215"/>
      <c r="Y20" s="329" t="str">
        <f t="shared" ca="1" si="7"/>
        <v/>
      </c>
      <c r="Z20" s="30">
        <f t="shared" ca="1" si="8"/>
        <v>0</v>
      </c>
    </row>
    <row r="21" spans="1:28" ht="207">
      <c r="A21" s="328" t="str">
        <f t="shared" ca="1" si="6"/>
        <v>0</v>
      </c>
      <c r="B21" s="183">
        <v>13</v>
      </c>
      <c r="C21" s="198">
        <v>46085</v>
      </c>
      <c r="D21" s="183" t="s">
        <v>763</v>
      </c>
      <c r="E21" s="183" t="s">
        <v>337</v>
      </c>
      <c r="F21" s="183" t="s">
        <v>338</v>
      </c>
      <c r="G21" s="183" t="s">
        <v>339</v>
      </c>
      <c r="H21" s="765" t="s">
        <v>917</v>
      </c>
      <c r="I21" s="763"/>
      <c r="J21" s="766"/>
      <c r="K21" s="183" t="s">
        <v>587</v>
      </c>
      <c r="L21" s="183" t="s">
        <v>918</v>
      </c>
      <c r="M21" s="183" t="s">
        <v>414</v>
      </c>
      <c r="N21" s="215" t="s">
        <v>919</v>
      </c>
      <c r="O21" s="187" t="s">
        <v>345</v>
      </c>
      <c r="P21" s="193" t="s">
        <v>346</v>
      </c>
      <c r="Q21" s="183"/>
      <c r="R21" s="198">
        <v>46091</v>
      </c>
      <c r="S21" s="183" t="s">
        <v>305</v>
      </c>
      <c r="T21" s="183" t="s">
        <v>487</v>
      </c>
      <c r="U21" s="183" t="s">
        <v>497</v>
      </c>
      <c r="V21" s="217"/>
      <c r="W21" s="183" t="s">
        <v>628</v>
      </c>
      <c r="X21" s="215" t="s">
        <v>920</v>
      </c>
      <c r="Y21" s="329" t="str">
        <f t="shared" ca="1" si="7"/>
        <v/>
      </c>
      <c r="Z21" s="30">
        <f t="shared" ca="1" si="8"/>
        <v>0</v>
      </c>
    </row>
    <row r="22" spans="1:28" ht="365.25" customHeight="1">
      <c r="A22" s="328" t="str">
        <f t="shared" ca="1" si="6"/>
        <v>0</v>
      </c>
      <c r="B22" s="183">
        <v>14</v>
      </c>
      <c r="C22" s="198">
        <v>46086</v>
      </c>
      <c r="D22" s="183" t="s">
        <v>921</v>
      </c>
      <c r="E22" s="183" t="s">
        <v>360</v>
      </c>
      <c r="F22" s="183" t="s">
        <v>338</v>
      </c>
      <c r="G22" s="183" t="s">
        <v>339</v>
      </c>
      <c r="H22" s="786" t="s">
        <v>922</v>
      </c>
      <c r="I22" s="710"/>
      <c r="J22" s="710"/>
      <c r="K22" s="183" t="s">
        <v>923</v>
      </c>
      <c r="L22" s="183" t="s">
        <v>924</v>
      </c>
      <c r="M22" s="183" t="s">
        <v>400</v>
      </c>
      <c r="N22" s="215" t="s">
        <v>925</v>
      </c>
      <c r="O22" s="187" t="s">
        <v>345</v>
      </c>
      <c r="P22" s="193" t="s">
        <v>338</v>
      </c>
      <c r="Q22" s="183"/>
      <c r="R22" s="198">
        <v>46090</v>
      </c>
      <c r="S22" s="183" t="s">
        <v>304</v>
      </c>
      <c r="T22" s="183" t="s">
        <v>926</v>
      </c>
      <c r="U22" s="183" t="s">
        <v>798</v>
      </c>
      <c r="V22" s="217"/>
      <c r="W22" s="183" t="s">
        <v>366</v>
      </c>
      <c r="X22" s="215" t="s">
        <v>927</v>
      </c>
      <c r="Y22" s="329" t="str">
        <f t="shared" ca="1" si="7"/>
        <v/>
      </c>
      <c r="Z22" s="30">
        <f t="shared" ca="1" si="8"/>
        <v>0</v>
      </c>
    </row>
    <row r="23" spans="1:28" ht="68.25" customHeight="1">
      <c r="A23" s="328" t="str">
        <f t="shared" ca="1" si="6"/>
        <v>0</v>
      </c>
      <c r="B23" s="183">
        <v>15</v>
      </c>
      <c r="C23" s="198">
        <v>46086</v>
      </c>
      <c r="D23" s="183" t="s">
        <v>394</v>
      </c>
      <c r="E23" s="183" t="s">
        <v>360</v>
      </c>
      <c r="F23" s="183" t="s">
        <v>338</v>
      </c>
      <c r="G23" s="183" t="s">
        <v>339</v>
      </c>
      <c r="H23" s="765" t="s">
        <v>928</v>
      </c>
      <c r="I23" s="763"/>
      <c r="J23" s="766"/>
      <c r="K23" s="183" t="s">
        <v>341</v>
      </c>
      <c r="L23" s="183" t="s">
        <v>929</v>
      </c>
      <c r="M23" s="183" t="s">
        <v>364</v>
      </c>
      <c r="N23" s="215" t="s">
        <v>930</v>
      </c>
      <c r="O23" s="187" t="s">
        <v>345</v>
      </c>
      <c r="P23" s="193" t="s">
        <v>338</v>
      </c>
      <c r="Q23" s="217"/>
      <c r="R23" s="218">
        <v>46087</v>
      </c>
      <c r="S23" s="183" t="s">
        <v>301</v>
      </c>
      <c r="T23" s="183" t="s">
        <v>657</v>
      </c>
      <c r="U23" s="183" t="s">
        <v>409</v>
      </c>
      <c r="V23" s="217"/>
      <c r="W23" s="183" t="s">
        <v>366</v>
      </c>
      <c r="X23" s="292" t="s">
        <v>931</v>
      </c>
      <c r="Y23" s="329" t="str">
        <f t="shared" ca="1" si="7"/>
        <v/>
      </c>
      <c r="Z23" s="30">
        <f t="shared" ca="1" si="8"/>
        <v>0</v>
      </c>
    </row>
    <row r="24" spans="1:28" ht="409.6" customHeight="1">
      <c r="A24" s="328" t="str">
        <f t="shared" ca="1" si="6"/>
        <v>0</v>
      </c>
      <c r="B24" s="183">
        <v>16</v>
      </c>
      <c r="C24" s="198">
        <v>46086</v>
      </c>
      <c r="D24" s="183" t="s">
        <v>707</v>
      </c>
      <c r="E24" s="183" t="s">
        <v>461</v>
      </c>
      <c r="F24" s="183" t="s">
        <v>338</v>
      </c>
      <c r="G24" s="183" t="s">
        <v>339</v>
      </c>
      <c r="H24" s="765" t="s">
        <v>932</v>
      </c>
      <c r="I24" s="763"/>
      <c r="J24" s="766"/>
      <c r="K24" s="183" t="s">
        <v>474</v>
      </c>
      <c r="L24" s="183" t="s">
        <v>933</v>
      </c>
      <c r="M24" s="183" t="s">
        <v>343</v>
      </c>
      <c r="N24" s="215" t="s">
        <v>934</v>
      </c>
      <c r="O24" s="187" t="s">
        <v>345</v>
      </c>
      <c r="P24" s="193" t="s">
        <v>381</v>
      </c>
      <c r="Q24" s="217"/>
      <c r="R24" s="198">
        <v>46090</v>
      </c>
      <c r="S24" s="183" t="s">
        <v>935</v>
      </c>
      <c r="T24" s="183" t="s">
        <v>449</v>
      </c>
      <c r="U24" s="183" t="s">
        <v>936</v>
      </c>
      <c r="V24" s="217"/>
      <c r="W24" s="183" t="s">
        <v>628</v>
      </c>
      <c r="X24" s="215" t="s">
        <v>937</v>
      </c>
      <c r="Y24" s="329" t="str">
        <f t="shared" ca="1" si="7"/>
        <v/>
      </c>
      <c r="Z24" s="30">
        <f t="shared" ca="1" si="8"/>
        <v>0</v>
      </c>
    </row>
    <row r="25" spans="1:28" ht="117.75" customHeight="1">
      <c r="A25" s="328" t="str">
        <f t="shared" ca="1" si="6"/>
        <v>0</v>
      </c>
      <c r="B25" s="183">
        <v>19</v>
      </c>
      <c r="C25" s="198">
        <v>46088</v>
      </c>
      <c r="D25" s="183" t="s">
        <v>449</v>
      </c>
      <c r="E25" s="183" t="s">
        <v>456</v>
      </c>
      <c r="F25" s="183" t="s">
        <v>338</v>
      </c>
      <c r="G25" s="183" t="s">
        <v>478</v>
      </c>
      <c r="H25" s="765" t="s">
        <v>938</v>
      </c>
      <c r="I25" s="763"/>
      <c r="J25" s="766"/>
      <c r="K25" s="183" t="s">
        <v>341</v>
      </c>
      <c r="L25" s="183" t="s">
        <v>939</v>
      </c>
      <c r="M25" s="183" t="s">
        <v>364</v>
      </c>
      <c r="N25" s="215" t="s">
        <v>940</v>
      </c>
      <c r="O25" s="187" t="s">
        <v>345</v>
      </c>
      <c r="P25" s="193" t="s">
        <v>338</v>
      </c>
      <c r="Q25" s="235"/>
      <c r="R25" s="198">
        <v>46109</v>
      </c>
      <c r="S25" s="183" t="s">
        <v>302</v>
      </c>
      <c r="T25" s="183" t="s">
        <v>356</v>
      </c>
      <c r="U25" s="183" t="s">
        <v>166</v>
      </c>
      <c r="V25" s="217"/>
      <c r="W25" s="183" t="s">
        <v>366</v>
      </c>
      <c r="X25" s="292" t="s">
        <v>941</v>
      </c>
      <c r="Y25" s="329" t="str">
        <f t="shared" ca="1" si="7"/>
        <v/>
      </c>
      <c r="Z25" s="30">
        <f t="shared" ca="1" si="8"/>
        <v>0</v>
      </c>
    </row>
    <row r="26" spans="1:28" ht="215.25" customHeight="1">
      <c r="A26" s="214" t="str">
        <f t="shared" ca="1" si="6"/>
        <v>0</v>
      </c>
      <c r="B26" s="192">
        <v>21</v>
      </c>
      <c r="C26" s="198">
        <v>46088</v>
      </c>
      <c r="D26" s="193" t="s">
        <v>942</v>
      </c>
      <c r="E26" s="183" t="s">
        <v>651</v>
      </c>
      <c r="F26" s="193" t="s">
        <v>338</v>
      </c>
      <c r="G26" s="183" t="s">
        <v>451</v>
      </c>
      <c r="H26" s="765" t="s">
        <v>943</v>
      </c>
      <c r="I26" s="763"/>
      <c r="J26" s="766"/>
      <c r="K26" s="183" t="s">
        <v>587</v>
      </c>
      <c r="L26" s="183" t="s">
        <v>944</v>
      </c>
      <c r="M26" s="183" t="s">
        <v>364</v>
      </c>
      <c r="N26" s="215" t="s">
        <v>945</v>
      </c>
      <c r="O26" s="201" t="s">
        <v>345</v>
      </c>
      <c r="P26" s="183" t="s">
        <v>346</v>
      </c>
      <c r="Q26" s="183"/>
      <c r="R26" s="198">
        <v>46116</v>
      </c>
      <c r="S26" s="183" t="s">
        <v>302</v>
      </c>
      <c r="T26" s="193" t="s">
        <v>356</v>
      </c>
      <c r="U26" s="185" t="s">
        <v>182</v>
      </c>
      <c r="V26" s="183" t="s">
        <v>946</v>
      </c>
      <c r="W26" s="183" t="s">
        <v>349</v>
      </c>
      <c r="X26" s="208" t="s">
        <v>947</v>
      </c>
      <c r="Y26" s="190" t="str">
        <f t="shared" ca="1" si="7"/>
        <v/>
      </c>
      <c r="Z26" s="191">
        <f t="shared" ca="1" si="8"/>
        <v>0</v>
      </c>
      <c r="AA26" s="147"/>
      <c r="AB26" s="147" t="s">
        <v>584</v>
      </c>
    </row>
    <row r="27" spans="1:28" ht="127.5" customHeight="1">
      <c r="A27" s="328" t="str">
        <f t="shared" ca="1" si="6"/>
        <v>0</v>
      </c>
      <c r="B27" s="183">
        <v>22</v>
      </c>
      <c r="C27" s="198">
        <v>46088</v>
      </c>
      <c r="D27" s="183" t="s">
        <v>948</v>
      </c>
      <c r="E27" s="183" t="s">
        <v>337</v>
      </c>
      <c r="F27" s="183" t="s">
        <v>338</v>
      </c>
      <c r="G27" s="183" t="s">
        <v>339</v>
      </c>
      <c r="H27" s="765" t="s">
        <v>949</v>
      </c>
      <c r="I27" s="763"/>
      <c r="J27" s="766"/>
      <c r="K27" s="183" t="s">
        <v>950</v>
      </c>
      <c r="L27" s="183" t="s">
        <v>951</v>
      </c>
      <c r="M27" s="183" t="s">
        <v>354</v>
      </c>
      <c r="N27" s="215" t="s">
        <v>952</v>
      </c>
      <c r="O27" s="215" t="s">
        <v>881</v>
      </c>
      <c r="P27" s="193" t="s">
        <v>400</v>
      </c>
      <c r="Q27" s="217"/>
      <c r="R27" s="198">
        <v>46093</v>
      </c>
      <c r="S27" s="183" t="s">
        <v>307</v>
      </c>
      <c r="T27" s="183" t="s">
        <v>394</v>
      </c>
      <c r="U27" s="183" t="s">
        <v>497</v>
      </c>
      <c r="V27" s="217"/>
      <c r="W27" s="183" t="s">
        <v>366</v>
      </c>
      <c r="X27" s="208" t="s">
        <v>953</v>
      </c>
      <c r="Y27" s="329" t="str">
        <f t="shared" ca="1" si="7"/>
        <v/>
      </c>
      <c r="Z27" s="30">
        <f t="shared" ca="1" si="8"/>
        <v>0</v>
      </c>
    </row>
    <row r="28" spans="1:28" ht="187.5" customHeight="1">
      <c r="A28" s="334" t="str">
        <f t="shared" ca="1" si="6"/>
        <v>0</v>
      </c>
      <c r="B28" s="183">
        <v>23</v>
      </c>
      <c r="C28" s="198">
        <v>46088</v>
      </c>
      <c r="D28" s="183" t="s">
        <v>954</v>
      </c>
      <c r="E28" s="183" t="s">
        <v>337</v>
      </c>
      <c r="F28" s="183" t="s">
        <v>338</v>
      </c>
      <c r="G28" s="183" t="s">
        <v>339</v>
      </c>
      <c r="H28" s="765" t="s">
        <v>955</v>
      </c>
      <c r="I28" s="763"/>
      <c r="J28" s="766"/>
      <c r="K28" s="183" t="s">
        <v>654</v>
      </c>
      <c r="L28" s="183" t="s">
        <v>956</v>
      </c>
      <c r="M28" s="183" t="s">
        <v>364</v>
      </c>
      <c r="N28" s="215" t="s">
        <v>957</v>
      </c>
      <c r="O28" s="215" t="s">
        <v>958</v>
      </c>
      <c r="P28" s="193" t="s">
        <v>400</v>
      </c>
      <c r="Q28" s="183"/>
      <c r="R28" s="198">
        <v>46102</v>
      </c>
      <c r="S28" s="183" t="s">
        <v>302</v>
      </c>
      <c r="T28" s="183" t="s">
        <v>356</v>
      </c>
      <c r="U28" s="183" t="s">
        <v>348</v>
      </c>
      <c r="V28" s="217"/>
      <c r="W28" s="183" t="s">
        <v>366</v>
      </c>
      <c r="X28" s="208" t="s">
        <v>959</v>
      </c>
      <c r="Y28" s="335" t="str">
        <f t="shared" ca="1" si="7"/>
        <v/>
      </c>
      <c r="Z28" s="336">
        <f t="shared" ca="1" si="8"/>
        <v>0</v>
      </c>
      <c r="AA28" s="299"/>
      <c r="AB28" s="299"/>
    </row>
    <row r="29" spans="1:28" ht="208.5" customHeight="1">
      <c r="A29" s="328" t="str">
        <f t="shared" ca="1" si="6"/>
        <v>0</v>
      </c>
      <c r="B29" s="183">
        <v>24</v>
      </c>
      <c r="C29" s="198">
        <v>46089</v>
      </c>
      <c r="D29" s="183" t="s">
        <v>394</v>
      </c>
      <c r="E29" s="183" t="s">
        <v>456</v>
      </c>
      <c r="F29" s="183" t="s">
        <v>338</v>
      </c>
      <c r="G29" s="183" t="s">
        <v>339</v>
      </c>
      <c r="H29" s="765" t="s">
        <v>960</v>
      </c>
      <c r="I29" s="763"/>
      <c r="J29" s="766"/>
      <c r="K29" s="183" t="s">
        <v>341</v>
      </c>
      <c r="L29" s="183" t="s">
        <v>961</v>
      </c>
      <c r="M29" s="183" t="s">
        <v>343</v>
      </c>
      <c r="N29" s="215" t="s">
        <v>962</v>
      </c>
      <c r="O29" s="187" t="s">
        <v>345</v>
      </c>
      <c r="P29" s="193" t="s">
        <v>338</v>
      </c>
      <c r="Q29" s="217"/>
      <c r="R29" s="198">
        <v>46094</v>
      </c>
      <c r="S29" s="183" t="s">
        <v>301</v>
      </c>
      <c r="T29" s="183" t="s">
        <v>394</v>
      </c>
      <c r="U29" s="183" t="s">
        <v>182</v>
      </c>
      <c r="V29" s="217"/>
      <c r="W29" s="183" t="s">
        <v>366</v>
      </c>
      <c r="X29" s="208" t="s">
        <v>963</v>
      </c>
      <c r="Y29" s="329" t="str">
        <f t="shared" ca="1" si="7"/>
        <v/>
      </c>
      <c r="Z29" s="30">
        <f t="shared" ca="1" si="8"/>
        <v>0</v>
      </c>
    </row>
    <row r="30" spans="1:28" ht="344.25" customHeight="1">
      <c r="A30" s="328" t="str">
        <f t="shared" ca="1" si="6"/>
        <v>0</v>
      </c>
      <c r="B30" s="183">
        <v>25</v>
      </c>
      <c r="C30" s="198">
        <v>46089</v>
      </c>
      <c r="D30" s="183" t="s">
        <v>964</v>
      </c>
      <c r="E30" s="183" t="s">
        <v>719</v>
      </c>
      <c r="F30" s="183" t="s">
        <v>338</v>
      </c>
      <c r="G30" s="183" t="s">
        <v>339</v>
      </c>
      <c r="H30" s="765" t="s">
        <v>965</v>
      </c>
      <c r="I30" s="763"/>
      <c r="J30" s="766"/>
      <c r="K30" s="183" t="s">
        <v>385</v>
      </c>
      <c r="L30" s="183" t="s">
        <v>966</v>
      </c>
      <c r="M30" s="183" t="s">
        <v>343</v>
      </c>
      <c r="N30" s="215" t="s">
        <v>967</v>
      </c>
      <c r="O30" s="187" t="s">
        <v>345</v>
      </c>
      <c r="P30" s="193" t="s">
        <v>338</v>
      </c>
      <c r="Q30" s="183"/>
      <c r="R30" s="198"/>
      <c r="S30" s="183"/>
      <c r="T30" s="183"/>
      <c r="U30" s="183"/>
      <c r="V30" s="217"/>
      <c r="W30" s="183"/>
      <c r="X30" s="208"/>
      <c r="Y30" s="329" t="str">
        <f t="shared" ca="1" si="7"/>
        <v/>
      </c>
      <c r="Z30" s="30">
        <f t="shared" ca="1" si="8"/>
        <v>0</v>
      </c>
    </row>
    <row r="31" spans="1:28" ht="331.2">
      <c r="A31" s="328" t="str">
        <f t="shared" ca="1" si="6"/>
        <v>0</v>
      </c>
      <c r="B31" s="183">
        <v>26</v>
      </c>
      <c r="C31" s="218">
        <v>46089</v>
      </c>
      <c r="D31" s="183" t="s">
        <v>968</v>
      </c>
      <c r="E31" s="183" t="s">
        <v>719</v>
      </c>
      <c r="F31" s="183" t="s">
        <v>338</v>
      </c>
      <c r="G31" s="183" t="s">
        <v>339</v>
      </c>
      <c r="H31" s="765" t="s">
        <v>969</v>
      </c>
      <c r="I31" s="763"/>
      <c r="J31" s="766"/>
      <c r="K31" s="183" t="s">
        <v>970</v>
      </c>
      <c r="L31" s="183" t="s">
        <v>971</v>
      </c>
      <c r="M31" s="183" t="s">
        <v>371</v>
      </c>
      <c r="N31" s="215" t="s">
        <v>972</v>
      </c>
      <c r="O31" s="187" t="s">
        <v>345</v>
      </c>
      <c r="P31" s="193" t="s">
        <v>346</v>
      </c>
      <c r="Q31" s="183"/>
      <c r="R31" s="218">
        <v>46091</v>
      </c>
      <c r="S31" s="183" t="s">
        <v>305</v>
      </c>
      <c r="T31" s="183" t="s">
        <v>416</v>
      </c>
      <c r="U31" s="183" t="s">
        <v>497</v>
      </c>
      <c r="V31" s="217"/>
      <c r="W31" s="183" t="s">
        <v>628</v>
      </c>
      <c r="X31" s="208" t="s">
        <v>973</v>
      </c>
      <c r="Y31" s="329" t="str">
        <f t="shared" ca="1" si="7"/>
        <v/>
      </c>
      <c r="Z31" s="30">
        <f t="shared" ca="1" si="8"/>
        <v>0</v>
      </c>
    </row>
    <row r="32" spans="1:28" ht="245.25" customHeight="1">
      <c r="A32" s="328" t="str">
        <f t="shared" ca="1" si="6"/>
        <v>0</v>
      </c>
      <c r="B32" s="183">
        <v>27</v>
      </c>
      <c r="C32" s="218">
        <v>46091</v>
      </c>
      <c r="D32" s="183" t="s">
        <v>974</v>
      </c>
      <c r="E32" s="183" t="s">
        <v>376</v>
      </c>
      <c r="F32" s="183" t="s">
        <v>338</v>
      </c>
      <c r="G32" s="183" t="s">
        <v>451</v>
      </c>
      <c r="H32" s="765" t="s">
        <v>975</v>
      </c>
      <c r="I32" s="763"/>
      <c r="J32" s="766"/>
      <c r="K32" s="183" t="s">
        <v>654</v>
      </c>
      <c r="L32" s="183" t="s">
        <v>976</v>
      </c>
      <c r="M32" s="183" t="s">
        <v>507</v>
      </c>
      <c r="N32" s="215" t="s">
        <v>977</v>
      </c>
      <c r="O32" s="187" t="s">
        <v>345</v>
      </c>
      <c r="P32" s="193" t="s">
        <v>338</v>
      </c>
      <c r="Q32" s="217"/>
      <c r="R32" s="198">
        <v>46099</v>
      </c>
      <c r="S32" s="183" t="s">
        <v>306</v>
      </c>
      <c r="T32" s="183" t="s">
        <v>394</v>
      </c>
      <c r="U32" s="183" t="s">
        <v>182</v>
      </c>
      <c r="V32" s="217"/>
      <c r="W32" s="183" t="s">
        <v>349</v>
      </c>
      <c r="X32" s="208" t="s">
        <v>978</v>
      </c>
      <c r="Y32" s="329" t="str">
        <f t="shared" ca="1" si="7"/>
        <v/>
      </c>
      <c r="Z32" s="30">
        <f t="shared" ca="1" si="8"/>
        <v>0</v>
      </c>
    </row>
    <row r="33" spans="1:26" ht="234.75" customHeight="1">
      <c r="A33" s="328" t="str">
        <f t="shared" ca="1" si="6"/>
        <v>0</v>
      </c>
      <c r="B33" s="183">
        <v>28</v>
      </c>
      <c r="C33" s="218">
        <v>46091</v>
      </c>
      <c r="D33" s="183" t="s">
        <v>979</v>
      </c>
      <c r="E33" s="183" t="s">
        <v>337</v>
      </c>
      <c r="F33" s="183" t="s">
        <v>338</v>
      </c>
      <c r="G33" s="183" t="s">
        <v>339</v>
      </c>
      <c r="H33" s="765" t="s">
        <v>980</v>
      </c>
      <c r="I33" s="763"/>
      <c r="J33" s="766"/>
      <c r="K33" s="183" t="s">
        <v>341</v>
      </c>
      <c r="L33" s="183" t="s">
        <v>981</v>
      </c>
      <c r="M33" s="183" t="s">
        <v>343</v>
      </c>
      <c r="N33" s="215" t="s">
        <v>982</v>
      </c>
      <c r="O33" s="187" t="s">
        <v>345</v>
      </c>
      <c r="P33" s="193" t="s">
        <v>338</v>
      </c>
      <c r="Q33" s="183"/>
      <c r="R33" s="218">
        <v>46092</v>
      </c>
      <c r="S33" s="183" t="s">
        <v>306</v>
      </c>
      <c r="T33" s="183" t="s">
        <v>356</v>
      </c>
      <c r="U33" s="183" t="s">
        <v>182</v>
      </c>
      <c r="V33" s="217"/>
      <c r="W33" s="183" t="s">
        <v>366</v>
      </c>
      <c r="X33" s="208" t="s">
        <v>983</v>
      </c>
      <c r="Y33" s="329" t="str">
        <f t="shared" ca="1" si="7"/>
        <v/>
      </c>
      <c r="Z33" s="30">
        <f t="shared" ca="1" si="8"/>
        <v>0</v>
      </c>
    </row>
    <row r="34" spans="1:26" ht="174.75" customHeight="1">
      <c r="A34" s="328" t="str">
        <f t="shared" ca="1" si="6"/>
        <v>0</v>
      </c>
      <c r="B34" s="183">
        <v>29</v>
      </c>
      <c r="C34" s="198">
        <v>46092</v>
      </c>
      <c r="D34" s="183" t="s">
        <v>347</v>
      </c>
      <c r="E34" s="183" t="s">
        <v>456</v>
      </c>
      <c r="F34" s="183" t="s">
        <v>338</v>
      </c>
      <c r="G34" s="183" t="s">
        <v>339</v>
      </c>
      <c r="H34" s="765" t="s">
        <v>984</v>
      </c>
      <c r="I34" s="763"/>
      <c r="J34" s="766"/>
      <c r="K34" s="183" t="s">
        <v>560</v>
      </c>
      <c r="L34" s="183" t="s">
        <v>985</v>
      </c>
      <c r="M34" s="183" t="s">
        <v>414</v>
      </c>
      <c r="N34" s="215" t="s">
        <v>986</v>
      </c>
      <c r="O34" s="187" t="s">
        <v>345</v>
      </c>
      <c r="P34" s="193" t="s">
        <v>338</v>
      </c>
      <c r="Q34" s="183"/>
      <c r="R34" s="198">
        <v>46097</v>
      </c>
      <c r="S34" s="183" t="s">
        <v>304</v>
      </c>
      <c r="T34" s="183" t="s">
        <v>416</v>
      </c>
      <c r="U34" s="183" t="s">
        <v>357</v>
      </c>
      <c r="V34" s="217"/>
      <c r="W34" s="183" t="s">
        <v>349</v>
      </c>
      <c r="X34" s="208" t="s">
        <v>987</v>
      </c>
      <c r="Y34" s="329" t="str">
        <f t="shared" ca="1" si="7"/>
        <v/>
      </c>
      <c r="Z34" s="30">
        <f t="shared" ca="1" si="8"/>
        <v>0</v>
      </c>
    </row>
    <row r="35" spans="1:26" ht="181.5" customHeight="1">
      <c r="A35" s="328" t="str">
        <f t="shared" ca="1" si="6"/>
        <v>0</v>
      </c>
      <c r="B35" s="183">
        <v>30</v>
      </c>
      <c r="C35" s="198">
        <v>46094</v>
      </c>
      <c r="D35" s="183" t="s">
        <v>477</v>
      </c>
      <c r="E35" s="183" t="s">
        <v>456</v>
      </c>
      <c r="F35" s="183" t="s">
        <v>338</v>
      </c>
      <c r="G35" s="183" t="s">
        <v>339</v>
      </c>
      <c r="H35" s="765" t="s">
        <v>988</v>
      </c>
      <c r="I35" s="763"/>
      <c r="J35" s="766"/>
      <c r="K35" s="183" t="s">
        <v>341</v>
      </c>
      <c r="L35" s="183" t="s">
        <v>989</v>
      </c>
      <c r="M35" s="183" t="s">
        <v>364</v>
      </c>
      <c r="N35" s="215" t="s">
        <v>990</v>
      </c>
      <c r="O35" s="187" t="s">
        <v>345</v>
      </c>
      <c r="P35" s="193" t="s">
        <v>346</v>
      </c>
      <c r="Q35" s="183"/>
      <c r="R35" s="198">
        <v>46100</v>
      </c>
      <c r="S35" s="183" t="s">
        <v>307</v>
      </c>
      <c r="T35" s="183" t="s">
        <v>490</v>
      </c>
      <c r="U35" s="183" t="s">
        <v>514</v>
      </c>
      <c r="V35" s="217"/>
      <c r="W35" s="183" t="s">
        <v>373</v>
      </c>
      <c r="X35" s="208" t="s">
        <v>991</v>
      </c>
      <c r="Y35" s="329" t="str">
        <f t="shared" ca="1" si="7"/>
        <v/>
      </c>
      <c r="Z35" s="30">
        <f t="shared" ca="1" si="8"/>
        <v>0</v>
      </c>
    </row>
    <row r="36" spans="1:26" ht="210" customHeight="1">
      <c r="A36" s="328" t="str">
        <f t="shared" ca="1" si="6"/>
        <v>0</v>
      </c>
      <c r="B36" s="183">
        <v>31</v>
      </c>
      <c r="C36" s="198">
        <v>46094</v>
      </c>
      <c r="D36" s="183" t="s">
        <v>954</v>
      </c>
      <c r="E36" s="183" t="s">
        <v>456</v>
      </c>
      <c r="F36" s="183" t="s">
        <v>338</v>
      </c>
      <c r="G36" s="183" t="s">
        <v>339</v>
      </c>
      <c r="H36" s="765" t="s">
        <v>992</v>
      </c>
      <c r="I36" s="763"/>
      <c r="J36" s="766"/>
      <c r="K36" s="183" t="s">
        <v>341</v>
      </c>
      <c r="L36" s="183" t="s">
        <v>993</v>
      </c>
      <c r="M36" s="183" t="s">
        <v>364</v>
      </c>
      <c r="N36" s="215" t="s">
        <v>994</v>
      </c>
      <c r="O36" s="187" t="s">
        <v>345</v>
      </c>
      <c r="P36" s="193" t="s">
        <v>338</v>
      </c>
      <c r="Q36" s="217"/>
      <c r="R36" s="198">
        <v>46102</v>
      </c>
      <c r="S36" s="183" t="s">
        <v>302</v>
      </c>
      <c r="T36" s="183" t="s">
        <v>356</v>
      </c>
      <c r="U36" s="183" t="s">
        <v>357</v>
      </c>
      <c r="V36" s="217"/>
      <c r="W36" s="183" t="s">
        <v>640</v>
      </c>
      <c r="X36" s="216" t="s">
        <v>995</v>
      </c>
      <c r="Y36" s="329" t="str">
        <f t="shared" ca="1" si="7"/>
        <v/>
      </c>
      <c r="Z36" s="30">
        <f t="shared" ca="1" si="8"/>
        <v>0</v>
      </c>
    </row>
    <row r="37" spans="1:26" ht="242.25" customHeight="1">
      <c r="A37" s="328" t="str">
        <f t="shared" ca="1" si="6"/>
        <v>0</v>
      </c>
      <c r="B37" s="183">
        <v>32</v>
      </c>
      <c r="C37" s="198">
        <v>46094</v>
      </c>
      <c r="D37" s="183" t="s">
        <v>996</v>
      </c>
      <c r="E37" s="183" t="s">
        <v>337</v>
      </c>
      <c r="F37" s="183" t="s">
        <v>338</v>
      </c>
      <c r="G37" s="183" t="s">
        <v>339</v>
      </c>
      <c r="H37" s="765" t="s">
        <v>997</v>
      </c>
      <c r="I37" s="763"/>
      <c r="J37" s="766"/>
      <c r="K37" s="183" t="s">
        <v>466</v>
      </c>
      <c r="L37" s="183" t="s">
        <v>998</v>
      </c>
      <c r="M37" s="183" t="s">
        <v>387</v>
      </c>
      <c r="N37" s="215" t="s">
        <v>999</v>
      </c>
      <c r="O37" s="187" t="s">
        <v>345</v>
      </c>
      <c r="P37" s="193" t="s">
        <v>346</v>
      </c>
      <c r="Q37" s="217"/>
      <c r="R37" s="198">
        <v>46102</v>
      </c>
      <c r="S37" s="183" t="s">
        <v>302</v>
      </c>
      <c r="T37" s="183" t="s">
        <v>394</v>
      </c>
      <c r="U37" s="183" t="s">
        <v>514</v>
      </c>
      <c r="V37" s="217"/>
      <c r="W37" s="183" t="s">
        <v>358</v>
      </c>
      <c r="X37" s="208" t="s">
        <v>1000</v>
      </c>
      <c r="Y37" s="329" t="str">
        <f t="shared" ca="1" si="7"/>
        <v/>
      </c>
      <c r="Z37" s="30">
        <f t="shared" ca="1" si="8"/>
        <v>0</v>
      </c>
    </row>
    <row r="38" spans="1:26" ht="221.25" customHeight="1">
      <c r="A38" s="328" t="str">
        <f t="shared" ca="1" si="6"/>
        <v>0</v>
      </c>
      <c r="B38" s="183">
        <v>33</v>
      </c>
      <c r="C38" s="198">
        <v>46095</v>
      </c>
      <c r="D38" s="183" t="s">
        <v>418</v>
      </c>
      <c r="E38" s="183" t="s">
        <v>456</v>
      </c>
      <c r="F38" s="183" t="s">
        <v>338</v>
      </c>
      <c r="G38" s="183" t="s">
        <v>533</v>
      </c>
      <c r="H38" s="765" t="s">
        <v>1001</v>
      </c>
      <c r="I38" s="763"/>
      <c r="J38" s="766"/>
      <c r="K38" s="183" t="s">
        <v>341</v>
      </c>
      <c r="L38" s="183" t="s">
        <v>1002</v>
      </c>
      <c r="M38" s="183" t="s">
        <v>364</v>
      </c>
      <c r="N38" s="215" t="s">
        <v>1003</v>
      </c>
      <c r="O38" s="187" t="s">
        <v>345</v>
      </c>
      <c r="P38" s="193" t="s">
        <v>338</v>
      </c>
      <c r="Q38" s="183"/>
      <c r="R38" s="198">
        <v>46098</v>
      </c>
      <c r="S38" s="183" t="s">
        <v>305</v>
      </c>
      <c r="T38" s="183" t="s">
        <v>356</v>
      </c>
      <c r="U38" s="183" t="s">
        <v>1004</v>
      </c>
      <c r="V38" s="217"/>
      <c r="W38" s="300" t="s">
        <v>349</v>
      </c>
      <c r="X38" s="216" t="s">
        <v>1005</v>
      </c>
      <c r="Y38" s="329" t="str">
        <f t="shared" ca="1" si="7"/>
        <v/>
      </c>
      <c r="Z38" s="30">
        <f t="shared" ca="1" si="8"/>
        <v>0</v>
      </c>
    </row>
    <row r="39" spans="1:26" ht="173.25" customHeight="1">
      <c r="A39" s="328" t="str">
        <f t="shared" ca="1" si="6"/>
        <v>0</v>
      </c>
      <c r="B39" s="183">
        <v>35</v>
      </c>
      <c r="C39" s="198">
        <v>46095</v>
      </c>
      <c r="D39" s="183" t="s">
        <v>356</v>
      </c>
      <c r="E39" s="183" t="s">
        <v>360</v>
      </c>
      <c r="F39" s="183" t="s">
        <v>338</v>
      </c>
      <c r="G39" s="183" t="s">
        <v>585</v>
      </c>
      <c r="H39" s="765" t="s">
        <v>1006</v>
      </c>
      <c r="I39" s="763"/>
      <c r="J39" s="766"/>
      <c r="K39" s="183" t="s">
        <v>341</v>
      </c>
      <c r="L39" s="183" t="s">
        <v>1007</v>
      </c>
      <c r="M39" s="183" t="s">
        <v>414</v>
      </c>
      <c r="N39" s="215" t="s">
        <v>1008</v>
      </c>
      <c r="O39" s="187" t="s">
        <v>345</v>
      </c>
      <c r="P39" s="193" t="s">
        <v>338</v>
      </c>
      <c r="Q39" s="183"/>
      <c r="R39" s="198">
        <v>46100</v>
      </c>
      <c r="S39" s="183" t="s">
        <v>307</v>
      </c>
      <c r="T39" s="337" t="s">
        <v>436</v>
      </c>
      <c r="U39" s="183" t="s">
        <v>357</v>
      </c>
      <c r="V39" s="217"/>
      <c r="W39" s="183" t="s">
        <v>366</v>
      </c>
      <c r="X39" s="208" t="s">
        <v>1009</v>
      </c>
      <c r="Y39" s="329" t="str">
        <f t="shared" ca="1" si="7"/>
        <v/>
      </c>
      <c r="Z39" s="30">
        <f t="shared" ca="1" si="8"/>
        <v>0</v>
      </c>
    </row>
    <row r="40" spans="1:26" ht="69">
      <c r="A40" s="328" t="str">
        <f t="shared" ca="1" si="6"/>
        <v>0</v>
      </c>
      <c r="B40" s="183">
        <v>36</v>
      </c>
      <c r="C40" s="198">
        <v>46096</v>
      </c>
      <c r="D40" s="183" t="s">
        <v>347</v>
      </c>
      <c r="E40" s="183" t="s">
        <v>595</v>
      </c>
      <c r="F40" s="183" t="s">
        <v>338</v>
      </c>
      <c r="G40" s="183" t="s">
        <v>339</v>
      </c>
      <c r="H40" s="765" t="s">
        <v>437</v>
      </c>
      <c r="I40" s="763"/>
      <c r="J40" s="766"/>
      <c r="K40" s="183" t="s">
        <v>1010</v>
      </c>
      <c r="L40" s="183" t="s">
        <v>1011</v>
      </c>
      <c r="M40" s="183" t="s">
        <v>354</v>
      </c>
      <c r="N40" s="215" t="s">
        <v>1012</v>
      </c>
      <c r="O40" s="215" t="s">
        <v>1013</v>
      </c>
      <c r="P40" s="193"/>
      <c r="Q40" s="217"/>
      <c r="R40" s="198"/>
      <c r="S40" s="183"/>
      <c r="T40" s="183"/>
      <c r="U40" s="183"/>
      <c r="V40" s="217"/>
      <c r="W40" s="183"/>
      <c r="X40" s="208"/>
      <c r="Y40" s="329" t="str">
        <f t="shared" ca="1" si="7"/>
        <v/>
      </c>
      <c r="Z40" s="30">
        <f t="shared" ca="1" si="8"/>
        <v>0</v>
      </c>
    </row>
    <row r="41" spans="1:26" ht="92.25" customHeight="1">
      <c r="A41" s="328" t="str">
        <f t="shared" ca="1" si="6"/>
        <v>0</v>
      </c>
      <c r="B41" s="183">
        <v>37</v>
      </c>
      <c r="C41" s="218">
        <v>46097</v>
      </c>
      <c r="D41" s="183" t="s">
        <v>443</v>
      </c>
      <c r="E41" s="183" t="s">
        <v>360</v>
      </c>
      <c r="F41" s="183" t="s">
        <v>338</v>
      </c>
      <c r="G41" s="183" t="s">
        <v>339</v>
      </c>
      <c r="H41" s="765" t="s">
        <v>1014</v>
      </c>
      <c r="I41" s="763"/>
      <c r="J41" s="766"/>
      <c r="K41" s="183" t="s">
        <v>341</v>
      </c>
      <c r="L41" s="183" t="s">
        <v>1015</v>
      </c>
      <c r="M41" s="183" t="s">
        <v>400</v>
      </c>
      <c r="N41" s="215" t="s">
        <v>1016</v>
      </c>
      <c r="O41" s="187" t="s">
        <v>345</v>
      </c>
      <c r="P41" s="193" t="s">
        <v>338</v>
      </c>
      <c r="Q41" s="183"/>
      <c r="R41" s="198"/>
      <c r="S41" s="183"/>
      <c r="T41" s="183"/>
      <c r="U41" s="183"/>
      <c r="V41" s="217"/>
      <c r="W41" s="183"/>
      <c r="X41" s="208"/>
      <c r="Y41" s="329" t="str">
        <f t="shared" ca="1" si="7"/>
        <v/>
      </c>
      <c r="Z41" s="30">
        <f t="shared" ca="1" si="8"/>
        <v>0</v>
      </c>
    </row>
    <row r="42" spans="1:26" ht="304.5" customHeight="1">
      <c r="A42" s="328" t="str">
        <f t="shared" ca="1" si="6"/>
        <v>0</v>
      </c>
      <c r="B42" s="183">
        <v>38</v>
      </c>
      <c r="C42" s="198">
        <v>46097</v>
      </c>
      <c r="D42" s="183" t="s">
        <v>493</v>
      </c>
      <c r="E42" s="183" t="s">
        <v>456</v>
      </c>
      <c r="F42" s="183" t="s">
        <v>338</v>
      </c>
      <c r="G42" s="183" t="s">
        <v>339</v>
      </c>
      <c r="H42" s="765" t="s">
        <v>1017</v>
      </c>
      <c r="I42" s="763"/>
      <c r="J42" s="766"/>
      <c r="K42" s="183" t="s">
        <v>587</v>
      </c>
      <c r="L42" s="183" t="s">
        <v>1018</v>
      </c>
      <c r="M42" s="183" t="s">
        <v>364</v>
      </c>
      <c r="N42" s="215" t="s">
        <v>1019</v>
      </c>
      <c r="O42" s="187" t="s">
        <v>345</v>
      </c>
      <c r="P42" s="193" t="s">
        <v>346</v>
      </c>
      <c r="Q42" s="217"/>
      <c r="R42" s="198">
        <v>46104</v>
      </c>
      <c r="S42" s="183" t="s">
        <v>304</v>
      </c>
      <c r="T42" s="183" t="s">
        <v>356</v>
      </c>
      <c r="U42" s="183" t="s">
        <v>514</v>
      </c>
      <c r="V42" s="217"/>
      <c r="W42" s="183" t="s">
        <v>498</v>
      </c>
      <c r="X42" s="208" t="s">
        <v>1020</v>
      </c>
      <c r="Y42" s="329" t="str">
        <f t="shared" ca="1" si="7"/>
        <v/>
      </c>
      <c r="Z42" s="30">
        <f t="shared" ca="1" si="8"/>
        <v>0</v>
      </c>
    </row>
    <row r="43" spans="1:26" ht="90.75" customHeight="1">
      <c r="A43" s="328" t="str">
        <f t="shared" ca="1" si="6"/>
        <v>0</v>
      </c>
      <c r="B43" s="183">
        <v>40</v>
      </c>
      <c r="C43" s="198">
        <v>46097</v>
      </c>
      <c r="D43" s="183" t="s">
        <v>436</v>
      </c>
      <c r="E43" s="183" t="s">
        <v>360</v>
      </c>
      <c r="F43" s="183" t="s">
        <v>338</v>
      </c>
      <c r="G43" s="183" t="s">
        <v>478</v>
      </c>
      <c r="H43" s="765" t="s">
        <v>1021</v>
      </c>
      <c r="I43" s="763"/>
      <c r="J43" s="766"/>
      <c r="K43" s="183" t="s">
        <v>341</v>
      </c>
      <c r="L43" s="183" t="s">
        <v>1022</v>
      </c>
      <c r="M43" s="183" t="s">
        <v>343</v>
      </c>
      <c r="N43" s="215" t="s">
        <v>1023</v>
      </c>
      <c r="O43" s="187" t="s">
        <v>345</v>
      </c>
      <c r="P43" s="193"/>
      <c r="Q43" s="183"/>
      <c r="R43" s="198"/>
      <c r="S43" s="183"/>
      <c r="T43" s="183"/>
      <c r="U43" s="183"/>
      <c r="V43" s="217"/>
      <c r="W43" s="183"/>
      <c r="X43" s="208"/>
      <c r="Y43" s="329" t="str">
        <f t="shared" ca="1" si="7"/>
        <v/>
      </c>
      <c r="Z43" s="30">
        <f t="shared" ca="1" si="8"/>
        <v>0</v>
      </c>
    </row>
    <row r="44" spans="1:26" ht="210.75" customHeight="1">
      <c r="A44" s="328" t="str">
        <f t="shared" ca="1" si="6"/>
        <v>0</v>
      </c>
      <c r="B44" s="183">
        <v>41</v>
      </c>
      <c r="C44" s="198">
        <v>46097</v>
      </c>
      <c r="D44" s="183" t="s">
        <v>776</v>
      </c>
      <c r="E44" s="183" t="s">
        <v>376</v>
      </c>
      <c r="F44" s="183" t="s">
        <v>338</v>
      </c>
      <c r="G44" s="183" t="s">
        <v>339</v>
      </c>
      <c r="H44" s="765" t="s">
        <v>1024</v>
      </c>
      <c r="I44" s="763"/>
      <c r="J44" s="766"/>
      <c r="K44" s="183" t="s">
        <v>1025</v>
      </c>
      <c r="L44" s="183" t="s">
        <v>1026</v>
      </c>
      <c r="M44" s="183" t="s">
        <v>400</v>
      </c>
      <c r="N44" s="215" t="s">
        <v>1027</v>
      </c>
      <c r="O44" s="187" t="s">
        <v>345</v>
      </c>
      <c r="P44" s="193" t="s">
        <v>381</v>
      </c>
      <c r="Q44" s="217"/>
      <c r="R44" s="198">
        <v>46102</v>
      </c>
      <c r="S44" s="183" t="s">
        <v>302</v>
      </c>
      <c r="T44" s="183" t="s">
        <v>449</v>
      </c>
      <c r="U44" s="183" t="s">
        <v>545</v>
      </c>
      <c r="V44" s="217"/>
      <c r="W44" s="183" t="s">
        <v>628</v>
      </c>
      <c r="X44" s="208" t="s">
        <v>1028</v>
      </c>
      <c r="Y44" s="329" t="str">
        <f t="shared" ca="1" si="7"/>
        <v/>
      </c>
      <c r="Z44" s="30">
        <f t="shared" ca="1" si="8"/>
        <v>0</v>
      </c>
    </row>
    <row r="45" spans="1:26" ht="207">
      <c r="A45" s="328" t="str">
        <f t="shared" ca="1" si="6"/>
        <v>0</v>
      </c>
      <c r="B45" s="183">
        <v>42</v>
      </c>
      <c r="C45" s="218">
        <v>46098</v>
      </c>
      <c r="D45" s="183" t="s">
        <v>418</v>
      </c>
      <c r="E45" s="183" t="s">
        <v>337</v>
      </c>
      <c r="F45" s="183" t="s">
        <v>338</v>
      </c>
      <c r="G45" s="183" t="s">
        <v>478</v>
      </c>
      <c r="H45" s="765" t="s">
        <v>1029</v>
      </c>
      <c r="I45" s="763"/>
      <c r="J45" s="766"/>
      <c r="K45" s="183" t="s">
        <v>341</v>
      </c>
      <c r="L45" s="183" t="s">
        <v>1030</v>
      </c>
      <c r="M45" s="183" t="s">
        <v>343</v>
      </c>
      <c r="N45" s="215" t="s">
        <v>1031</v>
      </c>
      <c r="O45" s="187" t="s">
        <v>1032</v>
      </c>
      <c r="P45" s="193" t="s">
        <v>346</v>
      </c>
      <c r="Q45" s="217"/>
      <c r="R45" s="218">
        <v>46104</v>
      </c>
      <c r="S45" s="183" t="s">
        <v>304</v>
      </c>
      <c r="T45" s="183" t="s">
        <v>394</v>
      </c>
      <c r="U45" s="183" t="s">
        <v>514</v>
      </c>
      <c r="V45" s="217"/>
      <c r="W45" s="183" t="s">
        <v>373</v>
      </c>
      <c r="X45" s="208" t="s">
        <v>1033</v>
      </c>
      <c r="Y45" s="329" t="str">
        <f t="shared" ca="1" si="7"/>
        <v/>
      </c>
      <c r="Z45" s="30">
        <f t="shared" ca="1" si="8"/>
        <v>0</v>
      </c>
    </row>
    <row r="46" spans="1:26" ht="96.6">
      <c r="A46" s="328" t="str">
        <f t="shared" ca="1" si="6"/>
        <v>0</v>
      </c>
      <c r="B46" s="183">
        <v>43</v>
      </c>
      <c r="C46" s="218">
        <v>46099</v>
      </c>
      <c r="D46" s="183" t="s">
        <v>1034</v>
      </c>
      <c r="E46" s="183" t="s">
        <v>404</v>
      </c>
      <c r="F46" s="183" t="s">
        <v>338</v>
      </c>
      <c r="G46" s="183" t="s">
        <v>339</v>
      </c>
      <c r="H46" s="765" t="s">
        <v>437</v>
      </c>
      <c r="I46" s="763"/>
      <c r="J46" s="766"/>
      <c r="K46" s="183" t="s">
        <v>620</v>
      </c>
      <c r="L46" s="183" t="s">
        <v>1035</v>
      </c>
      <c r="M46" s="183" t="s">
        <v>414</v>
      </c>
      <c r="N46" s="215" t="s">
        <v>1036</v>
      </c>
      <c r="O46" s="215"/>
      <c r="P46" s="193"/>
      <c r="Q46" s="183"/>
      <c r="R46" s="218"/>
      <c r="S46" s="183"/>
      <c r="T46" s="199"/>
      <c r="U46" s="183"/>
      <c r="V46" s="217"/>
      <c r="W46" s="183"/>
      <c r="X46" s="208"/>
      <c r="Y46" s="329" t="str">
        <f t="shared" ca="1" si="7"/>
        <v/>
      </c>
      <c r="Z46" s="30">
        <f t="shared" ca="1" si="8"/>
        <v>0</v>
      </c>
    </row>
    <row r="47" spans="1:26" ht="87.75" customHeight="1">
      <c r="A47" s="328" t="str">
        <f t="shared" ca="1" si="6"/>
        <v>0</v>
      </c>
      <c r="B47" s="183">
        <v>44</v>
      </c>
      <c r="C47" s="198">
        <v>46100</v>
      </c>
      <c r="D47" s="183" t="s">
        <v>974</v>
      </c>
      <c r="E47" s="183" t="s">
        <v>404</v>
      </c>
      <c r="F47" s="183" t="s">
        <v>338</v>
      </c>
      <c r="G47" s="183" t="s">
        <v>339</v>
      </c>
      <c r="H47" s="765" t="s">
        <v>437</v>
      </c>
      <c r="I47" s="763"/>
      <c r="J47" s="766"/>
      <c r="K47" s="183" t="s">
        <v>1037</v>
      </c>
      <c r="L47" s="183" t="s">
        <v>1038</v>
      </c>
      <c r="M47" s="183" t="s">
        <v>364</v>
      </c>
      <c r="N47" s="215" t="s">
        <v>1039</v>
      </c>
      <c r="O47" s="187" t="s">
        <v>345</v>
      </c>
      <c r="P47" s="193"/>
      <c r="Q47" s="183"/>
      <c r="R47" s="198"/>
      <c r="S47" s="183"/>
      <c r="T47" s="183"/>
      <c r="U47" s="183"/>
      <c r="V47" s="217"/>
      <c r="W47" s="183"/>
      <c r="X47" s="234"/>
      <c r="Y47" s="329" t="str">
        <f t="shared" ca="1" si="7"/>
        <v/>
      </c>
      <c r="Z47" s="30">
        <f t="shared" ca="1" si="8"/>
        <v>0</v>
      </c>
    </row>
    <row r="48" spans="1:26" ht="153.75" customHeight="1">
      <c r="A48" s="328" t="str">
        <f t="shared" ca="1" si="6"/>
        <v>0</v>
      </c>
      <c r="B48" s="183">
        <v>45</v>
      </c>
      <c r="C48" s="198">
        <v>46100</v>
      </c>
      <c r="D48" s="183" t="s">
        <v>336</v>
      </c>
      <c r="E48" s="183" t="s">
        <v>456</v>
      </c>
      <c r="F48" s="183" t="s">
        <v>338</v>
      </c>
      <c r="G48" s="183" t="s">
        <v>339</v>
      </c>
      <c r="H48" s="765" t="s">
        <v>1040</v>
      </c>
      <c r="I48" s="763"/>
      <c r="J48" s="766"/>
      <c r="K48" s="183" t="s">
        <v>341</v>
      </c>
      <c r="L48" s="183" t="s">
        <v>1041</v>
      </c>
      <c r="M48" s="183" t="s">
        <v>644</v>
      </c>
      <c r="N48" s="215" t="s">
        <v>1042</v>
      </c>
      <c r="O48" s="187" t="s">
        <v>345</v>
      </c>
      <c r="P48" s="193" t="s">
        <v>346</v>
      </c>
      <c r="Q48" s="183"/>
      <c r="R48" s="198">
        <v>46104</v>
      </c>
      <c r="S48" s="183" t="s">
        <v>304</v>
      </c>
      <c r="T48" s="183" t="s">
        <v>416</v>
      </c>
      <c r="U48" s="183" t="s">
        <v>409</v>
      </c>
      <c r="V48" s="217"/>
      <c r="W48" s="183" t="s">
        <v>366</v>
      </c>
      <c r="X48" s="208" t="s">
        <v>1043</v>
      </c>
      <c r="Y48" s="329" t="str">
        <f t="shared" ca="1" si="7"/>
        <v/>
      </c>
      <c r="Z48" s="30">
        <f t="shared" ca="1" si="8"/>
        <v>0</v>
      </c>
    </row>
    <row r="49" spans="1:26" ht="131.25" customHeight="1">
      <c r="A49" s="328" t="str">
        <f t="shared" ca="1" si="6"/>
        <v>0</v>
      </c>
      <c r="B49" s="183">
        <v>46</v>
      </c>
      <c r="C49" s="198">
        <v>46100</v>
      </c>
      <c r="D49" s="183" t="s">
        <v>455</v>
      </c>
      <c r="E49" s="183" t="s">
        <v>397</v>
      </c>
      <c r="F49" s="183" t="s">
        <v>338</v>
      </c>
      <c r="G49" s="183" t="s">
        <v>339</v>
      </c>
      <c r="H49" s="765" t="s">
        <v>437</v>
      </c>
      <c r="I49" s="763"/>
      <c r="J49" s="766"/>
      <c r="K49" s="183" t="s">
        <v>1044</v>
      </c>
      <c r="L49" s="183" t="s">
        <v>1045</v>
      </c>
      <c r="M49" s="183" t="s">
        <v>343</v>
      </c>
      <c r="N49" s="215" t="s">
        <v>1046</v>
      </c>
      <c r="O49" s="187" t="s">
        <v>345</v>
      </c>
      <c r="P49" s="193" t="s">
        <v>1047</v>
      </c>
      <c r="Q49" s="183"/>
      <c r="R49" s="198"/>
      <c r="S49" s="183"/>
      <c r="T49" s="183"/>
      <c r="U49" s="183"/>
      <c r="V49" s="217"/>
      <c r="W49" s="183"/>
      <c r="X49" s="208"/>
      <c r="Y49" s="329" t="str">
        <f t="shared" ca="1" si="7"/>
        <v/>
      </c>
      <c r="Z49" s="30">
        <f t="shared" ca="1" si="8"/>
        <v>0</v>
      </c>
    </row>
    <row r="50" spans="1:26" ht="149.25" customHeight="1">
      <c r="A50" s="328" t="str">
        <f t="shared" ca="1" si="6"/>
        <v>0</v>
      </c>
      <c r="B50" s="183">
        <v>47</v>
      </c>
      <c r="C50" s="198">
        <v>46100</v>
      </c>
      <c r="D50" s="183" t="s">
        <v>1048</v>
      </c>
      <c r="E50" s="183" t="s">
        <v>337</v>
      </c>
      <c r="F50" s="183" t="s">
        <v>338</v>
      </c>
      <c r="G50" s="183" t="s">
        <v>339</v>
      </c>
      <c r="H50" s="765" t="s">
        <v>1049</v>
      </c>
      <c r="I50" s="763"/>
      <c r="J50" s="766"/>
      <c r="K50" s="183" t="s">
        <v>474</v>
      </c>
      <c r="L50" s="183" t="s">
        <v>956</v>
      </c>
      <c r="M50" s="183" t="s">
        <v>364</v>
      </c>
      <c r="N50" s="215" t="s">
        <v>1050</v>
      </c>
      <c r="O50" s="187" t="s">
        <v>345</v>
      </c>
      <c r="P50" s="193" t="s">
        <v>346</v>
      </c>
      <c r="Q50" s="183"/>
      <c r="R50" s="218">
        <v>46102</v>
      </c>
      <c r="S50" s="183" t="s">
        <v>302</v>
      </c>
      <c r="T50" s="183" t="s">
        <v>356</v>
      </c>
      <c r="U50" s="183" t="s">
        <v>798</v>
      </c>
      <c r="V50" s="217"/>
      <c r="W50" s="183" t="s">
        <v>349</v>
      </c>
      <c r="X50" s="208" t="s">
        <v>1051</v>
      </c>
      <c r="Y50" s="329" t="str">
        <f t="shared" ca="1" si="7"/>
        <v/>
      </c>
      <c r="Z50" s="30">
        <f t="shared" ca="1" si="8"/>
        <v>0</v>
      </c>
    </row>
    <row r="51" spans="1:26" ht="179.4">
      <c r="A51" s="328" t="str">
        <f t="shared" ca="1" si="6"/>
        <v>0</v>
      </c>
      <c r="B51" s="183">
        <v>48</v>
      </c>
      <c r="C51" s="198">
        <v>46101</v>
      </c>
      <c r="D51" s="183" t="s">
        <v>1052</v>
      </c>
      <c r="E51" s="183" t="s">
        <v>404</v>
      </c>
      <c r="F51" s="183" t="s">
        <v>338</v>
      </c>
      <c r="G51" s="183" t="s">
        <v>339</v>
      </c>
      <c r="H51" s="765" t="s">
        <v>1053</v>
      </c>
      <c r="I51" s="763"/>
      <c r="J51" s="766"/>
      <c r="K51" s="183" t="s">
        <v>341</v>
      </c>
      <c r="L51" s="183" t="s">
        <v>1054</v>
      </c>
      <c r="M51" s="183" t="s">
        <v>364</v>
      </c>
      <c r="N51" s="215" t="s">
        <v>1055</v>
      </c>
      <c r="O51" s="187" t="s">
        <v>345</v>
      </c>
      <c r="P51" s="193" t="s">
        <v>338</v>
      </c>
      <c r="Q51" s="217"/>
      <c r="R51" s="198">
        <v>46104</v>
      </c>
      <c r="S51" s="183" t="s">
        <v>304</v>
      </c>
      <c r="T51" s="183" t="s">
        <v>356</v>
      </c>
      <c r="U51" s="183" t="s">
        <v>731</v>
      </c>
      <c r="V51" s="217"/>
      <c r="W51" s="183" t="s">
        <v>366</v>
      </c>
      <c r="X51" s="208" t="s">
        <v>1056</v>
      </c>
      <c r="Y51" s="329" t="str">
        <f t="shared" ca="1" si="7"/>
        <v/>
      </c>
      <c r="Z51" s="30">
        <f t="shared" ca="1" si="8"/>
        <v>0</v>
      </c>
    </row>
    <row r="52" spans="1:26" ht="96.6">
      <c r="A52" s="328" t="str">
        <f t="shared" ca="1" si="6"/>
        <v>0</v>
      </c>
      <c r="B52" s="183">
        <v>49</v>
      </c>
      <c r="C52" s="218">
        <v>46101</v>
      </c>
      <c r="D52" s="183" t="s">
        <v>394</v>
      </c>
      <c r="E52" s="183" t="s">
        <v>404</v>
      </c>
      <c r="F52" s="183" t="s">
        <v>338</v>
      </c>
      <c r="G52" s="183" t="s">
        <v>339</v>
      </c>
      <c r="H52" s="765" t="s">
        <v>1057</v>
      </c>
      <c r="I52" s="763"/>
      <c r="J52" s="766"/>
      <c r="K52" s="183" t="s">
        <v>341</v>
      </c>
      <c r="L52" s="183" t="s">
        <v>1058</v>
      </c>
      <c r="M52" s="183" t="s">
        <v>364</v>
      </c>
      <c r="N52" s="215" t="s">
        <v>1059</v>
      </c>
      <c r="O52" s="187" t="s">
        <v>345</v>
      </c>
      <c r="P52" s="193"/>
      <c r="Q52" s="217"/>
      <c r="R52" s="198"/>
      <c r="S52" s="183"/>
      <c r="T52" s="183"/>
      <c r="U52" s="183"/>
      <c r="V52" s="217"/>
      <c r="W52" s="183"/>
      <c r="X52" s="208"/>
      <c r="Y52" s="329" t="str">
        <f t="shared" ca="1" si="7"/>
        <v/>
      </c>
      <c r="Z52" s="30">
        <f t="shared" ca="1" si="8"/>
        <v>0</v>
      </c>
    </row>
    <row r="53" spans="1:26" ht="166.5" customHeight="1">
      <c r="A53" s="328" t="str">
        <f t="shared" ca="1" si="6"/>
        <v>0</v>
      </c>
      <c r="B53" s="183">
        <v>50</v>
      </c>
      <c r="C53" s="198">
        <v>46102</v>
      </c>
      <c r="D53" s="183" t="s">
        <v>516</v>
      </c>
      <c r="E53" s="183" t="s">
        <v>404</v>
      </c>
      <c r="F53" s="183" t="s">
        <v>338</v>
      </c>
      <c r="G53" s="183" t="s">
        <v>339</v>
      </c>
      <c r="H53" s="765" t="s">
        <v>1060</v>
      </c>
      <c r="I53" s="763"/>
      <c r="J53" s="766"/>
      <c r="K53" s="183" t="s">
        <v>341</v>
      </c>
      <c r="L53" s="183" t="s">
        <v>1061</v>
      </c>
      <c r="M53" s="183" t="s">
        <v>414</v>
      </c>
      <c r="N53" s="215" t="s">
        <v>1062</v>
      </c>
      <c r="O53" s="187" t="s">
        <v>345</v>
      </c>
      <c r="P53" s="193" t="s">
        <v>346</v>
      </c>
      <c r="Q53" s="183"/>
      <c r="R53" s="198">
        <v>46105</v>
      </c>
      <c r="S53" s="183" t="s">
        <v>305</v>
      </c>
      <c r="T53" s="183" t="s">
        <v>347</v>
      </c>
      <c r="U53" s="183" t="s">
        <v>1004</v>
      </c>
      <c r="V53" s="217"/>
      <c r="W53" s="300" t="s">
        <v>349</v>
      </c>
      <c r="X53" s="216" t="s">
        <v>1063</v>
      </c>
      <c r="Y53" s="329" t="str">
        <f t="shared" ca="1" si="7"/>
        <v/>
      </c>
      <c r="Z53" s="30">
        <f t="shared" ca="1" si="8"/>
        <v>0</v>
      </c>
    </row>
    <row r="54" spans="1:26" ht="181.5" customHeight="1">
      <c r="A54" s="328" t="str">
        <f t="shared" ca="1" si="6"/>
        <v>0</v>
      </c>
      <c r="B54" s="183">
        <v>51</v>
      </c>
      <c r="C54" s="198">
        <v>46102</v>
      </c>
      <c r="D54" s="183" t="s">
        <v>591</v>
      </c>
      <c r="E54" s="183" t="s">
        <v>456</v>
      </c>
      <c r="F54" s="183" t="s">
        <v>338</v>
      </c>
      <c r="G54" s="183" t="s">
        <v>339</v>
      </c>
      <c r="H54" s="765" t="s">
        <v>1064</v>
      </c>
      <c r="I54" s="763"/>
      <c r="J54" s="766"/>
      <c r="K54" s="183" t="s">
        <v>341</v>
      </c>
      <c r="L54" s="183" t="s">
        <v>1065</v>
      </c>
      <c r="M54" s="183" t="s">
        <v>414</v>
      </c>
      <c r="N54" s="215" t="s">
        <v>1066</v>
      </c>
      <c r="O54" s="187" t="s">
        <v>345</v>
      </c>
      <c r="P54" s="193" t="s">
        <v>346</v>
      </c>
      <c r="Q54" s="217"/>
      <c r="R54" s="198"/>
      <c r="S54" s="183"/>
      <c r="T54" s="183"/>
      <c r="U54" s="183"/>
      <c r="V54" s="217"/>
      <c r="W54" s="183"/>
      <c r="X54" s="208"/>
      <c r="Y54" s="329" t="str">
        <f t="shared" ca="1" si="7"/>
        <v/>
      </c>
      <c r="Z54" s="30">
        <f t="shared" ca="1" si="8"/>
        <v>0</v>
      </c>
    </row>
    <row r="55" spans="1:26" ht="43.5" customHeight="1">
      <c r="A55" s="328" t="str">
        <f t="shared" ca="1" si="6"/>
        <v>0</v>
      </c>
      <c r="B55" s="183">
        <v>52</v>
      </c>
      <c r="C55" s="198">
        <v>46103</v>
      </c>
      <c r="D55" s="183" t="s">
        <v>1067</v>
      </c>
      <c r="E55" s="183" t="s">
        <v>397</v>
      </c>
      <c r="F55" s="183" t="s">
        <v>338</v>
      </c>
      <c r="G55" s="183" t="s">
        <v>339</v>
      </c>
      <c r="H55" s="765" t="s">
        <v>465</v>
      </c>
      <c r="I55" s="763"/>
      <c r="J55" s="766"/>
      <c r="K55" s="183" t="s">
        <v>341</v>
      </c>
      <c r="L55" s="183" t="s">
        <v>1068</v>
      </c>
      <c r="M55" s="183" t="s">
        <v>400</v>
      </c>
      <c r="N55" s="215" t="s">
        <v>1069</v>
      </c>
      <c r="O55" s="187" t="s">
        <v>345</v>
      </c>
      <c r="P55" s="193"/>
      <c r="Q55" s="183"/>
      <c r="R55" s="218"/>
      <c r="S55" s="183"/>
      <c r="T55" s="183"/>
      <c r="U55" s="183"/>
      <c r="V55" s="217"/>
      <c r="W55" s="183"/>
      <c r="X55" s="208"/>
      <c r="Y55" s="329" t="str">
        <f t="shared" ca="1" si="7"/>
        <v/>
      </c>
      <c r="Z55" s="30">
        <f t="shared" ca="1" si="8"/>
        <v>0</v>
      </c>
    </row>
    <row r="56" spans="1:26" ht="166.5" customHeight="1">
      <c r="A56" s="328" t="str">
        <f t="shared" ca="1" si="6"/>
        <v>0</v>
      </c>
      <c r="B56" s="183">
        <v>53</v>
      </c>
      <c r="C56" s="198">
        <v>46103</v>
      </c>
      <c r="D56" s="183" t="s">
        <v>538</v>
      </c>
      <c r="E56" s="183" t="s">
        <v>397</v>
      </c>
      <c r="F56" s="183" t="s">
        <v>338</v>
      </c>
      <c r="G56" s="183" t="s">
        <v>339</v>
      </c>
      <c r="H56" s="765" t="s">
        <v>465</v>
      </c>
      <c r="I56" s="763"/>
      <c r="J56" s="766"/>
      <c r="K56" s="183" t="s">
        <v>341</v>
      </c>
      <c r="L56" s="183" t="s">
        <v>1070</v>
      </c>
      <c r="M56" s="183" t="s">
        <v>343</v>
      </c>
      <c r="N56" s="215" t="s">
        <v>1071</v>
      </c>
      <c r="O56" s="187" t="s">
        <v>345</v>
      </c>
      <c r="P56" s="193"/>
      <c r="Q56" s="217"/>
      <c r="R56" s="198"/>
      <c r="S56" s="183"/>
      <c r="T56" s="183"/>
      <c r="U56" s="183"/>
      <c r="V56" s="217"/>
      <c r="W56" s="183"/>
      <c r="X56" s="216"/>
      <c r="Y56" s="329" t="str">
        <f t="shared" ca="1" si="7"/>
        <v/>
      </c>
      <c r="Z56" s="30">
        <f t="shared" ca="1" si="8"/>
        <v>0</v>
      </c>
    </row>
    <row r="57" spans="1:26" ht="191.25" customHeight="1">
      <c r="A57" s="328" t="str">
        <f t="shared" ca="1" si="6"/>
        <v>0</v>
      </c>
      <c r="B57" s="183">
        <v>39</v>
      </c>
      <c r="C57" s="198">
        <v>46103</v>
      </c>
      <c r="D57" s="183" t="s">
        <v>416</v>
      </c>
      <c r="E57" s="183" t="s">
        <v>397</v>
      </c>
      <c r="F57" s="183" t="s">
        <v>338</v>
      </c>
      <c r="G57" s="183" t="s">
        <v>339</v>
      </c>
      <c r="H57" s="765" t="s">
        <v>1072</v>
      </c>
      <c r="I57" s="763"/>
      <c r="J57" s="766"/>
      <c r="K57" s="183" t="s">
        <v>341</v>
      </c>
      <c r="L57" s="183" t="s">
        <v>1073</v>
      </c>
      <c r="M57" s="183" t="s">
        <v>343</v>
      </c>
      <c r="N57" s="215" t="s">
        <v>1074</v>
      </c>
      <c r="O57" s="187" t="s">
        <v>345</v>
      </c>
      <c r="P57" s="193" t="s">
        <v>338</v>
      </c>
      <c r="Q57" s="218"/>
      <c r="R57" s="198">
        <v>46123</v>
      </c>
      <c r="S57" s="183" t="s">
        <v>302</v>
      </c>
      <c r="T57" s="183" t="s">
        <v>436</v>
      </c>
      <c r="U57" s="183" t="s">
        <v>497</v>
      </c>
      <c r="V57" s="183" t="s">
        <v>1075</v>
      </c>
      <c r="W57" s="183" t="s">
        <v>349</v>
      </c>
      <c r="X57" s="216" t="s">
        <v>1076</v>
      </c>
      <c r="Y57" s="329" t="str">
        <f t="shared" ca="1" si="7"/>
        <v/>
      </c>
      <c r="Z57" s="30">
        <f t="shared" ca="1" si="8"/>
        <v>0</v>
      </c>
    </row>
    <row r="58" spans="1:26" ht="84.75" customHeight="1">
      <c r="A58" s="328" t="str">
        <f t="shared" ca="1" si="6"/>
        <v>0</v>
      </c>
      <c r="B58" s="183">
        <v>54</v>
      </c>
      <c r="C58" s="198">
        <v>46104</v>
      </c>
      <c r="D58" s="199">
        <v>0.38541666666666669</v>
      </c>
      <c r="E58" s="183" t="s">
        <v>1077</v>
      </c>
      <c r="F58" s="183" t="s">
        <v>338</v>
      </c>
      <c r="G58" s="183" t="s">
        <v>339</v>
      </c>
      <c r="H58" s="765" t="s">
        <v>465</v>
      </c>
      <c r="I58" s="763"/>
      <c r="J58" s="766"/>
      <c r="K58" s="183"/>
      <c r="L58" s="183" t="s">
        <v>1078</v>
      </c>
      <c r="M58" s="183" t="s">
        <v>644</v>
      </c>
      <c r="N58" s="215" t="s">
        <v>1079</v>
      </c>
      <c r="O58" s="187" t="s">
        <v>345</v>
      </c>
      <c r="P58" s="193"/>
      <c r="Q58" s="183"/>
      <c r="R58" s="198"/>
      <c r="S58" s="183"/>
      <c r="T58" s="183"/>
      <c r="U58" s="183"/>
      <c r="V58" s="217"/>
      <c r="W58" s="183"/>
      <c r="X58" s="208"/>
      <c r="Y58" s="329" t="str">
        <f t="shared" ca="1" si="7"/>
        <v/>
      </c>
      <c r="Z58" s="30">
        <f t="shared" ca="1" si="8"/>
        <v>0</v>
      </c>
    </row>
    <row r="59" spans="1:26" ht="110.25" customHeight="1">
      <c r="A59" s="328" t="str">
        <f t="shared" ca="1" si="6"/>
        <v>0</v>
      </c>
      <c r="B59" s="183">
        <v>55</v>
      </c>
      <c r="C59" s="198">
        <v>46104</v>
      </c>
      <c r="D59" s="183" t="s">
        <v>516</v>
      </c>
      <c r="E59" s="183" t="s">
        <v>461</v>
      </c>
      <c r="F59" s="183" t="s">
        <v>338</v>
      </c>
      <c r="G59" s="183" t="s">
        <v>339</v>
      </c>
      <c r="H59" s="765" t="s">
        <v>1080</v>
      </c>
      <c r="I59" s="763"/>
      <c r="J59" s="766"/>
      <c r="K59" s="183" t="s">
        <v>341</v>
      </c>
      <c r="L59" s="183" t="s">
        <v>1081</v>
      </c>
      <c r="M59" s="183" t="s">
        <v>644</v>
      </c>
      <c r="N59" s="215" t="s">
        <v>1082</v>
      </c>
      <c r="O59" s="215" t="s">
        <v>345</v>
      </c>
      <c r="P59" s="193" t="s">
        <v>338</v>
      </c>
      <c r="Q59" s="183"/>
      <c r="R59" s="198"/>
      <c r="S59" s="183"/>
      <c r="T59" s="183"/>
      <c r="U59" s="183"/>
      <c r="V59" s="217"/>
      <c r="W59" s="183"/>
      <c r="X59" s="208"/>
      <c r="Y59" s="329" t="str">
        <f t="shared" ca="1" si="7"/>
        <v/>
      </c>
      <c r="Z59" s="30">
        <f t="shared" ca="1" si="8"/>
        <v>0</v>
      </c>
    </row>
    <row r="60" spans="1:26" ht="147" customHeight="1">
      <c r="A60" s="328" t="str">
        <f t="shared" ca="1" si="6"/>
        <v>0</v>
      </c>
      <c r="B60" s="183">
        <v>56</v>
      </c>
      <c r="C60" s="198">
        <v>46105</v>
      </c>
      <c r="D60" s="183" t="s">
        <v>490</v>
      </c>
      <c r="E60" s="183" t="s">
        <v>595</v>
      </c>
      <c r="F60" s="183" t="s">
        <v>338</v>
      </c>
      <c r="G60" s="183" t="s">
        <v>339</v>
      </c>
      <c r="H60" s="765" t="s">
        <v>1083</v>
      </c>
      <c r="I60" s="763"/>
      <c r="J60" s="766"/>
      <c r="K60" s="183" t="s">
        <v>341</v>
      </c>
      <c r="L60" s="183" t="s">
        <v>1084</v>
      </c>
      <c r="M60" s="183" t="s">
        <v>414</v>
      </c>
      <c r="N60" s="215" t="s">
        <v>1085</v>
      </c>
      <c r="O60" s="215" t="s">
        <v>345</v>
      </c>
      <c r="P60" s="193" t="s">
        <v>338</v>
      </c>
      <c r="Q60" s="217"/>
      <c r="R60" s="198"/>
      <c r="S60" s="183"/>
      <c r="T60" s="183"/>
      <c r="U60" s="183"/>
      <c r="V60" s="217"/>
      <c r="W60" s="183"/>
      <c r="X60" s="220"/>
      <c r="Y60" s="329" t="str">
        <f t="shared" ca="1" si="7"/>
        <v/>
      </c>
      <c r="Z60" s="30">
        <f t="shared" ca="1" si="8"/>
        <v>0</v>
      </c>
    </row>
    <row r="61" spans="1:26" ht="179.4">
      <c r="A61" s="328" t="str">
        <f t="shared" ca="1" si="6"/>
        <v>0</v>
      </c>
      <c r="B61" s="183">
        <v>57</v>
      </c>
      <c r="C61" s="218">
        <v>46105</v>
      </c>
      <c r="D61" s="183" t="s">
        <v>493</v>
      </c>
      <c r="E61" s="183" t="s">
        <v>404</v>
      </c>
      <c r="F61" s="183" t="s">
        <v>338</v>
      </c>
      <c r="G61" s="183" t="s">
        <v>339</v>
      </c>
      <c r="H61" s="787" t="s">
        <v>1086</v>
      </c>
      <c r="I61" s="763"/>
      <c r="J61" s="766"/>
      <c r="K61" s="183" t="s">
        <v>474</v>
      </c>
      <c r="L61" s="183" t="s">
        <v>1087</v>
      </c>
      <c r="M61" s="183" t="s">
        <v>354</v>
      </c>
      <c r="N61" s="215" t="s">
        <v>1088</v>
      </c>
      <c r="O61" s="215" t="s">
        <v>826</v>
      </c>
      <c r="P61" s="193"/>
      <c r="Q61" s="217"/>
      <c r="R61" s="338"/>
      <c r="S61" s="220"/>
      <c r="T61" s="220"/>
      <c r="U61" s="183"/>
      <c r="V61" s="217"/>
      <c r="W61" s="183"/>
      <c r="X61" s="220"/>
      <c r="Y61" s="329" t="str">
        <f t="shared" ca="1" si="7"/>
        <v/>
      </c>
      <c r="Z61" s="30">
        <f t="shared" ca="1" si="8"/>
        <v>0</v>
      </c>
    </row>
    <row r="62" spans="1:26" ht="234.6">
      <c r="A62" s="328" t="str">
        <f t="shared" ca="1" si="6"/>
        <v>0</v>
      </c>
      <c r="B62" s="183">
        <v>58</v>
      </c>
      <c r="C62" s="218">
        <v>46105</v>
      </c>
      <c r="D62" s="183" t="s">
        <v>657</v>
      </c>
      <c r="E62" s="183" t="s">
        <v>719</v>
      </c>
      <c r="F62" s="183" t="s">
        <v>338</v>
      </c>
      <c r="G62" s="183" t="s">
        <v>339</v>
      </c>
      <c r="H62" s="765" t="s">
        <v>1089</v>
      </c>
      <c r="I62" s="763"/>
      <c r="J62" s="766"/>
      <c r="K62" s="183" t="s">
        <v>1090</v>
      </c>
      <c r="L62" s="183" t="s">
        <v>1091</v>
      </c>
      <c r="M62" s="183" t="s">
        <v>343</v>
      </c>
      <c r="N62" s="215" t="s">
        <v>1092</v>
      </c>
      <c r="O62" s="215" t="s">
        <v>345</v>
      </c>
      <c r="P62" s="193" t="s">
        <v>338</v>
      </c>
      <c r="Q62" s="183" t="s">
        <v>1093</v>
      </c>
      <c r="R62" s="218">
        <v>46108</v>
      </c>
      <c r="S62" s="183" t="s">
        <v>301</v>
      </c>
      <c r="T62" s="183" t="s">
        <v>436</v>
      </c>
      <c r="U62" s="183" t="s">
        <v>910</v>
      </c>
      <c r="V62" s="217"/>
      <c r="W62" s="183" t="s">
        <v>491</v>
      </c>
      <c r="X62" s="208" t="s">
        <v>1094</v>
      </c>
      <c r="Y62" s="329" t="str">
        <f t="shared" ca="1" si="7"/>
        <v/>
      </c>
      <c r="Z62" s="30">
        <f t="shared" ca="1" si="8"/>
        <v>0</v>
      </c>
    </row>
    <row r="63" spans="1:26" ht="192" customHeight="1">
      <c r="A63" s="328" t="str">
        <f t="shared" ca="1" si="6"/>
        <v>0</v>
      </c>
      <c r="B63" s="183">
        <v>59</v>
      </c>
      <c r="C63" s="218">
        <v>46106</v>
      </c>
      <c r="D63" s="183" t="s">
        <v>490</v>
      </c>
      <c r="E63" s="183" t="s">
        <v>397</v>
      </c>
      <c r="F63" s="183" t="s">
        <v>338</v>
      </c>
      <c r="G63" s="183" t="s">
        <v>339</v>
      </c>
      <c r="H63" s="765" t="s">
        <v>1095</v>
      </c>
      <c r="I63" s="763"/>
      <c r="J63" s="766"/>
      <c r="K63" s="183" t="s">
        <v>587</v>
      </c>
      <c r="L63" s="183" t="s">
        <v>1096</v>
      </c>
      <c r="M63" s="183" t="s">
        <v>371</v>
      </c>
      <c r="N63" s="215" t="s">
        <v>1097</v>
      </c>
      <c r="O63" s="215" t="s">
        <v>345</v>
      </c>
      <c r="P63" s="193" t="s">
        <v>346</v>
      </c>
      <c r="Q63" s="295" t="s">
        <v>1098</v>
      </c>
      <c r="R63" s="198">
        <v>46114</v>
      </c>
      <c r="S63" s="183" t="s">
        <v>307</v>
      </c>
      <c r="T63" s="199">
        <v>0.41666666666666669</v>
      </c>
      <c r="U63" s="183" t="s">
        <v>514</v>
      </c>
      <c r="V63" s="217"/>
      <c r="W63" s="183" t="s">
        <v>366</v>
      </c>
      <c r="X63" s="208" t="s">
        <v>1099</v>
      </c>
      <c r="Y63" s="329" t="str">
        <f t="shared" ca="1" si="7"/>
        <v/>
      </c>
      <c r="Z63" s="30">
        <f t="shared" ca="1" si="8"/>
        <v>0</v>
      </c>
    </row>
    <row r="64" spans="1:26" ht="257.25" customHeight="1">
      <c r="A64" s="328" t="str">
        <f t="shared" ca="1" si="6"/>
        <v>0</v>
      </c>
      <c r="B64" s="183">
        <v>60</v>
      </c>
      <c r="C64" s="218">
        <v>46106</v>
      </c>
      <c r="D64" s="183" t="s">
        <v>1100</v>
      </c>
      <c r="E64" s="183" t="s">
        <v>360</v>
      </c>
      <c r="F64" s="183" t="s">
        <v>338</v>
      </c>
      <c r="G64" s="183" t="s">
        <v>339</v>
      </c>
      <c r="H64" s="765" t="s">
        <v>1101</v>
      </c>
      <c r="I64" s="763"/>
      <c r="J64" s="766"/>
      <c r="K64" s="183"/>
      <c r="L64" s="183" t="s">
        <v>1102</v>
      </c>
      <c r="M64" s="183" t="s">
        <v>371</v>
      </c>
      <c r="N64" s="215" t="s">
        <v>1103</v>
      </c>
      <c r="O64" s="215" t="s">
        <v>345</v>
      </c>
      <c r="P64" s="193" t="s">
        <v>400</v>
      </c>
      <c r="Q64" s="183"/>
      <c r="R64" s="198"/>
      <c r="S64" s="183"/>
      <c r="T64" s="183"/>
      <c r="U64" s="183"/>
      <c r="V64" s="217"/>
      <c r="W64" s="183"/>
      <c r="X64" s="208"/>
      <c r="Y64" s="329" t="str">
        <f t="shared" ca="1" si="7"/>
        <v/>
      </c>
      <c r="Z64" s="30">
        <f t="shared" ca="1" si="8"/>
        <v>0</v>
      </c>
    </row>
    <row r="65" spans="1:28" ht="63" customHeight="1">
      <c r="A65" s="328" t="str">
        <f t="shared" ca="1" si="6"/>
        <v>0</v>
      </c>
      <c r="B65" s="183">
        <v>62</v>
      </c>
      <c r="C65" s="198">
        <v>46107</v>
      </c>
      <c r="D65" s="199">
        <v>0.39583333333333331</v>
      </c>
      <c r="E65" s="183" t="s">
        <v>360</v>
      </c>
      <c r="F65" s="183" t="s">
        <v>338</v>
      </c>
      <c r="G65" s="183" t="s">
        <v>339</v>
      </c>
      <c r="H65" s="765" t="s">
        <v>465</v>
      </c>
      <c r="I65" s="763"/>
      <c r="J65" s="766"/>
      <c r="K65" s="183"/>
      <c r="L65" s="183" t="s">
        <v>1104</v>
      </c>
      <c r="M65" s="183" t="s">
        <v>371</v>
      </c>
      <c r="N65" s="215" t="s">
        <v>1105</v>
      </c>
      <c r="O65" s="215" t="s">
        <v>345</v>
      </c>
      <c r="P65" s="193" t="s">
        <v>338</v>
      </c>
      <c r="Q65" s="218"/>
      <c r="R65" s="198"/>
      <c r="S65" s="183"/>
      <c r="T65" s="183"/>
      <c r="U65" s="183"/>
      <c r="V65" s="217"/>
      <c r="W65" s="183"/>
      <c r="X65" s="208"/>
      <c r="Y65" s="329" t="str">
        <f t="shared" ca="1" si="7"/>
        <v/>
      </c>
      <c r="Z65" s="30">
        <f t="shared" ca="1" si="8"/>
        <v>0</v>
      </c>
    </row>
    <row r="66" spans="1:28" ht="193.2">
      <c r="A66" s="328" t="str">
        <f t="shared" ca="1" si="6"/>
        <v>0</v>
      </c>
      <c r="B66" s="183">
        <v>62</v>
      </c>
      <c r="C66" s="198">
        <v>46107</v>
      </c>
      <c r="D66" s="183" t="s">
        <v>591</v>
      </c>
      <c r="E66" s="183" t="s">
        <v>1106</v>
      </c>
      <c r="F66" s="183" t="s">
        <v>346</v>
      </c>
      <c r="G66" s="183" t="s">
        <v>1107</v>
      </c>
      <c r="H66" s="765" t="s">
        <v>1108</v>
      </c>
      <c r="I66" s="763"/>
      <c r="J66" s="766"/>
      <c r="K66" s="183"/>
      <c r="L66" s="183" t="s">
        <v>1109</v>
      </c>
      <c r="M66" s="183" t="s">
        <v>364</v>
      </c>
      <c r="N66" s="215" t="s">
        <v>1110</v>
      </c>
      <c r="O66" s="215" t="s">
        <v>345</v>
      </c>
      <c r="P66" s="193" t="s">
        <v>346</v>
      </c>
      <c r="Q66" s="218"/>
      <c r="R66" s="198">
        <v>46111</v>
      </c>
      <c r="S66" s="183" t="s">
        <v>304</v>
      </c>
      <c r="T66" s="183" t="s">
        <v>356</v>
      </c>
      <c r="U66" s="183" t="s">
        <v>514</v>
      </c>
      <c r="V66" s="217"/>
      <c r="W66" s="183" t="s">
        <v>491</v>
      </c>
      <c r="X66" s="208" t="s">
        <v>1111</v>
      </c>
      <c r="Y66" s="329" t="str">
        <f t="shared" ca="1" si="7"/>
        <v/>
      </c>
      <c r="Z66" s="30">
        <f t="shared" ca="1" si="8"/>
        <v>0</v>
      </c>
    </row>
    <row r="67" spans="1:28" ht="124.2">
      <c r="A67" s="328" t="str">
        <f t="shared" ca="1" si="6"/>
        <v>1</v>
      </c>
      <c r="B67" s="183">
        <v>63</v>
      </c>
      <c r="C67" s="218">
        <v>46106</v>
      </c>
      <c r="D67" s="183" t="s">
        <v>591</v>
      </c>
      <c r="E67" s="183" t="s">
        <v>337</v>
      </c>
      <c r="F67" s="183" t="s">
        <v>338</v>
      </c>
      <c r="G67" s="183" t="s">
        <v>339</v>
      </c>
      <c r="H67" s="765" t="s">
        <v>1112</v>
      </c>
      <c r="I67" s="763"/>
      <c r="J67" s="766"/>
      <c r="K67" s="183" t="s">
        <v>341</v>
      </c>
      <c r="L67" s="183" t="s">
        <v>1113</v>
      </c>
      <c r="M67" s="183" t="s">
        <v>364</v>
      </c>
      <c r="N67" s="215" t="s">
        <v>1114</v>
      </c>
      <c r="O67" s="215" t="s">
        <v>345</v>
      </c>
      <c r="P67" s="193" t="s">
        <v>338</v>
      </c>
      <c r="Q67" s="217"/>
      <c r="R67" s="198">
        <v>46108</v>
      </c>
      <c r="S67" s="183" t="s">
        <v>301</v>
      </c>
      <c r="T67" s="183" t="s">
        <v>356</v>
      </c>
      <c r="U67" s="183" t="s">
        <v>182</v>
      </c>
      <c r="V67" s="183" t="s">
        <v>1115</v>
      </c>
      <c r="W67" s="183" t="s">
        <v>491</v>
      </c>
      <c r="X67" s="220" t="s">
        <v>1116</v>
      </c>
      <c r="Y67" s="329" t="str">
        <f t="shared" ca="1" si="7"/>
        <v/>
      </c>
      <c r="Z67" s="30">
        <f ca="1">COUNTIF($Y$9:Y90,"未入力")</f>
        <v>1</v>
      </c>
    </row>
    <row r="68" spans="1:28" ht="409.6" customHeight="1">
      <c r="A68" s="339" t="str">
        <f t="shared" ca="1" si="6"/>
        <v>0</v>
      </c>
      <c r="B68" s="225">
        <v>64</v>
      </c>
      <c r="C68" s="224">
        <v>46107</v>
      </c>
      <c r="D68" s="225" t="s">
        <v>436</v>
      </c>
      <c r="E68" s="225" t="s">
        <v>360</v>
      </c>
      <c r="F68" s="225" t="s">
        <v>338</v>
      </c>
      <c r="G68" s="225" t="s">
        <v>339</v>
      </c>
      <c r="H68" s="788" t="s">
        <v>1117</v>
      </c>
      <c r="I68" s="763"/>
      <c r="J68" s="766"/>
      <c r="K68" s="225" t="s">
        <v>341</v>
      </c>
      <c r="L68" s="225" t="s">
        <v>1118</v>
      </c>
      <c r="M68" s="225" t="s">
        <v>343</v>
      </c>
      <c r="N68" s="340" t="s">
        <v>1119</v>
      </c>
      <c r="O68" s="340" t="s">
        <v>345</v>
      </c>
      <c r="P68" s="341" t="s">
        <v>400</v>
      </c>
      <c r="Q68" s="225" t="s">
        <v>1120</v>
      </c>
      <c r="R68" s="224"/>
      <c r="S68" s="225"/>
      <c r="T68" s="225"/>
      <c r="U68" s="225"/>
      <c r="V68" s="342"/>
      <c r="W68" s="225"/>
      <c r="X68" s="208" t="s">
        <v>1121</v>
      </c>
      <c r="Y68" s="343" t="str">
        <f t="shared" ca="1" si="7"/>
        <v/>
      </c>
      <c r="Z68" s="344">
        <f t="shared" ref="Z68:Z69" ca="1" si="9">COUNTIF($Y$9:Y68,"未入力")</f>
        <v>0</v>
      </c>
      <c r="AA68" s="294"/>
      <c r="AB68" s="294"/>
    </row>
    <row r="69" spans="1:28" ht="221.25" customHeight="1">
      <c r="A69" s="328" t="str">
        <f t="shared" ca="1" si="6"/>
        <v>0</v>
      </c>
      <c r="B69" s="183">
        <v>65</v>
      </c>
      <c r="C69" s="198">
        <v>46108</v>
      </c>
      <c r="D69" s="183" t="s">
        <v>449</v>
      </c>
      <c r="E69" s="183" t="s">
        <v>404</v>
      </c>
      <c r="F69" s="183" t="s">
        <v>338</v>
      </c>
      <c r="G69" s="183" t="s">
        <v>339</v>
      </c>
      <c r="H69" s="765" t="s">
        <v>1122</v>
      </c>
      <c r="I69" s="763"/>
      <c r="J69" s="766"/>
      <c r="K69" s="183" t="s">
        <v>1123</v>
      </c>
      <c r="L69" s="183" t="s">
        <v>1124</v>
      </c>
      <c r="M69" s="183" t="s">
        <v>343</v>
      </c>
      <c r="N69" s="215" t="s">
        <v>1125</v>
      </c>
      <c r="O69" s="215" t="s">
        <v>345</v>
      </c>
      <c r="P69" s="193" t="s">
        <v>338</v>
      </c>
      <c r="Q69" s="217"/>
      <c r="R69" s="198">
        <v>46113</v>
      </c>
      <c r="S69" s="183" t="s">
        <v>306</v>
      </c>
      <c r="T69" s="183" t="s">
        <v>449</v>
      </c>
      <c r="U69" s="183" t="s">
        <v>497</v>
      </c>
      <c r="V69" s="217"/>
      <c r="W69" s="183" t="s">
        <v>349</v>
      </c>
      <c r="X69" s="208" t="s">
        <v>1126</v>
      </c>
      <c r="Y69" s="329" t="str">
        <f t="shared" ca="1" si="7"/>
        <v/>
      </c>
      <c r="Z69" s="30">
        <f t="shared" ca="1" si="9"/>
        <v>0</v>
      </c>
    </row>
    <row r="70" spans="1:28" ht="266.25" customHeight="1">
      <c r="A70" s="328" t="str">
        <f t="shared" ca="1" si="6"/>
        <v>1</v>
      </c>
      <c r="B70" s="183">
        <v>66</v>
      </c>
      <c r="C70" s="198">
        <v>46108</v>
      </c>
      <c r="D70" s="183" t="s">
        <v>443</v>
      </c>
      <c r="E70" s="183" t="s">
        <v>719</v>
      </c>
      <c r="F70" s="183" t="s">
        <v>338</v>
      </c>
      <c r="G70" s="183" t="s">
        <v>339</v>
      </c>
      <c r="H70" s="765" t="s">
        <v>1127</v>
      </c>
      <c r="I70" s="763"/>
      <c r="J70" s="766"/>
      <c r="K70" s="183" t="s">
        <v>474</v>
      </c>
      <c r="L70" s="183" t="s">
        <v>1128</v>
      </c>
      <c r="M70" s="183" t="s">
        <v>414</v>
      </c>
      <c r="N70" s="215" t="s">
        <v>1129</v>
      </c>
      <c r="O70" s="215" t="s">
        <v>345</v>
      </c>
      <c r="P70" s="193"/>
      <c r="Q70" s="183"/>
      <c r="R70" s="198"/>
      <c r="S70" s="183"/>
      <c r="T70" s="183"/>
      <c r="U70" s="183"/>
      <c r="V70" s="217"/>
      <c r="W70" s="183"/>
      <c r="X70" s="208"/>
      <c r="Y70" s="329" t="str">
        <f t="shared" ca="1" si="7"/>
        <v/>
      </c>
      <c r="Z70" s="30">
        <f ca="1">COUNTIF($Y$9:Y71,"未入力")</f>
        <v>1</v>
      </c>
    </row>
    <row r="71" spans="1:28" ht="256.5" customHeight="1">
      <c r="A71" s="328" t="str">
        <f t="shared" ca="1" si="6"/>
        <v>未入力1</v>
      </c>
      <c r="B71" s="183">
        <v>67</v>
      </c>
      <c r="C71" s="198">
        <v>46109</v>
      </c>
      <c r="D71" s="183" t="s">
        <v>1130</v>
      </c>
      <c r="E71" s="183" t="s">
        <v>337</v>
      </c>
      <c r="F71" s="183" t="s">
        <v>338</v>
      </c>
      <c r="G71" s="183" t="s">
        <v>339</v>
      </c>
      <c r="H71" s="765" t="s">
        <v>1131</v>
      </c>
      <c r="I71" s="763"/>
      <c r="J71" s="766"/>
      <c r="K71" s="183" t="s">
        <v>1132</v>
      </c>
      <c r="L71" s="183" t="s">
        <v>1133</v>
      </c>
      <c r="M71" s="183" t="s">
        <v>343</v>
      </c>
      <c r="N71" s="215" t="s">
        <v>1134</v>
      </c>
      <c r="O71" s="215" t="s">
        <v>345</v>
      </c>
      <c r="P71" s="193" t="s">
        <v>338</v>
      </c>
      <c r="Q71" s="217"/>
      <c r="R71" s="198">
        <v>46151</v>
      </c>
      <c r="S71" s="183" t="s">
        <v>302</v>
      </c>
      <c r="T71" s="183" t="s">
        <v>356</v>
      </c>
      <c r="U71" s="183" t="s">
        <v>382</v>
      </c>
      <c r="V71" s="217"/>
      <c r="W71" s="183"/>
      <c r="X71" s="208"/>
      <c r="Y71" s="329" t="str">
        <f t="shared" ca="1" si="7"/>
        <v>未入力</v>
      </c>
      <c r="Z71" s="30">
        <f t="shared" ref="Z71:Z76" ca="1" si="10">COUNTIF($Y$9:Y71,"未入力")</f>
        <v>1</v>
      </c>
    </row>
    <row r="72" spans="1:28" ht="103.5" customHeight="1">
      <c r="A72" s="214" t="str">
        <f t="shared" ca="1" si="6"/>
        <v>1</v>
      </c>
      <c r="B72" s="183">
        <v>68</v>
      </c>
      <c r="C72" s="198">
        <v>46111</v>
      </c>
      <c r="D72" s="199">
        <v>0.39930555555555558</v>
      </c>
      <c r="E72" s="183" t="s">
        <v>1135</v>
      </c>
      <c r="F72" s="183" t="s">
        <v>338</v>
      </c>
      <c r="G72" s="183" t="s">
        <v>339</v>
      </c>
      <c r="H72" s="765" t="s">
        <v>1136</v>
      </c>
      <c r="I72" s="763"/>
      <c r="J72" s="766"/>
      <c r="K72" s="183" t="s">
        <v>587</v>
      </c>
      <c r="L72" s="183" t="s">
        <v>1137</v>
      </c>
      <c r="M72" s="183" t="s">
        <v>364</v>
      </c>
      <c r="N72" s="215" t="s">
        <v>1138</v>
      </c>
      <c r="O72" s="215" t="s">
        <v>1139</v>
      </c>
      <c r="P72" s="193" t="s">
        <v>400</v>
      </c>
      <c r="Q72" s="189"/>
      <c r="R72" s="198">
        <v>46113</v>
      </c>
      <c r="S72" s="183" t="s">
        <v>306</v>
      </c>
      <c r="T72" s="183" t="s">
        <v>449</v>
      </c>
      <c r="U72" s="219" t="s">
        <v>798</v>
      </c>
      <c r="V72" s="217"/>
      <c r="W72" s="300" t="s">
        <v>349</v>
      </c>
      <c r="X72" s="208" t="s">
        <v>1140</v>
      </c>
      <c r="Y72" s="202" t="str">
        <f t="shared" ca="1" si="7"/>
        <v/>
      </c>
      <c r="Z72" s="190">
        <f t="shared" ca="1" si="10"/>
        <v>1</v>
      </c>
      <c r="AA72" s="147"/>
      <c r="AB72" s="147"/>
    </row>
    <row r="73" spans="1:28" ht="261.75" customHeight="1">
      <c r="A73" s="328" t="str">
        <f t="shared" ca="1" si="6"/>
        <v>1</v>
      </c>
      <c r="B73" s="183">
        <v>69</v>
      </c>
      <c r="C73" s="198">
        <v>46111</v>
      </c>
      <c r="D73" s="183" t="s">
        <v>1141</v>
      </c>
      <c r="E73" s="183" t="s">
        <v>337</v>
      </c>
      <c r="F73" s="183" t="s">
        <v>338</v>
      </c>
      <c r="G73" s="183" t="s">
        <v>339</v>
      </c>
      <c r="H73" s="765" t="s">
        <v>1142</v>
      </c>
      <c r="I73" s="763"/>
      <c r="J73" s="766"/>
      <c r="K73" s="183" t="s">
        <v>341</v>
      </c>
      <c r="L73" s="183" t="s">
        <v>1143</v>
      </c>
      <c r="M73" s="183" t="s">
        <v>400</v>
      </c>
      <c r="N73" s="215" t="s">
        <v>1144</v>
      </c>
      <c r="O73" s="215" t="s">
        <v>345</v>
      </c>
      <c r="P73" s="193" t="s">
        <v>338</v>
      </c>
      <c r="Q73" s="217"/>
      <c r="R73" s="198"/>
      <c r="S73" s="183"/>
      <c r="T73" s="183"/>
      <c r="U73" s="183"/>
      <c r="V73" s="217"/>
      <c r="W73" s="183"/>
      <c r="X73" s="208"/>
      <c r="Y73" s="329" t="str">
        <f t="shared" ca="1" si="7"/>
        <v/>
      </c>
      <c r="Z73" s="30">
        <f t="shared" ca="1" si="10"/>
        <v>1</v>
      </c>
    </row>
    <row r="74" spans="1:28" ht="331.2">
      <c r="A74" s="328" t="str">
        <f t="shared" ca="1" si="6"/>
        <v>1</v>
      </c>
      <c r="B74" s="183">
        <v>70</v>
      </c>
      <c r="C74" s="198">
        <v>46111</v>
      </c>
      <c r="D74" s="183" t="s">
        <v>336</v>
      </c>
      <c r="E74" s="183" t="s">
        <v>337</v>
      </c>
      <c r="F74" s="183" t="s">
        <v>338</v>
      </c>
      <c r="G74" s="183" t="s">
        <v>339</v>
      </c>
      <c r="H74" s="765" t="s">
        <v>1145</v>
      </c>
      <c r="I74" s="763"/>
      <c r="J74" s="766"/>
      <c r="K74" s="183" t="s">
        <v>341</v>
      </c>
      <c r="L74" s="183" t="s">
        <v>1146</v>
      </c>
      <c r="M74" s="183" t="s">
        <v>343</v>
      </c>
      <c r="N74" s="345" t="s">
        <v>1147</v>
      </c>
      <c r="O74" s="215" t="s">
        <v>345</v>
      </c>
      <c r="P74" s="193" t="s">
        <v>338</v>
      </c>
      <c r="Q74" s="217"/>
      <c r="R74" s="198">
        <v>46120</v>
      </c>
      <c r="S74" s="183" t="s">
        <v>306</v>
      </c>
      <c r="T74" s="183" t="s">
        <v>356</v>
      </c>
      <c r="U74" s="183" t="s">
        <v>182</v>
      </c>
      <c r="V74" s="217"/>
      <c r="W74" s="183" t="s">
        <v>366</v>
      </c>
      <c r="X74" s="208" t="s">
        <v>1148</v>
      </c>
      <c r="Y74" s="329" t="str">
        <f t="shared" ca="1" si="7"/>
        <v/>
      </c>
      <c r="Z74" s="30">
        <f t="shared" ca="1" si="10"/>
        <v>1</v>
      </c>
    </row>
    <row r="75" spans="1:28" ht="262.2">
      <c r="A75" s="328" t="str">
        <f t="shared" ca="1" si="6"/>
        <v>1</v>
      </c>
      <c r="B75" s="183">
        <v>71</v>
      </c>
      <c r="C75" s="198">
        <v>46111</v>
      </c>
      <c r="D75" s="183" t="s">
        <v>871</v>
      </c>
      <c r="E75" s="183" t="s">
        <v>337</v>
      </c>
      <c r="F75" s="183" t="s">
        <v>338</v>
      </c>
      <c r="G75" s="183" t="s">
        <v>339</v>
      </c>
      <c r="H75" s="765" t="s">
        <v>1149</v>
      </c>
      <c r="I75" s="763"/>
      <c r="J75" s="766"/>
      <c r="K75" s="183" t="s">
        <v>341</v>
      </c>
      <c r="L75" s="183" t="s">
        <v>1150</v>
      </c>
      <c r="M75" s="183" t="s">
        <v>354</v>
      </c>
      <c r="N75" s="215" t="s">
        <v>1151</v>
      </c>
      <c r="O75" s="215" t="s">
        <v>345</v>
      </c>
      <c r="P75" s="193" t="s">
        <v>338</v>
      </c>
      <c r="Q75" s="217"/>
      <c r="R75" s="198">
        <v>46112</v>
      </c>
      <c r="S75" s="183" t="s">
        <v>305</v>
      </c>
      <c r="T75" s="183" t="s">
        <v>356</v>
      </c>
      <c r="U75" s="183" t="s">
        <v>1004</v>
      </c>
      <c r="V75" s="217"/>
      <c r="W75" s="300" t="s">
        <v>349</v>
      </c>
      <c r="X75" s="216" t="s">
        <v>1152</v>
      </c>
      <c r="Y75" s="329" t="str">
        <f t="shared" ca="1" si="7"/>
        <v/>
      </c>
      <c r="Z75" s="30">
        <f t="shared" ca="1" si="10"/>
        <v>1</v>
      </c>
    </row>
    <row r="76" spans="1:28" ht="143.25" customHeight="1">
      <c r="A76" s="328" t="str">
        <f t="shared" ca="1" si="6"/>
        <v>1</v>
      </c>
      <c r="B76" s="183">
        <v>72</v>
      </c>
      <c r="C76" s="198">
        <v>46119</v>
      </c>
      <c r="D76" s="183" t="s">
        <v>1052</v>
      </c>
      <c r="E76" s="183" t="s">
        <v>456</v>
      </c>
      <c r="F76" s="183" t="s">
        <v>338</v>
      </c>
      <c r="G76" s="183" t="s">
        <v>339</v>
      </c>
      <c r="H76" s="765" t="s">
        <v>1153</v>
      </c>
      <c r="I76" s="763"/>
      <c r="J76" s="766"/>
      <c r="K76" s="183" t="s">
        <v>341</v>
      </c>
      <c r="L76" s="183" t="s">
        <v>1154</v>
      </c>
      <c r="M76" s="183" t="s">
        <v>354</v>
      </c>
      <c r="N76" s="215" t="s">
        <v>1155</v>
      </c>
      <c r="O76" s="215" t="s">
        <v>345</v>
      </c>
      <c r="P76" s="193" t="s">
        <v>346</v>
      </c>
      <c r="Q76" s="217"/>
      <c r="R76" s="198">
        <v>46126</v>
      </c>
      <c r="S76" s="183" t="s">
        <v>305</v>
      </c>
      <c r="T76" s="183" t="s">
        <v>356</v>
      </c>
      <c r="U76" s="183" t="s">
        <v>514</v>
      </c>
      <c r="V76" s="217"/>
      <c r="W76" s="183" t="s">
        <v>640</v>
      </c>
      <c r="X76" s="208" t="s">
        <v>1156</v>
      </c>
      <c r="Y76" s="329" t="str">
        <f t="shared" ca="1" si="7"/>
        <v/>
      </c>
      <c r="Z76" s="30">
        <f t="shared" ca="1" si="10"/>
        <v>1</v>
      </c>
    </row>
    <row r="77" spans="1:28" ht="18" customHeight="1">
      <c r="A77" s="328" t="str">
        <f t="shared" si="6"/>
        <v/>
      </c>
      <c r="B77" s="183">
        <v>73</v>
      </c>
      <c r="C77" s="198"/>
      <c r="D77" s="183"/>
      <c r="E77" s="183"/>
      <c r="F77" s="183"/>
      <c r="G77" s="183"/>
      <c r="H77" s="765"/>
      <c r="I77" s="763"/>
      <c r="J77" s="766"/>
      <c r="K77" s="183"/>
      <c r="L77" s="183"/>
      <c r="M77" s="183"/>
      <c r="N77" s="215"/>
      <c r="O77" s="215"/>
      <c r="P77" s="193"/>
      <c r="Q77" s="217"/>
      <c r="R77" s="218"/>
      <c r="S77" s="183"/>
      <c r="T77" s="183"/>
      <c r="U77" s="183"/>
      <c r="V77" s="217"/>
      <c r="W77" s="183"/>
      <c r="X77" s="346"/>
      <c r="Y77" s="329"/>
      <c r="Z77" s="30"/>
    </row>
    <row r="78" spans="1:28" ht="18" customHeight="1">
      <c r="A78" s="328" t="str">
        <f t="shared" ca="1" si="6"/>
        <v>1</v>
      </c>
      <c r="B78" s="183">
        <v>74</v>
      </c>
      <c r="C78" s="198"/>
      <c r="D78" s="183"/>
      <c r="E78" s="183"/>
      <c r="F78" s="183"/>
      <c r="G78" s="183"/>
      <c r="H78" s="765"/>
      <c r="I78" s="763"/>
      <c r="J78" s="766"/>
      <c r="K78" s="183"/>
      <c r="L78" s="183"/>
      <c r="M78" s="183"/>
      <c r="N78" s="215"/>
      <c r="O78" s="215"/>
      <c r="P78" s="193"/>
      <c r="Q78" s="183"/>
      <c r="R78" s="198"/>
      <c r="S78" s="183"/>
      <c r="T78" s="199"/>
      <c r="U78" s="183"/>
      <c r="V78" s="217"/>
      <c r="W78" s="183"/>
      <c r="X78" s="208"/>
      <c r="Y78" s="329" t="str">
        <f t="shared" ref="Y78:Y126" ca="1" si="11">IF(R78="","", IF(AND(R78&lt;TODAY(),W78=""),"未入力",""))</f>
        <v/>
      </c>
      <c r="Z78" s="30">
        <f t="shared" ref="Z78:Z126" ca="1" si="12">COUNTIF($Y$9:Y78,"未入力")</f>
        <v>1</v>
      </c>
    </row>
    <row r="79" spans="1:28" ht="18" customHeight="1">
      <c r="A79" s="328" t="str">
        <f t="shared" ca="1" si="6"/>
        <v>1</v>
      </c>
      <c r="B79" s="183">
        <v>75</v>
      </c>
      <c r="C79" s="198"/>
      <c r="D79" s="183"/>
      <c r="E79" s="183"/>
      <c r="F79" s="183"/>
      <c r="G79" s="183"/>
      <c r="H79" s="765"/>
      <c r="I79" s="763"/>
      <c r="J79" s="766"/>
      <c r="K79" s="183"/>
      <c r="L79" s="183"/>
      <c r="M79" s="183"/>
      <c r="N79" s="215"/>
      <c r="O79" s="215"/>
      <c r="P79" s="193"/>
      <c r="Q79" s="183"/>
      <c r="R79" s="198"/>
      <c r="S79" s="183"/>
      <c r="T79" s="183"/>
      <c r="U79" s="183"/>
      <c r="V79" s="217"/>
      <c r="W79" s="183"/>
      <c r="X79" s="208"/>
      <c r="Y79" s="329" t="str">
        <f t="shared" ca="1" si="11"/>
        <v/>
      </c>
      <c r="Z79" s="30">
        <f t="shared" ca="1" si="12"/>
        <v>1</v>
      </c>
    </row>
    <row r="80" spans="1:28" ht="18" customHeight="1">
      <c r="A80" s="328" t="str">
        <f t="shared" ca="1" si="6"/>
        <v>1</v>
      </c>
      <c r="B80" s="183">
        <v>76</v>
      </c>
      <c r="C80" s="198"/>
      <c r="D80" s="199"/>
      <c r="E80" s="183"/>
      <c r="F80" s="183"/>
      <c r="G80" s="183"/>
      <c r="H80" s="765"/>
      <c r="I80" s="763"/>
      <c r="J80" s="766"/>
      <c r="K80" s="183"/>
      <c r="L80" s="183"/>
      <c r="M80" s="183"/>
      <c r="N80" s="215"/>
      <c r="O80" s="215"/>
      <c r="P80" s="193"/>
      <c r="Q80" s="183"/>
      <c r="R80" s="198"/>
      <c r="S80" s="183"/>
      <c r="T80" s="183"/>
      <c r="U80" s="183"/>
      <c r="V80" s="217"/>
      <c r="W80" s="183"/>
      <c r="X80" s="208"/>
      <c r="Y80" s="329" t="str">
        <f t="shared" ca="1" si="11"/>
        <v/>
      </c>
      <c r="Z80" s="30">
        <f t="shared" ca="1" si="12"/>
        <v>1</v>
      </c>
    </row>
    <row r="81" spans="1:26" ht="18" customHeight="1">
      <c r="A81" s="328" t="str">
        <f t="shared" ca="1" si="6"/>
        <v>1</v>
      </c>
      <c r="B81" s="183">
        <v>77</v>
      </c>
      <c r="C81" s="198"/>
      <c r="D81" s="183"/>
      <c r="E81" s="183"/>
      <c r="F81" s="183"/>
      <c r="G81" s="183"/>
      <c r="H81" s="765"/>
      <c r="I81" s="763"/>
      <c r="J81" s="766"/>
      <c r="K81" s="183"/>
      <c r="L81" s="183"/>
      <c r="M81" s="183"/>
      <c r="N81" s="215"/>
      <c r="O81" s="215"/>
      <c r="P81" s="193"/>
      <c r="Q81" s="183"/>
      <c r="R81" s="198"/>
      <c r="S81" s="183"/>
      <c r="T81" s="183"/>
      <c r="U81" s="183"/>
      <c r="V81" s="217"/>
      <c r="W81" s="183"/>
      <c r="X81" s="208"/>
      <c r="Y81" s="329" t="str">
        <f t="shared" ca="1" si="11"/>
        <v/>
      </c>
      <c r="Z81" s="30">
        <f t="shared" ca="1" si="12"/>
        <v>1</v>
      </c>
    </row>
    <row r="82" spans="1:26" ht="18" customHeight="1">
      <c r="A82" s="328" t="str">
        <f t="shared" ca="1" si="6"/>
        <v>1</v>
      </c>
      <c r="B82" s="183">
        <v>78</v>
      </c>
      <c r="C82" s="218"/>
      <c r="D82" s="183"/>
      <c r="E82" s="183"/>
      <c r="F82" s="183"/>
      <c r="G82" s="183"/>
      <c r="H82" s="765"/>
      <c r="I82" s="763"/>
      <c r="J82" s="766"/>
      <c r="K82" s="183"/>
      <c r="L82" s="183"/>
      <c r="M82" s="183"/>
      <c r="N82" s="215"/>
      <c r="O82" s="215"/>
      <c r="P82" s="193"/>
      <c r="Q82" s="217"/>
      <c r="R82" s="198"/>
      <c r="S82" s="183"/>
      <c r="T82" s="183"/>
      <c r="U82" s="183"/>
      <c r="V82" s="217"/>
      <c r="W82" s="183"/>
      <c r="X82" s="208"/>
      <c r="Y82" s="329" t="str">
        <f t="shared" ca="1" si="11"/>
        <v/>
      </c>
      <c r="Z82" s="30">
        <f t="shared" ca="1" si="12"/>
        <v>1</v>
      </c>
    </row>
    <row r="83" spans="1:26" ht="18" customHeight="1">
      <c r="A83" s="328" t="str">
        <f t="shared" ca="1" si="6"/>
        <v>1</v>
      </c>
      <c r="B83" s="183">
        <v>79</v>
      </c>
      <c r="C83" s="198"/>
      <c r="D83" s="183"/>
      <c r="E83" s="183"/>
      <c r="F83" s="183"/>
      <c r="G83" s="183"/>
      <c r="H83" s="765"/>
      <c r="I83" s="763"/>
      <c r="J83" s="766"/>
      <c r="K83" s="183"/>
      <c r="L83" s="183"/>
      <c r="M83" s="183"/>
      <c r="N83" s="215"/>
      <c r="O83" s="347"/>
      <c r="P83" s="193"/>
      <c r="Q83" s="217"/>
      <c r="R83" s="183"/>
      <c r="S83" s="183"/>
      <c r="T83" s="183"/>
      <c r="U83" s="183"/>
      <c r="V83" s="217"/>
      <c r="W83" s="183"/>
      <c r="X83" s="346"/>
      <c r="Y83" s="329" t="str">
        <f t="shared" ca="1" si="11"/>
        <v/>
      </c>
      <c r="Z83" s="30">
        <f t="shared" ca="1" si="12"/>
        <v>1</v>
      </c>
    </row>
    <row r="84" spans="1:26" ht="18" customHeight="1">
      <c r="A84" s="328" t="str">
        <f t="shared" ca="1" si="6"/>
        <v>1</v>
      </c>
      <c r="B84" s="183">
        <v>80</v>
      </c>
      <c r="C84" s="198"/>
      <c r="D84" s="183"/>
      <c r="E84" s="183"/>
      <c r="F84" s="183"/>
      <c r="G84" s="183"/>
      <c r="H84" s="765"/>
      <c r="I84" s="763"/>
      <c r="J84" s="766"/>
      <c r="K84" s="183"/>
      <c r="L84" s="183"/>
      <c r="M84" s="183"/>
      <c r="N84" s="215"/>
      <c r="O84" s="215"/>
      <c r="P84" s="193"/>
      <c r="Q84" s="183"/>
      <c r="R84" s="198"/>
      <c r="S84" s="183"/>
      <c r="T84" s="183"/>
      <c r="U84" s="183"/>
      <c r="V84" s="217"/>
      <c r="W84" s="183"/>
      <c r="X84" s="215"/>
      <c r="Y84" s="329" t="str">
        <f t="shared" ca="1" si="11"/>
        <v/>
      </c>
      <c r="Z84" s="30">
        <f t="shared" ca="1" si="12"/>
        <v>1</v>
      </c>
    </row>
    <row r="85" spans="1:26" ht="18" customHeight="1">
      <c r="A85" s="328" t="str">
        <f t="shared" ca="1" si="6"/>
        <v>1</v>
      </c>
      <c r="B85" s="183">
        <v>81</v>
      </c>
      <c r="C85" s="198"/>
      <c r="D85" s="183"/>
      <c r="E85" s="183"/>
      <c r="F85" s="183"/>
      <c r="G85" s="183"/>
      <c r="H85" s="765"/>
      <c r="I85" s="763"/>
      <c r="J85" s="766"/>
      <c r="K85" s="183"/>
      <c r="L85" s="183"/>
      <c r="M85" s="183"/>
      <c r="N85" s="215"/>
      <c r="O85" s="215"/>
      <c r="P85" s="193"/>
      <c r="Q85" s="235"/>
      <c r="R85" s="198"/>
      <c r="S85" s="183"/>
      <c r="T85" s="183"/>
      <c r="U85" s="183"/>
      <c r="V85" s="217"/>
      <c r="W85" s="183"/>
      <c r="X85" s="215"/>
      <c r="Y85" s="329" t="str">
        <f t="shared" ca="1" si="11"/>
        <v/>
      </c>
      <c r="Z85" s="30">
        <f t="shared" ca="1" si="12"/>
        <v>1</v>
      </c>
    </row>
    <row r="86" spans="1:26" ht="18" customHeight="1">
      <c r="A86" s="328" t="str">
        <f t="shared" ca="1" si="6"/>
        <v>1</v>
      </c>
      <c r="B86" s="183">
        <v>83</v>
      </c>
      <c r="C86" s="198"/>
      <c r="D86" s="183"/>
      <c r="E86" s="183"/>
      <c r="F86" s="183"/>
      <c r="G86" s="183"/>
      <c r="H86" s="765"/>
      <c r="I86" s="763"/>
      <c r="J86" s="766"/>
      <c r="K86" s="183"/>
      <c r="L86" s="183"/>
      <c r="M86" s="183"/>
      <c r="N86" s="215"/>
      <c r="O86" s="215"/>
      <c r="P86" s="193"/>
      <c r="Q86" s="217"/>
      <c r="R86" s="198"/>
      <c r="S86" s="183"/>
      <c r="T86" s="183"/>
      <c r="U86" s="183"/>
      <c r="V86" s="217"/>
      <c r="W86" s="183"/>
      <c r="X86" s="215"/>
      <c r="Y86" s="329" t="str">
        <f t="shared" ca="1" si="11"/>
        <v/>
      </c>
      <c r="Z86" s="30">
        <f t="shared" ca="1" si="12"/>
        <v>1</v>
      </c>
    </row>
    <row r="87" spans="1:26" ht="18" customHeight="1">
      <c r="A87" s="328" t="str">
        <f t="shared" ca="1" si="6"/>
        <v>1</v>
      </c>
      <c r="B87" s="183">
        <v>84</v>
      </c>
      <c r="C87" s="198"/>
      <c r="D87" s="183"/>
      <c r="E87" s="183"/>
      <c r="F87" s="183"/>
      <c r="G87" s="183"/>
      <c r="H87" s="765"/>
      <c r="I87" s="763"/>
      <c r="J87" s="766"/>
      <c r="K87" s="183"/>
      <c r="L87" s="183"/>
      <c r="M87" s="183"/>
      <c r="N87" s="215"/>
      <c r="O87" s="215"/>
      <c r="P87" s="193"/>
      <c r="Q87" s="183"/>
      <c r="R87" s="198"/>
      <c r="S87" s="183"/>
      <c r="T87" s="183"/>
      <c r="U87" s="183"/>
      <c r="V87" s="217"/>
      <c r="W87" s="183"/>
      <c r="X87" s="220"/>
      <c r="Y87" s="329" t="str">
        <f t="shared" ca="1" si="11"/>
        <v/>
      </c>
      <c r="Z87" s="30">
        <f t="shared" ca="1" si="12"/>
        <v>1</v>
      </c>
    </row>
    <row r="88" spans="1:26" ht="18" customHeight="1">
      <c r="A88" s="328" t="str">
        <f t="shared" ca="1" si="6"/>
        <v>1</v>
      </c>
      <c r="B88" s="183">
        <v>85</v>
      </c>
      <c r="C88" s="218"/>
      <c r="D88" s="183"/>
      <c r="E88" s="183"/>
      <c r="F88" s="183"/>
      <c r="G88" s="183"/>
      <c r="H88" s="765"/>
      <c r="I88" s="763"/>
      <c r="J88" s="766"/>
      <c r="K88" s="183"/>
      <c r="L88" s="183"/>
      <c r="M88" s="183"/>
      <c r="N88" s="215"/>
      <c r="O88" s="183"/>
      <c r="P88" s="193"/>
      <c r="Q88" s="217"/>
      <c r="R88" s="198"/>
      <c r="S88" s="183"/>
      <c r="T88" s="183"/>
      <c r="U88" s="183"/>
      <c r="V88" s="217"/>
      <c r="W88" s="183"/>
      <c r="X88" s="235"/>
      <c r="Y88" s="329" t="str">
        <f t="shared" ca="1" si="11"/>
        <v/>
      </c>
      <c r="Z88" s="30">
        <f t="shared" ca="1" si="12"/>
        <v>1</v>
      </c>
    </row>
    <row r="89" spans="1:26" ht="18" customHeight="1">
      <c r="A89" s="328" t="str">
        <f t="shared" ca="1" si="6"/>
        <v>1</v>
      </c>
      <c r="B89" s="183">
        <v>86</v>
      </c>
      <c r="C89" s="198"/>
      <c r="D89" s="199"/>
      <c r="E89" s="183"/>
      <c r="F89" s="183"/>
      <c r="G89" s="183"/>
      <c r="H89" s="765"/>
      <c r="I89" s="763"/>
      <c r="J89" s="766"/>
      <c r="K89" s="183"/>
      <c r="L89" s="183"/>
      <c r="M89" s="183"/>
      <c r="N89" s="215"/>
      <c r="O89" s="215"/>
      <c r="P89" s="193"/>
      <c r="Q89" s="217"/>
      <c r="R89" s="198"/>
      <c r="S89" s="183"/>
      <c r="T89" s="183"/>
      <c r="U89" s="183"/>
      <c r="V89" s="217"/>
      <c r="W89" s="183"/>
      <c r="X89" s="215"/>
      <c r="Y89" s="329" t="str">
        <f t="shared" ca="1" si="11"/>
        <v/>
      </c>
      <c r="Z89" s="30">
        <f t="shared" ca="1" si="12"/>
        <v>1</v>
      </c>
    </row>
    <row r="90" spans="1:26" ht="18" customHeight="1">
      <c r="A90" s="328" t="str">
        <f t="shared" ca="1" si="6"/>
        <v>1</v>
      </c>
      <c r="B90" s="183">
        <v>87</v>
      </c>
      <c r="C90" s="198"/>
      <c r="D90" s="183"/>
      <c r="E90" s="183"/>
      <c r="F90" s="183"/>
      <c r="G90" s="183"/>
      <c r="H90" s="765"/>
      <c r="I90" s="763"/>
      <c r="J90" s="766"/>
      <c r="K90" s="183"/>
      <c r="L90" s="183"/>
      <c r="M90" s="183"/>
      <c r="N90" s="215"/>
      <c r="O90" s="183"/>
      <c r="P90" s="193"/>
      <c r="Q90" s="217"/>
      <c r="R90" s="198"/>
      <c r="S90" s="183"/>
      <c r="T90" s="183"/>
      <c r="U90" s="183"/>
      <c r="V90" s="217"/>
      <c r="W90" s="183"/>
      <c r="X90" s="236"/>
      <c r="Y90" s="329" t="str">
        <f t="shared" ca="1" si="11"/>
        <v/>
      </c>
      <c r="Z90" s="30">
        <f t="shared" ca="1" si="12"/>
        <v>1</v>
      </c>
    </row>
    <row r="91" spans="1:26" ht="18" customHeight="1">
      <c r="A91" s="328" t="str">
        <f t="shared" ca="1" si="6"/>
        <v>1</v>
      </c>
      <c r="B91" s="183">
        <v>88</v>
      </c>
      <c r="C91" s="198"/>
      <c r="D91" s="183"/>
      <c r="E91" s="183"/>
      <c r="F91" s="183"/>
      <c r="G91" s="183"/>
      <c r="H91" s="765"/>
      <c r="I91" s="763"/>
      <c r="J91" s="766"/>
      <c r="K91" s="183"/>
      <c r="L91" s="183"/>
      <c r="M91" s="183"/>
      <c r="N91" s="215"/>
      <c r="O91" s="215"/>
      <c r="P91" s="193"/>
      <c r="Q91" s="217"/>
      <c r="R91" s="198"/>
      <c r="S91" s="183"/>
      <c r="T91" s="183"/>
      <c r="U91" s="183"/>
      <c r="V91" s="217"/>
      <c r="W91" s="183"/>
      <c r="X91" s="236"/>
      <c r="Y91" s="329" t="str">
        <f t="shared" ca="1" si="11"/>
        <v/>
      </c>
      <c r="Z91" s="30">
        <f t="shared" ca="1" si="12"/>
        <v>1</v>
      </c>
    </row>
    <row r="92" spans="1:26" ht="18" customHeight="1">
      <c r="A92" s="328" t="str">
        <f t="shared" ca="1" si="6"/>
        <v>1</v>
      </c>
      <c r="B92" s="183">
        <v>89</v>
      </c>
      <c r="C92" s="198"/>
      <c r="D92" s="183"/>
      <c r="E92" s="183"/>
      <c r="F92" s="183"/>
      <c r="G92" s="183"/>
      <c r="H92" s="765"/>
      <c r="I92" s="763"/>
      <c r="J92" s="766"/>
      <c r="K92" s="183"/>
      <c r="L92" s="183"/>
      <c r="M92" s="183"/>
      <c r="N92" s="215"/>
      <c r="O92" s="215"/>
      <c r="P92" s="193"/>
      <c r="Q92" s="217"/>
      <c r="R92" s="198"/>
      <c r="S92" s="183"/>
      <c r="T92" s="183"/>
      <c r="U92" s="183"/>
      <c r="V92" s="217"/>
      <c r="W92" s="183"/>
      <c r="X92" s="236"/>
      <c r="Y92" s="329" t="str">
        <f t="shared" ca="1" si="11"/>
        <v/>
      </c>
      <c r="Z92" s="30">
        <f t="shared" ca="1" si="12"/>
        <v>1</v>
      </c>
    </row>
    <row r="93" spans="1:26" ht="18" customHeight="1">
      <c r="A93" s="328" t="str">
        <f t="shared" ca="1" si="6"/>
        <v>1</v>
      </c>
      <c r="B93" s="183">
        <v>90</v>
      </c>
      <c r="C93" s="218"/>
      <c r="D93" s="183"/>
      <c r="E93" s="183"/>
      <c r="F93" s="183"/>
      <c r="G93" s="183"/>
      <c r="H93" s="765"/>
      <c r="I93" s="763"/>
      <c r="J93" s="766"/>
      <c r="K93" s="183"/>
      <c r="L93" s="183"/>
      <c r="M93" s="183"/>
      <c r="N93" s="215"/>
      <c r="O93" s="215"/>
      <c r="P93" s="193"/>
      <c r="Q93" s="217"/>
      <c r="R93" s="198"/>
      <c r="S93" s="183"/>
      <c r="T93" s="183"/>
      <c r="U93" s="183"/>
      <c r="V93" s="217"/>
      <c r="W93" s="183"/>
      <c r="X93" s="220"/>
      <c r="Y93" s="329" t="str">
        <f t="shared" ca="1" si="11"/>
        <v/>
      </c>
      <c r="Z93" s="30">
        <f t="shared" ca="1" si="12"/>
        <v>1</v>
      </c>
    </row>
    <row r="94" spans="1:26" ht="18" customHeight="1">
      <c r="A94" s="328" t="str">
        <f t="shared" ca="1" si="6"/>
        <v>1</v>
      </c>
      <c r="B94" s="183">
        <v>91</v>
      </c>
      <c r="C94" s="198"/>
      <c r="D94" s="183"/>
      <c r="E94" s="183"/>
      <c r="F94" s="183"/>
      <c r="G94" s="183"/>
      <c r="H94" s="765"/>
      <c r="I94" s="763"/>
      <c r="J94" s="766"/>
      <c r="K94" s="183"/>
      <c r="L94" s="183"/>
      <c r="M94" s="183"/>
      <c r="N94" s="215"/>
      <c r="O94" s="215"/>
      <c r="P94" s="193"/>
      <c r="Q94" s="217"/>
      <c r="R94" s="198"/>
      <c r="S94" s="183"/>
      <c r="T94" s="199"/>
      <c r="U94" s="183"/>
      <c r="V94" s="217"/>
      <c r="W94" s="183"/>
      <c r="X94" s="236"/>
      <c r="Y94" s="329" t="str">
        <f t="shared" ca="1" si="11"/>
        <v/>
      </c>
      <c r="Z94" s="30">
        <f t="shared" ca="1" si="12"/>
        <v>1</v>
      </c>
    </row>
    <row r="95" spans="1:26" ht="18" customHeight="1">
      <c r="A95" s="328" t="str">
        <f t="shared" ca="1" si="6"/>
        <v>1</v>
      </c>
      <c r="B95" s="183">
        <v>92</v>
      </c>
      <c r="C95" s="218"/>
      <c r="D95" s="183"/>
      <c r="E95" s="183"/>
      <c r="F95" s="183"/>
      <c r="G95" s="183"/>
      <c r="H95" s="765"/>
      <c r="I95" s="763"/>
      <c r="J95" s="766"/>
      <c r="K95" s="183"/>
      <c r="L95" s="183"/>
      <c r="M95" s="183"/>
      <c r="N95" s="215"/>
      <c r="O95" s="183"/>
      <c r="P95" s="193"/>
      <c r="Q95" s="217"/>
      <c r="R95" s="198"/>
      <c r="S95" s="183"/>
      <c r="T95" s="183"/>
      <c r="U95" s="183"/>
      <c r="V95" s="217"/>
      <c r="W95" s="183"/>
      <c r="X95" s="236"/>
      <c r="Y95" s="329" t="str">
        <f t="shared" ca="1" si="11"/>
        <v/>
      </c>
      <c r="Z95" s="30">
        <f t="shared" ca="1" si="12"/>
        <v>1</v>
      </c>
    </row>
    <row r="96" spans="1:26" ht="18" customHeight="1">
      <c r="A96" s="328" t="str">
        <f t="shared" ca="1" si="6"/>
        <v>1</v>
      </c>
      <c r="B96" s="183">
        <v>93</v>
      </c>
      <c r="C96" s="218"/>
      <c r="D96" s="183"/>
      <c r="E96" s="183"/>
      <c r="F96" s="183"/>
      <c r="G96" s="183"/>
      <c r="H96" s="765"/>
      <c r="I96" s="763"/>
      <c r="J96" s="766"/>
      <c r="K96" s="183"/>
      <c r="L96" s="183"/>
      <c r="M96" s="183"/>
      <c r="N96" s="215"/>
      <c r="O96" s="183"/>
      <c r="P96" s="193"/>
      <c r="Q96" s="217"/>
      <c r="R96" s="198"/>
      <c r="S96" s="183"/>
      <c r="T96" s="183"/>
      <c r="U96" s="183"/>
      <c r="V96" s="217"/>
      <c r="W96" s="183"/>
      <c r="X96" s="236"/>
      <c r="Y96" s="329" t="str">
        <f t="shared" ca="1" si="11"/>
        <v/>
      </c>
      <c r="Z96" s="30">
        <f t="shared" ca="1" si="12"/>
        <v>1</v>
      </c>
    </row>
    <row r="97" spans="1:28" ht="18" customHeight="1">
      <c r="A97" s="328" t="str">
        <f t="shared" ca="1" si="6"/>
        <v>1</v>
      </c>
      <c r="B97" s="183">
        <v>94</v>
      </c>
      <c r="C97" s="218"/>
      <c r="D97" s="183"/>
      <c r="E97" s="183"/>
      <c r="F97" s="183"/>
      <c r="G97" s="183"/>
      <c r="H97" s="765"/>
      <c r="I97" s="763"/>
      <c r="J97" s="766"/>
      <c r="K97" s="183"/>
      <c r="L97" s="183"/>
      <c r="M97" s="183"/>
      <c r="N97" s="215"/>
      <c r="O97" s="183"/>
      <c r="P97" s="193"/>
      <c r="Q97" s="217"/>
      <c r="R97" s="198"/>
      <c r="S97" s="183"/>
      <c r="T97" s="183"/>
      <c r="U97" s="183"/>
      <c r="V97" s="217"/>
      <c r="W97" s="183"/>
      <c r="X97" s="220"/>
      <c r="Y97" s="329" t="str">
        <f t="shared" ca="1" si="11"/>
        <v/>
      </c>
      <c r="Z97" s="30">
        <f t="shared" ca="1" si="12"/>
        <v>1</v>
      </c>
    </row>
    <row r="98" spans="1:28" ht="18" customHeight="1">
      <c r="A98" s="328" t="str">
        <f t="shared" ca="1" si="6"/>
        <v>1</v>
      </c>
      <c r="B98" s="183">
        <v>95</v>
      </c>
      <c r="C98" s="218"/>
      <c r="D98" s="183"/>
      <c r="E98" s="183"/>
      <c r="F98" s="183"/>
      <c r="G98" s="183"/>
      <c r="H98" s="765"/>
      <c r="I98" s="763"/>
      <c r="J98" s="766"/>
      <c r="K98" s="183"/>
      <c r="L98" s="183"/>
      <c r="M98" s="183"/>
      <c r="N98" s="215"/>
      <c r="O98" s="183"/>
      <c r="P98" s="193"/>
      <c r="Q98" s="217"/>
      <c r="R98" s="198"/>
      <c r="S98" s="183"/>
      <c r="T98" s="183"/>
      <c r="U98" s="183"/>
      <c r="V98" s="217"/>
      <c r="W98" s="183"/>
      <c r="X98" s="220"/>
      <c r="Y98" s="329" t="str">
        <f t="shared" ca="1" si="11"/>
        <v/>
      </c>
      <c r="Z98" s="30">
        <f t="shared" ca="1" si="12"/>
        <v>1</v>
      </c>
    </row>
    <row r="99" spans="1:28" ht="18" customHeight="1">
      <c r="A99" s="328" t="str">
        <f t="shared" ca="1" si="6"/>
        <v>1</v>
      </c>
      <c r="B99" s="183">
        <v>96</v>
      </c>
      <c r="C99" s="218"/>
      <c r="D99" s="183"/>
      <c r="E99" s="183"/>
      <c r="F99" s="183"/>
      <c r="G99" s="183"/>
      <c r="H99" s="765"/>
      <c r="I99" s="763"/>
      <c r="J99" s="766"/>
      <c r="K99" s="183"/>
      <c r="L99" s="183"/>
      <c r="M99" s="183"/>
      <c r="N99" s="215"/>
      <c r="O99" s="183"/>
      <c r="P99" s="193"/>
      <c r="Q99" s="217"/>
      <c r="R99" s="198"/>
      <c r="S99" s="183"/>
      <c r="T99" s="183"/>
      <c r="U99" s="183"/>
      <c r="V99" s="217"/>
      <c r="W99" s="183"/>
      <c r="X99" s="220"/>
      <c r="Y99" s="329" t="str">
        <f t="shared" ca="1" si="11"/>
        <v/>
      </c>
      <c r="Z99" s="30">
        <f t="shared" ca="1" si="12"/>
        <v>1</v>
      </c>
    </row>
    <row r="100" spans="1:28" ht="18" customHeight="1">
      <c r="A100" s="328" t="str">
        <f t="shared" ca="1" si="6"/>
        <v>1</v>
      </c>
      <c r="B100" s="183">
        <v>97</v>
      </c>
      <c r="C100" s="218"/>
      <c r="D100" s="183"/>
      <c r="E100" s="183"/>
      <c r="F100" s="183"/>
      <c r="G100" s="183"/>
      <c r="H100" s="765"/>
      <c r="I100" s="763"/>
      <c r="J100" s="766"/>
      <c r="K100" s="183"/>
      <c r="L100" s="183"/>
      <c r="M100" s="183"/>
      <c r="N100" s="215"/>
      <c r="O100" s="183"/>
      <c r="P100" s="193"/>
      <c r="Q100" s="217"/>
      <c r="R100" s="198"/>
      <c r="S100" s="183"/>
      <c r="T100" s="183"/>
      <c r="U100" s="183"/>
      <c r="V100" s="217"/>
      <c r="W100" s="183"/>
      <c r="X100" s="236"/>
      <c r="Y100" s="329" t="str">
        <f t="shared" ca="1" si="11"/>
        <v/>
      </c>
      <c r="Z100" s="30">
        <f t="shared" ca="1" si="12"/>
        <v>1</v>
      </c>
    </row>
    <row r="101" spans="1:28" ht="18" customHeight="1">
      <c r="A101" s="328" t="str">
        <f t="shared" ca="1" si="6"/>
        <v>1</v>
      </c>
      <c r="B101" s="183">
        <v>98</v>
      </c>
      <c r="C101" s="198"/>
      <c r="D101" s="183"/>
      <c r="E101" s="183"/>
      <c r="F101" s="183"/>
      <c r="G101" s="183"/>
      <c r="H101" s="765"/>
      <c r="I101" s="763"/>
      <c r="J101" s="766"/>
      <c r="K101" s="183"/>
      <c r="L101" s="183"/>
      <c r="M101" s="183"/>
      <c r="N101" s="215"/>
      <c r="O101" s="215"/>
      <c r="P101" s="193"/>
      <c r="Q101" s="217"/>
      <c r="R101" s="198"/>
      <c r="S101" s="183"/>
      <c r="T101" s="183"/>
      <c r="U101" s="183"/>
      <c r="V101" s="217"/>
      <c r="W101" s="183"/>
      <c r="X101" s="220"/>
      <c r="Y101" s="329" t="str">
        <f t="shared" ca="1" si="11"/>
        <v/>
      </c>
      <c r="Z101" s="30">
        <f t="shared" ca="1" si="12"/>
        <v>1</v>
      </c>
    </row>
    <row r="102" spans="1:28" ht="18" customHeight="1">
      <c r="A102" s="328" t="str">
        <f t="shared" ca="1" si="6"/>
        <v>1</v>
      </c>
      <c r="B102" s="183">
        <v>99</v>
      </c>
      <c r="C102" s="218"/>
      <c r="D102" s="183"/>
      <c r="E102" s="183"/>
      <c r="F102" s="183"/>
      <c r="G102" s="183"/>
      <c r="H102" s="765"/>
      <c r="I102" s="763"/>
      <c r="J102" s="706"/>
      <c r="K102" s="185"/>
      <c r="L102" s="183"/>
      <c r="M102" s="183"/>
      <c r="N102" s="215"/>
      <c r="O102" s="215"/>
      <c r="P102" s="193"/>
      <c r="Q102" s="217"/>
      <c r="R102" s="198"/>
      <c r="S102" s="183"/>
      <c r="T102" s="183"/>
      <c r="U102" s="183"/>
      <c r="V102" s="217"/>
      <c r="W102" s="183"/>
      <c r="X102" s="220"/>
      <c r="Y102" s="329" t="str">
        <f t="shared" ca="1" si="11"/>
        <v/>
      </c>
      <c r="Z102" s="30">
        <f t="shared" ca="1" si="12"/>
        <v>1</v>
      </c>
    </row>
    <row r="103" spans="1:28" ht="18" customHeight="1">
      <c r="A103" s="328" t="str">
        <f t="shared" ca="1" si="6"/>
        <v>1</v>
      </c>
      <c r="B103" s="183">
        <v>100</v>
      </c>
      <c r="C103" s="218"/>
      <c r="D103" s="183"/>
      <c r="E103" s="183"/>
      <c r="F103" s="183"/>
      <c r="G103" s="183"/>
      <c r="H103" s="765"/>
      <c r="I103" s="763"/>
      <c r="J103" s="706"/>
      <c r="K103" s="185"/>
      <c r="L103" s="183"/>
      <c r="M103" s="183"/>
      <c r="N103" s="215"/>
      <c r="O103" s="215"/>
      <c r="P103" s="193"/>
      <c r="Q103" s="217"/>
      <c r="R103" s="198"/>
      <c r="S103" s="183"/>
      <c r="T103" s="183"/>
      <c r="U103" s="183"/>
      <c r="V103" s="217"/>
      <c r="W103" s="183"/>
      <c r="X103" s="220"/>
      <c r="Y103" s="329" t="str">
        <f t="shared" ca="1" si="11"/>
        <v/>
      </c>
      <c r="Z103" s="30">
        <f t="shared" ca="1" si="12"/>
        <v>1</v>
      </c>
    </row>
    <row r="104" spans="1:28" ht="18" customHeight="1">
      <c r="A104" s="328" t="str">
        <f t="shared" ca="1" si="6"/>
        <v>1</v>
      </c>
      <c r="B104" s="183">
        <v>101</v>
      </c>
      <c r="C104" s="198"/>
      <c r="D104" s="183"/>
      <c r="E104" s="183"/>
      <c r="F104" s="183"/>
      <c r="G104" s="183"/>
      <c r="H104" s="765"/>
      <c r="I104" s="763"/>
      <c r="J104" s="766"/>
      <c r="K104" s="183"/>
      <c r="L104" s="183"/>
      <c r="M104" s="183"/>
      <c r="N104" s="215"/>
      <c r="O104" s="215"/>
      <c r="P104" s="193"/>
      <c r="Q104" s="217"/>
      <c r="R104" s="198"/>
      <c r="S104" s="183"/>
      <c r="T104" s="183"/>
      <c r="U104" s="183"/>
      <c r="V104" s="217"/>
      <c r="W104" s="183"/>
      <c r="X104" s="236"/>
      <c r="Y104" s="329" t="str">
        <f t="shared" ca="1" si="11"/>
        <v/>
      </c>
      <c r="Z104" s="30">
        <f t="shared" ca="1" si="12"/>
        <v>1</v>
      </c>
    </row>
    <row r="105" spans="1:28" ht="18" customHeight="1">
      <c r="A105" s="328" t="str">
        <f t="shared" ca="1" si="6"/>
        <v>1</v>
      </c>
      <c r="B105" s="183">
        <v>102</v>
      </c>
      <c r="C105" s="218"/>
      <c r="D105" s="183"/>
      <c r="E105" s="183"/>
      <c r="F105" s="183"/>
      <c r="G105" s="183"/>
      <c r="H105" s="765"/>
      <c r="I105" s="763"/>
      <c r="J105" s="766"/>
      <c r="K105" s="183"/>
      <c r="L105" s="183"/>
      <c r="M105" s="183"/>
      <c r="N105" s="215"/>
      <c r="O105" s="215"/>
      <c r="P105" s="193"/>
      <c r="Q105" s="217"/>
      <c r="R105" s="198"/>
      <c r="S105" s="183"/>
      <c r="T105" s="183"/>
      <c r="U105" s="183"/>
      <c r="V105" s="217"/>
      <c r="W105" s="183"/>
      <c r="X105" s="236"/>
      <c r="Y105" s="329" t="str">
        <f t="shared" ca="1" si="11"/>
        <v/>
      </c>
      <c r="Z105" s="30">
        <f t="shared" ca="1" si="12"/>
        <v>1</v>
      </c>
    </row>
    <row r="106" spans="1:28" ht="18" customHeight="1">
      <c r="A106" s="328" t="str">
        <f t="shared" ca="1" si="6"/>
        <v>1</v>
      </c>
      <c r="B106" s="183">
        <v>103</v>
      </c>
      <c r="C106" s="198"/>
      <c r="D106" s="183"/>
      <c r="E106" s="183"/>
      <c r="F106" s="183"/>
      <c r="G106" s="183"/>
      <c r="H106" s="765"/>
      <c r="I106" s="763"/>
      <c r="J106" s="766"/>
      <c r="K106" s="183"/>
      <c r="L106" s="183"/>
      <c r="M106" s="183"/>
      <c r="N106" s="215"/>
      <c r="O106" s="215"/>
      <c r="P106" s="193"/>
      <c r="Q106" s="217"/>
      <c r="R106" s="237"/>
      <c r="S106" s="217"/>
      <c r="T106" s="217"/>
      <c r="U106" s="183"/>
      <c r="V106" s="217"/>
      <c r="W106" s="183"/>
      <c r="X106" s="236"/>
      <c r="Y106" s="329" t="str">
        <f t="shared" ca="1" si="11"/>
        <v/>
      </c>
      <c r="Z106" s="30">
        <f t="shared" ca="1" si="12"/>
        <v>1</v>
      </c>
    </row>
    <row r="107" spans="1:28" ht="18" customHeight="1">
      <c r="A107" s="328" t="str">
        <f t="shared" ca="1" si="6"/>
        <v>1</v>
      </c>
      <c r="B107" s="183">
        <v>104</v>
      </c>
      <c r="C107" s="224"/>
      <c r="D107" s="225"/>
      <c r="E107" s="225"/>
      <c r="F107" s="183"/>
      <c r="G107" s="225"/>
      <c r="H107" s="788"/>
      <c r="I107" s="763"/>
      <c r="J107" s="766"/>
      <c r="K107" s="225"/>
      <c r="L107" s="225"/>
      <c r="M107" s="183"/>
      <c r="N107" s="340"/>
      <c r="O107" s="340"/>
      <c r="P107" s="193"/>
      <c r="Q107" s="342"/>
      <c r="R107" s="224"/>
      <c r="S107" s="225"/>
      <c r="T107" s="225"/>
      <c r="U107" s="183"/>
      <c r="V107" s="217"/>
      <c r="W107" s="183"/>
      <c r="X107" s="348"/>
      <c r="Y107" s="343" t="str">
        <f t="shared" ca="1" si="11"/>
        <v/>
      </c>
      <c r="Z107" s="344">
        <f t="shared" ca="1" si="12"/>
        <v>1</v>
      </c>
      <c r="AA107" s="294"/>
      <c r="AB107" s="294"/>
    </row>
    <row r="108" spans="1:28" ht="18" customHeight="1">
      <c r="A108" s="328" t="str">
        <f t="shared" ca="1" si="6"/>
        <v>1</v>
      </c>
      <c r="B108" s="183">
        <v>105</v>
      </c>
      <c r="C108" s="198"/>
      <c r="D108" s="183"/>
      <c r="E108" s="183"/>
      <c r="F108" s="183"/>
      <c r="G108" s="183"/>
      <c r="H108" s="765"/>
      <c r="I108" s="763"/>
      <c r="J108" s="766"/>
      <c r="K108" s="183"/>
      <c r="L108" s="183"/>
      <c r="M108" s="183"/>
      <c r="N108" s="215"/>
      <c r="O108" s="215"/>
      <c r="P108" s="193"/>
      <c r="Q108" s="217"/>
      <c r="R108" s="198"/>
      <c r="S108" s="183"/>
      <c r="T108" s="183"/>
      <c r="U108" s="183"/>
      <c r="V108" s="217"/>
      <c r="W108" s="183"/>
      <c r="X108" s="236"/>
      <c r="Y108" s="329" t="str">
        <f t="shared" ca="1" si="11"/>
        <v/>
      </c>
      <c r="Z108" s="30">
        <f t="shared" ca="1" si="12"/>
        <v>1</v>
      </c>
    </row>
    <row r="109" spans="1:28" ht="18" customHeight="1">
      <c r="A109" s="328" t="str">
        <f t="shared" ca="1" si="6"/>
        <v>1</v>
      </c>
      <c r="B109" s="183">
        <v>106</v>
      </c>
      <c r="C109" s="198"/>
      <c r="D109" s="183"/>
      <c r="E109" s="183"/>
      <c r="F109" s="183"/>
      <c r="G109" s="183"/>
      <c r="H109" s="765"/>
      <c r="I109" s="763"/>
      <c r="J109" s="766"/>
      <c r="K109" s="183"/>
      <c r="L109" s="183"/>
      <c r="M109" s="183"/>
      <c r="N109" s="215"/>
      <c r="O109" s="215"/>
      <c r="P109" s="193"/>
      <c r="Q109" s="217"/>
      <c r="R109" s="198"/>
      <c r="S109" s="183"/>
      <c r="T109" s="183"/>
      <c r="U109" s="183"/>
      <c r="V109" s="217"/>
      <c r="W109" s="183"/>
      <c r="X109" s="236"/>
      <c r="Y109" s="329" t="str">
        <f t="shared" ca="1" si="11"/>
        <v/>
      </c>
      <c r="Z109" s="30">
        <f t="shared" ca="1" si="12"/>
        <v>1</v>
      </c>
    </row>
    <row r="110" spans="1:28" ht="18" customHeight="1">
      <c r="A110" s="328" t="str">
        <f t="shared" ca="1" si="6"/>
        <v>1</v>
      </c>
      <c r="B110" s="183">
        <v>107</v>
      </c>
      <c r="C110" s="198"/>
      <c r="D110" s="183"/>
      <c r="E110" s="183"/>
      <c r="F110" s="183"/>
      <c r="G110" s="183"/>
      <c r="H110" s="765"/>
      <c r="I110" s="763"/>
      <c r="J110" s="766"/>
      <c r="K110" s="183"/>
      <c r="L110" s="183"/>
      <c r="M110" s="183"/>
      <c r="N110" s="215"/>
      <c r="O110" s="215"/>
      <c r="P110" s="193"/>
      <c r="Q110" s="217"/>
      <c r="R110" s="198"/>
      <c r="S110" s="183"/>
      <c r="T110" s="183"/>
      <c r="U110" s="183"/>
      <c r="V110" s="217"/>
      <c r="W110" s="183"/>
      <c r="X110" s="220"/>
      <c r="Y110" s="329" t="str">
        <f t="shared" ca="1" si="11"/>
        <v/>
      </c>
      <c r="Z110" s="30">
        <f t="shared" ca="1" si="12"/>
        <v>1</v>
      </c>
    </row>
    <row r="111" spans="1:28" ht="18" customHeight="1">
      <c r="A111" s="328" t="str">
        <f t="shared" ca="1" si="6"/>
        <v>1</v>
      </c>
      <c r="B111" s="183">
        <v>108</v>
      </c>
      <c r="C111" s="198"/>
      <c r="D111" s="199"/>
      <c r="E111" s="183"/>
      <c r="F111" s="183"/>
      <c r="G111" s="183"/>
      <c r="H111" s="765"/>
      <c r="I111" s="763"/>
      <c r="J111" s="766"/>
      <c r="K111" s="183"/>
      <c r="L111" s="183"/>
      <c r="M111" s="183"/>
      <c r="N111" s="215"/>
      <c r="O111" s="215"/>
      <c r="P111" s="193"/>
      <c r="Q111" s="217"/>
      <c r="R111" s="198"/>
      <c r="S111" s="183"/>
      <c r="T111" s="183"/>
      <c r="U111" s="183"/>
      <c r="V111" s="217"/>
      <c r="W111" s="183"/>
      <c r="X111" s="236"/>
      <c r="Y111" s="329" t="str">
        <f t="shared" ca="1" si="11"/>
        <v/>
      </c>
      <c r="Z111" s="30">
        <f t="shared" ca="1" si="12"/>
        <v>1</v>
      </c>
    </row>
    <row r="112" spans="1:28" ht="18" customHeight="1">
      <c r="A112" s="328" t="str">
        <f t="shared" ca="1" si="6"/>
        <v>1</v>
      </c>
      <c r="B112" s="183">
        <v>109</v>
      </c>
      <c r="C112" s="198"/>
      <c r="D112" s="183"/>
      <c r="E112" s="183"/>
      <c r="F112" s="183"/>
      <c r="G112" s="183"/>
      <c r="H112" s="765"/>
      <c r="I112" s="763"/>
      <c r="J112" s="766"/>
      <c r="K112" s="183"/>
      <c r="L112" s="183"/>
      <c r="M112" s="183"/>
      <c r="N112" s="215"/>
      <c r="O112" s="215"/>
      <c r="P112" s="193"/>
      <c r="Q112" s="217"/>
      <c r="R112" s="237"/>
      <c r="S112" s="217"/>
      <c r="T112" s="217"/>
      <c r="U112" s="183"/>
      <c r="V112" s="217"/>
      <c r="W112" s="183"/>
      <c r="X112" s="236"/>
      <c r="Y112" s="329" t="str">
        <f t="shared" ca="1" si="11"/>
        <v/>
      </c>
      <c r="Z112" s="30">
        <f t="shared" ca="1" si="12"/>
        <v>1</v>
      </c>
    </row>
    <row r="113" spans="1:26" ht="18" customHeight="1">
      <c r="A113" s="328" t="str">
        <f t="shared" ca="1" si="6"/>
        <v>1</v>
      </c>
      <c r="B113" s="183">
        <v>110</v>
      </c>
      <c r="C113" s="198"/>
      <c r="D113" s="183"/>
      <c r="E113" s="183"/>
      <c r="F113" s="183"/>
      <c r="G113" s="183"/>
      <c r="H113" s="765"/>
      <c r="I113" s="763"/>
      <c r="J113" s="766"/>
      <c r="K113" s="183"/>
      <c r="L113" s="183"/>
      <c r="M113" s="183"/>
      <c r="N113" s="215"/>
      <c r="O113" s="215"/>
      <c r="P113" s="193"/>
      <c r="Q113" s="217"/>
      <c r="R113" s="237"/>
      <c r="S113" s="217"/>
      <c r="T113" s="217"/>
      <c r="U113" s="183"/>
      <c r="V113" s="217"/>
      <c r="W113" s="183"/>
      <c r="X113" s="236"/>
      <c r="Y113" s="329" t="str">
        <f t="shared" ca="1" si="11"/>
        <v/>
      </c>
      <c r="Z113" s="30">
        <f t="shared" ca="1" si="12"/>
        <v>1</v>
      </c>
    </row>
    <row r="114" spans="1:26" ht="18" customHeight="1">
      <c r="A114" s="328" t="str">
        <f t="shared" ca="1" si="6"/>
        <v>1</v>
      </c>
      <c r="B114" s="183">
        <v>111</v>
      </c>
      <c r="C114" s="198"/>
      <c r="D114" s="183"/>
      <c r="E114" s="183"/>
      <c r="F114" s="183"/>
      <c r="G114" s="183"/>
      <c r="H114" s="765"/>
      <c r="I114" s="763"/>
      <c r="J114" s="766"/>
      <c r="K114" s="183"/>
      <c r="L114" s="183"/>
      <c r="M114" s="183"/>
      <c r="N114" s="215"/>
      <c r="O114" s="215"/>
      <c r="P114" s="193"/>
      <c r="Q114" s="217"/>
      <c r="R114" s="198"/>
      <c r="S114" s="183"/>
      <c r="T114" s="183"/>
      <c r="U114" s="183"/>
      <c r="V114" s="217"/>
      <c r="W114" s="183"/>
      <c r="X114" s="236"/>
      <c r="Y114" s="329" t="str">
        <f t="shared" ca="1" si="11"/>
        <v/>
      </c>
      <c r="Z114" s="30">
        <f t="shared" ca="1" si="12"/>
        <v>1</v>
      </c>
    </row>
    <row r="115" spans="1:26" ht="18" customHeight="1">
      <c r="A115" s="328" t="str">
        <f t="shared" ca="1" si="6"/>
        <v>1</v>
      </c>
      <c r="B115" s="183">
        <v>112</v>
      </c>
      <c r="C115" s="198"/>
      <c r="D115" s="183"/>
      <c r="E115" s="183"/>
      <c r="F115" s="183"/>
      <c r="G115" s="183"/>
      <c r="H115" s="765"/>
      <c r="I115" s="763"/>
      <c r="J115" s="766"/>
      <c r="K115" s="183"/>
      <c r="L115" s="183"/>
      <c r="M115" s="183"/>
      <c r="N115" s="215"/>
      <c r="O115" s="215"/>
      <c r="P115" s="193"/>
      <c r="Q115" s="217"/>
      <c r="R115" s="198"/>
      <c r="S115" s="183"/>
      <c r="T115" s="183"/>
      <c r="U115" s="183"/>
      <c r="V115" s="217"/>
      <c r="W115" s="183"/>
      <c r="X115" s="220"/>
      <c r="Y115" s="329" t="str">
        <f t="shared" ca="1" si="11"/>
        <v/>
      </c>
      <c r="Z115" s="30">
        <f t="shared" ca="1" si="12"/>
        <v>1</v>
      </c>
    </row>
    <row r="116" spans="1:26" ht="18" customHeight="1">
      <c r="A116" s="328" t="str">
        <f t="shared" ca="1" si="6"/>
        <v>1</v>
      </c>
      <c r="B116" s="183">
        <v>113</v>
      </c>
      <c r="C116" s="198"/>
      <c r="D116" s="217"/>
      <c r="E116" s="183"/>
      <c r="F116" s="183"/>
      <c r="G116" s="183"/>
      <c r="H116" s="765"/>
      <c r="I116" s="763"/>
      <c r="J116" s="766"/>
      <c r="K116" s="183"/>
      <c r="L116" s="217"/>
      <c r="M116" s="183"/>
      <c r="N116" s="349"/>
      <c r="O116" s="350"/>
      <c r="P116" s="193"/>
      <c r="Q116" s="217"/>
      <c r="R116" s="237"/>
      <c r="S116" s="217"/>
      <c r="T116" s="217"/>
      <c r="U116" s="183"/>
      <c r="V116" s="217"/>
      <c r="W116" s="183"/>
      <c r="X116" s="236"/>
      <c r="Y116" s="329" t="str">
        <f t="shared" ca="1" si="11"/>
        <v/>
      </c>
      <c r="Z116" s="30">
        <f t="shared" ca="1" si="12"/>
        <v>1</v>
      </c>
    </row>
    <row r="117" spans="1:26" ht="18" customHeight="1">
      <c r="A117" s="328" t="str">
        <f t="shared" ca="1" si="6"/>
        <v>1</v>
      </c>
      <c r="B117" s="183">
        <v>114</v>
      </c>
      <c r="C117" s="198"/>
      <c r="D117" s="183"/>
      <c r="E117" s="183"/>
      <c r="F117" s="183"/>
      <c r="G117" s="183"/>
      <c r="H117" s="765"/>
      <c r="I117" s="763"/>
      <c r="J117" s="766"/>
      <c r="K117" s="183"/>
      <c r="L117" s="217"/>
      <c r="M117" s="183"/>
      <c r="N117" s="215"/>
      <c r="O117" s="215"/>
      <c r="P117" s="193"/>
      <c r="Q117" s="217"/>
      <c r="R117" s="198"/>
      <c r="S117" s="183"/>
      <c r="T117" s="183"/>
      <c r="U117" s="183"/>
      <c r="V117" s="217"/>
      <c r="W117" s="183"/>
      <c r="X117" s="220"/>
      <c r="Y117" s="329" t="str">
        <f t="shared" ca="1" si="11"/>
        <v/>
      </c>
      <c r="Z117" s="30">
        <f t="shared" ca="1" si="12"/>
        <v>1</v>
      </c>
    </row>
    <row r="118" spans="1:26" ht="18" customHeight="1">
      <c r="A118" s="328" t="str">
        <f t="shared" ca="1" si="6"/>
        <v>1</v>
      </c>
      <c r="B118" s="183">
        <v>115</v>
      </c>
      <c r="C118" s="198"/>
      <c r="D118" s="183"/>
      <c r="E118" s="183"/>
      <c r="F118" s="183"/>
      <c r="G118" s="183"/>
      <c r="H118" s="765"/>
      <c r="I118" s="763"/>
      <c r="J118" s="766"/>
      <c r="K118" s="183"/>
      <c r="L118" s="217"/>
      <c r="M118" s="183"/>
      <c r="N118" s="215"/>
      <c r="O118" s="215"/>
      <c r="P118" s="193"/>
      <c r="Q118" s="217"/>
      <c r="R118" s="198"/>
      <c r="S118" s="183"/>
      <c r="T118" s="183"/>
      <c r="U118" s="183"/>
      <c r="V118" s="217"/>
      <c r="W118" s="183"/>
      <c r="X118" s="220"/>
      <c r="Y118" s="329" t="str">
        <f t="shared" ca="1" si="11"/>
        <v/>
      </c>
      <c r="Z118" s="30">
        <f t="shared" ca="1" si="12"/>
        <v>1</v>
      </c>
    </row>
    <row r="119" spans="1:26" ht="18" customHeight="1">
      <c r="A119" s="328" t="str">
        <f t="shared" ca="1" si="6"/>
        <v>1</v>
      </c>
      <c r="B119" s="183">
        <v>116</v>
      </c>
      <c r="C119" s="198"/>
      <c r="D119" s="199"/>
      <c r="E119" s="183"/>
      <c r="F119" s="183"/>
      <c r="G119" s="183"/>
      <c r="H119" s="765"/>
      <c r="I119" s="763"/>
      <c r="J119" s="766"/>
      <c r="K119" s="183"/>
      <c r="L119" s="217"/>
      <c r="M119" s="183"/>
      <c r="N119" s="215"/>
      <c r="O119" s="235"/>
      <c r="P119" s="193"/>
      <c r="Q119" s="217"/>
      <c r="R119" s="237"/>
      <c r="S119" s="217"/>
      <c r="T119" s="217"/>
      <c r="U119" s="183"/>
      <c r="V119" s="217"/>
      <c r="W119" s="183"/>
      <c r="X119" s="236"/>
      <c r="Y119" s="329" t="str">
        <f t="shared" ca="1" si="11"/>
        <v/>
      </c>
      <c r="Z119" s="30">
        <f t="shared" ca="1" si="12"/>
        <v>1</v>
      </c>
    </row>
    <row r="120" spans="1:26" ht="18" customHeight="1">
      <c r="A120" s="328" t="str">
        <f t="shared" ca="1" si="6"/>
        <v>1</v>
      </c>
      <c r="B120" s="183">
        <v>117</v>
      </c>
      <c r="C120" s="198"/>
      <c r="D120" s="183"/>
      <c r="E120" s="183"/>
      <c r="F120" s="183"/>
      <c r="G120" s="183"/>
      <c r="H120" s="765"/>
      <c r="I120" s="763"/>
      <c r="J120" s="766"/>
      <c r="K120" s="183"/>
      <c r="L120" s="217"/>
      <c r="M120" s="183"/>
      <c r="N120" s="215"/>
      <c r="O120" s="215"/>
      <c r="P120" s="193"/>
      <c r="Q120" s="217"/>
      <c r="R120" s="237"/>
      <c r="S120" s="217"/>
      <c r="T120" s="217"/>
      <c r="U120" s="183"/>
      <c r="V120" s="217"/>
      <c r="W120" s="183"/>
      <c r="X120" s="236"/>
      <c r="Y120" s="329" t="str">
        <f t="shared" ca="1" si="11"/>
        <v/>
      </c>
      <c r="Z120" s="30">
        <f t="shared" ca="1" si="12"/>
        <v>1</v>
      </c>
    </row>
    <row r="121" spans="1:26" ht="18" customHeight="1">
      <c r="A121" s="328" t="str">
        <f t="shared" ca="1" si="6"/>
        <v>1</v>
      </c>
      <c r="B121" s="183">
        <v>118</v>
      </c>
      <c r="C121" s="198"/>
      <c r="D121" s="199"/>
      <c r="E121" s="183"/>
      <c r="F121" s="183"/>
      <c r="G121" s="183"/>
      <c r="H121" s="765"/>
      <c r="I121" s="763"/>
      <c r="J121" s="766"/>
      <c r="K121" s="183"/>
      <c r="L121" s="183"/>
      <c r="M121" s="183"/>
      <c r="N121" s="215"/>
      <c r="O121" s="215"/>
      <c r="P121" s="193"/>
      <c r="Q121" s="217"/>
      <c r="R121" s="198"/>
      <c r="S121" s="183"/>
      <c r="T121" s="183"/>
      <c r="U121" s="183"/>
      <c r="V121" s="217"/>
      <c r="W121" s="183"/>
      <c r="X121" s="220"/>
      <c r="Y121" s="329" t="str">
        <f t="shared" ca="1" si="11"/>
        <v/>
      </c>
      <c r="Z121" s="30">
        <f t="shared" ca="1" si="12"/>
        <v>1</v>
      </c>
    </row>
    <row r="122" spans="1:26" ht="18" customHeight="1">
      <c r="A122" s="328" t="str">
        <f t="shared" ca="1" si="6"/>
        <v>1</v>
      </c>
      <c r="B122" s="183">
        <v>119</v>
      </c>
      <c r="C122" s="198"/>
      <c r="D122" s="183"/>
      <c r="E122" s="217"/>
      <c r="F122" s="183"/>
      <c r="G122" s="217"/>
      <c r="H122" s="769"/>
      <c r="I122" s="763"/>
      <c r="J122" s="766"/>
      <c r="K122" s="217"/>
      <c r="L122" s="217"/>
      <c r="M122" s="183"/>
      <c r="N122" s="235"/>
      <c r="O122" s="235"/>
      <c r="P122" s="193"/>
      <c r="Q122" s="217"/>
      <c r="R122" s="237"/>
      <c r="S122" s="217"/>
      <c r="T122" s="217"/>
      <c r="U122" s="183"/>
      <c r="V122" s="217"/>
      <c r="W122" s="183"/>
      <c r="X122" s="236"/>
      <c r="Y122" s="329" t="str">
        <f t="shared" ca="1" si="11"/>
        <v/>
      </c>
      <c r="Z122" s="30">
        <f t="shared" ca="1" si="12"/>
        <v>1</v>
      </c>
    </row>
    <row r="123" spans="1:26" ht="18" customHeight="1">
      <c r="A123" s="328" t="str">
        <f t="shared" ca="1" si="6"/>
        <v>1</v>
      </c>
      <c r="B123" s="183">
        <v>120</v>
      </c>
      <c r="C123" s="237"/>
      <c r="D123" s="217"/>
      <c r="E123" s="217"/>
      <c r="F123" s="183"/>
      <c r="G123" s="217"/>
      <c r="H123" s="769"/>
      <c r="I123" s="763"/>
      <c r="J123" s="766"/>
      <c r="K123" s="217"/>
      <c r="L123" s="217"/>
      <c r="M123" s="183"/>
      <c r="N123" s="235"/>
      <c r="O123" s="235"/>
      <c r="P123" s="193"/>
      <c r="Q123" s="217"/>
      <c r="R123" s="237"/>
      <c r="S123" s="217"/>
      <c r="T123" s="217"/>
      <c r="U123" s="183"/>
      <c r="V123" s="217"/>
      <c r="W123" s="183"/>
      <c r="X123" s="236"/>
      <c r="Y123" s="329" t="str">
        <f t="shared" ca="1" si="11"/>
        <v/>
      </c>
      <c r="Z123" s="30">
        <f t="shared" ca="1" si="12"/>
        <v>1</v>
      </c>
    </row>
    <row r="124" spans="1:26" ht="18" customHeight="1">
      <c r="A124" s="328" t="str">
        <f t="shared" ca="1" si="6"/>
        <v>1</v>
      </c>
      <c r="B124" s="183">
        <v>121</v>
      </c>
      <c r="C124" s="237"/>
      <c r="D124" s="217"/>
      <c r="E124" s="217"/>
      <c r="F124" s="183"/>
      <c r="G124" s="217"/>
      <c r="H124" s="769"/>
      <c r="I124" s="763"/>
      <c r="J124" s="766"/>
      <c r="K124" s="217"/>
      <c r="L124" s="217"/>
      <c r="M124" s="183"/>
      <c r="N124" s="235"/>
      <c r="O124" s="235"/>
      <c r="P124" s="193"/>
      <c r="Q124" s="217"/>
      <c r="R124" s="237"/>
      <c r="S124" s="217"/>
      <c r="T124" s="217"/>
      <c r="U124" s="183"/>
      <c r="V124" s="217"/>
      <c r="W124" s="183"/>
      <c r="X124" s="236"/>
      <c r="Y124" s="329" t="str">
        <f t="shared" ca="1" si="11"/>
        <v/>
      </c>
      <c r="Z124" s="30">
        <f t="shared" ca="1" si="12"/>
        <v>1</v>
      </c>
    </row>
    <row r="125" spans="1:26" ht="18" customHeight="1">
      <c r="A125" s="328" t="str">
        <f t="shared" ca="1" si="6"/>
        <v>1</v>
      </c>
      <c r="B125" s="183">
        <v>122</v>
      </c>
      <c r="C125" s="237"/>
      <c r="D125" s="217"/>
      <c r="E125" s="217"/>
      <c r="F125" s="183"/>
      <c r="G125" s="217"/>
      <c r="H125" s="769"/>
      <c r="I125" s="763"/>
      <c r="J125" s="766"/>
      <c r="K125" s="217"/>
      <c r="L125" s="217"/>
      <c r="M125" s="183"/>
      <c r="N125" s="235"/>
      <c r="O125" s="235"/>
      <c r="P125" s="193"/>
      <c r="Q125" s="217"/>
      <c r="R125" s="237"/>
      <c r="S125" s="217"/>
      <c r="T125" s="217"/>
      <c r="U125" s="183"/>
      <c r="V125" s="217"/>
      <c r="W125" s="183"/>
      <c r="X125" s="236"/>
      <c r="Y125" s="329" t="str">
        <f t="shared" ca="1" si="11"/>
        <v/>
      </c>
      <c r="Z125" s="30">
        <f t="shared" ca="1" si="12"/>
        <v>1</v>
      </c>
    </row>
    <row r="126" spans="1:26" ht="18" customHeight="1">
      <c r="A126" s="328" t="str">
        <f t="shared" ca="1" si="6"/>
        <v>1</v>
      </c>
      <c r="B126" s="183">
        <v>123</v>
      </c>
      <c r="C126" s="237"/>
      <c r="D126" s="217"/>
      <c r="E126" s="217"/>
      <c r="F126" s="183"/>
      <c r="G126" s="217"/>
      <c r="H126" s="769"/>
      <c r="I126" s="763"/>
      <c r="J126" s="766"/>
      <c r="K126" s="217"/>
      <c r="L126" s="217"/>
      <c r="M126" s="183"/>
      <c r="N126" s="235"/>
      <c r="O126" s="235"/>
      <c r="P126" s="193"/>
      <c r="Q126" s="217"/>
      <c r="R126" s="237"/>
      <c r="S126" s="217"/>
      <c r="T126" s="217"/>
      <c r="U126" s="183"/>
      <c r="V126" s="217"/>
      <c r="W126" s="183"/>
      <c r="X126" s="236"/>
      <c r="Y126" s="329" t="str">
        <f t="shared" ca="1" si="11"/>
        <v/>
      </c>
      <c r="Z126" s="30">
        <f t="shared" ca="1" si="12"/>
        <v>1</v>
      </c>
    </row>
    <row r="127" spans="1:26" ht="18" customHeight="1">
      <c r="A127" s="328" t="str">
        <f t="shared" si="6"/>
        <v/>
      </c>
      <c r="B127" s="183"/>
      <c r="C127" s="237"/>
      <c r="D127" s="217"/>
      <c r="E127" s="217"/>
      <c r="F127" s="183"/>
      <c r="G127" s="217"/>
      <c r="H127" s="351"/>
      <c r="I127" s="351"/>
      <c r="J127" s="351"/>
      <c r="K127" s="217"/>
      <c r="L127" s="217"/>
      <c r="M127" s="183"/>
      <c r="N127" s="235"/>
      <c r="O127" s="235"/>
      <c r="P127" s="193"/>
      <c r="Q127" s="217"/>
      <c r="R127" s="237"/>
      <c r="S127" s="217"/>
      <c r="T127" s="217"/>
      <c r="U127" s="183"/>
      <c r="V127" s="217"/>
      <c r="W127" s="183"/>
      <c r="X127" s="236"/>
      <c r="Y127" s="329"/>
      <c r="Z127" s="30"/>
    </row>
    <row r="128" spans="1:26" ht="18" customHeight="1">
      <c r="A128" s="328" t="str">
        <f t="shared" ca="1" si="6"/>
        <v>1</v>
      </c>
      <c r="B128" s="183">
        <v>124</v>
      </c>
      <c r="C128" s="237"/>
      <c r="D128" s="217"/>
      <c r="E128" s="217"/>
      <c r="F128" s="183"/>
      <c r="G128" s="217"/>
      <c r="H128" s="769"/>
      <c r="I128" s="763"/>
      <c r="J128" s="766"/>
      <c r="K128" s="217"/>
      <c r="L128" s="217"/>
      <c r="M128" s="183"/>
      <c r="N128" s="235"/>
      <c r="O128" s="235"/>
      <c r="P128" s="193"/>
      <c r="Q128" s="217"/>
      <c r="R128" s="237"/>
      <c r="S128" s="217"/>
      <c r="T128" s="217"/>
      <c r="U128" s="183"/>
      <c r="V128" s="217"/>
      <c r="W128" s="183"/>
      <c r="X128" s="236"/>
      <c r="Y128" s="329" t="str">
        <f t="shared" ref="Y128:Y204" ca="1" si="13">IF(R128="","", IF(AND(R128&lt;TODAY(),W128=""),"未入力",""))</f>
        <v/>
      </c>
      <c r="Z128" s="30">
        <f t="shared" ref="Z128:Z204" ca="1" si="14">COUNTIF($Y$9:Y128,"未入力")</f>
        <v>1</v>
      </c>
    </row>
    <row r="129" spans="1:26" ht="18" customHeight="1">
      <c r="A129" s="328" t="str">
        <f t="shared" ca="1" si="6"/>
        <v>1</v>
      </c>
      <c r="B129" s="183">
        <v>125</v>
      </c>
      <c r="C129" s="237"/>
      <c r="D129" s="217"/>
      <c r="E129" s="217"/>
      <c r="F129" s="183"/>
      <c r="G129" s="217"/>
      <c r="H129" s="769"/>
      <c r="I129" s="763"/>
      <c r="J129" s="766"/>
      <c r="K129" s="217"/>
      <c r="L129" s="217"/>
      <c r="M129" s="183"/>
      <c r="N129" s="235"/>
      <c r="O129" s="235"/>
      <c r="P129" s="193"/>
      <c r="Q129" s="217"/>
      <c r="R129" s="237"/>
      <c r="S129" s="217"/>
      <c r="T129" s="217"/>
      <c r="U129" s="183"/>
      <c r="V129" s="217"/>
      <c r="W129" s="183"/>
      <c r="X129" s="236"/>
      <c r="Y129" s="329" t="str">
        <f t="shared" ca="1" si="13"/>
        <v/>
      </c>
      <c r="Z129" s="30">
        <f t="shared" ca="1" si="14"/>
        <v>1</v>
      </c>
    </row>
    <row r="130" spans="1:26" ht="18" customHeight="1">
      <c r="A130" s="328" t="str">
        <f t="shared" ca="1" si="6"/>
        <v>1</v>
      </c>
      <c r="B130" s="183">
        <v>126</v>
      </c>
      <c r="C130" s="237"/>
      <c r="D130" s="217"/>
      <c r="E130" s="217"/>
      <c r="F130" s="183"/>
      <c r="G130" s="217"/>
      <c r="H130" s="769"/>
      <c r="I130" s="763"/>
      <c r="J130" s="766"/>
      <c r="K130" s="217"/>
      <c r="L130" s="217"/>
      <c r="M130" s="183"/>
      <c r="N130" s="235"/>
      <c r="O130" s="235"/>
      <c r="P130" s="193"/>
      <c r="Q130" s="217"/>
      <c r="R130" s="237"/>
      <c r="S130" s="217"/>
      <c r="T130" s="217"/>
      <c r="U130" s="183"/>
      <c r="V130" s="217"/>
      <c r="W130" s="183"/>
      <c r="X130" s="236"/>
      <c r="Y130" s="329" t="str">
        <f t="shared" ca="1" si="13"/>
        <v/>
      </c>
      <c r="Z130" s="30">
        <f t="shared" ca="1" si="14"/>
        <v>1</v>
      </c>
    </row>
    <row r="131" spans="1:26" ht="18" customHeight="1">
      <c r="A131" s="328" t="str">
        <f t="shared" ca="1" si="6"/>
        <v>1</v>
      </c>
      <c r="B131" s="183">
        <v>127</v>
      </c>
      <c r="C131" s="237"/>
      <c r="D131" s="217"/>
      <c r="E131" s="217"/>
      <c r="F131" s="183"/>
      <c r="G131" s="217"/>
      <c r="H131" s="769"/>
      <c r="I131" s="763"/>
      <c r="J131" s="766"/>
      <c r="K131" s="217"/>
      <c r="L131" s="217"/>
      <c r="M131" s="183"/>
      <c r="N131" s="235"/>
      <c r="O131" s="235"/>
      <c r="P131" s="193"/>
      <c r="Q131" s="217"/>
      <c r="R131" s="237"/>
      <c r="S131" s="217"/>
      <c r="T131" s="217"/>
      <c r="U131" s="183"/>
      <c r="V131" s="217"/>
      <c r="W131" s="183"/>
      <c r="X131" s="236"/>
      <c r="Y131" s="329" t="str">
        <f t="shared" ca="1" si="13"/>
        <v/>
      </c>
      <c r="Z131" s="30">
        <f t="shared" ca="1" si="14"/>
        <v>1</v>
      </c>
    </row>
    <row r="132" spans="1:26" ht="18" customHeight="1">
      <c r="A132" s="328" t="str">
        <f t="shared" ca="1" si="6"/>
        <v>1</v>
      </c>
      <c r="B132" s="183">
        <v>128</v>
      </c>
      <c r="C132" s="237"/>
      <c r="D132" s="217"/>
      <c r="E132" s="217"/>
      <c r="F132" s="183"/>
      <c r="G132" s="217"/>
      <c r="H132" s="769"/>
      <c r="I132" s="763"/>
      <c r="J132" s="766"/>
      <c r="K132" s="217"/>
      <c r="L132" s="217"/>
      <c r="M132" s="183"/>
      <c r="N132" s="235"/>
      <c r="O132" s="235"/>
      <c r="P132" s="193"/>
      <c r="Q132" s="217"/>
      <c r="R132" s="237"/>
      <c r="S132" s="217"/>
      <c r="T132" s="217"/>
      <c r="U132" s="183"/>
      <c r="V132" s="217"/>
      <c r="W132" s="183"/>
      <c r="X132" s="236"/>
      <c r="Y132" s="329" t="str">
        <f t="shared" ca="1" si="13"/>
        <v/>
      </c>
      <c r="Z132" s="30">
        <f t="shared" ca="1" si="14"/>
        <v>1</v>
      </c>
    </row>
    <row r="133" spans="1:26" ht="18" customHeight="1">
      <c r="A133" s="328" t="str">
        <f t="shared" ca="1" si="6"/>
        <v>1</v>
      </c>
      <c r="B133" s="183">
        <v>129</v>
      </c>
      <c r="C133" s="237"/>
      <c r="D133" s="217"/>
      <c r="E133" s="217"/>
      <c r="F133" s="183"/>
      <c r="G133" s="217"/>
      <c r="H133" s="769"/>
      <c r="I133" s="763"/>
      <c r="J133" s="766"/>
      <c r="K133" s="217"/>
      <c r="L133" s="217"/>
      <c r="M133" s="183"/>
      <c r="N133" s="235"/>
      <c r="O133" s="235"/>
      <c r="P133" s="193"/>
      <c r="Q133" s="217"/>
      <c r="R133" s="237"/>
      <c r="S133" s="217"/>
      <c r="T133" s="217"/>
      <c r="U133" s="183"/>
      <c r="V133" s="217"/>
      <c r="W133" s="183"/>
      <c r="X133" s="236"/>
      <c r="Y133" s="329" t="str">
        <f t="shared" ca="1" si="13"/>
        <v/>
      </c>
      <c r="Z133" s="30">
        <f t="shared" ca="1" si="14"/>
        <v>1</v>
      </c>
    </row>
    <row r="134" spans="1:26" ht="18" customHeight="1">
      <c r="A134" s="328" t="str">
        <f t="shared" ca="1" si="6"/>
        <v>1</v>
      </c>
      <c r="B134" s="183">
        <v>130</v>
      </c>
      <c r="C134" s="237"/>
      <c r="D134" s="217"/>
      <c r="E134" s="217"/>
      <c r="F134" s="183"/>
      <c r="G134" s="217"/>
      <c r="H134" s="769"/>
      <c r="I134" s="763"/>
      <c r="J134" s="766"/>
      <c r="K134" s="217"/>
      <c r="L134" s="217"/>
      <c r="M134" s="183"/>
      <c r="N134" s="235"/>
      <c r="O134" s="235"/>
      <c r="P134" s="193"/>
      <c r="Q134" s="217"/>
      <c r="R134" s="237"/>
      <c r="S134" s="217"/>
      <c r="T134" s="217"/>
      <c r="U134" s="183"/>
      <c r="V134" s="217"/>
      <c r="W134" s="183"/>
      <c r="X134" s="236"/>
      <c r="Y134" s="329" t="str">
        <f t="shared" ca="1" si="13"/>
        <v/>
      </c>
      <c r="Z134" s="30">
        <f t="shared" ca="1" si="14"/>
        <v>1</v>
      </c>
    </row>
    <row r="135" spans="1:26" ht="18" customHeight="1">
      <c r="A135" s="328" t="str">
        <f t="shared" ca="1" si="6"/>
        <v>1</v>
      </c>
      <c r="B135" s="183">
        <v>131</v>
      </c>
      <c r="C135" s="237"/>
      <c r="D135" s="217"/>
      <c r="E135" s="217"/>
      <c r="F135" s="183"/>
      <c r="G135" s="217"/>
      <c r="H135" s="769"/>
      <c r="I135" s="763"/>
      <c r="J135" s="766"/>
      <c r="K135" s="217"/>
      <c r="L135" s="217"/>
      <c r="M135" s="183"/>
      <c r="N135" s="235"/>
      <c r="O135" s="235"/>
      <c r="P135" s="193"/>
      <c r="Q135" s="217"/>
      <c r="R135" s="237"/>
      <c r="S135" s="217"/>
      <c r="T135" s="217"/>
      <c r="U135" s="183"/>
      <c r="V135" s="217"/>
      <c r="W135" s="183"/>
      <c r="X135" s="236"/>
      <c r="Y135" s="329" t="str">
        <f t="shared" ca="1" si="13"/>
        <v/>
      </c>
      <c r="Z135" s="30">
        <f t="shared" ca="1" si="14"/>
        <v>1</v>
      </c>
    </row>
    <row r="136" spans="1:26" ht="18" customHeight="1">
      <c r="A136" s="328" t="str">
        <f t="shared" ca="1" si="6"/>
        <v>1</v>
      </c>
      <c r="B136" s="183">
        <v>132</v>
      </c>
      <c r="C136" s="237"/>
      <c r="D136" s="217"/>
      <c r="E136" s="217"/>
      <c r="F136" s="183"/>
      <c r="G136" s="217"/>
      <c r="H136" s="769"/>
      <c r="I136" s="763"/>
      <c r="J136" s="766"/>
      <c r="K136" s="217"/>
      <c r="L136" s="217"/>
      <c r="M136" s="183"/>
      <c r="N136" s="235"/>
      <c r="O136" s="235"/>
      <c r="P136" s="193"/>
      <c r="Q136" s="217"/>
      <c r="R136" s="237"/>
      <c r="S136" s="217"/>
      <c r="T136" s="217"/>
      <c r="U136" s="183"/>
      <c r="V136" s="217"/>
      <c r="W136" s="183"/>
      <c r="X136" s="236"/>
      <c r="Y136" s="329" t="str">
        <f t="shared" ca="1" si="13"/>
        <v/>
      </c>
      <c r="Z136" s="30">
        <f t="shared" ca="1" si="14"/>
        <v>1</v>
      </c>
    </row>
    <row r="137" spans="1:26" ht="18" customHeight="1">
      <c r="A137" s="328" t="str">
        <f t="shared" ca="1" si="6"/>
        <v>1</v>
      </c>
      <c r="B137" s="183">
        <v>133</v>
      </c>
      <c r="C137" s="237"/>
      <c r="D137" s="217"/>
      <c r="E137" s="217"/>
      <c r="F137" s="183"/>
      <c r="G137" s="217"/>
      <c r="H137" s="769"/>
      <c r="I137" s="763"/>
      <c r="J137" s="766"/>
      <c r="K137" s="217"/>
      <c r="L137" s="217"/>
      <c r="M137" s="183"/>
      <c r="N137" s="235"/>
      <c r="O137" s="235"/>
      <c r="P137" s="193"/>
      <c r="Q137" s="217"/>
      <c r="R137" s="237"/>
      <c r="S137" s="217"/>
      <c r="T137" s="217"/>
      <c r="U137" s="183"/>
      <c r="V137" s="217"/>
      <c r="W137" s="183"/>
      <c r="X137" s="236"/>
      <c r="Y137" s="329" t="str">
        <f t="shared" ca="1" si="13"/>
        <v/>
      </c>
      <c r="Z137" s="30">
        <f t="shared" ca="1" si="14"/>
        <v>1</v>
      </c>
    </row>
    <row r="138" spans="1:26" ht="18" customHeight="1">
      <c r="A138" s="328" t="str">
        <f t="shared" ca="1" si="6"/>
        <v>1</v>
      </c>
      <c r="B138" s="183">
        <v>134</v>
      </c>
      <c r="C138" s="237"/>
      <c r="D138" s="217"/>
      <c r="E138" s="217"/>
      <c r="F138" s="183"/>
      <c r="G138" s="217"/>
      <c r="H138" s="769"/>
      <c r="I138" s="763"/>
      <c r="J138" s="766"/>
      <c r="K138" s="217"/>
      <c r="L138" s="217"/>
      <c r="M138" s="183"/>
      <c r="N138" s="235"/>
      <c r="O138" s="235"/>
      <c r="P138" s="193"/>
      <c r="Q138" s="217"/>
      <c r="R138" s="237"/>
      <c r="S138" s="217"/>
      <c r="T138" s="217"/>
      <c r="U138" s="183"/>
      <c r="V138" s="217"/>
      <c r="W138" s="183"/>
      <c r="X138" s="236"/>
      <c r="Y138" s="329" t="str">
        <f t="shared" ca="1" si="13"/>
        <v/>
      </c>
      <c r="Z138" s="30">
        <f t="shared" ca="1" si="14"/>
        <v>1</v>
      </c>
    </row>
    <row r="139" spans="1:26" ht="18" customHeight="1">
      <c r="A139" s="328" t="str">
        <f t="shared" ca="1" si="6"/>
        <v>1</v>
      </c>
      <c r="B139" s="183">
        <v>135</v>
      </c>
      <c r="C139" s="237"/>
      <c r="D139" s="217"/>
      <c r="E139" s="217"/>
      <c r="F139" s="183"/>
      <c r="G139" s="217"/>
      <c r="H139" s="769"/>
      <c r="I139" s="763"/>
      <c r="J139" s="766"/>
      <c r="K139" s="217"/>
      <c r="L139" s="217"/>
      <c r="M139" s="183"/>
      <c r="N139" s="235"/>
      <c r="O139" s="235"/>
      <c r="P139" s="193"/>
      <c r="Q139" s="217"/>
      <c r="R139" s="237"/>
      <c r="S139" s="217"/>
      <c r="T139" s="217"/>
      <c r="U139" s="183"/>
      <c r="V139" s="217"/>
      <c r="W139" s="183"/>
      <c r="X139" s="236"/>
      <c r="Y139" s="329" t="str">
        <f t="shared" ca="1" si="13"/>
        <v/>
      </c>
      <c r="Z139" s="30">
        <f t="shared" ca="1" si="14"/>
        <v>1</v>
      </c>
    </row>
    <row r="140" spans="1:26" ht="18" customHeight="1">
      <c r="A140" s="328" t="str">
        <f t="shared" ca="1" si="6"/>
        <v>1</v>
      </c>
      <c r="B140" s="183">
        <v>136</v>
      </c>
      <c r="C140" s="237"/>
      <c r="D140" s="217"/>
      <c r="E140" s="217"/>
      <c r="F140" s="183"/>
      <c r="G140" s="217"/>
      <c r="H140" s="769"/>
      <c r="I140" s="763"/>
      <c r="J140" s="766"/>
      <c r="K140" s="217"/>
      <c r="L140" s="217"/>
      <c r="M140" s="183"/>
      <c r="N140" s="235"/>
      <c r="O140" s="235"/>
      <c r="P140" s="193"/>
      <c r="Q140" s="217"/>
      <c r="R140" s="237"/>
      <c r="S140" s="217"/>
      <c r="T140" s="217"/>
      <c r="U140" s="183"/>
      <c r="V140" s="217"/>
      <c r="W140" s="183"/>
      <c r="X140" s="236"/>
      <c r="Y140" s="329" t="str">
        <f t="shared" ca="1" si="13"/>
        <v/>
      </c>
      <c r="Z140" s="30">
        <f t="shared" ca="1" si="14"/>
        <v>1</v>
      </c>
    </row>
    <row r="141" spans="1:26" ht="18" customHeight="1">
      <c r="A141" s="328" t="str">
        <f t="shared" ca="1" si="6"/>
        <v>1</v>
      </c>
      <c r="B141" s="183">
        <v>137</v>
      </c>
      <c r="C141" s="237"/>
      <c r="D141" s="217"/>
      <c r="E141" s="217"/>
      <c r="F141" s="183"/>
      <c r="G141" s="217"/>
      <c r="H141" s="769"/>
      <c r="I141" s="763"/>
      <c r="J141" s="766"/>
      <c r="K141" s="217"/>
      <c r="L141" s="217"/>
      <c r="M141" s="183"/>
      <c r="N141" s="235"/>
      <c r="O141" s="235"/>
      <c r="P141" s="193"/>
      <c r="Q141" s="217"/>
      <c r="R141" s="237"/>
      <c r="S141" s="217"/>
      <c r="T141" s="217"/>
      <c r="U141" s="183"/>
      <c r="V141" s="217"/>
      <c r="W141" s="183"/>
      <c r="X141" s="236"/>
      <c r="Y141" s="329" t="str">
        <f t="shared" ca="1" si="13"/>
        <v/>
      </c>
      <c r="Z141" s="30">
        <f t="shared" ca="1" si="14"/>
        <v>1</v>
      </c>
    </row>
    <row r="142" spans="1:26" ht="18" customHeight="1">
      <c r="A142" s="328" t="str">
        <f t="shared" ca="1" si="6"/>
        <v>1</v>
      </c>
      <c r="B142" s="183">
        <v>138</v>
      </c>
      <c r="C142" s="237"/>
      <c r="D142" s="217"/>
      <c r="E142" s="217"/>
      <c r="F142" s="183"/>
      <c r="G142" s="217"/>
      <c r="H142" s="769"/>
      <c r="I142" s="763"/>
      <c r="J142" s="766"/>
      <c r="K142" s="217"/>
      <c r="L142" s="217"/>
      <c r="M142" s="183"/>
      <c r="N142" s="235"/>
      <c r="O142" s="235"/>
      <c r="P142" s="193"/>
      <c r="Q142" s="217"/>
      <c r="R142" s="237"/>
      <c r="S142" s="217"/>
      <c r="T142" s="217"/>
      <c r="U142" s="183"/>
      <c r="V142" s="217"/>
      <c r="W142" s="183"/>
      <c r="X142" s="236"/>
      <c r="Y142" s="329" t="str">
        <f t="shared" ca="1" si="13"/>
        <v/>
      </c>
      <c r="Z142" s="30">
        <f t="shared" ca="1" si="14"/>
        <v>1</v>
      </c>
    </row>
    <row r="143" spans="1:26" ht="18" customHeight="1">
      <c r="A143" s="328" t="str">
        <f t="shared" ca="1" si="6"/>
        <v>1</v>
      </c>
      <c r="B143" s="183">
        <v>139</v>
      </c>
      <c r="C143" s="237"/>
      <c r="D143" s="217"/>
      <c r="E143" s="217"/>
      <c r="F143" s="183"/>
      <c r="G143" s="217"/>
      <c r="H143" s="769"/>
      <c r="I143" s="763"/>
      <c r="J143" s="766"/>
      <c r="K143" s="217"/>
      <c r="L143" s="217"/>
      <c r="M143" s="183"/>
      <c r="N143" s="235"/>
      <c r="O143" s="235"/>
      <c r="P143" s="193"/>
      <c r="Q143" s="217"/>
      <c r="R143" s="237"/>
      <c r="S143" s="217"/>
      <c r="T143" s="217"/>
      <c r="U143" s="183"/>
      <c r="V143" s="217"/>
      <c r="W143" s="183"/>
      <c r="X143" s="236"/>
      <c r="Y143" s="329" t="str">
        <f t="shared" ca="1" si="13"/>
        <v/>
      </c>
      <c r="Z143" s="30">
        <f t="shared" ca="1" si="14"/>
        <v>1</v>
      </c>
    </row>
    <row r="144" spans="1:26" ht="18" customHeight="1">
      <c r="A144" s="328" t="str">
        <f t="shared" ca="1" si="6"/>
        <v>1</v>
      </c>
      <c r="B144" s="183">
        <v>140</v>
      </c>
      <c r="C144" s="237"/>
      <c r="D144" s="217"/>
      <c r="E144" s="217"/>
      <c r="F144" s="183"/>
      <c r="G144" s="217"/>
      <c r="H144" s="769"/>
      <c r="I144" s="763"/>
      <c r="J144" s="766"/>
      <c r="K144" s="217"/>
      <c r="L144" s="217"/>
      <c r="M144" s="183"/>
      <c r="N144" s="235"/>
      <c r="O144" s="235"/>
      <c r="P144" s="193"/>
      <c r="Q144" s="217"/>
      <c r="R144" s="237"/>
      <c r="S144" s="217"/>
      <c r="T144" s="217"/>
      <c r="U144" s="183"/>
      <c r="V144" s="217"/>
      <c r="W144" s="183"/>
      <c r="X144" s="236"/>
      <c r="Y144" s="329" t="str">
        <f t="shared" ca="1" si="13"/>
        <v/>
      </c>
      <c r="Z144" s="30">
        <f t="shared" ca="1" si="14"/>
        <v>1</v>
      </c>
    </row>
    <row r="145" spans="1:26" ht="18" customHeight="1">
      <c r="A145" s="328" t="str">
        <f t="shared" ca="1" si="6"/>
        <v>1</v>
      </c>
      <c r="B145" s="183">
        <v>141</v>
      </c>
      <c r="C145" s="237"/>
      <c r="D145" s="217"/>
      <c r="E145" s="217"/>
      <c r="F145" s="183"/>
      <c r="G145" s="217"/>
      <c r="H145" s="769"/>
      <c r="I145" s="763"/>
      <c r="J145" s="766"/>
      <c r="K145" s="217"/>
      <c r="L145" s="217"/>
      <c r="M145" s="183"/>
      <c r="N145" s="235"/>
      <c r="O145" s="235"/>
      <c r="P145" s="193"/>
      <c r="Q145" s="217"/>
      <c r="R145" s="237"/>
      <c r="S145" s="217"/>
      <c r="T145" s="217"/>
      <c r="U145" s="183"/>
      <c r="V145" s="217"/>
      <c r="W145" s="183"/>
      <c r="X145" s="236"/>
      <c r="Y145" s="329" t="str">
        <f t="shared" ca="1" si="13"/>
        <v/>
      </c>
      <c r="Z145" s="30">
        <f t="shared" ca="1" si="14"/>
        <v>1</v>
      </c>
    </row>
    <row r="146" spans="1:26" ht="18" customHeight="1">
      <c r="A146" s="328" t="str">
        <f t="shared" ca="1" si="6"/>
        <v>1</v>
      </c>
      <c r="B146" s="183">
        <v>142</v>
      </c>
      <c r="C146" s="237"/>
      <c r="D146" s="217"/>
      <c r="E146" s="217"/>
      <c r="F146" s="183"/>
      <c r="G146" s="217"/>
      <c r="H146" s="769"/>
      <c r="I146" s="763"/>
      <c r="J146" s="766"/>
      <c r="K146" s="217"/>
      <c r="L146" s="217"/>
      <c r="M146" s="183"/>
      <c r="N146" s="235"/>
      <c r="O146" s="235"/>
      <c r="P146" s="193"/>
      <c r="Q146" s="217"/>
      <c r="R146" s="237"/>
      <c r="S146" s="217"/>
      <c r="T146" s="217"/>
      <c r="U146" s="183"/>
      <c r="V146" s="217"/>
      <c r="W146" s="183"/>
      <c r="X146" s="236"/>
      <c r="Y146" s="329" t="str">
        <f t="shared" ca="1" si="13"/>
        <v/>
      </c>
      <c r="Z146" s="30">
        <f t="shared" ca="1" si="14"/>
        <v>1</v>
      </c>
    </row>
    <row r="147" spans="1:26" ht="18" customHeight="1">
      <c r="A147" s="328" t="str">
        <f t="shared" ca="1" si="6"/>
        <v>1</v>
      </c>
      <c r="B147" s="183">
        <v>143</v>
      </c>
      <c r="C147" s="237"/>
      <c r="D147" s="217"/>
      <c r="E147" s="217"/>
      <c r="F147" s="183"/>
      <c r="G147" s="217"/>
      <c r="H147" s="769"/>
      <c r="I147" s="763"/>
      <c r="J147" s="766"/>
      <c r="K147" s="217"/>
      <c r="L147" s="217"/>
      <c r="M147" s="183"/>
      <c r="N147" s="235"/>
      <c r="O147" s="235"/>
      <c r="P147" s="193"/>
      <c r="Q147" s="217"/>
      <c r="R147" s="237"/>
      <c r="S147" s="217"/>
      <c r="T147" s="217"/>
      <c r="U147" s="183"/>
      <c r="V147" s="217"/>
      <c r="W147" s="183"/>
      <c r="X147" s="236"/>
      <c r="Y147" s="329" t="str">
        <f t="shared" ca="1" si="13"/>
        <v/>
      </c>
      <c r="Z147" s="30">
        <f t="shared" ca="1" si="14"/>
        <v>1</v>
      </c>
    </row>
    <row r="148" spans="1:26" ht="18" customHeight="1">
      <c r="A148" s="328" t="str">
        <f t="shared" ca="1" si="6"/>
        <v>1</v>
      </c>
      <c r="B148" s="183">
        <v>144</v>
      </c>
      <c r="C148" s="237"/>
      <c r="D148" s="217"/>
      <c r="E148" s="217"/>
      <c r="F148" s="183"/>
      <c r="G148" s="217"/>
      <c r="H148" s="769"/>
      <c r="I148" s="763"/>
      <c r="J148" s="766"/>
      <c r="K148" s="217"/>
      <c r="L148" s="217"/>
      <c r="M148" s="183"/>
      <c r="N148" s="235"/>
      <c r="O148" s="235"/>
      <c r="P148" s="193"/>
      <c r="Q148" s="217"/>
      <c r="R148" s="237"/>
      <c r="S148" s="217"/>
      <c r="T148" s="217"/>
      <c r="U148" s="183"/>
      <c r="V148" s="217"/>
      <c r="W148" s="183"/>
      <c r="X148" s="236"/>
      <c r="Y148" s="329" t="str">
        <f t="shared" ca="1" si="13"/>
        <v/>
      </c>
      <c r="Z148" s="30">
        <f t="shared" ca="1" si="14"/>
        <v>1</v>
      </c>
    </row>
    <row r="149" spans="1:26" ht="18" customHeight="1">
      <c r="A149" s="328" t="str">
        <f t="shared" ca="1" si="6"/>
        <v>1</v>
      </c>
      <c r="B149" s="183">
        <v>145</v>
      </c>
      <c r="C149" s="237"/>
      <c r="D149" s="217"/>
      <c r="E149" s="217"/>
      <c r="F149" s="183"/>
      <c r="G149" s="217"/>
      <c r="H149" s="769"/>
      <c r="I149" s="763"/>
      <c r="J149" s="766"/>
      <c r="K149" s="217"/>
      <c r="L149" s="217"/>
      <c r="M149" s="183"/>
      <c r="N149" s="235"/>
      <c r="O149" s="235"/>
      <c r="P149" s="193"/>
      <c r="Q149" s="217"/>
      <c r="R149" s="237"/>
      <c r="S149" s="217"/>
      <c r="T149" s="217"/>
      <c r="U149" s="183"/>
      <c r="V149" s="217"/>
      <c r="W149" s="183"/>
      <c r="X149" s="236"/>
      <c r="Y149" s="329" t="str">
        <f t="shared" ca="1" si="13"/>
        <v/>
      </c>
      <c r="Z149" s="30">
        <f t="shared" ca="1" si="14"/>
        <v>1</v>
      </c>
    </row>
    <row r="150" spans="1:26" ht="18" customHeight="1">
      <c r="A150" s="328" t="str">
        <f t="shared" ca="1" si="6"/>
        <v>1</v>
      </c>
      <c r="B150" s="183">
        <v>146</v>
      </c>
      <c r="C150" s="237"/>
      <c r="D150" s="217"/>
      <c r="E150" s="217"/>
      <c r="F150" s="183"/>
      <c r="G150" s="217"/>
      <c r="H150" s="769"/>
      <c r="I150" s="763"/>
      <c r="J150" s="766"/>
      <c r="K150" s="217"/>
      <c r="L150" s="217"/>
      <c r="M150" s="183"/>
      <c r="N150" s="235"/>
      <c r="O150" s="235"/>
      <c r="P150" s="193"/>
      <c r="Q150" s="217"/>
      <c r="R150" s="237"/>
      <c r="S150" s="217"/>
      <c r="T150" s="217"/>
      <c r="U150" s="183"/>
      <c r="V150" s="217"/>
      <c r="W150" s="183"/>
      <c r="X150" s="236"/>
      <c r="Y150" s="329" t="str">
        <f t="shared" ca="1" si="13"/>
        <v/>
      </c>
      <c r="Z150" s="30">
        <f t="shared" ca="1" si="14"/>
        <v>1</v>
      </c>
    </row>
    <row r="151" spans="1:26" ht="18" customHeight="1">
      <c r="A151" s="328" t="str">
        <f t="shared" ca="1" si="6"/>
        <v>1</v>
      </c>
      <c r="B151" s="183">
        <v>147</v>
      </c>
      <c r="C151" s="237"/>
      <c r="D151" s="217"/>
      <c r="E151" s="217"/>
      <c r="F151" s="183"/>
      <c r="G151" s="217"/>
      <c r="H151" s="769"/>
      <c r="I151" s="763"/>
      <c r="J151" s="766"/>
      <c r="K151" s="217"/>
      <c r="L151" s="217"/>
      <c r="M151" s="183"/>
      <c r="N151" s="235"/>
      <c r="O151" s="235"/>
      <c r="P151" s="193"/>
      <c r="Q151" s="217"/>
      <c r="R151" s="237"/>
      <c r="S151" s="217"/>
      <c r="T151" s="217"/>
      <c r="U151" s="183"/>
      <c r="V151" s="217"/>
      <c r="W151" s="183"/>
      <c r="X151" s="236"/>
      <c r="Y151" s="329" t="str">
        <f t="shared" ca="1" si="13"/>
        <v/>
      </c>
      <c r="Z151" s="30">
        <f t="shared" ca="1" si="14"/>
        <v>1</v>
      </c>
    </row>
    <row r="152" spans="1:26" ht="18" customHeight="1">
      <c r="A152" s="328" t="str">
        <f t="shared" ca="1" si="6"/>
        <v>1</v>
      </c>
      <c r="B152" s="183">
        <v>148</v>
      </c>
      <c r="C152" s="237"/>
      <c r="D152" s="217"/>
      <c r="E152" s="217"/>
      <c r="F152" s="183"/>
      <c r="G152" s="217"/>
      <c r="H152" s="769"/>
      <c r="I152" s="763"/>
      <c r="J152" s="766"/>
      <c r="K152" s="217"/>
      <c r="L152" s="217"/>
      <c r="M152" s="183"/>
      <c r="N152" s="235"/>
      <c r="O152" s="235"/>
      <c r="P152" s="193"/>
      <c r="Q152" s="217"/>
      <c r="R152" s="237"/>
      <c r="S152" s="217"/>
      <c r="T152" s="217"/>
      <c r="U152" s="183"/>
      <c r="V152" s="217"/>
      <c r="W152" s="183"/>
      <c r="X152" s="236"/>
      <c r="Y152" s="329" t="str">
        <f t="shared" ca="1" si="13"/>
        <v/>
      </c>
      <c r="Z152" s="30">
        <f t="shared" ca="1" si="14"/>
        <v>1</v>
      </c>
    </row>
    <row r="153" spans="1:26" ht="18" customHeight="1">
      <c r="A153" s="328" t="str">
        <f t="shared" ca="1" si="6"/>
        <v>1</v>
      </c>
      <c r="B153" s="183">
        <v>149</v>
      </c>
      <c r="C153" s="237"/>
      <c r="D153" s="217"/>
      <c r="E153" s="217"/>
      <c r="F153" s="183"/>
      <c r="G153" s="217"/>
      <c r="H153" s="769"/>
      <c r="I153" s="763"/>
      <c r="J153" s="766"/>
      <c r="K153" s="217"/>
      <c r="L153" s="217"/>
      <c r="M153" s="183"/>
      <c r="N153" s="235"/>
      <c r="O153" s="235"/>
      <c r="P153" s="193"/>
      <c r="Q153" s="217"/>
      <c r="R153" s="237"/>
      <c r="S153" s="217"/>
      <c r="T153" s="217"/>
      <c r="U153" s="183"/>
      <c r="V153" s="217"/>
      <c r="W153" s="183"/>
      <c r="X153" s="236"/>
      <c r="Y153" s="329" t="str">
        <f t="shared" ca="1" si="13"/>
        <v/>
      </c>
      <c r="Z153" s="30">
        <f t="shared" ca="1" si="14"/>
        <v>1</v>
      </c>
    </row>
    <row r="154" spans="1:26" ht="18" customHeight="1">
      <c r="A154" s="328" t="str">
        <f t="shared" ca="1" si="6"/>
        <v>1</v>
      </c>
      <c r="B154" s="183">
        <v>150</v>
      </c>
      <c r="C154" s="237"/>
      <c r="D154" s="217"/>
      <c r="E154" s="217"/>
      <c r="F154" s="183"/>
      <c r="G154" s="217"/>
      <c r="H154" s="769"/>
      <c r="I154" s="763"/>
      <c r="J154" s="766"/>
      <c r="K154" s="217"/>
      <c r="L154" s="217"/>
      <c r="M154" s="183"/>
      <c r="N154" s="235"/>
      <c r="O154" s="235"/>
      <c r="P154" s="193"/>
      <c r="Q154" s="217"/>
      <c r="R154" s="237"/>
      <c r="S154" s="217"/>
      <c r="T154" s="217"/>
      <c r="U154" s="183"/>
      <c r="V154" s="217"/>
      <c r="W154" s="183"/>
      <c r="X154" s="236"/>
      <c r="Y154" s="329" t="str">
        <f t="shared" ca="1" si="13"/>
        <v/>
      </c>
      <c r="Z154" s="30">
        <f t="shared" ca="1" si="14"/>
        <v>1</v>
      </c>
    </row>
    <row r="155" spans="1:26" ht="18" customHeight="1">
      <c r="A155" s="328" t="str">
        <f t="shared" ca="1" si="6"/>
        <v>1</v>
      </c>
      <c r="B155" s="183">
        <v>151</v>
      </c>
      <c r="C155" s="237"/>
      <c r="D155" s="217"/>
      <c r="E155" s="217"/>
      <c r="F155" s="183"/>
      <c r="G155" s="217"/>
      <c r="H155" s="769"/>
      <c r="I155" s="763"/>
      <c r="J155" s="766"/>
      <c r="K155" s="217"/>
      <c r="L155" s="217"/>
      <c r="M155" s="183"/>
      <c r="N155" s="235"/>
      <c r="O155" s="235"/>
      <c r="P155" s="193"/>
      <c r="Q155" s="217"/>
      <c r="R155" s="237"/>
      <c r="S155" s="217"/>
      <c r="T155" s="217"/>
      <c r="U155" s="183"/>
      <c r="V155" s="217"/>
      <c r="W155" s="183"/>
      <c r="X155" s="236"/>
      <c r="Y155" s="329" t="str">
        <f t="shared" ca="1" si="13"/>
        <v/>
      </c>
      <c r="Z155" s="30">
        <f t="shared" ca="1" si="14"/>
        <v>1</v>
      </c>
    </row>
    <row r="156" spans="1:26" ht="18" customHeight="1">
      <c r="A156" s="328" t="str">
        <f t="shared" ca="1" si="6"/>
        <v>1</v>
      </c>
      <c r="B156" s="183">
        <v>152</v>
      </c>
      <c r="C156" s="237"/>
      <c r="D156" s="217"/>
      <c r="E156" s="217"/>
      <c r="F156" s="183"/>
      <c r="G156" s="217"/>
      <c r="H156" s="769"/>
      <c r="I156" s="763"/>
      <c r="J156" s="766"/>
      <c r="K156" s="217"/>
      <c r="L156" s="217"/>
      <c r="M156" s="183"/>
      <c r="N156" s="235"/>
      <c r="O156" s="235"/>
      <c r="P156" s="193"/>
      <c r="Q156" s="217"/>
      <c r="R156" s="237"/>
      <c r="S156" s="217"/>
      <c r="T156" s="217"/>
      <c r="U156" s="183"/>
      <c r="V156" s="217"/>
      <c r="W156" s="183"/>
      <c r="X156" s="236"/>
      <c r="Y156" s="329" t="str">
        <f t="shared" ca="1" si="13"/>
        <v/>
      </c>
      <c r="Z156" s="30">
        <f t="shared" ca="1" si="14"/>
        <v>1</v>
      </c>
    </row>
    <row r="157" spans="1:26" ht="18" customHeight="1">
      <c r="A157" s="328" t="str">
        <f t="shared" ca="1" si="6"/>
        <v>1</v>
      </c>
      <c r="B157" s="183">
        <v>153</v>
      </c>
      <c r="C157" s="237"/>
      <c r="D157" s="217"/>
      <c r="E157" s="217"/>
      <c r="F157" s="183"/>
      <c r="G157" s="217"/>
      <c r="H157" s="769"/>
      <c r="I157" s="763"/>
      <c r="J157" s="766"/>
      <c r="K157" s="217"/>
      <c r="L157" s="217"/>
      <c r="M157" s="183"/>
      <c r="N157" s="235"/>
      <c r="O157" s="235"/>
      <c r="P157" s="193"/>
      <c r="Q157" s="217"/>
      <c r="R157" s="237"/>
      <c r="S157" s="217"/>
      <c r="T157" s="217"/>
      <c r="U157" s="183"/>
      <c r="V157" s="217"/>
      <c r="W157" s="183"/>
      <c r="X157" s="236"/>
      <c r="Y157" s="329" t="str">
        <f t="shared" ca="1" si="13"/>
        <v/>
      </c>
      <c r="Z157" s="30">
        <f t="shared" ca="1" si="14"/>
        <v>1</v>
      </c>
    </row>
    <row r="158" spans="1:26" ht="18" customHeight="1">
      <c r="A158" s="328" t="str">
        <f t="shared" ca="1" si="6"/>
        <v>1</v>
      </c>
      <c r="B158" s="183">
        <v>154</v>
      </c>
      <c r="C158" s="237"/>
      <c r="D158" s="217"/>
      <c r="E158" s="217"/>
      <c r="F158" s="183"/>
      <c r="G158" s="217"/>
      <c r="H158" s="769"/>
      <c r="I158" s="763"/>
      <c r="J158" s="766"/>
      <c r="K158" s="217"/>
      <c r="L158" s="217"/>
      <c r="M158" s="183"/>
      <c r="N158" s="235"/>
      <c r="O158" s="235"/>
      <c r="P158" s="193"/>
      <c r="Q158" s="217"/>
      <c r="R158" s="237"/>
      <c r="S158" s="217"/>
      <c r="T158" s="217"/>
      <c r="U158" s="183"/>
      <c r="V158" s="217"/>
      <c r="W158" s="183"/>
      <c r="X158" s="236"/>
      <c r="Y158" s="329" t="str">
        <f t="shared" ca="1" si="13"/>
        <v/>
      </c>
      <c r="Z158" s="30">
        <f t="shared" ca="1" si="14"/>
        <v>1</v>
      </c>
    </row>
    <row r="159" spans="1:26" ht="18" customHeight="1">
      <c r="A159" s="328" t="str">
        <f t="shared" ca="1" si="6"/>
        <v>1</v>
      </c>
      <c r="B159" s="183">
        <v>155</v>
      </c>
      <c r="C159" s="237"/>
      <c r="D159" s="217"/>
      <c r="E159" s="217"/>
      <c r="F159" s="183"/>
      <c r="G159" s="217"/>
      <c r="H159" s="769"/>
      <c r="I159" s="763"/>
      <c r="J159" s="766"/>
      <c r="K159" s="217"/>
      <c r="L159" s="217"/>
      <c r="M159" s="183"/>
      <c r="N159" s="235"/>
      <c r="O159" s="235"/>
      <c r="P159" s="193"/>
      <c r="Q159" s="217"/>
      <c r="R159" s="237"/>
      <c r="S159" s="217"/>
      <c r="T159" s="217"/>
      <c r="U159" s="183"/>
      <c r="V159" s="217"/>
      <c r="W159" s="183"/>
      <c r="X159" s="236"/>
      <c r="Y159" s="329" t="str">
        <f t="shared" ca="1" si="13"/>
        <v/>
      </c>
      <c r="Z159" s="30">
        <f t="shared" ca="1" si="14"/>
        <v>1</v>
      </c>
    </row>
    <row r="160" spans="1:26" ht="18" customHeight="1">
      <c r="A160" s="328" t="str">
        <f t="shared" ca="1" si="6"/>
        <v>1</v>
      </c>
      <c r="B160" s="183">
        <v>156</v>
      </c>
      <c r="C160" s="237"/>
      <c r="D160" s="217"/>
      <c r="E160" s="217"/>
      <c r="F160" s="183"/>
      <c r="G160" s="217"/>
      <c r="H160" s="769"/>
      <c r="I160" s="763"/>
      <c r="J160" s="766"/>
      <c r="K160" s="217"/>
      <c r="L160" s="217"/>
      <c r="M160" s="183"/>
      <c r="N160" s="235"/>
      <c r="O160" s="235"/>
      <c r="P160" s="193"/>
      <c r="Q160" s="217"/>
      <c r="R160" s="237"/>
      <c r="S160" s="217"/>
      <c r="T160" s="217"/>
      <c r="U160" s="183"/>
      <c r="V160" s="217"/>
      <c r="W160" s="183"/>
      <c r="X160" s="236"/>
      <c r="Y160" s="329" t="str">
        <f t="shared" ca="1" si="13"/>
        <v/>
      </c>
      <c r="Z160" s="30">
        <f t="shared" ca="1" si="14"/>
        <v>1</v>
      </c>
    </row>
    <row r="161" spans="1:26" ht="18" customHeight="1">
      <c r="A161" s="328" t="str">
        <f t="shared" ca="1" si="6"/>
        <v>1</v>
      </c>
      <c r="B161" s="183">
        <v>157</v>
      </c>
      <c r="C161" s="237"/>
      <c r="D161" s="217"/>
      <c r="E161" s="217"/>
      <c r="F161" s="183"/>
      <c r="G161" s="217"/>
      <c r="H161" s="769"/>
      <c r="I161" s="763"/>
      <c r="J161" s="766"/>
      <c r="K161" s="217"/>
      <c r="L161" s="217"/>
      <c r="M161" s="183"/>
      <c r="N161" s="235"/>
      <c r="O161" s="235"/>
      <c r="P161" s="193"/>
      <c r="Q161" s="217"/>
      <c r="R161" s="237"/>
      <c r="S161" s="217"/>
      <c r="T161" s="217"/>
      <c r="U161" s="183"/>
      <c r="V161" s="217"/>
      <c r="W161" s="183"/>
      <c r="X161" s="236"/>
      <c r="Y161" s="329" t="str">
        <f t="shared" ca="1" si="13"/>
        <v/>
      </c>
      <c r="Z161" s="30">
        <f t="shared" ca="1" si="14"/>
        <v>1</v>
      </c>
    </row>
    <row r="162" spans="1:26" ht="18" customHeight="1">
      <c r="A162" s="328" t="str">
        <f t="shared" ca="1" si="6"/>
        <v>1</v>
      </c>
      <c r="B162" s="183">
        <v>158</v>
      </c>
      <c r="C162" s="237"/>
      <c r="D162" s="217"/>
      <c r="E162" s="217"/>
      <c r="F162" s="183"/>
      <c r="G162" s="217"/>
      <c r="H162" s="769"/>
      <c r="I162" s="763"/>
      <c r="J162" s="766"/>
      <c r="K162" s="217"/>
      <c r="L162" s="217"/>
      <c r="M162" s="183"/>
      <c r="N162" s="235"/>
      <c r="O162" s="235"/>
      <c r="P162" s="193"/>
      <c r="Q162" s="217"/>
      <c r="R162" s="237"/>
      <c r="S162" s="217"/>
      <c r="T162" s="217"/>
      <c r="U162" s="183"/>
      <c r="V162" s="217"/>
      <c r="W162" s="183"/>
      <c r="X162" s="236"/>
      <c r="Y162" s="329" t="str">
        <f t="shared" ca="1" si="13"/>
        <v/>
      </c>
      <c r="Z162" s="30">
        <f t="shared" ca="1" si="14"/>
        <v>1</v>
      </c>
    </row>
    <row r="163" spans="1:26" ht="18" customHeight="1">
      <c r="A163" s="328" t="str">
        <f t="shared" ca="1" si="6"/>
        <v>1</v>
      </c>
      <c r="B163" s="183">
        <v>159</v>
      </c>
      <c r="C163" s="237"/>
      <c r="D163" s="217"/>
      <c r="E163" s="217"/>
      <c r="F163" s="183"/>
      <c r="G163" s="217"/>
      <c r="H163" s="769"/>
      <c r="I163" s="763"/>
      <c r="J163" s="766"/>
      <c r="K163" s="217"/>
      <c r="L163" s="217"/>
      <c r="M163" s="183"/>
      <c r="N163" s="235"/>
      <c r="O163" s="235"/>
      <c r="P163" s="193"/>
      <c r="Q163" s="217"/>
      <c r="R163" s="237"/>
      <c r="S163" s="217"/>
      <c r="T163" s="217"/>
      <c r="U163" s="183"/>
      <c r="V163" s="217"/>
      <c r="W163" s="183"/>
      <c r="X163" s="236"/>
      <c r="Y163" s="329" t="str">
        <f t="shared" ca="1" si="13"/>
        <v/>
      </c>
      <c r="Z163" s="30">
        <f t="shared" ca="1" si="14"/>
        <v>1</v>
      </c>
    </row>
    <row r="164" spans="1:26" ht="18" customHeight="1">
      <c r="A164" s="328" t="str">
        <f t="shared" ca="1" si="6"/>
        <v>1</v>
      </c>
      <c r="B164" s="183">
        <v>160</v>
      </c>
      <c r="C164" s="237"/>
      <c r="D164" s="217"/>
      <c r="E164" s="217"/>
      <c r="F164" s="183"/>
      <c r="G164" s="217"/>
      <c r="H164" s="769"/>
      <c r="I164" s="763"/>
      <c r="J164" s="766"/>
      <c r="K164" s="217"/>
      <c r="L164" s="217"/>
      <c r="M164" s="183"/>
      <c r="N164" s="235"/>
      <c r="O164" s="235"/>
      <c r="P164" s="193"/>
      <c r="Q164" s="217"/>
      <c r="R164" s="237"/>
      <c r="S164" s="217"/>
      <c r="T164" s="217"/>
      <c r="U164" s="183"/>
      <c r="V164" s="217"/>
      <c r="W164" s="183"/>
      <c r="X164" s="236"/>
      <c r="Y164" s="329" t="str">
        <f t="shared" ca="1" si="13"/>
        <v/>
      </c>
      <c r="Z164" s="30">
        <f t="shared" ca="1" si="14"/>
        <v>1</v>
      </c>
    </row>
    <row r="165" spans="1:26" ht="18" customHeight="1">
      <c r="A165" s="328" t="str">
        <f t="shared" ca="1" si="6"/>
        <v>1</v>
      </c>
      <c r="B165" s="183">
        <v>161</v>
      </c>
      <c r="C165" s="237"/>
      <c r="D165" s="217"/>
      <c r="E165" s="217"/>
      <c r="F165" s="183"/>
      <c r="G165" s="217"/>
      <c r="H165" s="769"/>
      <c r="I165" s="763"/>
      <c r="J165" s="766"/>
      <c r="K165" s="217"/>
      <c r="L165" s="217"/>
      <c r="M165" s="183"/>
      <c r="N165" s="235"/>
      <c r="O165" s="235"/>
      <c r="P165" s="193"/>
      <c r="Q165" s="217"/>
      <c r="R165" s="237"/>
      <c r="S165" s="217"/>
      <c r="T165" s="217"/>
      <c r="U165" s="183"/>
      <c r="V165" s="217"/>
      <c r="W165" s="183"/>
      <c r="X165" s="236"/>
      <c r="Y165" s="329" t="str">
        <f t="shared" ca="1" si="13"/>
        <v/>
      </c>
      <c r="Z165" s="30">
        <f t="shared" ca="1" si="14"/>
        <v>1</v>
      </c>
    </row>
    <row r="166" spans="1:26" ht="18" customHeight="1">
      <c r="A166" s="328" t="str">
        <f t="shared" ca="1" si="6"/>
        <v>1</v>
      </c>
      <c r="B166" s="183">
        <v>162</v>
      </c>
      <c r="C166" s="237"/>
      <c r="D166" s="217"/>
      <c r="E166" s="217"/>
      <c r="F166" s="183"/>
      <c r="G166" s="217"/>
      <c r="H166" s="769"/>
      <c r="I166" s="763"/>
      <c r="J166" s="766"/>
      <c r="K166" s="217"/>
      <c r="L166" s="217"/>
      <c r="M166" s="183"/>
      <c r="N166" s="235"/>
      <c r="O166" s="235"/>
      <c r="P166" s="193"/>
      <c r="Q166" s="217"/>
      <c r="R166" s="237"/>
      <c r="S166" s="217"/>
      <c r="T166" s="217"/>
      <c r="U166" s="183"/>
      <c r="V166" s="217"/>
      <c r="W166" s="183"/>
      <c r="X166" s="236"/>
      <c r="Y166" s="329" t="str">
        <f t="shared" ca="1" si="13"/>
        <v/>
      </c>
      <c r="Z166" s="30">
        <f t="shared" ca="1" si="14"/>
        <v>1</v>
      </c>
    </row>
    <row r="167" spans="1:26" ht="18" customHeight="1">
      <c r="A167" s="328" t="str">
        <f t="shared" ca="1" si="6"/>
        <v>1</v>
      </c>
      <c r="B167" s="183">
        <v>163</v>
      </c>
      <c r="C167" s="237"/>
      <c r="D167" s="217"/>
      <c r="E167" s="217"/>
      <c r="F167" s="183"/>
      <c r="G167" s="217"/>
      <c r="H167" s="769"/>
      <c r="I167" s="763"/>
      <c r="J167" s="766"/>
      <c r="K167" s="217"/>
      <c r="L167" s="217"/>
      <c r="M167" s="183"/>
      <c r="N167" s="235"/>
      <c r="O167" s="235"/>
      <c r="P167" s="193"/>
      <c r="Q167" s="217"/>
      <c r="R167" s="237"/>
      <c r="S167" s="217"/>
      <c r="T167" s="217"/>
      <c r="U167" s="183"/>
      <c r="V167" s="217"/>
      <c r="W167" s="183"/>
      <c r="X167" s="236"/>
      <c r="Y167" s="329" t="str">
        <f t="shared" ca="1" si="13"/>
        <v/>
      </c>
      <c r="Z167" s="30">
        <f t="shared" ca="1" si="14"/>
        <v>1</v>
      </c>
    </row>
    <row r="168" spans="1:26" ht="18" customHeight="1">
      <c r="A168" s="328" t="str">
        <f t="shared" ca="1" si="6"/>
        <v>1</v>
      </c>
      <c r="B168" s="183">
        <v>164</v>
      </c>
      <c r="C168" s="237"/>
      <c r="D168" s="217"/>
      <c r="E168" s="217"/>
      <c r="F168" s="183"/>
      <c r="G168" s="217"/>
      <c r="H168" s="769"/>
      <c r="I168" s="763"/>
      <c r="J168" s="766"/>
      <c r="K168" s="217"/>
      <c r="L168" s="217"/>
      <c r="M168" s="183"/>
      <c r="N168" s="235"/>
      <c r="O168" s="235"/>
      <c r="P168" s="193"/>
      <c r="Q168" s="217"/>
      <c r="R168" s="237"/>
      <c r="S168" s="217"/>
      <c r="T168" s="217"/>
      <c r="U168" s="183"/>
      <c r="V168" s="217"/>
      <c r="W168" s="183"/>
      <c r="X168" s="236"/>
      <c r="Y168" s="329" t="str">
        <f t="shared" ca="1" si="13"/>
        <v/>
      </c>
      <c r="Z168" s="30">
        <f t="shared" ca="1" si="14"/>
        <v>1</v>
      </c>
    </row>
    <row r="169" spans="1:26" ht="18" customHeight="1">
      <c r="A169" s="328" t="str">
        <f t="shared" ca="1" si="6"/>
        <v>1</v>
      </c>
      <c r="B169" s="183">
        <v>165</v>
      </c>
      <c r="C169" s="237"/>
      <c r="D169" s="217"/>
      <c r="E169" s="217"/>
      <c r="F169" s="183"/>
      <c r="G169" s="217"/>
      <c r="H169" s="769"/>
      <c r="I169" s="763"/>
      <c r="J169" s="766"/>
      <c r="K169" s="217"/>
      <c r="L169" s="217"/>
      <c r="M169" s="183"/>
      <c r="N169" s="235"/>
      <c r="O169" s="235"/>
      <c r="P169" s="193"/>
      <c r="Q169" s="217"/>
      <c r="R169" s="237"/>
      <c r="S169" s="217"/>
      <c r="T169" s="217"/>
      <c r="U169" s="183"/>
      <c r="V169" s="217"/>
      <c r="W169" s="183"/>
      <c r="X169" s="236"/>
      <c r="Y169" s="329" t="str">
        <f t="shared" ca="1" si="13"/>
        <v/>
      </c>
      <c r="Z169" s="30">
        <f t="shared" ca="1" si="14"/>
        <v>1</v>
      </c>
    </row>
    <row r="170" spans="1:26" ht="18" customHeight="1">
      <c r="A170" s="328" t="str">
        <f t="shared" ca="1" si="6"/>
        <v>1</v>
      </c>
      <c r="B170" s="183">
        <v>166</v>
      </c>
      <c r="C170" s="237"/>
      <c r="D170" s="217"/>
      <c r="E170" s="217"/>
      <c r="F170" s="183"/>
      <c r="G170" s="217"/>
      <c r="H170" s="769"/>
      <c r="I170" s="763"/>
      <c r="J170" s="766"/>
      <c r="K170" s="217"/>
      <c r="L170" s="217"/>
      <c r="M170" s="183"/>
      <c r="N170" s="235"/>
      <c r="O170" s="235"/>
      <c r="P170" s="193"/>
      <c r="Q170" s="217"/>
      <c r="R170" s="237"/>
      <c r="S170" s="217"/>
      <c r="T170" s="217"/>
      <c r="U170" s="183"/>
      <c r="V170" s="217"/>
      <c r="W170" s="183"/>
      <c r="X170" s="236"/>
      <c r="Y170" s="329" t="str">
        <f t="shared" ca="1" si="13"/>
        <v/>
      </c>
      <c r="Z170" s="30">
        <f t="shared" ca="1" si="14"/>
        <v>1</v>
      </c>
    </row>
    <row r="171" spans="1:26" ht="18" customHeight="1">
      <c r="A171" s="328" t="str">
        <f t="shared" ca="1" si="6"/>
        <v>1</v>
      </c>
      <c r="B171" s="183">
        <v>167</v>
      </c>
      <c r="C171" s="237"/>
      <c r="D171" s="217"/>
      <c r="E171" s="217"/>
      <c r="F171" s="183"/>
      <c r="G171" s="217"/>
      <c r="H171" s="769"/>
      <c r="I171" s="763"/>
      <c r="J171" s="766"/>
      <c r="K171" s="217"/>
      <c r="L171" s="217"/>
      <c r="M171" s="183"/>
      <c r="N171" s="235"/>
      <c r="O171" s="235"/>
      <c r="P171" s="193"/>
      <c r="Q171" s="217"/>
      <c r="R171" s="237"/>
      <c r="S171" s="217"/>
      <c r="T171" s="217"/>
      <c r="U171" s="183"/>
      <c r="V171" s="217"/>
      <c r="W171" s="183"/>
      <c r="X171" s="236"/>
      <c r="Y171" s="329" t="str">
        <f t="shared" ca="1" si="13"/>
        <v/>
      </c>
      <c r="Z171" s="30">
        <f t="shared" ca="1" si="14"/>
        <v>1</v>
      </c>
    </row>
    <row r="172" spans="1:26" ht="18" customHeight="1">
      <c r="A172" s="328" t="str">
        <f t="shared" ca="1" si="6"/>
        <v>1</v>
      </c>
      <c r="B172" s="183">
        <v>168</v>
      </c>
      <c r="C172" s="237"/>
      <c r="D172" s="217"/>
      <c r="E172" s="217"/>
      <c r="F172" s="183"/>
      <c r="G172" s="217"/>
      <c r="H172" s="769"/>
      <c r="I172" s="763"/>
      <c r="J172" s="766"/>
      <c r="K172" s="217"/>
      <c r="L172" s="217"/>
      <c r="M172" s="183"/>
      <c r="N172" s="235"/>
      <c r="O172" s="235"/>
      <c r="P172" s="193"/>
      <c r="Q172" s="217"/>
      <c r="R172" s="237"/>
      <c r="S172" s="217"/>
      <c r="T172" s="217"/>
      <c r="U172" s="183"/>
      <c r="V172" s="217"/>
      <c r="W172" s="183"/>
      <c r="X172" s="236"/>
      <c r="Y172" s="329" t="str">
        <f t="shared" ca="1" si="13"/>
        <v/>
      </c>
      <c r="Z172" s="30">
        <f t="shared" ca="1" si="14"/>
        <v>1</v>
      </c>
    </row>
    <row r="173" spans="1:26" ht="18" customHeight="1">
      <c r="A173" s="328" t="str">
        <f t="shared" ca="1" si="6"/>
        <v>1</v>
      </c>
      <c r="B173" s="183">
        <v>169</v>
      </c>
      <c r="C173" s="237"/>
      <c r="D173" s="217"/>
      <c r="E173" s="217"/>
      <c r="F173" s="183"/>
      <c r="G173" s="217"/>
      <c r="H173" s="769"/>
      <c r="I173" s="763"/>
      <c r="J173" s="766"/>
      <c r="K173" s="217"/>
      <c r="L173" s="217"/>
      <c r="M173" s="183"/>
      <c r="N173" s="235"/>
      <c r="O173" s="235"/>
      <c r="P173" s="193"/>
      <c r="Q173" s="217"/>
      <c r="R173" s="237"/>
      <c r="S173" s="217"/>
      <c r="T173" s="217"/>
      <c r="U173" s="183"/>
      <c r="V173" s="217"/>
      <c r="W173" s="183"/>
      <c r="X173" s="236"/>
      <c r="Y173" s="329" t="str">
        <f t="shared" ca="1" si="13"/>
        <v/>
      </c>
      <c r="Z173" s="30">
        <f t="shared" ca="1" si="14"/>
        <v>1</v>
      </c>
    </row>
    <row r="174" spans="1:26" ht="18" customHeight="1">
      <c r="A174" s="328" t="str">
        <f t="shared" ca="1" si="6"/>
        <v>1</v>
      </c>
      <c r="B174" s="183">
        <v>170</v>
      </c>
      <c r="C174" s="237"/>
      <c r="D174" s="217"/>
      <c r="E174" s="217"/>
      <c r="F174" s="183"/>
      <c r="G174" s="217"/>
      <c r="H174" s="769"/>
      <c r="I174" s="763"/>
      <c r="J174" s="766"/>
      <c r="K174" s="217"/>
      <c r="L174" s="217"/>
      <c r="M174" s="183"/>
      <c r="N174" s="235"/>
      <c r="O174" s="235"/>
      <c r="P174" s="193"/>
      <c r="Q174" s="217"/>
      <c r="R174" s="237"/>
      <c r="S174" s="217"/>
      <c r="T174" s="217"/>
      <c r="U174" s="183"/>
      <c r="V174" s="217"/>
      <c r="W174" s="183"/>
      <c r="X174" s="236"/>
      <c r="Y174" s="329" t="str">
        <f t="shared" ca="1" si="13"/>
        <v/>
      </c>
      <c r="Z174" s="30">
        <f t="shared" ca="1" si="14"/>
        <v>1</v>
      </c>
    </row>
    <row r="175" spans="1:26" ht="18" customHeight="1">
      <c r="A175" s="328" t="str">
        <f t="shared" ca="1" si="6"/>
        <v>1</v>
      </c>
      <c r="B175" s="183">
        <v>171</v>
      </c>
      <c r="C175" s="237"/>
      <c r="D175" s="217"/>
      <c r="E175" s="217"/>
      <c r="F175" s="183"/>
      <c r="G175" s="217"/>
      <c r="H175" s="769"/>
      <c r="I175" s="763"/>
      <c r="J175" s="766"/>
      <c r="K175" s="217"/>
      <c r="L175" s="217"/>
      <c r="M175" s="183"/>
      <c r="N175" s="235"/>
      <c r="O175" s="235"/>
      <c r="P175" s="193"/>
      <c r="Q175" s="217"/>
      <c r="R175" s="237"/>
      <c r="S175" s="217"/>
      <c r="T175" s="217"/>
      <c r="U175" s="183"/>
      <c r="V175" s="217"/>
      <c r="W175" s="183"/>
      <c r="X175" s="236"/>
      <c r="Y175" s="329" t="str">
        <f t="shared" ca="1" si="13"/>
        <v/>
      </c>
      <c r="Z175" s="30">
        <f t="shared" ca="1" si="14"/>
        <v>1</v>
      </c>
    </row>
    <row r="176" spans="1:26" ht="18" customHeight="1">
      <c r="A176" s="328" t="str">
        <f t="shared" ca="1" si="6"/>
        <v>1</v>
      </c>
      <c r="B176" s="183">
        <v>172</v>
      </c>
      <c r="C176" s="237"/>
      <c r="D176" s="217"/>
      <c r="E176" s="217"/>
      <c r="F176" s="183"/>
      <c r="G176" s="217"/>
      <c r="H176" s="769"/>
      <c r="I176" s="763"/>
      <c r="J176" s="766"/>
      <c r="K176" s="217"/>
      <c r="L176" s="217"/>
      <c r="M176" s="183"/>
      <c r="N176" s="235"/>
      <c r="O176" s="235"/>
      <c r="P176" s="193"/>
      <c r="Q176" s="217"/>
      <c r="R176" s="237"/>
      <c r="S176" s="217"/>
      <c r="T176" s="217"/>
      <c r="U176" s="183"/>
      <c r="V176" s="217"/>
      <c r="W176" s="183"/>
      <c r="X176" s="236"/>
      <c r="Y176" s="329" t="str">
        <f t="shared" ca="1" si="13"/>
        <v/>
      </c>
      <c r="Z176" s="30">
        <f t="shared" ca="1" si="14"/>
        <v>1</v>
      </c>
    </row>
    <row r="177" spans="1:26" ht="18" customHeight="1">
      <c r="A177" s="328" t="str">
        <f t="shared" ca="1" si="6"/>
        <v>1</v>
      </c>
      <c r="B177" s="183">
        <v>173</v>
      </c>
      <c r="C177" s="237"/>
      <c r="D177" s="217"/>
      <c r="E177" s="217"/>
      <c r="F177" s="183"/>
      <c r="G177" s="217"/>
      <c r="H177" s="769"/>
      <c r="I177" s="763"/>
      <c r="J177" s="766"/>
      <c r="K177" s="217"/>
      <c r="L177" s="217"/>
      <c r="M177" s="183"/>
      <c r="N177" s="235"/>
      <c r="O177" s="235"/>
      <c r="P177" s="193"/>
      <c r="Q177" s="217"/>
      <c r="R177" s="237"/>
      <c r="S177" s="217"/>
      <c r="T177" s="217"/>
      <c r="U177" s="183"/>
      <c r="V177" s="217"/>
      <c r="W177" s="183"/>
      <c r="X177" s="236"/>
      <c r="Y177" s="329" t="str">
        <f t="shared" ca="1" si="13"/>
        <v/>
      </c>
      <c r="Z177" s="30">
        <f t="shared" ca="1" si="14"/>
        <v>1</v>
      </c>
    </row>
    <row r="178" spans="1:26" ht="18" customHeight="1">
      <c r="A178" s="328" t="str">
        <f t="shared" ca="1" si="6"/>
        <v>1</v>
      </c>
      <c r="B178" s="183">
        <v>174</v>
      </c>
      <c r="C178" s="237"/>
      <c r="D178" s="217"/>
      <c r="E178" s="217"/>
      <c r="F178" s="183"/>
      <c r="G178" s="217"/>
      <c r="H178" s="769"/>
      <c r="I178" s="763"/>
      <c r="J178" s="766"/>
      <c r="K178" s="217"/>
      <c r="L178" s="217"/>
      <c r="M178" s="183"/>
      <c r="N178" s="235"/>
      <c r="O178" s="235"/>
      <c r="P178" s="193"/>
      <c r="Q178" s="217"/>
      <c r="R178" s="237"/>
      <c r="S178" s="217"/>
      <c r="T178" s="217"/>
      <c r="U178" s="183"/>
      <c r="V178" s="217"/>
      <c r="W178" s="183"/>
      <c r="X178" s="236"/>
      <c r="Y178" s="329" t="str">
        <f t="shared" ca="1" si="13"/>
        <v/>
      </c>
      <c r="Z178" s="30">
        <f t="shared" ca="1" si="14"/>
        <v>1</v>
      </c>
    </row>
    <row r="179" spans="1:26" ht="18" customHeight="1">
      <c r="A179" s="328" t="str">
        <f t="shared" ca="1" si="6"/>
        <v>1</v>
      </c>
      <c r="B179" s="183">
        <v>175</v>
      </c>
      <c r="C179" s="237"/>
      <c r="D179" s="217"/>
      <c r="E179" s="217"/>
      <c r="F179" s="183"/>
      <c r="G179" s="217"/>
      <c r="H179" s="769"/>
      <c r="I179" s="763"/>
      <c r="J179" s="766"/>
      <c r="K179" s="217"/>
      <c r="L179" s="217"/>
      <c r="M179" s="183"/>
      <c r="N179" s="235"/>
      <c r="O179" s="235"/>
      <c r="P179" s="193"/>
      <c r="Q179" s="217"/>
      <c r="R179" s="237"/>
      <c r="S179" s="217"/>
      <c r="T179" s="217"/>
      <c r="U179" s="183"/>
      <c r="V179" s="217"/>
      <c r="W179" s="183"/>
      <c r="X179" s="236"/>
      <c r="Y179" s="329" t="str">
        <f t="shared" ca="1" si="13"/>
        <v/>
      </c>
      <c r="Z179" s="30">
        <f t="shared" ca="1" si="14"/>
        <v>1</v>
      </c>
    </row>
    <row r="180" spans="1:26" ht="18" customHeight="1">
      <c r="A180" s="328" t="str">
        <f t="shared" ca="1" si="6"/>
        <v>1</v>
      </c>
      <c r="B180" s="183">
        <v>176</v>
      </c>
      <c r="C180" s="237"/>
      <c r="D180" s="217"/>
      <c r="E180" s="217"/>
      <c r="F180" s="183"/>
      <c r="G180" s="217"/>
      <c r="H180" s="769"/>
      <c r="I180" s="763"/>
      <c r="J180" s="766"/>
      <c r="K180" s="217"/>
      <c r="L180" s="217"/>
      <c r="M180" s="183"/>
      <c r="N180" s="235"/>
      <c r="O180" s="235"/>
      <c r="P180" s="193"/>
      <c r="Q180" s="217"/>
      <c r="R180" s="237"/>
      <c r="S180" s="217"/>
      <c r="T180" s="217"/>
      <c r="U180" s="183"/>
      <c r="V180" s="217"/>
      <c r="W180" s="183"/>
      <c r="X180" s="236"/>
      <c r="Y180" s="329" t="str">
        <f t="shared" ca="1" si="13"/>
        <v/>
      </c>
      <c r="Z180" s="30">
        <f t="shared" ca="1" si="14"/>
        <v>1</v>
      </c>
    </row>
    <row r="181" spans="1:26" ht="18" customHeight="1">
      <c r="A181" s="328" t="str">
        <f t="shared" ca="1" si="6"/>
        <v>1</v>
      </c>
      <c r="B181" s="183">
        <v>177</v>
      </c>
      <c r="C181" s="237"/>
      <c r="D181" s="217"/>
      <c r="E181" s="217"/>
      <c r="F181" s="183"/>
      <c r="G181" s="217"/>
      <c r="H181" s="769"/>
      <c r="I181" s="763"/>
      <c r="J181" s="766"/>
      <c r="K181" s="217"/>
      <c r="L181" s="217"/>
      <c r="M181" s="183"/>
      <c r="N181" s="235"/>
      <c r="O181" s="235"/>
      <c r="P181" s="193"/>
      <c r="Q181" s="217"/>
      <c r="R181" s="237"/>
      <c r="S181" s="217"/>
      <c r="T181" s="217"/>
      <c r="U181" s="183"/>
      <c r="V181" s="217"/>
      <c r="W181" s="183"/>
      <c r="X181" s="236"/>
      <c r="Y181" s="329" t="str">
        <f t="shared" ca="1" si="13"/>
        <v/>
      </c>
      <c r="Z181" s="30">
        <f t="shared" ca="1" si="14"/>
        <v>1</v>
      </c>
    </row>
    <row r="182" spans="1:26" ht="18" customHeight="1">
      <c r="A182" s="328" t="str">
        <f t="shared" ca="1" si="6"/>
        <v>1</v>
      </c>
      <c r="B182" s="183">
        <v>178</v>
      </c>
      <c r="C182" s="237"/>
      <c r="D182" s="217"/>
      <c r="E182" s="217"/>
      <c r="F182" s="183"/>
      <c r="G182" s="217"/>
      <c r="H182" s="769"/>
      <c r="I182" s="763"/>
      <c r="J182" s="766"/>
      <c r="K182" s="217"/>
      <c r="L182" s="217"/>
      <c r="M182" s="183"/>
      <c r="N182" s="235"/>
      <c r="O182" s="235"/>
      <c r="P182" s="193"/>
      <c r="Q182" s="217"/>
      <c r="R182" s="237"/>
      <c r="S182" s="217"/>
      <c r="T182" s="217"/>
      <c r="U182" s="183"/>
      <c r="V182" s="217"/>
      <c r="W182" s="183"/>
      <c r="X182" s="236"/>
      <c r="Y182" s="329" t="str">
        <f t="shared" ca="1" si="13"/>
        <v/>
      </c>
      <c r="Z182" s="30">
        <f t="shared" ca="1" si="14"/>
        <v>1</v>
      </c>
    </row>
    <row r="183" spans="1:26" ht="18" customHeight="1">
      <c r="A183" s="328" t="str">
        <f t="shared" ca="1" si="6"/>
        <v>1</v>
      </c>
      <c r="B183" s="183">
        <v>179</v>
      </c>
      <c r="C183" s="237"/>
      <c r="D183" s="217"/>
      <c r="E183" s="217"/>
      <c r="F183" s="183"/>
      <c r="G183" s="217"/>
      <c r="H183" s="769"/>
      <c r="I183" s="763"/>
      <c r="J183" s="766"/>
      <c r="K183" s="217"/>
      <c r="L183" s="217"/>
      <c r="M183" s="183"/>
      <c r="N183" s="235"/>
      <c r="O183" s="235"/>
      <c r="P183" s="193"/>
      <c r="Q183" s="217"/>
      <c r="R183" s="237"/>
      <c r="S183" s="217"/>
      <c r="T183" s="217"/>
      <c r="U183" s="183"/>
      <c r="V183" s="217"/>
      <c r="W183" s="183"/>
      <c r="X183" s="236"/>
      <c r="Y183" s="329" t="str">
        <f t="shared" ca="1" si="13"/>
        <v/>
      </c>
      <c r="Z183" s="30">
        <f t="shared" ca="1" si="14"/>
        <v>1</v>
      </c>
    </row>
    <row r="184" spans="1:26" ht="18" customHeight="1">
      <c r="A184" s="328" t="str">
        <f t="shared" ca="1" si="6"/>
        <v>1</v>
      </c>
      <c r="B184" s="183">
        <v>180</v>
      </c>
      <c r="C184" s="237"/>
      <c r="D184" s="217"/>
      <c r="E184" s="217"/>
      <c r="F184" s="183"/>
      <c r="G184" s="217"/>
      <c r="H184" s="769"/>
      <c r="I184" s="763"/>
      <c r="J184" s="766"/>
      <c r="K184" s="217"/>
      <c r="L184" s="217"/>
      <c r="M184" s="183"/>
      <c r="N184" s="235"/>
      <c r="O184" s="235"/>
      <c r="P184" s="193"/>
      <c r="Q184" s="217"/>
      <c r="R184" s="237"/>
      <c r="S184" s="217"/>
      <c r="T184" s="217"/>
      <c r="U184" s="183"/>
      <c r="V184" s="217"/>
      <c r="W184" s="183"/>
      <c r="X184" s="236"/>
      <c r="Y184" s="329" t="str">
        <f t="shared" ca="1" si="13"/>
        <v/>
      </c>
      <c r="Z184" s="30">
        <f t="shared" ca="1" si="14"/>
        <v>1</v>
      </c>
    </row>
    <row r="185" spans="1:26" ht="18" customHeight="1">
      <c r="A185" s="328" t="str">
        <f t="shared" ca="1" si="6"/>
        <v>1</v>
      </c>
      <c r="B185" s="183">
        <v>181</v>
      </c>
      <c r="C185" s="237"/>
      <c r="D185" s="217"/>
      <c r="E185" s="217"/>
      <c r="F185" s="183"/>
      <c r="G185" s="217"/>
      <c r="H185" s="769"/>
      <c r="I185" s="763"/>
      <c r="J185" s="766"/>
      <c r="K185" s="217"/>
      <c r="L185" s="217"/>
      <c r="M185" s="183"/>
      <c r="N185" s="235"/>
      <c r="O185" s="235"/>
      <c r="P185" s="193"/>
      <c r="Q185" s="217"/>
      <c r="R185" s="237"/>
      <c r="S185" s="217"/>
      <c r="T185" s="217"/>
      <c r="U185" s="183"/>
      <c r="V185" s="217"/>
      <c r="W185" s="183"/>
      <c r="X185" s="236"/>
      <c r="Y185" s="329" t="str">
        <f t="shared" ca="1" si="13"/>
        <v/>
      </c>
      <c r="Z185" s="30">
        <f t="shared" ca="1" si="14"/>
        <v>1</v>
      </c>
    </row>
    <row r="186" spans="1:26" ht="18" customHeight="1">
      <c r="A186" s="328" t="str">
        <f t="shared" ca="1" si="6"/>
        <v>1</v>
      </c>
      <c r="B186" s="183">
        <v>182</v>
      </c>
      <c r="C186" s="237"/>
      <c r="D186" s="217"/>
      <c r="E186" s="217"/>
      <c r="F186" s="183"/>
      <c r="G186" s="217"/>
      <c r="H186" s="769"/>
      <c r="I186" s="763"/>
      <c r="J186" s="766"/>
      <c r="K186" s="217"/>
      <c r="L186" s="217"/>
      <c r="M186" s="183"/>
      <c r="N186" s="235"/>
      <c r="O186" s="235"/>
      <c r="P186" s="193"/>
      <c r="Q186" s="217"/>
      <c r="R186" s="237"/>
      <c r="S186" s="217"/>
      <c r="T186" s="217"/>
      <c r="U186" s="183"/>
      <c r="V186" s="217"/>
      <c r="W186" s="183"/>
      <c r="X186" s="236"/>
      <c r="Y186" s="329" t="str">
        <f t="shared" ca="1" si="13"/>
        <v/>
      </c>
      <c r="Z186" s="30">
        <f t="shared" ca="1" si="14"/>
        <v>1</v>
      </c>
    </row>
    <row r="187" spans="1:26" ht="18" customHeight="1">
      <c r="A187" s="328" t="str">
        <f t="shared" ca="1" si="6"/>
        <v>1</v>
      </c>
      <c r="B187" s="183">
        <v>183</v>
      </c>
      <c r="C187" s="237"/>
      <c r="D187" s="217"/>
      <c r="E187" s="217"/>
      <c r="F187" s="183"/>
      <c r="G187" s="217"/>
      <c r="H187" s="769"/>
      <c r="I187" s="763"/>
      <c r="J187" s="766"/>
      <c r="K187" s="217"/>
      <c r="L187" s="217"/>
      <c r="M187" s="183"/>
      <c r="N187" s="235"/>
      <c r="O187" s="235"/>
      <c r="P187" s="193"/>
      <c r="Q187" s="217"/>
      <c r="R187" s="237"/>
      <c r="S187" s="217"/>
      <c r="T187" s="217"/>
      <c r="U187" s="183"/>
      <c r="V187" s="217"/>
      <c r="W187" s="183"/>
      <c r="X187" s="236"/>
      <c r="Y187" s="329" t="str">
        <f t="shared" ca="1" si="13"/>
        <v/>
      </c>
      <c r="Z187" s="30">
        <f t="shared" ca="1" si="14"/>
        <v>1</v>
      </c>
    </row>
    <row r="188" spans="1:26" ht="18" customHeight="1">
      <c r="A188" s="328" t="str">
        <f t="shared" ca="1" si="6"/>
        <v>1</v>
      </c>
      <c r="B188" s="183">
        <v>184</v>
      </c>
      <c r="C188" s="237"/>
      <c r="D188" s="217"/>
      <c r="E188" s="217"/>
      <c r="F188" s="183"/>
      <c r="G188" s="217"/>
      <c r="H188" s="769"/>
      <c r="I188" s="763"/>
      <c r="J188" s="766"/>
      <c r="K188" s="217"/>
      <c r="L188" s="217"/>
      <c r="M188" s="183"/>
      <c r="N188" s="235"/>
      <c r="O188" s="235"/>
      <c r="P188" s="193"/>
      <c r="Q188" s="217"/>
      <c r="R188" s="237"/>
      <c r="S188" s="217"/>
      <c r="T188" s="217"/>
      <c r="U188" s="183"/>
      <c r="V188" s="217"/>
      <c r="W188" s="183"/>
      <c r="X188" s="236"/>
      <c r="Y188" s="329" t="str">
        <f t="shared" ca="1" si="13"/>
        <v/>
      </c>
      <c r="Z188" s="30">
        <f t="shared" ca="1" si="14"/>
        <v>1</v>
      </c>
    </row>
    <row r="189" spans="1:26" ht="18" customHeight="1">
      <c r="A189" s="328" t="str">
        <f t="shared" ca="1" si="6"/>
        <v>1</v>
      </c>
      <c r="B189" s="183">
        <v>185</v>
      </c>
      <c r="C189" s="237"/>
      <c r="D189" s="217"/>
      <c r="E189" s="217"/>
      <c r="F189" s="183"/>
      <c r="G189" s="217"/>
      <c r="H189" s="769"/>
      <c r="I189" s="763"/>
      <c r="J189" s="766"/>
      <c r="K189" s="217"/>
      <c r="L189" s="217"/>
      <c r="M189" s="183"/>
      <c r="N189" s="235"/>
      <c r="O189" s="235"/>
      <c r="P189" s="193"/>
      <c r="Q189" s="217"/>
      <c r="R189" s="237"/>
      <c r="S189" s="217"/>
      <c r="T189" s="217"/>
      <c r="U189" s="183"/>
      <c r="V189" s="217"/>
      <c r="W189" s="183"/>
      <c r="X189" s="236"/>
      <c r="Y189" s="329" t="str">
        <f t="shared" ca="1" si="13"/>
        <v/>
      </c>
      <c r="Z189" s="30">
        <f t="shared" ca="1" si="14"/>
        <v>1</v>
      </c>
    </row>
    <row r="190" spans="1:26" ht="18" customHeight="1">
      <c r="A190" s="328" t="str">
        <f t="shared" ca="1" si="6"/>
        <v>1</v>
      </c>
      <c r="B190" s="183">
        <v>186</v>
      </c>
      <c r="C190" s="237"/>
      <c r="D190" s="217"/>
      <c r="E190" s="217"/>
      <c r="F190" s="183"/>
      <c r="G190" s="217"/>
      <c r="H190" s="769"/>
      <c r="I190" s="763"/>
      <c r="J190" s="766"/>
      <c r="K190" s="217"/>
      <c r="L190" s="217"/>
      <c r="M190" s="183"/>
      <c r="N190" s="235"/>
      <c r="O190" s="235"/>
      <c r="P190" s="193"/>
      <c r="Q190" s="217"/>
      <c r="R190" s="237"/>
      <c r="S190" s="217"/>
      <c r="T190" s="217"/>
      <c r="U190" s="183"/>
      <c r="V190" s="217"/>
      <c r="W190" s="183"/>
      <c r="X190" s="236"/>
      <c r="Y190" s="329" t="str">
        <f t="shared" ca="1" si="13"/>
        <v/>
      </c>
      <c r="Z190" s="30">
        <f t="shared" ca="1" si="14"/>
        <v>1</v>
      </c>
    </row>
    <row r="191" spans="1:26" ht="18" customHeight="1">
      <c r="A191" s="328" t="str">
        <f t="shared" ca="1" si="6"/>
        <v>1</v>
      </c>
      <c r="B191" s="183">
        <v>187</v>
      </c>
      <c r="C191" s="237"/>
      <c r="D191" s="217"/>
      <c r="E191" s="217"/>
      <c r="F191" s="183"/>
      <c r="G191" s="217"/>
      <c r="H191" s="769"/>
      <c r="I191" s="763"/>
      <c r="J191" s="766"/>
      <c r="K191" s="217"/>
      <c r="L191" s="217"/>
      <c r="M191" s="183"/>
      <c r="N191" s="235"/>
      <c r="O191" s="235"/>
      <c r="P191" s="193"/>
      <c r="Q191" s="217"/>
      <c r="R191" s="237"/>
      <c r="S191" s="217"/>
      <c r="T191" s="217"/>
      <c r="U191" s="183"/>
      <c r="V191" s="217"/>
      <c r="W191" s="183"/>
      <c r="X191" s="236"/>
      <c r="Y191" s="329" t="str">
        <f t="shared" ca="1" si="13"/>
        <v/>
      </c>
      <c r="Z191" s="30">
        <f t="shared" ca="1" si="14"/>
        <v>1</v>
      </c>
    </row>
    <row r="192" spans="1:26" ht="18" customHeight="1">
      <c r="A192" s="328" t="str">
        <f t="shared" ca="1" si="6"/>
        <v>1</v>
      </c>
      <c r="B192" s="183">
        <v>188</v>
      </c>
      <c r="C192" s="237"/>
      <c r="D192" s="217"/>
      <c r="E192" s="217"/>
      <c r="F192" s="183"/>
      <c r="G192" s="217"/>
      <c r="H192" s="769"/>
      <c r="I192" s="763"/>
      <c r="J192" s="766"/>
      <c r="K192" s="217"/>
      <c r="L192" s="217"/>
      <c r="M192" s="183"/>
      <c r="N192" s="235"/>
      <c r="O192" s="235"/>
      <c r="P192" s="193"/>
      <c r="Q192" s="217"/>
      <c r="R192" s="237"/>
      <c r="S192" s="217"/>
      <c r="T192" s="217"/>
      <c r="U192" s="183"/>
      <c r="V192" s="217"/>
      <c r="W192" s="183"/>
      <c r="X192" s="236"/>
      <c r="Y192" s="329" t="str">
        <f t="shared" ca="1" si="13"/>
        <v/>
      </c>
      <c r="Z192" s="30">
        <f t="shared" ca="1" si="14"/>
        <v>1</v>
      </c>
    </row>
    <row r="193" spans="1:26" ht="18" customHeight="1">
      <c r="A193" s="328" t="str">
        <f t="shared" ca="1" si="6"/>
        <v>1</v>
      </c>
      <c r="B193" s="183">
        <v>189</v>
      </c>
      <c r="C193" s="237"/>
      <c r="D193" s="217"/>
      <c r="E193" s="217"/>
      <c r="F193" s="183"/>
      <c r="G193" s="217"/>
      <c r="H193" s="769"/>
      <c r="I193" s="763"/>
      <c r="J193" s="766"/>
      <c r="K193" s="217"/>
      <c r="L193" s="217"/>
      <c r="M193" s="183"/>
      <c r="N193" s="235"/>
      <c r="O193" s="235"/>
      <c r="P193" s="193"/>
      <c r="Q193" s="217"/>
      <c r="R193" s="237"/>
      <c r="S193" s="217"/>
      <c r="T193" s="217"/>
      <c r="U193" s="183"/>
      <c r="V193" s="217"/>
      <c r="W193" s="183"/>
      <c r="X193" s="236"/>
      <c r="Y193" s="329" t="str">
        <f t="shared" ca="1" si="13"/>
        <v/>
      </c>
      <c r="Z193" s="30">
        <f t="shared" ca="1" si="14"/>
        <v>1</v>
      </c>
    </row>
    <row r="194" spans="1:26" ht="18" customHeight="1">
      <c r="A194" s="328" t="str">
        <f t="shared" ca="1" si="6"/>
        <v>1</v>
      </c>
      <c r="B194" s="183">
        <v>190</v>
      </c>
      <c r="C194" s="237"/>
      <c r="D194" s="217"/>
      <c r="E194" s="217"/>
      <c r="F194" s="183"/>
      <c r="G194" s="217"/>
      <c r="H194" s="769"/>
      <c r="I194" s="763"/>
      <c r="J194" s="766"/>
      <c r="K194" s="217"/>
      <c r="L194" s="217"/>
      <c r="M194" s="183"/>
      <c r="N194" s="235"/>
      <c r="O194" s="235"/>
      <c r="P194" s="193"/>
      <c r="Q194" s="217"/>
      <c r="R194" s="237"/>
      <c r="S194" s="217"/>
      <c r="T194" s="217"/>
      <c r="U194" s="183"/>
      <c r="V194" s="217"/>
      <c r="W194" s="183"/>
      <c r="X194" s="236"/>
      <c r="Y194" s="329" t="str">
        <f t="shared" ca="1" si="13"/>
        <v/>
      </c>
      <c r="Z194" s="30">
        <f t="shared" ca="1" si="14"/>
        <v>1</v>
      </c>
    </row>
    <row r="195" spans="1:26" ht="18" customHeight="1">
      <c r="A195" s="328" t="str">
        <f t="shared" ca="1" si="6"/>
        <v>1</v>
      </c>
      <c r="B195" s="183">
        <v>191</v>
      </c>
      <c r="C195" s="237"/>
      <c r="D195" s="217"/>
      <c r="E195" s="217"/>
      <c r="F195" s="183"/>
      <c r="G195" s="217"/>
      <c r="H195" s="769"/>
      <c r="I195" s="763"/>
      <c r="J195" s="766"/>
      <c r="K195" s="217"/>
      <c r="L195" s="217"/>
      <c r="M195" s="183"/>
      <c r="N195" s="235"/>
      <c r="O195" s="235"/>
      <c r="P195" s="193"/>
      <c r="Q195" s="217"/>
      <c r="R195" s="237"/>
      <c r="S195" s="217"/>
      <c r="T195" s="217"/>
      <c r="U195" s="183"/>
      <c r="V195" s="217"/>
      <c r="W195" s="183"/>
      <c r="X195" s="236"/>
      <c r="Y195" s="329" t="str">
        <f t="shared" ca="1" si="13"/>
        <v/>
      </c>
      <c r="Z195" s="30">
        <f t="shared" ca="1" si="14"/>
        <v>1</v>
      </c>
    </row>
    <row r="196" spans="1:26" ht="18" customHeight="1">
      <c r="A196" s="328" t="str">
        <f t="shared" ca="1" si="6"/>
        <v>1</v>
      </c>
      <c r="B196" s="183">
        <v>192</v>
      </c>
      <c r="C196" s="237"/>
      <c r="D196" s="217"/>
      <c r="E196" s="217"/>
      <c r="F196" s="183"/>
      <c r="G196" s="217"/>
      <c r="H196" s="769"/>
      <c r="I196" s="763"/>
      <c r="J196" s="766"/>
      <c r="K196" s="217"/>
      <c r="L196" s="217"/>
      <c r="M196" s="183"/>
      <c r="N196" s="235"/>
      <c r="O196" s="235"/>
      <c r="P196" s="193"/>
      <c r="Q196" s="217"/>
      <c r="R196" s="237"/>
      <c r="S196" s="217"/>
      <c r="T196" s="217"/>
      <c r="U196" s="183"/>
      <c r="V196" s="217"/>
      <c r="W196" s="183"/>
      <c r="X196" s="236"/>
      <c r="Y196" s="329" t="str">
        <f t="shared" ca="1" si="13"/>
        <v/>
      </c>
      <c r="Z196" s="30">
        <f t="shared" ca="1" si="14"/>
        <v>1</v>
      </c>
    </row>
    <row r="197" spans="1:26" ht="18" customHeight="1">
      <c r="A197" s="328" t="str">
        <f t="shared" ca="1" si="6"/>
        <v>1</v>
      </c>
      <c r="B197" s="183">
        <v>193</v>
      </c>
      <c r="C197" s="237"/>
      <c r="D197" s="217"/>
      <c r="E197" s="217"/>
      <c r="F197" s="183"/>
      <c r="G197" s="217"/>
      <c r="H197" s="769"/>
      <c r="I197" s="763"/>
      <c r="J197" s="766"/>
      <c r="K197" s="217"/>
      <c r="L197" s="217"/>
      <c r="M197" s="183"/>
      <c r="N197" s="235"/>
      <c r="O197" s="235"/>
      <c r="P197" s="193"/>
      <c r="Q197" s="217"/>
      <c r="R197" s="237"/>
      <c r="S197" s="217"/>
      <c r="T197" s="217"/>
      <c r="U197" s="183"/>
      <c r="V197" s="217"/>
      <c r="W197" s="183"/>
      <c r="X197" s="236"/>
      <c r="Y197" s="329" t="str">
        <f t="shared" ca="1" si="13"/>
        <v/>
      </c>
      <c r="Z197" s="30">
        <f t="shared" ca="1" si="14"/>
        <v>1</v>
      </c>
    </row>
    <row r="198" spans="1:26" ht="18" customHeight="1">
      <c r="A198" s="328" t="str">
        <f t="shared" ca="1" si="6"/>
        <v>1</v>
      </c>
      <c r="B198" s="183">
        <v>194</v>
      </c>
      <c r="C198" s="237"/>
      <c r="D198" s="217"/>
      <c r="E198" s="217"/>
      <c r="F198" s="183"/>
      <c r="G198" s="217"/>
      <c r="H198" s="769"/>
      <c r="I198" s="763"/>
      <c r="J198" s="766"/>
      <c r="K198" s="217"/>
      <c r="L198" s="217"/>
      <c r="M198" s="183"/>
      <c r="N198" s="235"/>
      <c r="O198" s="235"/>
      <c r="P198" s="193"/>
      <c r="Q198" s="217"/>
      <c r="R198" s="237"/>
      <c r="S198" s="217"/>
      <c r="T198" s="217"/>
      <c r="U198" s="183"/>
      <c r="V198" s="217"/>
      <c r="W198" s="183"/>
      <c r="X198" s="236"/>
      <c r="Y198" s="329" t="str">
        <f t="shared" ca="1" si="13"/>
        <v/>
      </c>
      <c r="Z198" s="30">
        <f t="shared" ca="1" si="14"/>
        <v>1</v>
      </c>
    </row>
    <row r="199" spans="1:26" ht="18" customHeight="1">
      <c r="A199" s="328" t="str">
        <f t="shared" ca="1" si="6"/>
        <v>1</v>
      </c>
      <c r="B199" s="183">
        <v>195</v>
      </c>
      <c r="C199" s="237"/>
      <c r="D199" s="217"/>
      <c r="E199" s="217"/>
      <c r="F199" s="183"/>
      <c r="G199" s="217"/>
      <c r="H199" s="769"/>
      <c r="I199" s="763"/>
      <c r="J199" s="766"/>
      <c r="K199" s="217"/>
      <c r="L199" s="217"/>
      <c r="M199" s="183"/>
      <c r="N199" s="235"/>
      <c r="O199" s="235"/>
      <c r="P199" s="193"/>
      <c r="Q199" s="217"/>
      <c r="R199" s="237"/>
      <c r="S199" s="217"/>
      <c r="T199" s="217"/>
      <c r="U199" s="183"/>
      <c r="V199" s="217"/>
      <c r="W199" s="183"/>
      <c r="X199" s="236"/>
      <c r="Y199" s="329" t="str">
        <f t="shared" ca="1" si="13"/>
        <v/>
      </c>
      <c r="Z199" s="30">
        <f t="shared" ca="1" si="14"/>
        <v>1</v>
      </c>
    </row>
    <row r="200" spans="1:26" ht="18" customHeight="1">
      <c r="A200" s="328" t="str">
        <f t="shared" ca="1" si="6"/>
        <v>1</v>
      </c>
      <c r="B200" s="183">
        <v>196</v>
      </c>
      <c r="C200" s="237"/>
      <c r="D200" s="217"/>
      <c r="E200" s="217"/>
      <c r="F200" s="183"/>
      <c r="G200" s="217"/>
      <c r="H200" s="769"/>
      <c r="I200" s="763"/>
      <c r="J200" s="766"/>
      <c r="K200" s="217"/>
      <c r="L200" s="217"/>
      <c r="M200" s="183"/>
      <c r="N200" s="235"/>
      <c r="O200" s="235"/>
      <c r="P200" s="193"/>
      <c r="Q200" s="217"/>
      <c r="R200" s="237"/>
      <c r="S200" s="217"/>
      <c r="T200" s="217"/>
      <c r="U200" s="183"/>
      <c r="V200" s="217"/>
      <c r="W200" s="183"/>
      <c r="X200" s="236"/>
      <c r="Y200" s="329" t="str">
        <f t="shared" ca="1" si="13"/>
        <v/>
      </c>
      <c r="Z200" s="30">
        <f t="shared" ca="1" si="14"/>
        <v>1</v>
      </c>
    </row>
    <row r="201" spans="1:26" ht="18" customHeight="1">
      <c r="A201" s="328" t="str">
        <f t="shared" ca="1" si="6"/>
        <v>1</v>
      </c>
      <c r="B201" s="183">
        <v>197</v>
      </c>
      <c r="C201" s="237"/>
      <c r="D201" s="217"/>
      <c r="E201" s="217"/>
      <c r="F201" s="183"/>
      <c r="G201" s="217"/>
      <c r="H201" s="769"/>
      <c r="I201" s="763"/>
      <c r="J201" s="766"/>
      <c r="K201" s="217"/>
      <c r="L201" s="217"/>
      <c r="M201" s="183"/>
      <c r="N201" s="235"/>
      <c r="O201" s="235"/>
      <c r="P201" s="193"/>
      <c r="Q201" s="217"/>
      <c r="R201" s="237"/>
      <c r="S201" s="217"/>
      <c r="T201" s="217"/>
      <c r="U201" s="183"/>
      <c r="V201" s="217"/>
      <c r="W201" s="183"/>
      <c r="X201" s="236"/>
      <c r="Y201" s="329" t="str">
        <f t="shared" ca="1" si="13"/>
        <v/>
      </c>
      <c r="Z201" s="30">
        <f t="shared" ca="1" si="14"/>
        <v>1</v>
      </c>
    </row>
    <row r="202" spans="1:26" ht="18" customHeight="1">
      <c r="A202" s="328" t="str">
        <f t="shared" ca="1" si="6"/>
        <v>1</v>
      </c>
      <c r="B202" s="183">
        <v>198</v>
      </c>
      <c r="C202" s="237"/>
      <c r="D202" s="217"/>
      <c r="E202" s="217"/>
      <c r="F202" s="183"/>
      <c r="G202" s="217"/>
      <c r="H202" s="769"/>
      <c r="I202" s="763"/>
      <c r="J202" s="766"/>
      <c r="K202" s="217"/>
      <c r="L202" s="217"/>
      <c r="M202" s="183"/>
      <c r="N202" s="235"/>
      <c r="O202" s="235"/>
      <c r="P202" s="193"/>
      <c r="Q202" s="217"/>
      <c r="R202" s="237"/>
      <c r="S202" s="217"/>
      <c r="T202" s="217"/>
      <c r="U202" s="183"/>
      <c r="V202" s="217"/>
      <c r="W202" s="183"/>
      <c r="X202" s="236"/>
      <c r="Y202" s="329" t="str">
        <f t="shared" ca="1" si="13"/>
        <v/>
      </c>
      <c r="Z202" s="30">
        <f t="shared" ca="1" si="14"/>
        <v>1</v>
      </c>
    </row>
    <row r="203" spans="1:26" ht="18" customHeight="1">
      <c r="A203" s="328" t="str">
        <f t="shared" ca="1" si="6"/>
        <v>1</v>
      </c>
      <c r="B203" s="183">
        <v>199</v>
      </c>
      <c r="C203" s="237"/>
      <c r="D203" s="217"/>
      <c r="E203" s="217"/>
      <c r="F203" s="183"/>
      <c r="G203" s="217"/>
      <c r="H203" s="769"/>
      <c r="I203" s="763"/>
      <c r="J203" s="766"/>
      <c r="K203" s="217"/>
      <c r="L203" s="217"/>
      <c r="M203" s="183"/>
      <c r="N203" s="235"/>
      <c r="O203" s="235"/>
      <c r="P203" s="193"/>
      <c r="Q203" s="217"/>
      <c r="R203" s="237"/>
      <c r="S203" s="217"/>
      <c r="T203" s="217"/>
      <c r="U203" s="183"/>
      <c r="V203" s="217"/>
      <c r="W203" s="183"/>
      <c r="X203" s="236"/>
      <c r="Y203" s="329" t="str">
        <f t="shared" ca="1" si="13"/>
        <v/>
      </c>
      <c r="Z203" s="30">
        <f t="shared" ca="1" si="14"/>
        <v>1</v>
      </c>
    </row>
    <row r="204" spans="1:26" ht="18" customHeight="1">
      <c r="A204" s="328" t="str">
        <f t="shared" ca="1" si="6"/>
        <v>1</v>
      </c>
      <c r="B204" s="183">
        <v>200</v>
      </c>
      <c r="C204" s="237"/>
      <c r="D204" s="217"/>
      <c r="E204" s="217"/>
      <c r="F204" s="183"/>
      <c r="G204" s="217"/>
      <c r="H204" s="769"/>
      <c r="I204" s="763"/>
      <c r="J204" s="766"/>
      <c r="K204" s="217"/>
      <c r="L204" s="217"/>
      <c r="M204" s="183"/>
      <c r="N204" s="235"/>
      <c r="O204" s="235"/>
      <c r="P204" s="193"/>
      <c r="Q204" s="217"/>
      <c r="R204" s="237"/>
      <c r="S204" s="217"/>
      <c r="T204" s="217"/>
      <c r="U204" s="183"/>
      <c r="V204" s="217"/>
      <c r="W204" s="183"/>
      <c r="X204" s="236"/>
      <c r="Y204" s="329" t="str">
        <f t="shared" ca="1" si="13"/>
        <v/>
      </c>
      <c r="Z204" s="30">
        <f t="shared" ca="1" si="14"/>
        <v>1</v>
      </c>
    </row>
    <row r="205" spans="1:26" ht="14.4">
      <c r="A205" s="4"/>
      <c r="B205" s="4"/>
      <c r="C205" s="303"/>
      <c r="D205" s="304"/>
      <c r="E205" s="4"/>
      <c r="F205" s="4"/>
      <c r="G205" s="4"/>
      <c r="H205" s="4"/>
      <c r="I205" s="4"/>
      <c r="J205" s="4"/>
      <c r="K205" s="4"/>
      <c r="L205" s="4"/>
      <c r="M205" s="4"/>
      <c r="N205" s="4"/>
      <c r="O205" s="4"/>
      <c r="P205" s="4"/>
      <c r="Q205" s="4"/>
      <c r="R205" s="303"/>
      <c r="S205" s="4"/>
      <c r="T205" s="304"/>
      <c r="U205" s="4"/>
      <c r="V205" s="4"/>
      <c r="W205" s="4"/>
      <c r="X205" s="4"/>
      <c r="Y205" s="4"/>
    </row>
    <row r="206" spans="1:26" ht="21" customHeight="1">
      <c r="A206" s="4"/>
      <c r="B206" s="280"/>
      <c r="C206" s="305"/>
      <c r="D206" s="306" t="s">
        <v>16</v>
      </c>
      <c r="E206" s="307" t="s">
        <v>338</v>
      </c>
      <c r="F206" s="307" t="s">
        <v>346</v>
      </c>
      <c r="G206" s="307" t="s">
        <v>381</v>
      </c>
      <c r="H206" s="307" t="s">
        <v>635</v>
      </c>
      <c r="I206" s="307" t="s">
        <v>636</v>
      </c>
      <c r="J206" s="281" t="str">
        <f>設定用!F11</f>
        <v>その他</v>
      </c>
      <c r="K206" s="285"/>
      <c r="L206" s="286"/>
      <c r="M206" s="4"/>
      <c r="N206" s="4"/>
      <c r="O206" s="4"/>
      <c r="P206" s="4"/>
      <c r="Q206" s="4"/>
      <c r="R206" s="4"/>
      <c r="S206" s="4"/>
      <c r="T206" s="4"/>
      <c r="U206" s="4"/>
      <c r="V206" s="4"/>
      <c r="W206" s="4"/>
      <c r="X206" s="168"/>
    </row>
    <row r="207" spans="1:26" ht="18.75" customHeight="1">
      <c r="A207" s="4"/>
      <c r="B207" s="705" t="s">
        <v>33</v>
      </c>
      <c r="C207" s="706"/>
      <c r="D207" s="163">
        <f t="shared" ref="D207:D209" si="15">SUM(E207:I207)</f>
        <v>39</v>
      </c>
      <c r="E207" s="164">
        <f t="shared" ref="E207:J207" si="16">COUNTIFS($P$9:$P$203,E$206,$W$9:$W$203,"&lt;&gt;")</f>
        <v>24</v>
      </c>
      <c r="F207" s="164">
        <f t="shared" si="16"/>
        <v>13</v>
      </c>
      <c r="G207" s="164">
        <f t="shared" si="16"/>
        <v>2</v>
      </c>
      <c r="H207" s="164">
        <f t="shared" si="16"/>
        <v>0</v>
      </c>
      <c r="I207" s="164">
        <f t="shared" si="16"/>
        <v>0</v>
      </c>
      <c r="J207" s="165">
        <f t="shared" si="16"/>
        <v>4</v>
      </c>
      <c r="K207" s="285"/>
      <c r="L207" s="286"/>
      <c r="M207" s="4"/>
      <c r="N207" s="4"/>
      <c r="O207" s="4"/>
      <c r="P207" s="4"/>
      <c r="Q207" s="4"/>
      <c r="R207" s="4"/>
      <c r="S207" s="4"/>
      <c r="T207" s="4"/>
      <c r="U207" s="4"/>
      <c r="V207" s="4"/>
      <c r="W207" s="4"/>
      <c r="X207" s="168"/>
    </row>
    <row r="208" spans="1:26" ht="18.75" customHeight="1">
      <c r="A208" s="4"/>
      <c r="B208" s="770" t="s">
        <v>311</v>
      </c>
      <c r="C208" s="771"/>
      <c r="D208" s="244">
        <f t="shared" si="15"/>
        <v>11</v>
      </c>
      <c r="E208" s="245">
        <f t="shared" ref="E208:J208" si="17">COUNTIFS($P$9:$P$203,E$206,$W$9:$W$203,$O$2)</f>
        <v>8</v>
      </c>
      <c r="F208" s="245">
        <f t="shared" si="17"/>
        <v>3</v>
      </c>
      <c r="G208" s="245">
        <f t="shared" si="17"/>
        <v>0</v>
      </c>
      <c r="H208" s="245">
        <f t="shared" si="17"/>
        <v>0</v>
      </c>
      <c r="I208" s="245">
        <f t="shared" si="17"/>
        <v>0</v>
      </c>
      <c r="J208" s="246">
        <f t="shared" si="17"/>
        <v>1</v>
      </c>
      <c r="K208" s="285"/>
      <c r="L208" s="286"/>
      <c r="M208" s="4"/>
      <c r="N208" s="4"/>
      <c r="P208" s="4"/>
      <c r="Q208" s="4"/>
      <c r="R208" s="4"/>
      <c r="S208" s="4"/>
      <c r="T208" s="4"/>
      <c r="U208" s="4"/>
      <c r="V208" s="4"/>
      <c r="W208" s="4"/>
      <c r="X208" s="168"/>
    </row>
    <row r="209" spans="1:24" ht="18.75" customHeight="1">
      <c r="A209" s="4"/>
      <c r="B209" s="707" t="s">
        <v>313</v>
      </c>
      <c r="C209" s="708"/>
      <c r="D209" s="10">
        <f t="shared" si="15"/>
        <v>2</v>
      </c>
      <c r="E209" s="169">
        <f t="shared" ref="E209:J209" si="18">COUNTIFS($P$9:$P$203,E$206,$W$9:$W$203,$O$3)</f>
        <v>0</v>
      </c>
      <c r="F209" s="169">
        <f t="shared" si="18"/>
        <v>2</v>
      </c>
      <c r="G209" s="169">
        <f t="shared" si="18"/>
        <v>0</v>
      </c>
      <c r="H209" s="169">
        <f t="shared" si="18"/>
        <v>0</v>
      </c>
      <c r="I209" s="169">
        <f t="shared" si="18"/>
        <v>0</v>
      </c>
      <c r="J209" s="170">
        <f t="shared" si="18"/>
        <v>0</v>
      </c>
      <c r="K209" s="285"/>
      <c r="L209" s="286"/>
      <c r="M209" s="4"/>
      <c r="N209" s="4"/>
      <c r="O209" s="4"/>
      <c r="P209" s="4"/>
      <c r="Q209" s="4"/>
      <c r="R209" s="4"/>
      <c r="S209" s="4"/>
      <c r="T209" s="4"/>
      <c r="U209" s="4"/>
      <c r="V209" s="4"/>
      <c r="W209" s="4"/>
      <c r="X209" s="168"/>
    </row>
    <row r="210" spans="1:24" ht="33" customHeight="1">
      <c r="A210" s="4"/>
      <c r="B210" s="725" t="s">
        <v>39</v>
      </c>
      <c r="C210" s="726"/>
      <c r="D210" s="247">
        <f t="shared" ref="D210:J210" si="19">IFERROR(SUM(D208:D209)/D207,"")</f>
        <v>0.33333333333333331</v>
      </c>
      <c r="E210" s="248">
        <f t="shared" si="19"/>
        <v>0.33333333333333331</v>
      </c>
      <c r="F210" s="248">
        <f t="shared" si="19"/>
        <v>0.38461538461538464</v>
      </c>
      <c r="G210" s="248">
        <f t="shared" si="19"/>
        <v>0</v>
      </c>
      <c r="H210" s="248" t="str">
        <f t="shared" si="19"/>
        <v/>
      </c>
      <c r="I210" s="248" t="str">
        <f t="shared" si="19"/>
        <v/>
      </c>
      <c r="J210" s="249">
        <f t="shared" si="19"/>
        <v>0.25</v>
      </c>
      <c r="K210" s="308" t="s">
        <v>637</v>
      </c>
      <c r="L210" s="4" t="str">
        <f t="shared" ref="L210:M210" si="20">IFERROR(SUM(L208:L209)/L207,"")</f>
        <v/>
      </c>
      <c r="M210" s="4" t="str">
        <f t="shared" si="20"/>
        <v/>
      </c>
      <c r="N210" s="4"/>
      <c r="O210" s="4"/>
      <c r="P210" s="162"/>
      <c r="Q210" s="162"/>
      <c r="R210" s="162"/>
      <c r="S210" s="251"/>
      <c r="T210" s="162"/>
      <c r="U210" s="252"/>
      <c r="V210" s="252"/>
      <c r="W210" s="252"/>
      <c r="X210" s="168"/>
    </row>
    <row r="211" spans="1:24" ht="30" customHeight="1"/>
    <row r="212" spans="1:24" ht="8.25" customHeight="1"/>
    <row r="213" spans="1:24" ht="15.75" customHeight="1">
      <c r="A213" s="4"/>
      <c r="B213" s="4"/>
      <c r="D213" s="309" t="str">
        <f>設定用!J6</f>
        <v>代表</v>
      </c>
      <c r="E213" s="310" t="str">
        <f>設定用!J7</f>
        <v>黒田み</v>
      </c>
      <c r="F213" s="309" t="str">
        <f>設定用!J8</f>
        <v>山田</v>
      </c>
      <c r="G213" s="309" t="str">
        <f>設定用!J9</f>
        <v>奥章</v>
      </c>
      <c r="H213" s="309" t="str">
        <f>設定用!J10</f>
        <v>山﨑</v>
      </c>
      <c r="I213" s="4"/>
      <c r="J213" s="4"/>
      <c r="K213" s="4"/>
      <c r="L213" s="4"/>
      <c r="M213" s="4"/>
      <c r="N213" s="148"/>
      <c r="O213" s="4"/>
      <c r="P213" s="4"/>
      <c r="Q213" s="4"/>
      <c r="R213" s="303"/>
      <c r="S213" s="4"/>
      <c r="T213" s="304"/>
      <c r="U213" s="4"/>
      <c r="V213" s="4"/>
      <c r="W213" s="4"/>
      <c r="X213" s="4"/>
    </row>
    <row r="214" spans="1:24" ht="31.5" customHeight="1">
      <c r="A214" s="4"/>
      <c r="B214" s="4"/>
      <c r="C214" s="255" t="s">
        <v>638</v>
      </c>
      <c r="D214" s="256">
        <f t="shared" ref="D214:H214" si="21">COUNTIF($U$9:$U$203,D213)</f>
        <v>0</v>
      </c>
      <c r="E214" s="256">
        <f t="shared" si="21"/>
        <v>0</v>
      </c>
      <c r="F214" s="256">
        <f t="shared" si="21"/>
        <v>1</v>
      </c>
      <c r="G214" s="256">
        <f t="shared" si="21"/>
        <v>0</v>
      </c>
      <c r="H214" s="257">
        <f t="shared" si="21"/>
        <v>0</v>
      </c>
      <c r="I214" s="4"/>
      <c r="J214" s="4"/>
      <c r="K214" s="4"/>
      <c r="L214" s="4"/>
      <c r="M214" s="4"/>
      <c r="N214" s="148"/>
      <c r="O214" s="4"/>
      <c r="P214" s="4"/>
      <c r="Q214" s="4"/>
      <c r="R214" s="303"/>
      <c r="S214" s="4"/>
      <c r="T214" s="304"/>
      <c r="U214" s="4"/>
      <c r="V214" s="4"/>
      <c r="W214" s="4"/>
      <c r="X214" s="4"/>
    </row>
    <row r="215" spans="1:24" ht="24" customHeight="1">
      <c r="A215" s="4"/>
      <c r="B215" s="4"/>
      <c r="C215" s="772" t="s">
        <v>639</v>
      </c>
      <c r="D215" s="311">
        <f t="shared" ref="D215:H215" si="22">SUM(D217,D219)</f>
        <v>0</v>
      </c>
      <c r="E215" s="311">
        <f t="shared" si="22"/>
        <v>0</v>
      </c>
      <c r="F215" s="311">
        <f t="shared" si="22"/>
        <v>0</v>
      </c>
      <c r="G215" s="311">
        <f t="shared" si="22"/>
        <v>0</v>
      </c>
      <c r="H215" s="312">
        <f t="shared" si="22"/>
        <v>0</v>
      </c>
      <c r="I215" s="4"/>
      <c r="J215" s="4"/>
      <c r="K215" s="4"/>
      <c r="L215" s="4"/>
      <c r="M215" s="4"/>
      <c r="N215" s="148"/>
      <c r="O215" s="4"/>
      <c r="P215" s="4"/>
      <c r="Q215" s="4"/>
      <c r="R215" s="303"/>
      <c r="S215" s="4"/>
      <c r="T215" s="304"/>
      <c r="U215" s="4"/>
      <c r="V215" s="4"/>
      <c r="W215" s="4"/>
      <c r="X215" s="4"/>
    </row>
    <row r="216" spans="1:24" ht="24" customHeight="1">
      <c r="A216" s="4"/>
      <c r="B216" s="4"/>
      <c r="C216" s="773"/>
      <c r="D216" s="313" t="str">
        <f t="shared" ref="D216:H216" si="23">IFERROR(D215/D214,"-")</f>
        <v>-</v>
      </c>
      <c r="E216" s="313" t="str">
        <f t="shared" si="23"/>
        <v>-</v>
      </c>
      <c r="F216" s="313">
        <f t="shared" si="23"/>
        <v>0</v>
      </c>
      <c r="G216" s="313" t="str">
        <f t="shared" si="23"/>
        <v>-</v>
      </c>
      <c r="H216" s="314" t="str">
        <f t="shared" si="23"/>
        <v>-</v>
      </c>
      <c r="I216" s="4"/>
      <c r="J216" s="4"/>
      <c r="K216" s="4"/>
      <c r="L216" s="4"/>
      <c r="M216" s="4"/>
      <c r="N216" s="148"/>
      <c r="O216" s="4"/>
      <c r="P216" s="4"/>
      <c r="Q216" s="4"/>
      <c r="R216" s="303"/>
      <c r="S216" s="4"/>
      <c r="T216" s="304"/>
      <c r="U216" s="4"/>
      <c r="V216" s="4"/>
      <c r="W216" s="4"/>
      <c r="X216" s="4"/>
    </row>
    <row r="217" spans="1:24" ht="20.25" customHeight="1">
      <c r="A217" s="4"/>
      <c r="B217" s="4"/>
      <c r="C217" s="774" t="s">
        <v>349</v>
      </c>
      <c r="D217" s="315">
        <f t="shared" ref="D217:H217" si="24">COUNTIFS($U$9:$U$203,D$213,$W$9:$W$203,$C217)</f>
        <v>0</v>
      </c>
      <c r="E217" s="315">
        <f t="shared" si="24"/>
        <v>0</v>
      </c>
      <c r="F217" s="315">
        <f t="shared" si="24"/>
        <v>0</v>
      </c>
      <c r="G217" s="315">
        <f t="shared" si="24"/>
        <v>0</v>
      </c>
      <c r="H217" s="315">
        <f t="shared" si="24"/>
        <v>0</v>
      </c>
      <c r="I217" s="4"/>
      <c r="J217" s="4"/>
      <c r="K217" s="4"/>
      <c r="L217" s="4"/>
      <c r="M217" s="4"/>
      <c r="N217" s="148"/>
      <c r="O217" s="4"/>
      <c r="P217" s="4"/>
      <c r="Q217" s="4"/>
      <c r="R217" s="303"/>
      <c r="S217" s="4"/>
      <c r="T217" s="304"/>
      <c r="U217" s="4"/>
      <c r="V217" s="4"/>
      <c r="W217" s="4"/>
      <c r="X217" s="4"/>
    </row>
    <row r="218" spans="1:24" ht="24" customHeight="1">
      <c r="A218" s="4"/>
      <c r="B218" s="4"/>
      <c r="C218" s="775"/>
      <c r="D218" s="316" t="str">
        <f t="shared" ref="D218:H218" si="25">IFERROR(D217/D214,"-")</f>
        <v>-</v>
      </c>
      <c r="E218" s="316" t="str">
        <f t="shared" si="25"/>
        <v>-</v>
      </c>
      <c r="F218" s="316">
        <f t="shared" si="25"/>
        <v>0</v>
      </c>
      <c r="G218" s="316" t="str">
        <f t="shared" si="25"/>
        <v>-</v>
      </c>
      <c r="H218" s="316" t="str">
        <f t="shared" si="25"/>
        <v>-</v>
      </c>
      <c r="I218" s="4"/>
      <c r="J218" s="4"/>
      <c r="K218" s="4"/>
      <c r="L218" s="4"/>
      <c r="M218" s="4"/>
      <c r="N218" s="148"/>
      <c r="O218" s="4"/>
      <c r="P218" s="4"/>
      <c r="Q218" s="4"/>
      <c r="R218" s="303"/>
      <c r="S218" s="4"/>
      <c r="T218" s="304"/>
      <c r="U218" s="4"/>
      <c r="V218" s="4"/>
      <c r="W218" s="4"/>
      <c r="X218" s="4"/>
    </row>
    <row r="219" spans="1:24" ht="21" customHeight="1">
      <c r="A219" s="4"/>
      <c r="B219" s="4"/>
      <c r="C219" s="776" t="s">
        <v>373</v>
      </c>
      <c r="D219" s="315">
        <f t="shared" ref="D219:H219" si="26">COUNTIFS($U$9:$U$203,D$213,$W$9:$W$203,$C219)</f>
        <v>0</v>
      </c>
      <c r="E219" s="315">
        <f t="shared" si="26"/>
        <v>0</v>
      </c>
      <c r="F219" s="315">
        <f t="shared" si="26"/>
        <v>0</v>
      </c>
      <c r="G219" s="315">
        <f t="shared" si="26"/>
        <v>0</v>
      </c>
      <c r="H219" s="315">
        <f t="shared" si="26"/>
        <v>0</v>
      </c>
      <c r="I219" s="4"/>
      <c r="J219" s="4"/>
      <c r="K219" s="4"/>
      <c r="L219" s="4"/>
      <c r="M219" s="4"/>
      <c r="N219" s="148"/>
      <c r="O219" s="4"/>
      <c r="P219" s="4"/>
      <c r="Q219" s="4"/>
      <c r="R219" s="303"/>
      <c r="S219" s="4"/>
      <c r="T219" s="304"/>
      <c r="U219" s="4"/>
      <c r="V219" s="4"/>
      <c r="W219" s="4"/>
      <c r="X219" s="4"/>
    </row>
    <row r="220" spans="1:24" ht="24" customHeight="1">
      <c r="A220" s="4"/>
      <c r="B220" s="4"/>
      <c r="C220" s="775"/>
      <c r="D220" s="316" t="str">
        <f t="shared" ref="D220:H220" si="27">IFERROR(D219/D214,"-")</f>
        <v>-</v>
      </c>
      <c r="E220" s="316" t="str">
        <f t="shared" si="27"/>
        <v>-</v>
      </c>
      <c r="F220" s="316">
        <f t="shared" si="27"/>
        <v>0</v>
      </c>
      <c r="G220" s="316" t="str">
        <f t="shared" si="27"/>
        <v>-</v>
      </c>
      <c r="H220" s="316" t="str">
        <f t="shared" si="27"/>
        <v>-</v>
      </c>
      <c r="I220" s="4"/>
      <c r="J220" s="4"/>
      <c r="K220" s="4"/>
      <c r="L220" s="4"/>
      <c r="M220" s="4"/>
      <c r="N220" s="148"/>
      <c r="O220" s="4"/>
      <c r="P220" s="4"/>
      <c r="Q220" s="4"/>
      <c r="R220" s="303"/>
      <c r="S220" s="4"/>
      <c r="T220" s="304"/>
      <c r="U220" s="4"/>
      <c r="V220" s="4"/>
      <c r="W220" s="4"/>
      <c r="X220" s="4"/>
    </row>
    <row r="221" spans="1:24" ht="21" customHeight="1">
      <c r="A221" s="4"/>
      <c r="B221" s="4"/>
      <c r="C221" s="776" t="s">
        <v>491</v>
      </c>
      <c r="D221" s="315">
        <f t="shared" ref="D221:H221" si="28">COUNTIFS($U$9:$U$203,D$213,$W$9:$W$203,$C221)</f>
        <v>0</v>
      </c>
      <c r="E221" s="315">
        <f t="shared" si="28"/>
        <v>0</v>
      </c>
      <c r="F221" s="315">
        <f t="shared" si="28"/>
        <v>0</v>
      </c>
      <c r="G221" s="315">
        <f t="shared" si="28"/>
        <v>0</v>
      </c>
      <c r="H221" s="315">
        <f t="shared" si="28"/>
        <v>0</v>
      </c>
      <c r="I221" s="4"/>
      <c r="J221" s="4"/>
      <c r="K221" s="4"/>
      <c r="L221" s="4"/>
      <c r="M221" s="4"/>
      <c r="N221" s="148"/>
      <c r="O221" s="4"/>
      <c r="P221" s="4"/>
      <c r="Q221" s="4"/>
      <c r="R221" s="303"/>
      <c r="S221" s="4"/>
      <c r="T221" s="304"/>
      <c r="U221" s="4"/>
      <c r="V221" s="4"/>
      <c r="W221" s="4"/>
      <c r="X221" s="4"/>
    </row>
    <row r="222" spans="1:24" ht="24" customHeight="1">
      <c r="A222" s="4"/>
      <c r="B222" s="4"/>
      <c r="C222" s="775"/>
      <c r="D222" s="316" t="str">
        <f t="shared" ref="D222:H222" si="29">IFERROR(D221/D$214,"-")</f>
        <v>-</v>
      </c>
      <c r="E222" s="316" t="str">
        <f t="shared" si="29"/>
        <v>-</v>
      </c>
      <c r="F222" s="316">
        <f t="shared" si="29"/>
        <v>0</v>
      </c>
      <c r="G222" s="316" t="str">
        <f t="shared" si="29"/>
        <v>-</v>
      </c>
      <c r="H222" s="316" t="str">
        <f t="shared" si="29"/>
        <v>-</v>
      </c>
      <c r="I222" s="4"/>
      <c r="J222" s="4"/>
      <c r="K222" s="4"/>
      <c r="L222" s="4"/>
      <c r="M222" s="4"/>
      <c r="N222" s="148"/>
      <c r="O222" s="4"/>
      <c r="P222" s="4"/>
      <c r="Q222" s="4"/>
      <c r="R222" s="303"/>
      <c r="S222" s="4"/>
      <c r="T222" s="304"/>
      <c r="U222" s="4"/>
      <c r="V222" s="4"/>
      <c r="W222" s="4"/>
      <c r="X222" s="4"/>
    </row>
    <row r="223" spans="1:24" ht="21" customHeight="1">
      <c r="A223" s="4"/>
      <c r="B223" s="4"/>
      <c r="C223" s="777" t="s">
        <v>366</v>
      </c>
      <c r="D223" s="315">
        <f t="shared" ref="D223:H223" si="30">COUNTIFS($U$9:$U$203,D$213,$W$9:$W$203,$C223)</f>
        <v>0</v>
      </c>
      <c r="E223" s="315">
        <f t="shared" si="30"/>
        <v>0</v>
      </c>
      <c r="F223" s="315">
        <f t="shared" si="30"/>
        <v>0</v>
      </c>
      <c r="G223" s="315">
        <f t="shared" si="30"/>
        <v>0</v>
      </c>
      <c r="H223" s="315">
        <f t="shared" si="30"/>
        <v>0</v>
      </c>
      <c r="I223" s="4"/>
      <c r="J223" s="4"/>
      <c r="K223" s="4"/>
      <c r="L223" s="4"/>
      <c r="M223" s="4"/>
      <c r="N223" s="148"/>
      <c r="O223" s="4"/>
      <c r="P223" s="4"/>
      <c r="Q223" s="4"/>
      <c r="R223" s="303"/>
      <c r="S223" s="4"/>
      <c r="T223" s="304"/>
      <c r="U223" s="4"/>
      <c r="V223" s="4"/>
      <c r="W223" s="4"/>
      <c r="X223" s="4"/>
    </row>
    <row r="224" spans="1:24" ht="24" customHeight="1">
      <c r="A224" s="4"/>
      <c r="B224" s="4"/>
      <c r="C224" s="775"/>
      <c r="D224" s="316" t="str">
        <f t="shared" ref="D224:H224" si="31">IFERROR(D223/D$214,"-")</f>
        <v>-</v>
      </c>
      <c r="E224" s="316" t="str">
        <f t="shared" si="31"/>
        <v>-</v>
      </c>
      <c r="F224" s="316">
        <f t="shared" si="31"/>
        <v>0</v>
      </c>
      <c r="G224" s="316" t="str">
        <f t="shared" si="31"/>
        <v>-</v>
      </c>
      <c r="H224" s="316" t="str">
        <f t="shared" si="31"/>
        <v>-</v>
      </c>
      <c r="I224" s="4"/>
      <c r="J224" s="4"/>
      <c r="K224" s="4"/>
      <c r="L224" s="4"/>
      <c r="M224" s="4"/>
      <c r="N224" s="148"/>
      <c r="O224" s="4"/>
      <c r="P224" s="4"/>
      <c r="Q224" s="4"/>
      <c r="R224" s="303"/>
      <c r="S224" s="4"/>
      <c r="T224" s="304"/>
      <c r="U224" s="4"/>
      <c r="V224" s="4"/>
      <c r="W224" s="4"/>
      <c r="X224" s="4"/>
    </row>
    <row r="225" spans="1:24" ht="21" customHeight="1">
      <c r="A225" s="4"/>
      <c r="B225" s="4"/>
      <c r="C225" s="777" t="s">
        <v>640</v>
      </c>
      <c r="D225" s="315">
        <f t="shared" ref="D225:H225" si="32">COUNTIFS($U$9:$U$203,D$213,$W$9:$W$203,$C225)</f>
        <v>0</v>
      </c>
      <c r="E225" s="315">
        <f t="shared" si="32"/>
        <v>0</v>
      </c>
      <c r="F225" s="315">
        <f t="shared" si="32"/>
        <v>0</v>
      </c>
      <c r="G225" s="315">
        <f t="shared" si="32"/>
        <v>0</v>
      </c>
      <c r="H225" s="315">
        <f t="shared" si="32"/>
        <v>0</v>
      </c>
      <c r="I225" s="4"/>
      <c r="J225" s="4"/>
      <c r="K225" s="4"/>
      <c r="L225" s="4"/>
      <c r="M225" s="4"/>
      <c r="N225" s="148"/>
      <c r="O225" s="4"/>
      <c r="P225" s="4"/>
      <c r="Q225" s="4"/>
      <c r="R225" s="303"/>
      <c r="S225" s="4"/>
      <c r="T225" s="304"/>
      <c r="U225" s="4"/>
      <c r="V225" s="4"/>
      <c r="W225" s="4"/>
      <c r="X225" s="4"/>
    </row>
    <row r="226" spans="1:24" ht="24" customHeight="1">
      <c r="A226" s="4"/>
      <c r="B226" s="4"/>
      <c r="C226" s="775"/>
      <c r="D226" s="316" t="str">
        <f t="shared" ref="D226:H226" si="33">IFERROR(D225/D$214,"-")</f>
        <v>-</v>
      </c>
      <c r="E226" s="316" t="str">
        <f t="shared" si="33"/>
        <v>-</v>
      </c>
      <c r="F226" s="316">
        <f t="shared" si="33"/>
        <v>0</v>
      </c>
      <c r="G226" s="316" t="str">
        <f t="shared" si="33"/>
        <v>-</v>
      </c>
      <c r="H226" s="316" t="str">
        <f t="shared" si="33"/>
        <v>-</v>
      </c>
      <c r="I226" s="4"/>
      <c r="J226" s="4"/>
      <c r="K226" s="4"/>
      <c r="L226" s="4"/>
      <c r="M226" s="4"/>
      <c r="N226" s="148"/>
      <c r="O226" s="4"/>
      <c r="P226" s="4"/>
      <c r="Q226" s="4"/>
      <c r="R226" s="303"/>
      <c r="S226" s="4"/>
      <c r="T226" s="304"/>
      <c r="U226" s="4"/>
      <c r="V226" s="4"/>
      <c r="W226" s="4"/>
      <c r="X226" s="4"/>
    </row>
    <row r="227" spans="1:24" ht="21" customHeight="1">
      <c r="A227" s="4"/>
      <c r="B227" s="4"/>
      <c r="C227" s="777" t="s">
        <v>628</v>
      </c>
      <c r="D227" s="315">
        <f t="shared" ref="D227:H227" si="34">COUNTIFS($U$9:$U$203,D$213,$W$9:$W$203,$C227)</f>
        <v>0</v>
      </c>
      <c r="E227" s="315">
        <f t="shared" si="34"/>
        <v>0</v>
      </c>
      <c r="F227" s="315">
        <f t="shared" si="34"/>
        <v>0</v>
      </c>
      <c r="G227" s="315">
        <f t="shared" si="34"/>
        <v>0</v>
      </c>
      <c r="H227" s="315">
        <f t="shared" si="34"/>
        <v>0</v>
      </c>
      <c r="I227" s="4"/>
      <c r="J227" s="4"/>
      <c r="K227" s="4"/>
      <c r="L227" s="4"/>
      <c r="M227" s="4"/>
      <c r="N227" s="148"/>
      <c r="O227" s="4"/>
      <c r="P227" s="4"/>
      <c r="Q227" s="4"/>
      <c r="R227" s="303"/>
      <c r="S227" s="4"/>
      <c r="T227" s="304"/>
      <c r="U227" s="4"/>
      <c r="V227" s="4"/>
      <c r="W227" s="4"/>
      <c r="X227" s="4"/>
    </row>
    <row r="228" spans="1:24" ht="24" customHeight="1">
      <c r="A228" s="4"/>
      <c r="B228" s="4"/>
      <c r="C228" s="775"/>
      <c r="D228" s="316" t="str">
        <f t="shared" ref="D228:H228" si="35">IFERROR(D227/D$214,"-")</f>
        <v>-</v>
      </c>
      <c r="E228" s="316" t="str">
        <f t="shared" si="35"/>
        <v>-</v>
      </c>
      <c r="F228" s="316">
        <f t="shared" si="35"/>
        <v>0</v>
      </c>
      <c r="G228" s="316" t="str">
        <f t="shared" si="35"/>
        <v>-</v>
      </c>
      <c r="H228" s="316" t="str">
        <f t="shared" si="35"/>
        <v>-</v>
      </c>
      <c r="I228" s="4"/>
      <c r="J228" s="4"/>
      <c r="K228" s="4"/>
      <c r="L228" s="4"/>
      <c r="M228" s="4"/>
      <c r="N228" s="148"/>
      <c r="O228" s="4"/>
      <c r="P228" s="4"/>
      <c r="Q228" s="4"/>
      <c r="R228" s="303"/>
      <c r="S228" s="4"/>
      <c r="T228" s="304"/>
      <c r="U228" s="4"/>
      <c r="V228" s="4"/>
      <c r="W228" s="4"/>
      <c r="X228" s="4"/>
    </row>
    <row r="229" spans="1:24" ht="21" customHeight="1">
      <c r="A229" s="4"/>
      <c r="B229" s="4"/>
      <c r="C229" s="778" t="s">
        <v>358</v>
      </c>
      <c r="D229" s="315">
        <f t="shared" ref="D229:H229" si="36">COUNTIFS($U$9:$U$203,D$213,$W$9:$W$203,$C229)</f>
        <v>0</v>
      </c>
      <c r="E229" s="315">
        <f t="shared" si="36"/>
        <v>0</v>
      </c>
      <c r="F229" s="315">
        <f t="shared" si="36"/>
        <v>0</v>
      </c>
      <c r="G229" s="315">
        <f t="shared" si="36"/>
        <v>0</v>
      </c>
      <c r="H229" s="315">
        <f t="shared" si="36"/>
        <v>0</v>
      </c>
      <c r="I229" s="4"/>
      <c r="J229" s="4"/>
      <c r="K229" s="4"/>
      <c r="L229" s="4"/>
      <c r="M229" s="4"/>
      <c r="N229" s="148"/>
      <c r="O229" s="4"/>
      <c r="P229" s="4"/>
      <c r="Q229" s="4"/>
      <c r="R229" s="303"/>
      <c r="S229" s="4"/>
      <c r="T229" s="304"/>
      <c r="U229" s="4"/>
      <c r="V229" s="4"/>
      <c r="W229" s="4"/>
      <c r="X229" s="4"/>
    </row>
    <row r="230" spans="1:24" ht="24" customHeight="1">
      <c r="A230" s="4"/>
      <c r="B230" s="4"/>
      <c r="C230" s="779"/>
      <c r="D230" s="317" t="str">
        <f t="shared" ref="D230:H230" si="37">IFERROR(D229/D$214,"-")</f>
        <v>-</v>
      </c>
      <c r="E230" s="317" t="str">
        <f t="shared" si="37"/>
        <v>-</v>
      </c>
      <c r="F230" s="317">
        <f t="shared" si="37"/>
        <v>0</v>
      </c>
      <c r="G230" s="317" t="str">
        <f t="shared" si="37"/>
        <v>-</v>
      </c>
      <c r="H230" s="317" t="str">
        <f t="shared" si="37"/>
        <v>-</v>
      </c>
      <c r="I230" s="4"/>
      <c r="J230" s="4"/>
      <c r="K230" s="4"/>
      <c r="L230" s="4"/>
      <c r="M230" s="4"/>
      <c r="N230" s="148"/>
      <c r="O230" s="4"/>
      <c r="P230" s="4"/>
      <c r="Q230" s="4"/>
      <c r="R230" s="303"/>
      <c r="S230" s="4"/>
      <c r="T230" s="304"/>
      <c r="U230" s="4"/>
      <c r="V230" s="4"/>
      <c r="W230" s="4"/>
      <c r="X230" s="4"/>
    </row>
    <row r="231" spans="1:24" ht="15.75" customHeight="1">
      <c r="A231" s="4"/>
      <c r="B231" s="4"/>
      <c r="C231" s="4"/>
      <c r="D231" s="3"/>
      <c r="E231" s="3"/>
      <c r="F231" s="3"/>
      <c r="G231" s="3"/>
      <c r="H231" s="3"/>
      <c r="I231" s="4"/>
      <c r="J231" s="4"/>
      <c r="K231" s="4"/>
      <c r="L231" s="4"/>
      <c r="M231" s="4"/>
      <c r="N231" s="148"/>
      <c r="O231" s="4"/>
      <c r="P231" s="4"/>
      <c r="Q231" s="4"/>
      <c r="R231" s="303"/>
      <c r="S231" s="4"/>
      <c r="T231" s="304"/>
      <c r="U231" s="4"/>
      <c r="V231" s="4"/>
      <c r="W231" s="4"/>
      <c r="X231" s="4"/>
    </row>
    <row r="232" spans="1:24" ht="15.75" customHeight="1">
      <c r="A232" s="4"/>
      <c r="B232" s="4"/>
      <c r="C232" s="4"/>
      <c r="D232" s="318"/>
      <c r="E232" s="3"/>
      <c r="F232" s="3"/>
      <c r="G232" s="3"/>
      <c r="H232" s="3"/>
      <c r="I232" s="4"/>
      <c r="J232" s="4"/>
      <c r="K232" s="4"/>
      <c r="L232" s="4"/>
      <c r="M232" s="4"/>
      <c r="N232" s="148"/>
      <c r="O232" s="4"/>
      <c r="P232" s="4"/>
      <c r="Q232" s="4"/>
      <c r="R232" s="303"/>
      <c r="S232" s="4"/>
      <c r="T232" s="304"/>
      <c r="U232" s="4"/>
      <c r="V232" s="4"/>
      <c r="W232" s="4"/>
      <c r="X232" s="4"/>
    </row>
    <row r="233" spans="1:24" ht="15.75" customHeight="1">
      <c r="A233" s="4"/>
      <c r="B233" s="4"/>
      <c r="C233" s="4"/>
      <c r="D233" s="309" t="str">
        <f>設定用!J11</f>
        <v>鵜飼</v>
      </c>
      <c r="E233" s="309" t="str">
        <f>設定用!J12</f>
        <v>筆野</v>
      </c>
      <c r="F233" s="309" t="str">
        <f>設定用!J13</f>
        <v>岡田</v>
      </c>
      <c r="G233" s="309" t="str">
        <f>設定用!J14</f>
        <v>杉原</v>
      </c>
      <c r="H233" s="319" t="str">
        <f>設定用!J15</f>
        <v>時川</v>
      </c>
      <c r="I233" s="319" t="s">
        <v>497</v>
      </c>
      <c r="J233" s="319" t="s">
        <v>617</v>
      </c>
      <c r="K233" s="319" t="s">
        <v>641</v>
      </c>
      <c r="L233" s="319" t="s">
        <v>642</v>
      </c>
      <c r="M233" s="319" t="s">
        <v>166</v>
      </c>
      <c r="N233" s="319" t="s">
        <v>174</v>
      </c>
      <c r="O233" s="319" t="s">
        <v>182</v>
      </c>
      <c r="P233" s="4"/>
      <c r="Q233" s="303"/>
      <c r="R233" s="4"/>
      <c r="S233" s="304"/>
      <c r="T233" s="4"/>
      <c r="U233" s="4"/>
      <c r="V233" s="4"/>
      <c r="W233" s="4"/>
    </row>
    <row r="234" spans="1:24" ht="31.5" customHeight="1">
      <c r="A234" s="4"/>
      <c r="B234" s="4"/>
      <c r="C234" s="255" t="s">
        <v>638</v>
      </c>
      <c r="D234" s="256">
        <f t="shared" ref="D234:L234" si="38">COUNTIF($U$9:$U$203,D233)</f>
        <v>0</v>
      </c>
      <c r="E234" s="256">
        <f t="shared" si="38"/>
        <v>1</v>
      </c>
      <c r="F234" s="256">
        <f t="shared" si="38"/>
        <v>0</v>
      </c>
      <c r="G234" s="267">
        <f t="shared" si="38"/>
        <v>0</v>
      </c>
      <c r="H234" s="257">
        <f t="shared" si="38"/>
        <v>0</v>
      </c>
      <c r="I234" s="257">
        <f t="shared" si="38"/>
        <v>7</v>
      </c>
      <c r="J234" s="257">
        <f t="shared" si="38"/>
        <v>0</v>
      </c>
      <c r="K234" s="257">
        <f t="shared" si="38"/>
        <v>0</v>
      </c>
      <c r="L234" s="257">
        <f t="shared" si="38"/>
        <v>0</v>
      </c>
      <c r="M234" s="257">
        <f t="shared" ref="M234:O234" si="39">COUNTIF($U$9:$U$202,M233)</f>
        <v>1</v>
      </c>
      <c r="N234" s="257">
        <f t="shared" si="39"/>
        <v>0</v>
      </c>
      <c r="O234" s="257">
        <f t="shared" si="39"/>
        <v>10</v>
      </c>
      <c r="P234" s="4"/>
      <c r="Q234" s="303"/>
      <c r="R234" s="4"/>
      <c r="S234" s="304"/>
      <c r="T234" s="4"/>
      <c r="U234" s="4"/>
      <c r="V234" s="4"/>
      <c r="W234" s="4"/>
    </row>
    <row r="235" spans="1:24" ht="24" customHeight="1">
      <c r="A235" s="4"/>
      <c r="B235" s="4"/>
      <c r="C235" s="772" t="s">
        <v>639</v>
      </c>
      <c r="D235" s="311">
        <f t="shared" ref="D235:O235" si="40">SUM(D237,D239)</f>
        <v>0</v>
      </c>
      <c r="E235" s="311">
        <f t="shared" si="40"/>
        <v>0</v>
      </c>
      <c r="F235" s="311">
        <f t="shared" si="40"/>
        <v>0</v>
      </c>
      <c r="G235" s="320">
        <f t="shared" si="40"/>
        <v>0</v>
      </c>
      <c r="H235" s="312">
        <f t="shared" si="40"/>
        <v>0</v>
      </c>
      <c r="I235" s="312">
        <f t="shared" si="40"/>
        <v>2</v>
      </c>
      <c r="J235" s="312">
        <f t="shared" si="40"/>
        <v>0</v>
      </c>
      <c r="K235" s="312">
        <f t="shared" si="40"/>
        <v>0</v>
      </c>
      <c r="L235" s="312">
        <f t="shared" si="40"/>
        <v>0</v>
      </c>
      <c r="M235" s="312">
        <f t="shared" si="40"/>
        <v>0</v>
      </c>
      <c r="N235" s="312">
        <f t="shared" si="40"/>
        <v>0</v>
      </c>
      <c r="O235" s="312">
        <f t="shared" si="40"/>
        <v>2</v>
      </c>
      <c r="P235" s="4"/>
      <c r="Q235" s="303"/>
      <c r="R235" s="4"/>
      <c r="S235" s="304"/>
      <c r="T235" s="4"/>
      <c r="U235" s="4"/>
      <c r="V235" s="4"/>
      <c r="W235" s="4"/>
    </row>
    <row r="236" spans="1:24" ht="24" customHeight="1">
      <c r="A236" s="4"/>
      <c r="B236" s="4"/>
      <c r="C236" s="773"/>
      <c r="D236" s="313" t="str">
        <f t="shared" ref="D236:O236" si="41">IFERROR(D235/D234,"-")</f>
        <v>-</v>
      </c>
      <c r="E236" s="313">
        <f t="shared" si="41"/>
        <v>0</v>
      </c>
      <c r="F236" s="313" t="str">
        <f t="shared" si="41"/>
        <v>-</v>
      </c>
      <c r="G236" s="321" t="str">
        <f t="shared" si="41"/>
        <v>-</v>
      </c>
      <c r="H236" s="314" t="str">
        <f t="shared" si="41"/>
        <v>-</v>
      </c>
      <c r="I236" s="314">
        <f t="shared" si="41"/>
        <v>0.2857142857142857</v>
      </c>
      <c r="J236" s="314" t="str">
        <f t="shared" si="41"/>
        <v>-</v>
      </c>
      <c r="K236" s="314" t="str">
        <f t="shared" si="41"/>
        <v>-</v>
      </c>
      <c r="L236" s="314" t="str">
        <f t="shared" si="41"/>
        <v>-</v>
      </c>
      <c r="M236" s="314">
        <f t="shared" si="41"/>
        <v>0</v>
      </c>
      <c r="N236" s="314" t="str">
        <f t="shared" si="41"/>
        <v>-</v>
      </c>
      <c r="O236" s="314">
        <f t="shared" si="41"/>
        <v>0.2</v>
      </c>
      <c r="P236" s="4"/>
      <c r="Q236" s="303"/>
      <c r="R236" s="4"/>
      <c r="S236" s="304"/>
      <c r="T236" s="4"/>
      <c r="U236" s="4"/>
      <c r="V236" s="4"/>
      <c r="W236" s="4"/>
    </row>
    <row r="237" spans="1:24" ht="20.25" customHeight="1">
      <c r="A237" s="4"/>
      <c r="B237" s="4"/>
      <c r="C237" s="774" t="s">
        <v>349</v>
      </c>
      <c r="D237" s="315">
        <f t="shared" ref="D237:L237" si="42">COUNTIFS($U$9:$U$203,D$233,$W$9:$W$203,$C237)</f>
        <v>0</v>
      </c>
      <c r="E237" s="315">
        <f t="shared" si="42"/>
        <v>0</v>
      </c>
      <c r="F237" s="315">
        <f t="shared" si="42"/>
        <v>0</v>
      </c>
      <c r="G237" s="315">
        <f t="shared" si="42"/>
        <v>0</v>
      </c>
      <c r="H237" s="315">
        <f t="shared" si="42"/>
        <v>0</v>
      </c>
      <c r="I237" s="315">
        <f t="shared" si="42"/>
        <v>2</v>
      </c>
      <c r="J237" s="315">
        <f t="shared" si="42"/>
        <v>0</v>
      </c>
      <c r="K237" s="315">
        <f t="shared" si="42"/>
        <v>0</v>
      </c>
      <c r="L237" s="315">
        <f t="shared" si="42"/>
        <v>0</v>
      </c>
      <c r="M237" s="315">
        <f t="shared" ref="M237:O237" si="43">COUNTIFS($U$9:$U$202,M$233,$W$9:$W$202,$C237)</f>
        <v>0</v>
      </c>
      <c r="N237" s="315">
        <f t="shared" si="43"/>
        <v>0</v>
      </c>
      <c r="O237" s="315">
        <f t="shared" si="43"/>
        <v>2</v>
      </c>
      <c r="P237" s="4"/>
      <c r="Q237" s="303"/>
      <c r="R237" s="4"/>
      <c r="S237" s="304"/>
      <c r="T237" s="4"/>
      <c r="U237" s="4"/>
      <c r="V237" s="4"/>
      <c r="W237" s="4"/>
    </row>
    <row r="238" spans="1:24" ht="24" customHeight="1">
      <c r="A238" s="4"/>
      <c r="B238" s="4"/>
      <c r="C238" s="775"/>
      <c r="D238" s="316" t="str">
        <f t="shared" ref="D238:O238" si="44">IFERROR(D237/D234,"-")</f>
        <v>-</v>
      </c>
      <c r="E238" s="316">
        <f t="shared" si="44"/>
        <v>0</v>
      </c>
      <c r="F238" s="316" t="str">
        <f t="shared" si="44"/>
        <v>-</v>
      </c>
      <c r="G238" s="316" t="str">
        <f t="shared" si="44"/>
        <v>-</v>
      </c>
      <c r="H238" s="316" t="str">
        <f t="shared" si="44"/>
        <v>-</v>
      </c>
      <c r="I238" s="316">
        <f t="shared" si="44"/>
        <v>0.2857142857142857</v>
      </c>
      <c r="J238" s="316" t="str">
        <f t="shared" si="44"/>
        <v>-</v>
      </c>
      <c r="K238" s="316" t="str">
        <f t="shared" si="44"/>
        <v>-</v>
      </c>
      <c r="L238" s="316" t="str">
        <f t="shared" si="44"/>
        <v>-</v>
      </c>
      <c r="M238" s="316">
        <f t="shared" si="44"/>
        <v>0</v>
      </c>
      <c r="N238" s="316" t="str">
        <f t="shared" si="44"/>
        <v>-</v>
      </c>
      <c r="O238" s="316">
        <f t="shared" si="44"/>
        <v>0.2</v>
      </c>
      <c r="P238" s="4"/>
      <c r="Q238" s="303"/>
      <c r="R238" s="4"/>
      <c r="S238" s="304"/>
      <c r="T238" s="4"/>
      <c r="U238" s="4"/>
      <c r="V238" s="4"/>
      <c r="W238" s="4"/>
    </row>
    <row r="239" spans="1:24" ht="21" customHeight="1">
      <c r="A239" s="4"/>
      <c r="B239" s="4"/>
      <c r="C239" s="776" t="s">
        <v>373</v>
      </c>
      <c r="D239" s="315">
        <f t="shared" ref="D239:L239" si="45">COUNTIFS($U$9:$U$203,D$233,$W$9:$W$203,$C239)</f>
        <v>0</v>
      </c>
      <c r="E239" s="315">
        <f t="shared" si="45"/>
        <v>0</v>
      </c>
      <c r="F239" s="315">
        <f t="shared" si="45"/>
        <v>0</v>
      </c>
      <c r="G239" s="315">
        <f t="shared" si="45"/>
        <v>0</v>
      </c>
      <c r="H239" s="315">
        <f t="shared" si="45"/>
        <v>0</v>
      </c>
      <c r="I239" s="315">
        <f t="shared" si="45"/>
        <v>0</v>
      </c>
      <c r="J239" s="315">
        <f t="shared" si="45"/>
        <v>0</v>
      </c>
      <c r="K239" s="315">
        <f t="shared" si="45"/>
        <v>0</v>
      </c>
      <c r="L239" s="315">
        <f t="shared" si="45"/>
        <v>0</v>
      </c>
      <c r="M239" s="315">
        <f t="shared" ref="M239:O239" si="46">COUNTIFS($U$9:$U$202,M$233,$W$9:$W$202,$C239)</f>
        <v>0</v>
      </c>
      <c r="N239" s="315">
        <f t="shared" si="46"/>
        <v>0</v>
      </c>
      <c r="O239" s="315">
        <f t="shared" si="46"/>
        <v>0</v>
      </c>
      <c r="P239" s="4"/>
      <c r="Q239" s="303"/>
      <c r="R239" s="4"/>
      <c r="S239" s="304"/>
      <c r="T239" s="4"/>
      <c r="U239" s="4"/>
      <c r="V239" s="4"/>
      <c r="W239" s="4"/>
    </row>
    <row r="240" spans="1:24" ht="24" customHeight="1">
      <c r="A240" s="4"/>
      <c r="B240" s="4"/>
      <c r="C240" s="775"/>
      <c r="D240" s="316" t="str">
        <f t="shared" ref="D240:O240" si="47">IFERROR(D239/D234,"-")</f>
        <v>-</v>
      </c>
      <c r="E240" s="316">
        <f t="shared" si="47"/>
        <v>0</v>
      </c>
      <c r="F240" s="316" t="str">
        <f t="shared" si="47"/>
        <v>-</v>
      </c>
      <c r="G240" s="316" t="str">
        <f t="shared" si="47"/>
        <v>-</v>
      </c>
      <c r="H240" s="316" t="str">
        <f t="shared" si="47"/>
        <v>-</v>
      </c>
      <c r="I240" s="316">
        <f t="shared" si="47"/>
        <v>0</v>
      </c>
      <c r="J240" s="316" t="str">
        <f t="shared" si="47"/>
        <v>-</v>
      </c>
      <c r="K240" s="316" t="str">
        <f t="shared" si="47"/>
        <v>-</v>
      </c>
      <c r="L240" s="316" t="str">
        <f t="shared" si="47"/>
        <v>-</v>
      </c>
      <c r="M240" s="316">
        <f t="shared" si="47"/>
        <v>0</v>
      </c>
      <c r="N240" s="316" t="str">
        <f t="shared" si="47"/>
        <v>-</v>
      </c>
      <c r="O240" s="316">
        <f t="shared" si="47"/>
        <v>0</v>
      </c>
      <c r="P240" s="4"/>
      <c r="Q240" s="303"/>
      <c r="R240" s="4"/>
      <c r="S240" s="304"/>
      <c r="T240" s="4"/>
      <c r="U240" s="4"/>
      <c r="V240" s="4"/>
      <c r="W240" s="4"/>
    </row>
    <row r="241" spans="1:24" ht="21" customHeight="1">
      <c r="A241" s="4"/>
      <c r="B241" s="4"/>
      <c r="C241" s="776" t="s">
        <v>491</v>
      </c>
      <c r="D241" s="315">
        <f t="shared" ref="D241:L241" si="48">COUNTIFS($U$9:$U$203,D$233,$W$9:$W$203,$C241)</f>
        <v>0</v>
      </c>
      <c r="E241" s="315">
        <f t="shared" si="48"/>
        <v>0</v>
      </c>
      <c r="F241" s="315">
        <f t="shared" si="48"/>
        <v>0</v>
      </c>
      <c r="G241" s="315">
        <f t="shared" si="48"/>
        <v>0</v>
      </c>
      <c r="H241" s="315">
        <f t="shared" si="48"/>
        <v>0</v>
      </c>
      <c r="I241" s="315">
        <f t="shared" si="48"/>
        <v>0</v>
      </c>
      <c r="J241" s="315">
        <f t="shared" si="48"/>
        <v>0</v>
      </c>
      <c r="K241" s="315">
        <f t="shared" si="48"/>
        <v>0</v>
      </c>
      <c r="L241" s="315">
        <f t="shared" si="48"/>
        <v>0</v>
      </c>
      <c r="M241" s="315">
        <f t="shared" ref="M241:O241" si="49">COUNTIFS($U$9:$U$202,M$233,$W$9:$W$202,$C241)</f>
        <v>0</v>
      </c>
      <c r="N241" s="315">
        <f t="shared" si="49"/>
        <v>0</v>
      </c>
      <c r="O241" s="315">
        <f t="shared" si="49"/>
        <v>1</v>
      </c>
      <c r="P241" s="4"/>
      <c r="Q241" s="303"/>
      <c r="R241" s="4"/>
      <c r="S241" s="304"/>
      <c r="T241" s="4"/>
      <c r="U241" s="4"/>
      <c r="V241" s="4"/>
      <c r="W241" s="4"/>
    </row>
    <row r="242" spans="1:24" ht="24" customHeight="1">
      <c r="A242" s="4"/>
      <c r="B242" s="4"/>
      <c r="C242" s="775"/>
      <c r="D242" s="316" t="str">
        <f t="shared" ref="D242:O242" si="50">IFERROR(D241/E$214,"-")</f>
        <v>-</v>
      </c>
      <c r="E242" s="316">
        <f t="shared" si="50"/>
        <v>0</v>
      </c>
      <c r="F242" s="316" t="str">
        <f t="shared" si="50"/>
        <v>-</v>
      </c>
      <c r="G242" s="316" t="str">
        <f t="shared" si="50"/>
        <v>-</v>
      </c>
      <c r="H242" s="316" t="str">
        <f t="shared" si="50"/>
        <v>-</v>
      </c>
      <c r="I242" s="316" t="str">
        <f t="shared" si="50"/>
        <v>-</v>
      </c>
      <c r="J242" s="316" t="str">
        <f t="shared" si="50"/>
        <v>-</v>
      </c>
      <c r="K242" s="316" t="str">
        <f t="shared" si="50"/>
        <v>-</v>
      </c>
      <c r="L242" s="316" t="str">
        <f t="shared" si="50"/>
        <v>-</v>
      </c>
      <c r="M242" s="316" t="str">
        <f t="shared" si="50"/>
        <v>-</v>
      </c>
      <c r="N242" s="316" t="str">
        <f t="shared" si="50"/>
        <v>-</v>
      </c>
      <c r="O242" s="316" t="str">
        <f t="shared" si="50"/>
        <v>-</v>
      </c>
      <c r="P242" s="4"/>
      <c r="Q242" s="303"/>
      <c r="R242" s="4"/>
      <c r="S242" s="304"/>
      <c r="T242" s="4"/>
      <c r="U242" s="4"/>
      <c r="V242" s="4"/>
      <c r="W242" s="4"/>
    </row>
    <row r="243" spans="1:24" ht="21" customHeight="1">
      <c r="A243" s="4"/>
      <c r="B243" s="4"/>
      <c r="C243" s="777" t="s">
        <v>366</v>
      </c>
      <c r="D243" s="315">
        <f t="shared" ref="D243:L243" si="51">COUNTIFS($U$9:$U$203,D$233,$W$9:$W$203,$C243)</f>
        <v>0</v>
      </c>
      <c r="E243" s="315">
        <f t="shared" si="51"/>
        <v>0</v>
      </c>
      <c r="F243" s="315">
        <f t="shared" si="51"/>
        <v>0</v>
      </c>
      <c r="G243" s="315">
        <f t="shared" si="51"/>
        <v>0</v>
      </c>
      <c r="H243" s="315">
        <f t="shared" si="51"/>
        <v>0</v>
      </c>
      <c r="I243" s="315">
        <f t="shared" si="51"/>
        <v>1</v>
      </c>
      <c r="J243" s="315">
        <f t="shared" si="51"/>
        <v>0</v>
      </c>
      <c r="K243" s="315">
        <f t="shared" si="51"/>
        <v>0</v>
      </c>
      <c r="L243" s="315">
        <f t="shared" si="51"/>
        <v>0</v>
      </c>
      <c r="M243" s="315">
        <f t="shared" ref="M243:O243" si="52">COUNTIFS($U$9:$U$202,M$233,$W$9:$W$202,$C243)</f>
        <v>1</v>
      </c>
      <c r="N243" s="315">
        <f t="shared" si="52"/>
        <v>0</v>
      </c>
      <c r="O243" s="315">
        <f t="shared" si="52"/>
        <v>3</v>
      </c>
      <c r="P243" s="4"/>
      <c r="Q243" s="303"/>
      <c r="R243" s="4"/>
      <c r="S243" s="304"/>
      <c r="T243" s="4"/>
      <c r="U243" s="4"/>
      <c r="V243" s="4"/>
      <c r="W243" s="4"/>
    </row>
    <row r="244" spans="1:24" ht="24" customHeight="1">
      <c r="A244" s="4"/>
      <c r="B244" s="4"/>
      <c r="C244" s="775"/>
      <c r="D244" s="316" t="str">
        <f t="shared" ref="D244:O244" si="53">IFERROR(D243/E$214,"-")</f>
        <v>-</v>
      </c>
      <c r="E244" s="316">
        <f t="shared" si="53"/>
        <v>0</v>
      </c>
      <c r="F244" s="316" t="str">
        <f t="shared" si="53"/>
        <v>-</v>
      </c>
      <c r="G244" s="316" t="str">
        <f t="shared" si="53"/>
        <v>-</v>
      </c>
      <c r="H244" s="316" t="str">
        <f t="shared" si="53"/>
        <v>-</v>
      </c>
      <c r="I244" s="316" t="str">
        <f t="shared" si="53"/>
        <v>-</v>
      </c>
      <c r="J244" s="316" t="str">
        <f t="shared" si="53"/>
        <v>-</v>
      </c>
      <c r="K244" s="316" t="str">
        <f t="shared" si="53"/>
        <v>-</v>
      </c>
      <c r="L244" s="316" t="str">
        <f t="shared" si="53"/>
        <v>-</v>
      </c>
      <c r="M244" s="316" t="str">
        <f t="shared" si="53"/>
        <v>-</v>
      </c>
      <c r="N244" s="316" t="str">
        <f t="shared" si="53"/>
        <v>-</v>
      </c>
      <c r="O244" s="316" t="str">
        <f t="shared" si="53"/>
        <v>-</v>
      </c>
      <c r="P244" s="4"/>
      <c r="Q244" s="303"/>
      <c r="R244" s="4"/>
      <c r="S244" s="304"/>
      <c r="T244" s="4"/>
      <c r="U244" s="4"/>
      <c r="V244" s="4"/>
      <c r="W244" s="4"/>
    </row>
    <row r="245" spans="1:24" ht="21" customHeight="1">
      <c r="A245" s="4"/>
      <c r="B245" s="4"/>
      <c r="C245" s="777" t="s">
        <v>640</v>
      </c>
      <c r="D245" s="315">
        <f t="shared" ref="D245:L245" si="54">COUNTIFS($U$9:$U$203,D$233,$W$9:$W$203,$C245)</f>
        <v>0</v>
      </c>
      <c r="E245" s="315">
        <f t="shared" si="54"/>
        <v>0</v>
      </c>
      <c r="F245" s="315">
        <f t="shared" si="54"/>
        <v>0</v>
      </c>
      <c r="G245" s="315">
        <f t="shared" si="54"/>
        <v>0</v>
      </c>
      <c r="H245" s="315">
        <f t="shared" si="54"/>
        <v>0</v>
      </c>
      <c r="I245" s="315">
        <f t="shared" si="54"/>
        <v>0</v>
      </c>
      <c r="J245" s="315">
        <f t="shared" si="54"/>
        <v>0</v>
      </c>
      <c r="K245" s="315">
        <f t="shared" si="54"/>
        <v>0</v>
      </c>
      <c r="L245" s="315">
        <f t="shared" si="54"/>
        <v>0</v>
      </c>
      <c r="M245" s="315">
        <f t="shared" ref="M245:O245" si="55">COUNTIFS($U$9:$U$202,M$233,$W$9:$W$202,$C245)</f>
        <v>0</v>
      </c>
      <c r="N245" s="315">
        <f t="shared" si="55"/>
        <v>0</v>
      </c>
      <c r="O245" s="315">
        <f t="shared" si="55"/>
        <v>0</v>
      </c>
      <c r="P245" s="4"/>
      <c r="Q245" s="303"/>
      <c r="R245" s="4"/>
      <c r="S245" s="304"/>
      <c r="T245" s="4"/>
      <c r="U245" s="4"/>
      <c r="V245" s="4"/>
      <c r="W245" s="4"/>
    </row>
    <row r="246" spans="1:24" ht="24" customHeight="1">
      <c r="A246" s="4"/>
      <c r="B246" s="4"/>
      <c r="C246" s="775"/>
      <c r="D246" s="316" t="str">
        <f t="shared" ref="D246:O246" si="56">IFERROR(D245/E$214,"-")</f>
        <v>-</v>
      </c>
      <c r="E246" s="316">
        <f t="shared" si="56"/>
        <v>0</v>
      </c>
      <c r="F246" s="316" t="str">
        <f t="shared" si="56"/>
        <v>-</v>
      </c>
      <c r="G246" s="316" t="str">
        <f t="shared" si="56"/>
        <v>-</v>
      </c>
      <c r="H246" s="316" t="str">
        <f t="shared" si="56"/>
        <v>-</v>
      </c>
      <c r="I246" s="316" t="str">
        <f t="shared" si="56"/>
        <v>-</v>
      </c>
      <c r="J246" s="316" t="str">
        <f t="shared" si="56"/>
        <v>-</v>
      </c>
      <c r="K246" s="316" t="str">
        <f t="shared" si="56"/>
        <v>-</v>
      </c>
      <c r="L246" s="316" t="str">
        <f t="shared" si="56"/>
        <v>-</v>
      </c>
      <c r="M246" s="316" t="str">
        <f t="shared" si="56"/>
        <v>-</v>
      </c>
      <c r="N246" s="316" t="str">
        <f t="shared" si="56"/>
        <v>-</v>
      </c>
      <c r="O246" s="316" t="str">
        <f t="shared" si="56"/>
        <v>-</v>
      </c>
      <c r="P246" s="4"/>
      <c r="Q246" s="303"/>
      <c r="R246" s="4"/>
      <c r="S246" s="304"/>
      <c r="T246" s="4"/>
      <c r="U246" s="4"/>
      <c r="V246" s="4"/>
      <c r="W246" s="4"/>
    </row>
    <row r="247" spans="1:24" ht="21" customHeight="1">
      <c r="A247" s="4"/>
      <c r="B247" s="4"/>
      <c r="C247" s="777" t="s">
        <v>628</v>
      </c>
      <c r="D247" s="315">
        <f t="shared" ref="D247:L247" si="57">COUNTIFS($U$9:$U$203,D$233,$W$9:$W$203,$C247)</f>
        <v>0</v>
      </c>
      <c r="E247" s="315">
        <f t="shared" si="57"/>
        <v>1</v>
      </c>
      <c r="F247" s="315">
        <f t="shared" si="57"/>
        <v>0</v>
      </c>
      <c r="G247" s="315">
        <f t="shared" si="57"/>
        <v>0</v>
      </c>
      <c r="H247" s="315">
        <f t="shared" si="57"/>
        <v>0</v>
      </c>
      <c r="I247" s="315">
        <f t="shared" si="57"/>
        <v>3</v>
      </c>
      <c r="J247" s="315">
        <f t="shared" si="57"/>
        <v>0</v>
      </c>
      <c r="K247" s="315">
        <f t="shared" si="57"/>
        <v>0</v>
      </c>
      <c r="L247" s="315">
        <f t="shared" si="57"/>
        <v>0</v>
      </c>
      <c r="M247" s="315">
        <f t="shared" ref="M247:O247" si="58">COUNTIFS($U$9:$U$202,M$233,$W$9:$W$202,$C247)</f>
        <v>0</v>
      </c>
      <c r="N247" s="315">
        <f t="shared" si="58"/>
        <v>0</v>
      </c>
      <c r="O247" s="315">
        <f t="shared" si="58"/>
        <v>2</v>
      </c>
      <c r="P247" s="4"/>
      <c r="Q247" s="303"/>
      <c r="R247" s="4"/>
      <c r="S247" s="304"/>
      <c r="T247" s="4"/>
      <c r="U247" s="4"/>
      <c r="V247" s="4"/>
      <c r="W247" s="4"/>
    </row>
    <row r="248" spans="1:24" ht="24" customHeight="1">
      <c r="A248" s="4"/>
      <c r="B248" s="4"/>
      <c r="C248" s="775"/>
      <c r="D248" s="316" t="str">
        <f t="shared" ref="D248:O248" si="59">IFERROR(D247/E$214,"-")</f>
        <v>-</v>
      </c>
      <c r="E248" s="316">
        <f t="shared" si="59"/>
        <v>1</v>
      </c>
      <c r="F248" s="316" t="str">
        <f t="shared" si="59"/>
        <v>-</v>
      </c>
      <c r="G248" s="316" t="str">
        <f t="shared" si="59"/>
        <v>-</v>
      </c>
      <c r="H248" s="316" t="str">
        <f t="shared" si="59"/>
        <v>-</v>
      </c>
      <c r="I248" s="316" t="str">
        <f t="shared" si="59"/>
        <v>-</v>
      </c>
      <c r="J248" s="316" t="str">
        <f t="shared" si="59"/>
        <v>-</v>
      </c>
      <c r="K248" s="316" t="str">
        <f t="shared" si="59"/>
        <v>-</v>
      </c>
      <c r="L248" s="316" t="str">
        <f t="shared" si="59"/>
        <v>-</v>
      </c>
      <c r="M248" s="316" t="str">
        <f t="shared" si="59"/>
        <v>-</v>
      </c>
      <c r="N248" s="316" t="str">
        <f t="shared" si="59"/>
        <v>-</v>
      </c>
      <c r="O248" s="316" t="str">
        <f t="shared" si="59"/>
        <v>-</v>
      </c>
      <c r="P248" s="4"/>
      <c r="Q248" s="303"/>
      <c r="R248" s="4"/>
      <c r="S248" s="304"/>
      <c r="T248" s="4"/>
      <c r="U248" s="4"/>
      <c r="V248" s="4"/>
      <c r="W248" s="4"/>
    </row>
    <row r="249" spans="1:24" ht="21" customHeight="1">
      <c r="A249" s="4"/>
      <c r="B249" s="4"/>
      <c r="C249" s="778" t="s">
        <v>358</v>
      </c>
      <c r="D249" s="315">
        <f t="shared" ref="D249:L249" si="60">COUNTIFS($U$9:$U$203,D$233,$W$9:$W$203,$C249)</f>
        <v>0</v>
      </c>
      <c r="E249" s="315">
        <f t="shared" si="60"/>
        <v>0</v>
      </c>
      <c r="F249" s="315">
        <f t="shared" si="60"/>
        <v>0</v>
      </c>
      <c r="G249" s="315">
        <f t="shared" si="60"/>
        <v>0</v>
      </c>
      <c r="H249" s="315">
        <f t="shared" si="60"/>
        <v>0</v>
      </c>
      <c r="I249" s="315">
        <f t="shared" si="60"/>
        <v>0</v>
      </c>
      <c r="J249" s="315">
        <f t="shared" si="60"/>
        <v>0</v>
      </c>
      <c r="K249" s="315">
        <f t="shared" si="60"/>
        <v>0</v>
      </c>
      <c r="L249" s="315">
        <f t="shared" si="60"/>
        <v>0</v>
      </c>
      <c r="M249" s="315">
        <f t="shared" ref="M249:O249" si="61">COUNTIFS($U$9:$U$202,M$233,$W$9:$W$202,$C249)</f>
        <v>0</v>
      </c>
      <c r="N249" s="315">
        <f t="shared" si="61"/>
        <v>0</v>
      </c>
      <c r="O249" s="315">
        <f t="shared" si="61"/>
        <v>0</v>
      </c>
      <c r="P249" s="4"/>
      <c r="Q249" s="303"/>
      <c r="R249" s="4"/>
      <c r="S249" s="304"/>
      <c r="T249" s="4"/>
      <c r="U249" s="4"/>
      <c r="V249" s="4"/>
      <c r="W249" s="4"/>
    </row>
    <row r="250" spans="1:24" ht="24" customHeight="1">
      <c r="A250" s="4"/>
      <c r="B250" s="4"/>
      <c r="C250" s="779"/>
      <c r="D250" s="317" t="str">
        <f t="shared" ref="D250:O250" si="62">IFERROR(D249/E$214,"-")</f>
        <v>-</v>
      </c>
      <c r="E250" s="317">
        <f t="shared" si="62"/>
        <v>0</v>
      </c>
      <c r="F250" s="317" t="str">
        <f t="shared" si="62"/>
        <v>-</v>
      </c>
      <c r="G250" s="317" t="str">
        <f t="shared" si="62"/>
        <v>-</v>
      </c>
      <c r="H250" s="317" t="str">
        <f t="shared" si="62"/>
        <v>-</v>
      </c>
      <c r="I250" s="317" t="str">
        <f t="shared" si="62"/>
        <v>-</v>
      </c>
      <c r="J250" s="317" t="str">
        <f t="shared" si="62"/>
        <v>-</v>
      </c>
      <c r="K250" s="317" t="str">
        <f t="shared" si="62"/>
        <v>-</v>
      </c>
      <c r="L250" s="317" t="str">
        <f t="shared" si="62"/>
        <v>-</v>
      </c>
      <c r="M250" s="317" t="str">
        <f t="shared" si="62"/>
        <v>-</v>
      </c>
      <c r="N250" s="317" t="str">
        <f t="shared" si="62"/>
        <v>-</v>
      </c>
      <c r="O250" s="317" t="str">
        <f t="shared" si="62"/>
        <v>-</v>
      </c>
      <c r="P250" s="4"/>
      <c r="Q250" s="303"/>
      <c r="R250" s="4"/>
      <c r="S250" s="304"/>
      <c r="T250" s="4"/>
      <c r="U250" s="4"/>
      <c r="V250" s="4"/>
      <c r="W250" s="4"/>
    </row>
    <row r="251" spans="1:24" ht="14.4">
      <c r="A251" s="4"/>
      <c r="B251" s="4"/>
      <c r="C251" s="303"/>
      <c r="D251" s="304"/>
      <c r="E251" s="4"/>
      <c r="F251" s="4"/>
      <c r="G251" s="4"/>
      <c r="H251" s="4"/>
      <c r="I251" s="4"/>
      <c r="J251" s="4"/>
      <c r="K251" s="4"/>
      <c r="L251" s="4"/>
      <c r="M251" s="4"/>
      <c r="N251" s="148"/>
      <c r="O251" s="4"/>
      <c r="P251" s="4"/>
      <c r="Q251" s="4"/>
      <c r="R251" s="303"/>
      <c r="S251" s="4"/>
      <c r="T251" s="304"/>
      <c r="U251" s="4"/>
      <c r="V251" s="4"/>
      <c r="W251" s="4"/>
      <c r="X251" s="4"/>
    </row>
    <row r="252" spans="1:24" ht="32.25" customHeight="1">
      <c r="A252" s="4"/>
      <c r="B252" s="4"/>
      <c r="D252" s="270" t="s">
        <v>343</v>
      </c>
      <c r="E252" s="270" t="s">
        <v>507</v>
      </c>
      <c r="F252" s="270" t="s">
        <v>387</v>
      </c>
      <c r="G252" s="270" t="s">
        <v>364</v>
      </c>
      <c r="H252" s="270" t="s">
        <v>371</v>
      </c>
      <c r="M252" s="4"/>
      <c r="N252" s="148"/>
      <c r="O252" s="4"/>
      <c r="P252" s="4"/>
      <c r="Q252" s="4"/>
      <c r="R252" s="303"/>
      <c r="S252" s="4"/>
      <c r="T252" s="304"/>
      <c r="U252" s="4"/>
      <c r="V252" s="4"/>
      <c r="W252" s="4"/>
      <c r="X252" s="4"/>
    </row>
    <row r="253" spans="1:24" ht="27" customHeight="1">
      <c r="A253" s="4"/>
      <c r="B253" s="4"/>
      <c r="C253" s="271" t="s">
        <v>638</v>
      </c>
      <c r="D253" s="256">
        <f t="shared" ref="D253:H253" si="63">COUNTIFS($R$9:$R$203,"&lt;&gt;",$M$9:$M$203,D252)</f>
        <v>11</v>
      </c>
      <c r="E253" s="256">
        <f t="shared" si="63"/>
        <v>1</v>
      </c>
      <c r="F253" s="256">
        <f t="shared" si="63"/>
        <v>1</v>
      </c>
      <c r="G253" s="256">
        <f t="shared" si="63"/>
        <v>16</v>
      </c>
      <c r="H253" s="257">
        <f t="shared" si="63"/>
        <v>2</v>
      </c>
      <c r="I253" s="4"/>
      <c r="J253" s="4"/>
      <c r="K253" s="4"/>
      <c r="L253" s="4"/>
      <c r="M253" s="4"/>
      <c r="N253" s="148"/>
      <c r="O253" s="4"/>
      <c r="P253" s="4"/>
      <c r="Q253" s="4"/>
      <c r="R253" s="303"/>
      <c r="S253" s="4"/>
      <c r="T253" s="304"/>
      <c r="U253" s="4"/>
      <c r="V253" s="4"/>
      <c r="W253" s="4"/>
      <c r="X253" s="4"/>
    </row>
    <row r="254" spans="1:24" ht="27" customHeight="1">
      <c r="A254" s="4"/>
      <c r="B254" s="4"/>
      <c r="C254" s="780" t="s">
        <v>639</v>
      </c>
      <c r="D254" s="311">
        <f t="shared" ref="D254:H254" si="64">SUM(D256,D258)</f>
        <v>4</v>
      </c>
      <c r="E254" s="311">
        <f t="shared" si="64"/>
        <v>1</v>
      </c>
      <c r="F254" s="311">
        <f t="shared" si="64"/>
        <v>0</v>
      </c>
      <c r="G254" s="311">
        <f t="shared" si="64"/>
        <v>6</v>
      </c>
      <c r="H254" s="312">
        <f t="shared" si="64"/>
        <v>0</v>
      </c>
      <c r="I254" s="4"/>
      <c r="J254" s="4"/>
      <c r="K254" s="4"/>
      <c r="L254" s="4"/>
      <c r="M254" s="4"/>
      <c r="N254" s="148"/>
      <c r="O254" s="4"/>
      <c r="P254" s="4"/>
      <c r="Q254" s="4"/>
      <c r="R254" s="303"/>
      <c r="S254" s="4"/>
      <c r="T254" s="304"/>
      <c r="U254" s="4"/>
      <c r="V254" s="4"/>
      <c r="W254" s="4"/>
      <c r="X254" s="4"/>
    </row>
    <row r="255" spans="1:24" ht="27" customHeight="1">
      <c r="A255" s="4"/>
      <c r="B255" s="4"/>
      <c r="C255" s="773"/>
      <c r="D255" s="322">
        <f t="shared" ref="D255:H255" si="65">IFERROR(D254/D253,"-")</f>
        <v>0.36363636363636365</v>
      </c>
      <c r="E255" s="322">
        <f t="shared" si="65"/>
        <v>1</v>
      </c>
      <c r="F255" s="322">
        <f t="shared" si="65"/>
        <v>0</v>
      </c>
      <c r="G255" s="322">
        <f t="shared" si="65"/>
        <v>0.375</v>
      </c>
      <c r="H255" s="323">
        <f t="shared" si="65"/>
        <v>0</v>
      </c>
      <c r="I255" s="4"/>
      <c r="J255" s="4"/>
      <c r="K255" s="4"/>
      <c r="L255" s="4"/>
      <c r="M255" s="4"/>
      <c r="N255" s="148"/>
      <c r="O255" s="4"/>
      <c r="P255" s="4"/>
      <c r="Q255" s="4"/>
      <c r="R255" s="303"/>
      <c r="S255" s="4"/>
      <c r="T255" s="304"/>
      <c r="U255" s="4"/>
      <c r="V255" s="4"/>
      <c r="W255" s="4"/>
      <c r="X255" s="4"/>
    </row>
    <row r="256" spans="1:24" ht="27" customHeight="1">
      <c r="A256" s="4"/>
      <c r="B256" s="4"/>
      <c r="C256" s="781" t="s">
        <v>349</v>
      </c>
      <c r="D256" s="315">
        <f t="shared" ref="D256:H256" si="66">COUNTIFS($W$9:$W$203,$C256,$M$9:$M$203,D$252)</f>
        <v>3</v>
      </c>
      <c r="E256" s="315">
        <f t="shared" si="66"/>
        <v>1</v>
      </c>
      <c r="F256" s="315">
        <f t="shared" si="66"/>
        <v>0</v>
      </c>
      <c r="G256" s="315">
        <f t="shared" si="66"/>
        <v>5</v>
      </c>
      <c r="H256" s="315">
        <f t="shared" si="66"/>
        <v>0</v>
      </c>
      <c r="I256" s="4"/>
      <c r="J256" s="4"/>
      <c r="K256" s="4"/>
      <c r="L256" s="4"/>
      <c r="M256" s="4"/>
      <c r="N256" s="148"/>
      <c r="O256" s="4"/>
      <c r="P256" s="4"/>
      <c r="Q256" s="4"/>
      <c r="R256" s="303"/>
      <c r="S256" s="4"/>
      <c r="T256" s="304"/>
      <c r="U256" s="4"/>
      <c r="V256" s="4"/>
      <c r="W256" s="4"/>
      <c r="X256" s="4"/>
    </row>
    <row r="257" spans="1:24" ht="27" customHeight="1">
      <c r="A257" s="4"/>
      <c r="B257" s="4"/>
      <c r="C257" s="775"/>
      <c r="D257" s="324">
        <f t="shared" ref="D257:H257" si="67">IFERROR(D256/D$253,"-")</f>
        <v>0.27272727272727271</v>
      </c>
      <c r="E257" s="324">
        <f t="shared" si="67"/>
        <v>1</v>
      </c>
      <c r="F257" s="324">
        <f t="shared" si="67"/>
        <v>0</v>
      </c>
      <c r="G257" s="324">
        <f t="shared" si="67"/>
        <v>0.3125</v>
      </c>
      <c r="H257" s="324">
        <f t="shared" si="67"/>
        <v>0</v>
      </c>
      <c r="I257" s="4"/>
      <c r="J257" s="4"/>
      <c r="K257" s="4"/>
      <c r="L257" s="4"/>
      <c r="M257" s="4"/>
      <c r="N257" s="148"/>
      <c r="O257" s="4"/>
      <c r="P257" s="4"/>
      <c r="Q257" s="4"/>
      <c r="R257" s="303"/>
      <c r="S257" s="4"/>
      <c r="T257" s="304"/>
      <c r="U257" s="4"/>
      <c r="V257" s="4"/>
      <c r="W257" s="4"/>
      <c r="X257" s="4"/>
    </row>
    <row r="258" spans="1:24" ht="27" customHeight="1">
      <c r="A258" s="4"/>
      <c r="B258" s="4"/>
      <c r="C258" s="782" t="s">
        <v>373</v>
      </c>
      <c r="D258" s="315">
        <f t="shared" ref="D258:H258" si="68">COUNTIFS($W$9:$W$203,$C258,$M$9:$M$203,D$252)</f>
        <v>1</v>
      </c>
      <c r="E258" s="315">
        <f t="shared" si="68"/>
        <v>0</v>
      </c>
      <c r="F258" s="315">
        <f t="shared" si="68"/>
        <v>0</v>
      </c>
      <c r="G258" s="315">
        <f t="shared" si="68"/>
        <v>1</v>
      </c>
      <c r="H258" s="315">
        <f t="shared" si="68"/>
        <v>0</v>
      </c>
      <c r="I258" s="4"/>
      <c r="J258" s="4"/>
      <c r="K258" s="4"/>
      <c r="L258" s="4"/>
      <c r="M258" s="4"/>
      <c r="N258" s="148"/>
      <c r="O258" s="4"/>
      <c r="P258" s="4"/>
      <c r="Q258" s="4"/>
      <c r="R258" s="303"/>
      <c r="S258" s="4"/>
      <c r="T258" s="304"/>
      <c r="U258" s="4"/>
      <c r="V258" s="4"/>
      <c r="W258" s="4"/>
      <c r="X258" s="4"/>
    </row>
    <row r="259" spans="1:24" ht="27" customHeight="1">
      <c r="A259" s="4"/>
      <c r="B259" s="4"/>
      <c r="C259" s="775"/>
      <c r="D259" s="324">
        <f t="shared" ref="D259:H259" si="69">IFERROR(D258/D$253,"-")</f>
        <v>9.0909090909090912E-2</v>
      </c>
      <c r="E259" s="324">
        <f t="shared" si="69"/>
        <v>0</v>
      </c>
      <c r="F259" s="324">
        <f t="shared" si="69"/>
        <v>0</v>
      </c>
      <c r="G259" s="324">
        <f t="shared" si="69"/>
        <v>6.25E-2</v>
      </c>
      <c r="H259" s="324">
        <f t="shared" si="69"/>
        <v>0</v>
      </c>
      <c r="I259" s="4"/>
      <c r="J259" s="4"/>
      <c r="K259" s="4"/>
      <c r="L259" s="4"/>
      <c r="M259" s="4"/>
      <c r="N259" s="148"/>
      <c r="O259" s="4"/>
      <c r="P259" s="4"/>
      <c r="Q259" s="4"/>
      <c r="R259" s="303"/>
      <c r="S259" s="4"/>
      <c r="T259" s="304"/>
      <c r="U259" s="4"/>
      <c r="V259" s="4"/>
      <c r="W259" s="4"/>
      <c r="X259" s="4"/>
    </row>
    <row r="260" spans="1:24" ht="27" customHeight="1">
      <c r="A260" s="4"/>
      <c r="B260" s="4"/>
      <c r="C260" s="782" t="s">
        <v>491</v>
      </c>
      <c r="D260" s="325">
        <f t="shared" ref="D260:H260" si="70">COUNTIFS($W$9:$W$203,$C260,$M$9:$M$203,D$252)</f>
        <v>1</v>
      </c>
      <c r="E260" s="326">
        <f t="shared" si="70"/>
        <v>0</v>
      </c>
      <c r="F260" s="326">
        <f t="shared" si="70"/>
        <v>0</v>
      </c>
      <c r="G260" s="326">
        <f t="shared" si="70"/>
        <v>2</v>
      </c>
      <c r="H260" s="326">
        <f t="shared" si="70"/>
        <v>0</v>
      </c>
      <c r="I260" s="4"/>
      <c r="J260" s="4"/>
      <c r="K260" s="4"/>
      <c r="L260" s="4"/>
      <c r="M260" s="4"/>
      <c r="N260" s="148"/>
      <c r="O260" s="4"/>
      <c r="P260" s="4"/>
      <c r="Q260" s="4"/>
      <c r="R260" s="303"/>
      <c r="S260" s="4"/>
      <c r="T260" s="304"/>
      <c r="U260" s="4"/>
      <c r="V260" s="4"/>
      <c r="W260" s="4"/>
      <c r="X260" s="4"/>
    </row>
    <row r="261" spans="1:24" ht="27" customHeight="1">
      <c r="A261" s="4"/>
      <c r="B261" s="4"/>
      <c r="C261" s="775"/>
      <c r="D261" s="324">
        <f t="shared" ref="D261:H261" si="71">IFERROR(D260/D$253,"-")</f>
        <v>9.0909090909090912E-2</v>
      </c>
      <c r="E261" s="324">
        <f t="shared" si="71"/>
        <v>0</v>
      </c>
      <c r="F261" s="324">
        <f t="shared" si="71"/>
        <v>0</v>
      </c>
      <c r="G261" s="324">
        <f t="shared" si="71"/>
        <v>0.125</v>
      </c>
      <c r="H261" s="324">
        <f t="shared" si="71"/>
        <v>0</v>
      </c>
      <c r="I261" s="4"/>
      <c r="J261" s="4"/>
      <c r="K261" s="4"/>
      <c r="L261" s="4"/>
      <c r="M261" s="4"/>
      <c r="N261" s="148"/>
      <c r="O261" s="4"/>
      <c r="P261" s="4"/>
      <c r="Q261" s="4"/>
      <c r="R261" s="303"/>
      <c r="S261" s="4"/>
      <c r="T261" s="304"/>
      <c r="U261" s="4"/>
      <c r="V261" s="4"/>
      <c r="W261" s="4"/>
      <c r="X261" s="4"/>
    </row>
    <row r="262" spans="1:24" ht="27" customHeight="1">
      <c r="A262" s="4"/>
      <c r="B262" s="4"/>
      <c r="C262" s="782" t="s">
        <v>366</v>
      </c>
      <c r="D262" s="325">
        <f t="shared" ref="D262:H262" si="72">COUNTIFS($W$9:$W$203,$C262,$M$9:$M$203,D$252)</f>
        <v>3</v>
      </c>
      <c r="E262" s="326">
        <f t="shared" si="72"/>
        <v>0</v>
      </c>
      <c r="F262" s="326">
        <f t="shared" si="72"/>
        <v>0</v>
      </c>
      <c r="G262" s="326">
        <f t="shared" si="72"/>
        <v>4</v>
      </c>
      <c r="H262" s="326">
        <f t="shared" si="72"/>
        <v>1</v>
      </c>
      <c r="I262" s="4"/>
      <c r="J262" s="4"/>
      <c r="K262" s="4"/>
      <c r="L262" s="4"/>
      <c r="M262" s="4"/>
      <c r="N262" s="148"/>
      <c r="O262" s="4"/>
      <c r="P262" s="4"/>
      <c r="Q262" s="4"/>
      <c r="R262" s="303"/>
      <c r="S262" s="4"/>
      <c r="T262" s="304"/>
      <c r="U262" s="4"/>
      <c r="V262" s="4"/>
      <c r="W262" s="4"/>
      <c r="X262" s="4"/>
    </row>
    <row r="263" spans="1:24" ht="27" customHeight="1">
      <c r="A263" s="4"/>
      <c r="B263" s="4"/>
      <c r="C263" s="775"/>
      <c r="D263" s="324">
        <f t="shared" ref="D263:H263" si="73">IFERROR(D262/D$253,"-")</f>
        <v>0.27272727272727271</v>
      </c>
      <c r="E263" s="324">
        <f t="shared" si="73"/>
        <v>0</v>
      </c>
      <c r="F263" s="324">
        <f t="shared" si="73"/>
        <v>0</v>
      </c>
      <c r="G263" s="324">
        <f t="shared" si="73"/>
        <v>0.25</v>
      </c>
      <c r="H263" s="324">
        <f t="shared" si="73"/>
        <v>0.5</v>
      </c>
      <c r="I263" s="4"/>
      <c r="J263" s="4"/>
      <c r="K263" s="4"/>
      <c r="L263" s="4"/>
      <c r="M263" s="4"/>
      <c r="N263" s="148"/>
      <c r="O263" s="4"/>
      <c r="P263" s="4"/>
      <c r="Q263" s="4"/>
      <c r="R263" s="303"/>
      <c r="S263" s="4"/>
      <c r="T263" s="304"/>
      <c r="U263" s="4"/>
      <c r="V263" s="4"/>
      <c r="W263" s="4"/>
      <c r="X263" s="4"/>
    </row>
    <row r="264" spans="1:24" ht="27" customHeight="1">
      <c r="A264" s="4"/>
      <c r="B264" s="4"/>
      <c r="C264" s="783" t="s">
        <v>640</v>
      </c>
      <c r="D264" s="325">
        <f t="shared" ref="D264:H264" si="74">COUNTIFS($W$9:$W$203,$C264,$M$9:$M$203,D$252)</f>
        <v>0</v>
      </c>
      <c r="E264" s="326">
        <f t="shared" si="74"/>
        <v>0</v>
      </c>
      <c r="F264" s="326">
        <f t="shared" si="74"/>
        <v>0</v>
      </c>
      <c r="G264" s="326">
        <f t="shared" si="74"/>
        <v>1</v>
      </c>
      <c r="H264" s="326">
        <f t="shared" si="74"/>
        <v>0</v>
      </c>
      <c r="I264" s="4"/>
      <c r="J264" s="4"/>
      <c r="K264" s="4"/>
      <c r="L264" s="4"/>
      <c r="M264" s="4"/>
      <c r="N264" s="148"/>
      <c r="O264" s="4"/>
      <c r="P264" s="4"/>
      <c r="Q264" s="4"/>
      <c r="R264" s="303"/>
      <c r="S264" s="4"/>
      <c r="T264" s="304"/>
      <c r="U264" s="4"/>
      <c r="V264" s="4"/>
      <c r="W264" s="4"/>
      <c r="X264" s="4"/>
    </row>
    <row r="265" spans="1:24" ht="27" customHeight="1">
      <c r="A265" s="4"/>
      <c r="B265" s="4"/>
      <c r="C265" s="775"/>
      <c r="D265" s="324">
        <f t="shared" ref="D265:H265" si="75">IFERROR(D264/D$253,"-")</f>
        <v>0</v>
      </c>
      <c r="E265" s="324">
        <f t="shared" si="75"/>
        <v>0</v>
      </c>
      <c r="F265" s="324">
        <f t="shared" si="75"/>
        <v>0</v>
      </c>
      <c r="G265" s="324">
        <f t="shared" si="75"/>
        <v>6.25E-2</v>
      </c>
      <c r="H265" s="324">
        <f t="shared" si="75"/>
        <v>0</v>
      </c>
      <c r="I265" s="4"/>
      <c r="J265" s="4"/>
      <c r="K265" s="4"/>
      <c r="L265" s="4"/>
      <c r="M265" s="4"/>
      <c r="N265" s="148"/>
      <c r="O265" s="4"/>
      <c r="P265" s="4"/>
      <c r="Q265" s="4"/>
      <c r="R265" s="303"/>
      <c r="S265" s="4"/>
      <c r="T265" s="304"/>
      <c r="U265" s="4"/>
      <c r="V265" s="4"/>
      <c r="W265" s="4"/>
      <c r="X265" s="4"/>
    </row>
    <row r="266" spans="1:24" ht="27" customHeight="1">
      <c r="A266" s="4"/>
      <c r="B266" s="4"/>
      <c r="C266" s="783" t="s">
        <v>628</v>
      </c>
      <c r="D266" s="325">
        <f t="shared" ref="D266:H266" si="76">COUNTIFS($W$9:$W$203,$C266,$M$9:$M$203,D$252)</f>
        <v>1</v>
      </c>
      <c r="E266" s="326">
        <f t="shared" si="76"/>
        <v>0</v>
      </c>
      <c r="F266" s="326">
        <f t="shared" si="76"/>
        <v>0</v>
      </c>
      <c r="G266" s="326">
        <f t="shared" si="76"/>
        <v>1</v>
      </c>
      <c r="H266" s="326">
        <f t="shared" si="76"/>
        <v>1</v>
      </c>
      <c r="I266" s="4"/>
      <c r="J266" s="4"/>
      <c r="K266" s="4"/>
      <c r="L266" s="4"/>
      <c r="M266" s="4"/>
      <c r="N266" s="148"/>
      <c r="O266" s="4"/>
      <c r="P266" s="4"/>
      <c r="Q266" s="4"/>
      <c r="R266" s="303"/>
      <c r="S266" s="4"/>
      <c r="T266" s="304"/>
      <c r="U266" s="4"/>
      <c r="V266" s="4"/>
      <c r="W266" s="4"/>
      <c r="X266" s="4"/>
    </row>
    <row r="267" spans="1:24" ht="27" customHeight="1">
      <c r="A267" s="4"/>
      <c r="B267" s="4"/>
      <c r="C267" s="775"/>
      <c r="D267" s="324">
        <f t="shared" ref="D267:H267" si="77">IFERROR(D266/D$253,"-")</f>
        <v>9.0909090909090912E-2</v>
      </c>
      <c r="E267" s="324">
        <f t="shared" si="77"/>
        <v>0</v>
      </c>
      <c r="F267" s="324">
        <f t="shared" si="77"/>
        <v>0</v>
      </c>
      <c r="G267" s="324">
        <f t="shared" si="77"/>
        <v>6.25E-2</v>
      </c>
      <c r="H267" s="324">
        <f t="shared" si="77"/>
        <v>0.5</v>
      </c>
      <c r="I267" s="4"/>
      <c r="J267" s="4"/>
      <c r="K267" s="4"/>
      <c r="L267" s="4"/>
      <c r="M267" s="4"/>
      <c r="N267" s="148"/>
      <c r="O267" s="4"/>
      <c r="P267" s="4"/>
      <c r="Q267" s="4"/>
      <c r="R267" s="303"/>
      <c r="S267" s="4"/>
      <c r="T267" s="304"/>
      <c r="U267" s="4"/>
      <c r="V267" s="4"/>
      <c r="W267" s="4"/>
      <c r="X267" s="4"/>
    </row>
    <row r="268" spans="1:24" ht="27" customHeight="1">
      <c r="A268" s="4"/>
      <c r="B268" s="4"/>
      <c r="C268" s="782" t="s">
        <v>358</v>
      </c>
      <c r="D268" s="325">
        <f t="shared" ref="D268:H268" si="78">COUNTIFS($W$9:$W$203,$C268,$M$9:$M$203,D$252)</f>
        <v>0</v>
      </c>
      <c r="E268" s="326">
        <f t="shared" si="78"/>
        <v>0</v>
      </c>
      <c r="F268" s="326">
        <f t="shared" si="78"/>
        <v>1</v>
      </c>
      <c r="G268" s="326">
        <f t="shared" si="78"/>
        <v>0</v>
      </c>
      <c r="H268" s="326">
        <f t="shared" si="78"/>
        <v>0</v>
      </c>
      <c r="I268" s="4"/>
      <c r="J268" s="4"/>
      <c r="K268" s="4"/>
      <c r="L268" s="4"/>
      <c r="M268" s="4"/>
      <c r="N268" s="148"/>
      <c r="O268" s="4"/>
      <c r="P268" s="4"/>
      <c r="Q268" s="4"/>
      <c r="R268" s="303"/>
      <c r="S268" s="4"/>
      <c r="T268" s="304"/>
      <c r="U268" s="4"/>
      <c r="V268" s="4"/>
      <c r="W268" s="4"/>
      <c r="X268" s="4"/>
    </row>
    <row r="269" spans="1:24" ht="27" customHeight="1">
      <c r="A269" s="4"/>
      <c r="B269" s="4"/>
      <c r="C269" s="779"/>
      <c r="D269" s="327">
        <f t="shared" ref="D269:H269" si="79">IFERROR(D268/D$253,"-")</f>
        <v>0</v>
      </c>
      <c r="E269" s="327">
        <f t="shared" si="79"/>
        <v>0</v>
      </c>
      <c r="F269" s="327">
        <f t="shared" si="79"/>
        <v>1</v>
      </c>
      <c r="G269" s="327">
        <f t="shared" si="79"/>
        <v>0</v>
      </c>
      <c r="H269" s="327">
        <f t="shared" si="79"/>
        <v>0</v>
      </c>
      <c r="I269" s="4"/>
      <c r="J269" s="4"/>
      <c r="K269" s="4"/>
      <c r="L269" s="4"/>
      <c r="M269" s="4"/>
      <c r="N269" s="148"/>
      <c r="O269" s="4"/>
      <c r="P269" s="4"/>
      <c r="Q269" s="4"/>
      <c r="R269" s="303"/>
      <c r="S269" s="4"/>
      <c r="T269" s="304"/>
      <c r="U269" s="4"/>
      <c r="V269" s="4"/>
      <c r="W269" s="4"/>
      <c r="X269" s="4"/>
    </row>
    <row r="270" spans="1:24" ht="14.4">
      <c r="A270" s="4"/>
      <c r="B270" s="4"/>
      <c r="C270" s="303"/>
      <c r="D270" s="304"/>
      <c r="E270" s="4"/>
      <c r="F270" s="4"/>
      <c r="G270" s="4"/>
      <c r="H270" s="4"/>
      <c r="I270" s="4"/>
      <c r="J270" s="4"/>
      <c r="K270" s="4"/>
      <c r="L270" s="4"/>
      <c r="M270" s="4"/>
      <c r="N270" s="148"/>
      <c r="O270" s="4"/>
      <c r="P270" s="4"/>
      <c r="Q270" s="4"/>
      <c r="R270" s="303"/>
      <c r="S270" s="4"/>
      <c r="T270" s="304"/>
      <c r="U270" s="4"/>
      <c r="V270" s="4"/>
      <c r="W270" s="4"/>
      <c r="X270" s="4"/>
    </row>
    <row r="271" spans="1:24" ht="32.25" customHeight="1">
      <c r="A271" s="4"/>
      <c r="B271" s="4"/>
      <c r="D271" s="277" t="s">
        <v>414</v>
      </c>
      <c r="E271" s="277" t="s">
        <v>354</v>
      </c>
      <c r="F271" s="278" t="s">
        <v>643</v>
      </c>
      <c r="G271" s="277" t="s">
        <v>644</v>
      </c>
      <c r="H271" s="277" t="s">
        <v>400</v>
      </c>
      <c r="M271" s="4"/>
      <c r="N271" s="148"/>
      <c r="O271" s="4"/>
      <c r="P271" s="4"/>
      <c r="Q271" s="4"/>
      <c r="R271" s="303"/>
      <c r="S271" s="4"/>
      <c r="T271" s="304"/>
      <c r="U271" s="4"/>
      <c r="V271" s="4"/>
      <c r="W271" s="4"/>
      <c r="X271" s="4"/>
    </row>
    <row r="272" spans="1:24" ht="27" customHeight="1">
      <c r="A272" s="4"/>
      <c r="B272" s="4"/>
      <c r="C272" s="271" t="s">
        <v>638</v>
      </c>
      <c r="D272" s="256">
        <f t="shared" ref="D272:H272" si="80">COUNTIFS($R$9:$R$203,"&lt;&gt;",$M$9:$M$203,D271)</f>
        <v>4</v>
      </c>
      <c r="E272" s="256">
        <f t="shared" si="80"/>
        <v>3</v>
      </c>
      <c r="F272" s="256">
        <f t="shared" si="80"/>
        <v>0</v>
      </c>
      <c r="G272" s="256">
        <f t="shared" si="80"/>
        <v>2</v>
      </c>
      <c r="H272" s="257">
        <f t="shared" si="80"/>
        <v>4</v>
      </c>
      <c r="I272" s="4"/>
      <c r="J272" s="4"/>
      <c r="K272" s="4"/>
      <c r="L272" s="4"/>
      <c r="M272" s="4"/>
      <c r="N272" s="148"/>
      <c r="O272" s="4"/>
      <c r="P272" s="4"/>
      <c r="Q272" s="4"/>
      <c r="R272" s="303"/>
      <c r="S272" s="4"/>
      <c r="T272" s="304"/>
      <c r="U272" s="4"/>
      <c r="V272" s="4"/>
      <c r="W272" s="4"/>
      <c r="X272" s="4"/>
    </row>
    <row r="273" spans="1:24" ht="27" customHeight="1">
      <c r="A273" s="4"/>
      <c r="B273" s="4"/>
      <c r="C273" s="780" t="s">
        <v>639</v>
      </c>
      <c r="D273" s="311">
        <f t="shared" ref="D273:H273" si="81">SUM(D275,D277)</f>
        <v>2</v>
      </c>
      <c r="E273" s="311">
        <f t="shared" si="81"/>
        <v>1</v>
      </c>
      <c r="F273" s="311">
        <f t="shared" si="81"/>
        <v>0</v>
      </c>
      <c r="G273" s="311">
        <f t="shared" si="81"/>
        <v>0</v>
      </c>
      <c r="H273" s="312">
        <f t="shared" si="81"/>
        <v>0</v>
      </c>
      <c r="I273" s="4"/>
      <c r="J273" s="4"/>
      <c r="K273" s="4"/>
      <c r="L273" s="4"/>
      <c r="M273" s="4"/>
      <c r="N273" s="148"/>
      <c r="O273" s="4"/>
      <c r="P273" s="4"/>
      <c r="Q273" s="4"/>
      <c r="R273" s="303"/>
      <c r="S273" s="4"/>
      <c r="T273" s="304"/>
      <c r="U273" s="4"/>
      <c r="V273" s="4"/>
      <c r="W273" s="4"/>
      <c r="X273" s="4"/>
    </row>
    <row r="274" spans="1:24" ht="27" customHeight="1">
      <c r="A274" s="4"/>
      <c r="B274" s="4"/>
      <c r="C274" s="773"/>
      <c r="D274" s="322">
        <f t="shared" ref="D274:H274" si="82">IFERROR(D273/D272,"-")</f>
        <v>0.5</v>
      </c>
      <c r="E274" s="322">
        <f t="shared" si="82"/>
        <v>0.33333333333333331</v>
      </c>
      <c r="F274" s="322" t="str">
        <f t="shared" si="82"/>
        <v>-</v>
      </c>
      <c r="G274" s="322">
        <f t="shared" si="82"/>
        <v>0</v>
      </c>
      <c r="H274" s="323">
        <f t="shared" si="82"/>
        <v>0</v>
      </c>
      <c r="I274" s="4"/>
      <c r="J274" s="4"/>
      <c r="K274" s="4"/>
      <c r="L274" s="4"/>
      <c r="M274" s="4"/>
      <c r="N274" s="148"/>
      <c r="O274" s="4"/>
      <c r="P274" s="4"/>
      <c r="Q274" s="4"/>
      <c r="R274" s="303"/>
      <c r="S274" s="4"/>
      <c r="T274" s="304"/>
      <c r="U274" s="4"/>
      <c r="V274" s="4"/>
      <c r="W274" s="4"/>
      <c r="X274" s="4"/>
    </row>
    <row r="275" spans="1:24" ht="27" customHeight="1">
      <c r="A275" s="4"/>
      <c r="B275" s="4"/>
      <c r="C275" s="784" t="s">
        <v>349</v>
      </c>
      <c r="D275" s="315">
        <f t="shared" ref="D275:H275" si="83">COUNTIFS($W$9:$W$203,$C275,$M$9:$M$203,D$271)</f>
        <v>2</v>
      </c>
      <c r="E275" s="315">
        <f t="shared" si="83"/>
        <v>1</v>
      </c>
      <c r="F275" s="315">
        <f t="shared" si="83"/>
        <v>0</v>
      </c>
      <c r="G275" s="315">
        <f t="shared" si="83"/>
        <v>0</v>
      </c>
      <c r="H275" s="315">
        <f t="shared" si="83"/>
        <v>0</v>
      </c>
      <c r="I275" s="4"/>
      <c r="J275" s="4"/>
      <c r="K275" s="4"/>
      <c r="L275" s="4"/>
      <c r="M275" s="4"/>
      <c r="N275" s="148"/>
      <c r="O275" s="4"/>
      <c r="P275" s="4"/>
      <c r="Q275" s="4"/>
      <c r="R275" s="303"/>
      <c r="S275" s="4"/>
      <c r="T275" s="304"/>
      <c r="U275" s="4"/>
      <c r="V275" s="4"/>
      <c r="W275" s="4"/>
      <c r="X275" s="4"/>
    </row>
    <row r="276" spans="1:24" ht="27" customHeight="1">
      <c r="A276" s="4"/>
      <c r="B276" s="4"/>
      <c r="C276" s="775"/>
      <c r="D276" s="324">
        <f t="shared" ref="D276:H276" si="84">IFERROR(D275/D$253,"-")</f>
        <v>0.18181818181818182</v>
      </c>
      <c r="E276" s="324">
        <f t="shared" si="84"/>
        <v>1</v>
      </c>
      <c r="F276" s="324">
        <f t="shared" si="84"/>
        <v>0</v>
      </c>
      <c r="G276" s="324">
        <f t="shared" si="84"/>
        <v>0</v>
      </c>
      <c r="H276" s="324">
        <f t="shared" si="84"/>
        <v>0</v>
      </c>
      <c r="I276" s="4"/>
      <c r="J276" s="4"/>
      <c r="K276" s="4"/>
      <c r="L276" s="4"/>
      <c r="M276" s="4"/>
      <c r="N276" s="148"/>
      <c r="O276" s="4"/>
      <c r="P276" s="4"/>
      <c r="Q276" s="4"/>
      <c r="R276" s="303"/>
      <c r="S276" s="4"/>
      <c r="T276" s="304"/>
      <c r="U276" s="4"/>
      <c r="V276" s="4"/>
      <c r="W276" s="4"/>
      <c r="X276" s="4"/>
    </row>
    <row r="277" spans="1:24" ht="27" customHeight="1">
      <c r="A277" s="4"/>
      <c r="B277" s="4"/>
      <c r="C277" s="782" t="s">
        <v>373</v>
      </c>
      <c r="D277" s="315">
        <f t="shared" ref="D277:H277" si="85">COUNTIFS($W$9:$W$203,$C277,$M$9:$M$203,D$271)</f>
        <v>0</v>
      </c>
      <c r="E277" s="315">
        <f t="shared" si="85"/>
        <v>0</v>
      </c>
      <c r="F277" s="315">
        <f t="shared" si="85"/>
        <v>0</v>
      </c>
      <c r="G277" s="315">
        <f t="shared" si="85"/>
        <v>0</v>
      </c>
      <c r="H277" s="315">
        <f t="shared" si="85"/>
        <v>0</v>
      </c>
      <c r="I277" s="4"/>
      <c r="J277" s="4"/>
      <c r="K277" s="4"/>
      <c r="L277" s="4"/>
      <c r="M277" s="4"/>
      <c r="N277" s="148"/>
      <c r="O277" s="4"/>
      <c r="P277" s="4"/>
      <c r="Q277" s="4"/>
      <c r="R277" s="303"/>
      <c r="S277" s="4"/>
      <c r="T277" s="304"/>
      <c r="U277" s="4"/>
      <c r="V277" s="4"/>
      <c r="W277" s="4"/>
      <c r="X277" s="4"/>
    </row>
    <row r="278" spans="1:24" ht="27" customHeight="1">
      <c r="A278" s="4"/>
      <c r="B278" s="4"/>
      <c r="C278" s="775"/>
      <c r="D278" s="324">
        <f t="shared" ref="D278:H278" si="86">IFERROR(D277/D$253,"-")</f>
        <v>0</v>
      </c>
      <c r="E278" s="324">
        <f t="shared" si="86"/>
        <v>0</v>
      </c>
      <c r="F278" s="324">
        <f t="shared" si="86"/>
        <v>0</v>
      </c>
      <c r="G278" s="324">
        <f t="shared" si="86"/>
        <v>0</v>
      </c>
      <c r="H278" s="324">
        <f t="shared" si="86"/>
        <v>0</v>
      </c>
      <c r="I278" s="4"/>
      <c r="J278" s="4"/>
      <c r="K278" s="4"/>
      <c r="L278" s="4"/>
      <c r="M278" s="4"/>
      <c r="N278" s="148"/>
      <c r="O278" s="4"/>
      <c r="P278" s="4"/>
      <c r="Q278" s="4"/>
      <c r="R278" s="303"/>
      <c r="S278" s="4"/>
      <c r="T278" s="304"/>
      <c r="U278" s="4"/>
      <c r="V278" s="4"/>
      <c r="W278" s="4"/>
      <c r="X278" s="4"/>
    </row>
    <row r="279" spans="1:24" ht="27" customHeight="1">
      <c r="A279" s="4"/>
      <c r="B279" s="4"/>
      <c r="C279" s="782" t="s">
        <v>491</v>
      </c>
      <c r="D279" s="325">
        <f t="shared" ref="D279:H279" si="87">COUNTIFS($W$9:$W$203,$C279,$M$9:$M$203,D$271)</f>
        <v>0</v>
      </c>
      <c r="E279" s="326">
        <f t="shared" si="87"/>
        <v>0</v>
      </c>
      <c r="F279" s="326">
        <f t="shared" si="87"/>
        <v>0</v>
      </c>
      <c r="G279" s="326">
        <f t="shared" si="87"/>
        <v>0</v>
      </c>
      <c r="H279" s="326">
        <f t="shared" si="87"/>
        <v>0</v>
      </c>
      <c r="I279" s="4"/>
      <c r="J279" s="4"/>
      <c r="K279" s="4"/>
      <c r="L279" s="4"/>
      <c r="M279" s="4"/>
      <c r="N279" s="148"/>
      <c r="O279" s="4"/>
      <c r="P279" s="4"/>
      <c r="Q279" s="4"/>
      <c r="R279" s="303"/>
      <c r="S279" s="4"/>
      <c r="T279" s="304"/>
      <c r="U279" s="4"/>
      <c r="V279" s="4"/>
      <c r="W279" s="4"/>
      <c r="X279" s="4"/>
    </row>
    <row r="280" spans="1:24" ht="27" customHeight="1">
      <c r="A280" s="4"/>
      <c r="B280" s="4"/>
      <c r="C280" s="775"/>
      <c r="D280" s="324">
        <f t="shared" ref="D280:H280" si="88">IFERROR(D279/D$253,"-")</f>
        <v>0</v>
      </c>
      <c r="E280" s="324">
        <f t="shared" si="88"/>
        <v>0</v>
      </c>
      <c r="F280" s="324">
        <f t="shared" si="88"/>
        <v>0</v>
      </c>
      <c r="G280" s="324">
        <f t="shared" si="88"/>
        <v>0</v>
      </c>
      <c r="H280" s="324">
        <f t="shared" si="88"/>
        <v>0</v>
      </c>
      <c r="I280" s="4"/>
      <c r="J280" s="4"/>
      <c r="K280" s="4"/>
      <c r="L280" s="4"/>
      <c r="M280" s="4"/>
      <c r="N280" s="148"/>
      <c r="O280" s="4"/>
      <c r="P280" s="4"/>
      <c r="Q280" s="4"/>
      <c r="R280" s="303"/>
      <c r="S280" s="4"/>
      <c r="T280" s="304"/>
      <c r="U280" s="4"/>
      <c r="V280" s="4"/>
      <c r="W280" s="4"/>
      <c r="X280" s="4"/>
    </row>
    <row r="281" spans="1:24" ht="27" customHeight="1">
      <c r="A281" s="4"/>
      <c r="B281" s="4"/>
      <c r="C281" s="782" t="s">
        <v>366</v>
      </c>
      <c r="D281" s="325">
        <f t="shared" ref="D281:H281" si="89">COUNTIFS($W$9:$W$203,$C281,$M$9:$M$203,D$271)</f>
        <v>1</v>
      </c>
      <c r="E281" s="326">
        <f t="shared" si="89"/>
        <v>1</v>
      </c>
      <c r="F281" s="326">
        <f t="shared" si="89"/>
        <v>0</v>
      </c>
      <c r="G281" s="326">
        <f t="shared" si="89"/>
        <v>1</v>
      </c>
      <c r="H281" s="326">
        <f t="shared" si="89"/>
        <v>1</v>
      </c>
      <c r="I281" s="4"/>
      <c r="J281" s="4"/>
      <c r="K281" s="4"/>
      <c r="L281" s="4"/>
      <c r="M281" s="4"/>
      <c r="N281" s="148"/>
      <c r="O281" s="4"/>
      <c r="P281" s="4"/>
      <c r="Q281" s="4"/>
      <c r="R281" s="303"/>
      <c r="S281" s="4"/>
      <c r="T281" s="304"/>
      <c r="U281" s="4"/>
      <c r="V281" s="4"/>
      <c r="W281" s="4"/>
      <c r="X281" s="4"/>
    </row>
    <row r="282" spans="1:24" ht="27" customHeight="1">
      <c r="A282" s="4"/>
      <c r="B282" s="4"/>
      <c r="C282" s="775"/>
      <c r="D282" s="324">
        <f t="shared" ref="D282:H282" si="90">IFERROR(D281/D$253,"-")</f>
        <v>9.0909090909090912E-2</v>
      </c>
      <c r="E282" s="324">
        <f t="shared" si="90"/>
        <v>1</v>
      </c>
      <c r="F282" s="324">
        <f t="shared" si="90"/>
        <v>0</v>
      </c>
      <c r="G282" s="324">
        <f t="shared" si="90"/>
        <v>6.25E-2</v>
      </c>
      <c r="H282" s="324">
        <f t="shared" si="90"/>
        <v>0.5</v>
      </c>
      <c r="I282" s="4"/>
      <c r="J282" s="4"/>
      <c r="K282" s="4"/>
      <c r="L282" s="4"/>
      <c r="M282" s="4"/>
      <c r="N282" s="148"/>
      <c r="O282" s="4"/>
      <c r="P282" s="4"/>
      <c r="Q282" s="4"/>
      <c r="R282" s="303"/>
      <c r="S282" s="4"/>
      <c r="T282" s="304"/>
      <c r="U282" s="4"/>
      <c r="V282" s="4"/>
      <c r="W282" s="4"/>
      <c r="X282" s="4"/>
    </row>
    <row r="283" spans="1:24" ht="27" customHeight="1">
      <c r="A283" s="4"/>
      <c r="B283" s="4"/>
      <c r="C283" s="783" t="s">
        <v>640</v>
      </c>
      <c r="D283" s="325">
        <f t="shared" ref="D283:H283" si="91">COUNTIFS($W$9:$W$203,$C283,$M$9:$M$203,D$271)</f>
        <v>0</v>
      </c>
      <c r="E283" s="326">
        <f t="shared" si="91"/>
        <v>1</v>
      </c>
      <c r="F283" s="326">
        <f t="shared" si="91"/>
        <v>0</v>
      </c>
      <c r="G283" s="326">
        <f t="shared" si="91"/>
        <v>0</v>
      </c>
      <c r="H283" s="326">
        <f t="shared" si="91"/>
        <v>0</v>
      </c>
      <c r="I283" s="4"/>
      <c r="J283" s="4"/>
      <c r="K283" s="4"/>
      <c r="L283" s="4"/>
      <c r="M283" s="4"/>
      <c r="N283" s="148"/>
      <c r="O283" s="4"/>
      <c r="P283" s="4"/>
      <c r="Q283" s="4"/>
      <c r="R283" s="303"/>
      <c r="S283" s="4"/>
      <c r="T283" s="304"/>
      <c r="U283" s="4"/>
      <c r="V283" s="4"/>
      <c r="W283" s="4"/>
      <c r="X283" s="4"/>
    </row>
    <row r="284" spans="1:24" ht="27" customHeight="1">
      <c r="A284" s="4"/>
      <c r="B284" s="4"/>
      <c r="C284" s="775"/>
      <c r="D284" s="324">
        <f t="shared" ref="D284:H284" si="92">IFERROR(D283/D$253,"-")</f>
        <v>0</v>
      </c>
      <c r="E284" s="324">
        <f t="shared" si="92"/>
        <v>1</v>
      </c>
      <c r="F284" s="324">
        <f t="shared" si="92"/>
        <v>0</v>
      </c>
      <c r="G284" s="324">
        <f t="shared" si="92"/>
        <v>0</v>
      </c>
      <c r="H284" s="324">
        <f t="shared" si="92"/>
        <v>0</v>
      </c>
      <c r="I284" s="4"/>
      <c r="J284" s="4"/>
      <c r="K284" s="4"/>
      <c r="L284" s="4"/>
      <c r="M284" s="4"/>
      <c r="N284" s="148"/>
      <c r="O284" s="4"/>
      <c r="P284" s="4"/>
      <c r="Q284" s="4"/>
      <c r="R284" s="303"/>
      <c r="S284" s="4"/>
      <c r="T284" s="304"/>
      <c r="U284" s="4"/>
      <c r="V284" s="4"/>
      <c r="W284" s="4"/>
      <c r="X284" s="4"/>
    </row>
    <row r="285" spans="1:24" ht="27" customHeight="1">
      <c r="A285" s="4"/>
      <c r="B285" s="4"/>
      <c r="C285" s="783" t="s">
        <v>628</v>
      </c>
      <c r="D285" s="325">
        <f t="shared" ref="D285:H285" si="93">COUNTIFS($W$9:$W$203,$C285,$M$9:$M$203,D$271)</f>
        <v>1</v>
      </c>
      <c r="E285" s="326">
        <f t="shared" si="93"/>
        <v>0</v>
      </c>
      <c r="F285" s="326">
        <f t="shared" si="93"/>
        <v>0</v>
      </c>
      <c r="G285" s="326">
        <f t="shared" si="93"/>
        <v>1</v>
      </c>
      <c r="H285" s="326">
        <f t="shared" si="93"/>
        <v>2</v>
      </c>
      <c r="I285" s="4"/>
      <c r="J285" s="4"/>
      <c r="K285" s="4"/>
      <c r="L285" s="4"/>
      <c r="M285" s="4"/>
      <c r="N285" s="148"/>
      <c r="O285" s="4"/>
      <c r="P285" s="4"/>
      <c r="Q285" s="4"/>
      <c r="R285" s="303"/>
      <c r="S285" s="4"/>
      <c r="T285" s="304"/>
      <c r="U285" s="4"/>
      <c r="V285" s="4"/>
      <c r="W285" s="4"/>
      <c r="X285" s="4"/>
    </row>
    <row r="286" spans="1:24" ht="27" customHeight="1">
      <c r="A286" s="4"/>
      <c r="B286" s="4"/>
      <c r="C286" s="775"/>
      <c r="D286" s="324">
        <f t="shared" ref="D286:H286" si="94">IFERROR(D285/D$253,"-")</f>
        <v>9.0909090909090912E-2</v>
      </c>
      <c r="E286" s="324">
        <f t="shared" si="94"/>
        <v>0</v>
      </c>
      <c r="F286" s="324">
        <f t="shared" si="94"/>
        <v>0</v>
      </c>
      <c r="G286" s="324">
        <f t="shared" si="94"/>
        <v>6.25E-2</v>
      </c>
      <c r="H286" s="324">
        <f t="shared" si="94"/>
        <v>1</v>
      </c>
      <c r="I286" s="4"/>
      <c r="J286" s="4"/>
      <c r="K286" s="4"/>
      <c r="L286" s="4"/>
      <c r="M286" s="4"/>
      <c r="N286" s="148"/>
      <c r="O286" s="4"/>
      <c r="P286" s="4"/>
      <c r="Q286" s="4"/>
      <c r="R286" s="303"/>
      <c r="S286" s="4"/>
      <c r="T286" s="304"/>
      <c r="U286" s="4"/>
      <c r="V286" s="4"/>
      <c r="W286" s="4"/>
      <c r="X286" s="4"/>
    </row>
    <row r="287" spans="1:24" ht="27" customHeight="1">
      <c r="A287" s="4"/>
      <c r="B287" s="4"/>
      <c r="C287" s="782" t="s">
        <v>358</v>
      </c>
      <c r="D287" s="325">
        <f t="shared" ref="D287:H287" si="95">COUNTIFS($W$9:$W$203,$C287,$M$9:$M$203,D$271)</f>
        <v>0</v>
      </c>
      <c r="E287" s="326">
        <f t="shared" si="95"/>
        <v>0</v>
      </c>
      <c r="F287" s="326">
        <f t="shared" si="95"/>
        <v>0</v>
      </c>
      <c r="G287" s="326">
        <f t="shared" si="95"/>
        <v>0</v>
      </c>
      <c r="H287" s="326">
        <f t="shared" si="95"/>
        <v>0</v>
      </c>
      <c r="I287" s="4"/>
      <c r="J287" s="4"/>
      <c r="K287" s="4"/>
      <c r="L287" s="4"/>
      <c r="M287" s="4"/>
      <c r="N287" s="148"/>
      <c r="O287" s="4"/>
      <c r="P287" s="4"/>
      <c r="Q287" s="4"/>
      <c r="R287" s="303"/>
      <c r="S287" s="4"/>
      <c r="T287" s="304"/>
      <c r="U287" s="4"/>
      <c r="V287" s="4"/>
      <c r="W287" s="4"/>
      <c r="X287" s="4"/>
    </row>
    <row r="288" spans="1:24" ht="27" customHeight="1">
      <c r="A288" s="4"/>
      <c r="B288" s="4"/>
      <c r="C288" s="779"/>
      <c r="D288" s="327">
        <f t="shared" ref="D288:H288" si="96">IFERROR(D287/D$253,"-")</f>
        <v>0</v>
      </c>
      <c r="E288" s="327">
        <f t="shared" si="96"/>
        <v>0</v>
      </c>
      <c r="F288" s="327">
        <f t="shared" si="96"/>
        <v>0</v>
      </c>
      <c r="G288" s="327">
        <f t="shared" si="96"/>
        <v>0</v>
      </c>
      <c r="H288" s="327">
        <f t="shared" si="96"/>
        <v>0</v>
      </c>
      <c r="I288" s="4"/>
      <c r="J288" s="4"/>
      <c r="K288" s="4"/>
      <c r="L288" s="4"/>
      <c r="M288" s="4"/>
      <c r="N288" s="148"/>
      <c r="O288" s="4"/>
      <c r="P288" s="4"/>
      <c r="Q288" s="4"/>
      <c r="R288" s="303"/>
      <c r="S288" s="4"/>
      <c r="T288" s="304"/>
      <c r="U288" s="4"/>
      <c r="V288" s="4"/>
      <c r="W288" s="4"/>
      <c r="X288" s="4"/>
    </row>
    <row r="289" spans="1:24" ht="14.4">
      <c r="A289" s="4"/>
      <c r="B289" s="4"/>
      <c r="C289" s="4"/>
      <c r="D289" s="4"/>
      <c r="E289" s="4"/>
      <c r="F289" s="4"/>
      <c r="G289" s="4"/>
      <c r="H289" s="4"/>
      <c r="I289" s="4"/>
      <c r="J289" s="4"/>
      <c r="K289" s="4"/>
      <c r="L289" s="4"/>
      <c r="M289" s="4"/>
      <c r="N289" s="148"/>
      <c r="O289" s="4"/>
      <c r="P289" s="4"/>
      <c r="Q289" s="4"/>
      <c r="R289" s="4"/>
      <c r="S289" s="4"/>
      <c r="T289" s="4"/>
      <c r="U289" s="4"/>
      <c r="V289" s="4"/>
      <c r="W289" s="4"/>
      <c r="X289" s="4"/>
    </row>
    <row r="290" spans="1:24" ht="14.4">
      <c r="A290" s="4"/>
      <c r="B290" s="4"/>
      <c r="C290" s="4"/>
      <c r="D290" s="4"/>
      <c r="E290" s="4"/>
      <c r="F290" s="4"/>
      <c r="G290" s="4"/>
      <c r="H290" s="4"/>
      <c r="I290" s="4"/>
      <c r="J290" s="4"/>
      <c r="K290" s="4"/>
      <c r="L290" s="4"/>
      <c r="M290" s="4"/>
      <c r="N290" s="148"/>
      <c r="O290" s="4"/>
      <c r="P290" s="4"/>
      <c r="Q290" s="4"/>
      <c r="R290" s="4"/>
      <c r="S290" s="4"/>
      <c r="T290" s="4"/>
      <c r="U290" s="4"/>
      <c r="V290" s="4"/>
      <c r="W290" s="4"/>
      <c r="X290" s="4"/>
    </row>
    <row r="291" spans="1:24" ht="14.4">
      <c r="A291" s="4"/>
      <c r="B291" s="4"/>
      <c r="C291" s="4"/>
      <c r="D291" s="4"/>
      <c r="E291" s="4"/>
      <c r="F291" s="4"/>
      <c r="G291" s="4"/>
      <c r="H291" s="4"/>
      <c r="I291" s="4"/>
      <c r="J291" s="4"/>
      <c r="K291" s="4"/>
      <c r="L291" s="4"/>
      <c r="M291" s="4"/>
      <c r="N291" s="148"/>
      <c r="O291" s="4"/>
      <c r="P291" s="4"/>
      <c r="Q291" s="4"/>
      <c r="R291" s="4"/>
      <c r="S291" s="4"/>
      <c r="T291" s="4"/>
      <c r="U291" s="4"/>
      <c r="V291" s="4"/>
      <c r="W291" s="4"/>
      <c r="X291" s="4"/>
    </row>
    <row r="292" spans="1:24" ht="14.4">
      <c r="A292" s="4"/>
      <c r="B292" s="4"/>
      <c r="C292" s="4"/>
      <c r="D292" s="4"/>
      <c r="E292" s="4"/>
      <c r="F292" s="4"/>
      <c r="G292" s="4"/>
      <c r="H292" s="4"/>
      <c r="I292" s="4"/>
      <c r="J292" s="4"/>
      <c r="K292" s="4"/>
      <c r="L292" s="4"/>
      <c r="M292" s="4"/>
      <c r="N292" s="148"/>
      <c r="O292" s="4"/>
      <c r="P292" s="4"/>
      <c r="Q292" s="4"/>
      <c r="R292" s="4"/>
      <c r="S292" s="4"/>
      <c r="T292" s="4"/>
      <c r="U292" s="4"/>
      <c r="V292" s="4"/>
      <c r="W292" s="4"/>
      <c r="X292" s="4"/>
    </row>
    <row r="293" spans="1:24" ht="14.4">
      <c r="A293" s="4"/>
      <c r="B293" s="4"/>
      <c r="C293" s="4"/>
      <c r="D293" s="4"/>
      <c r="E293" s="4"/>
      <c r="F293" s="4"/>
      <c r="G293" s="4"/>
      <c r="H293" s="4"/>
      <c r="I293" s="4"/>
      <c r="J293" s="4"/>
      <c r="K293" s="4"/>
      <c r="L293" s="4"/>
      <c r="M293" s="4"/>
      <c r="N293" s="148"/>
      <c r="O293" s="4"/>
      <c r="P293" s="4"/>
      <c r="Q293" s="4"/>
      <c r="R293" s="4"/>
      <c r="S293" s="4"/>
      <c r="T293" s="4"/>
      <c r="U293" s="4"/>
      <c r="V293" s="4"/>
      <c r="W293" s="4"/>
      <c r="X293" s="4"/>
    </row>
    <row r="294" spans="1:24" ht="14.4">
      <c r="A294" s="4"/>
      <c r="B294" s="4"/>
      <c r="C294" s="4"/>
      <c r="D294" s="4"/>
      <c r="E294" s="4"/>
      <c r="F294" s="4"/>
      <c r="G294" s="4"/>
      <c r="H294" s="4"/>
      <c r="I294" s="4"/>
      <c r="J294" s="4"/>
      <c r="K294" s="4"/>
      <c r="L294" s="4"/>
      <c r="M294" s="4"/>
      <c r="N294" s="148"/>
      <c r="O294" s="4"/>
      <c r="P294" s="4"/>
      <c r="Q294" s="4"/>
      <c r="R294" s="4"/>
      <c r="S294" s="4"/>
      <c r="T294" s="4"/>
      <c r="U294" s="4"/>
      <c r="V294" s="4"/>
      <c r="W294" s="4"/>
      <c r="X294" s="4"/>
    </row>
    <row r="295" spans="1:24" ht="14.4">
      <c r="A295" s="4"/>
      <c r="B295" s="4"/>
      <c r="C295" s="4"/>
      <c r="D295" s="4"/>
      <c r="E295" s="4"/>
      <c r="F295" s="4"/>
      <c r="G295" s="4"/>
      <c r="H295" s="4"/>
      <c r="I295" s="4"/>
      <c r="J295" s="4"/>
      <c r="K295" s="4"/>
      <c r="L295" s="4"/>
      <c r="M295" s="4"/>
      <c r="N295" s="148"/>
      <c r="O295" s="4"/>
      <c r="P295" s="4"/>
      <c r="Q295" s="4"/>
      <c r="R295" s="4"/>
      <c r="S295" s="4"/>
      <c r="T295" s="4"/>
      <c r="U295" s="4"/>
      <c r="V295" s="4"/>
      <c r="W295" s="4"/>
      <c r="X295" s="4"/>
    </row>
    <row r="296" spans="1:24" ht="14.4">
      <c r="A296" s="4"/>
      <c r="B296" s="4"/>
      <c r="C296" s="4"/>
      <c r="D296" s="4"/>
      <c r="E296" s="4"/>
      <c r="F296" s="4"/>
      <c r="G296" s="4"/>
      <c r="H296" s="4"/>
      <c r="I296" s="4"/>
      <c r="J296" s="4"/>
      <c r="K296" s="4"/>
      <c r="L296" s="4"/>
      <c r="M296" s="4"/>
      <c r="N296" s="148"/>
      <c r="O296" s="4"/>
      <c r="P296" s="4"/>
      <c r="Q296" s="4"/>
      <c r="R296" s="4"/>
      <c r="S296" s="4"/>
      <c r="T296" s="4"/>
      <c r="U296" s="4"/>
      <c r="V296" s="4"/>
      <c r="W296" s="4"/>
      <c r="X296" s="4"/>
    </row>
    <row r="297" spans="1:24" ht="14.4">
      <c r="A297" s="4"/>
      <c r="B297" s="4"/>
      <c r="C297" s="4"/>
      <c r="D297" s="4"/>
      <c r="E297" s="4"/>
      <c r="F297" s="4"/>
      <c r="G297" s="4"/>
      <c r="H297" s="4"/>
      <c r="I297" s="4"/>
      <c r="J297" s="4"/>
      <c r="K297" s="4"/>
      <c r="L297" s="4"/>
      <c r="M297" s="4"/>
      <c r="N297" s="148"/>
      <c r="O297" s="4"/>
      <c r="P297" s="4"/>
      <c r="Q297" s="4"/>
      <c r="R297" s="4"/>
      <c r="S297" s="4"/>
      <c r="T297" s="4"/>
      <c r="U297" s="4"/>
      <c r="V297" s="4"/>
      <c r="W297" s="4"/>
      <c r="X297" s="4"/>
    </row>
    <row r="298" spans="1:24" ht="14.4">
      <c r="A298" s="4"/>
      <c r="B298" s="4"/>
      <c r="C298" s="4"/>
      <c r="D298" s="4"/>
      <c r="E298" s="4"/>
      <c r="F298" s="4"/>
      <c r="G298" s="4"/>
      <c r="H298" s="4"/>
      <c r="I298" s="4"/>
      <c r="J298" s="4"/>
      <c r="K298" s="4"/>
      <c r="L298" s="4"/>
      <c r="M298" s="4"/>
      <c r="N298" s="148"/>
      <c r="O298" s="4"/>
      <c r="P298" s="4"/>
      <c r="Q298" s="4"/>
      <c r="R298" s="4"/>
      <c r="S298" s="4"/>
      <c r="T298" s="4"/>
      <c r="U298" s="4"/>
      <c r="V298" s="4"/>
      <c r="W298" s="4"/>
      <c r="X298" s="4"/>
    </row>
    <row r="299" spans="1:24" ht="14.4">
      <c r="A299" s="4"/>
      <c r="B299" s="4"/>
      <c r="C299" s="4"/>
      <c r="D299" s="4"/>
      <c r="E299" s="4"/>
      <c r="F299" s="4"/>
      <c r="G299" s="4"/>
      <c r="H299" s="4"/>
      <c r="I299" s="4"/>
      <c r="J299" s="4"/>
      <c r="K299" s="4"/>
      <c r="L299" s="4"/>
      <c r="M299" s="4"/>
      <c r="N299" s="148"/>
      <c r="O299" s="4"/>
      <c r="P299" s="4"/>
      <c r="Q299" s="4"/>
      <c r="R299" s="4"/>
      <c r="S299" s="4"/>
      <c r="T299" s="4"/>
      <c r="U299" s="4"/>
      <c r="V299" s="4"/>
      <c r="W299" s="4"/>
      <c r="X299" s="4"/>
    </row>
    <row r="300" spans="1:24" ht="14.4">
      <c r="A300" s="4"/>
      <c r="B300" s="4"/>
      <c r="C300" s="4"/>
      <c r="D300" s="4"/>
      <c r="E300" s="4"/>
      <c r="F300" s="4"/>
      <c r="G300" s="4"/>
      <c r="H300" s="4"/>
      <c r="I300" s="4"/>
      <c r="J300" s="4"/>
      <c r="K300" s="4"/>
      <c r="L300" s="4"/>
      <c r="M300" s="4"/>
      <c r="N300" s="148"/>
      <c r="O300" s="4"/>
      <c r="P300" s="4"/>
      <c r="Q300" s="4"/>
      <c r="R300" s="4"/>
      <c r="S300" s="4"/>
      <c r="T300" s="4"/>
      <c r="U300" s="4"/>
      <c r="V300" s="4"/>
      <c r="W300" s="4"/>
      <c r="X300" s="4"/>
    </row>
    <row r="301" spans="1:24" ht="14.4">
      <c r="A301" s="4"/>
      <c r="B301" s="4"/>
      <c r="C301" s="4"/>
      <c r="D301" s="4"/>
      <c r="E301" s="4"/>
      <c r="F301" s="4"/>
      <c r="G301" s="4"/>
      <c r="H301" s="4"/>
      <c r="I301" s="4"/>
      <c r="J301" s="4"/>
      <c r="K301" s="4"/>
      <c r="L301" s="4"/>
      <c r="M301" s="4"/>
      <c r="N301" s="148"/>
      <c r="O301" s="4"/>
      <c r="P301" s="4"/>
      <c r="Q301" s="4"/>
      <c r="R301" s="4"/>
      <c r="S301" s="4"/>
      <c r="T301" s="4"/>
      <c r="U301" s="4"/>
      <c r="V301" s="4"/>
      <c r="W301" s="4"/>
      <c r="X301" s="4"/>
    </row>
    <row r="302" spans="1:24" ht="14.4">
      <c r="A302" s="4"/>
      <c r="B302" s="4"/>
      <c r="C302" s="4"/>
      <c r="D302" s="4"/>
      <c r="E302" s="4"/>
      <c r="F302" s="4"/>
      <c r="G302" s="4"/>
      <c r="H302" s="4"/>
      <c r="I302" s="4"/>
      <c r="J302" s="4"/>
      <c r="K302" s="4"/>
      <c r="L302" s="4"/>
      <c r="M302" s="4"/>
      <c r="N302" s="148"/>
      <c r="O302" s="4"/>
      <c r="P302" s="4"/>
      <c r="Q302" s="4"/>
      <c r="R302" s="4"/>
      <c r="S302" s="4"/>
      <c r="T302" s="4"/>
      <c r="U302" s="4"/>
      <c r="V302" s="4"/>
      <c r="W302" s="4"/>
      <c r="X302" s="4"/>
    </row>
    <row r="303" spans="1:24" ht="14.4">
      <c r="A303" s="4"/>
      <c r="B303" s="4"/>
      <c r="C303" s="4"/>
      <c r="D303" s="4"/>
      <c r="E303" s="4"/>
      <c r="F303" s="4"/>
      <c r="G303" s="4"/>
      <c r="H303" s="4"/>
      <c r="I303" s="4"/>
      <c r="J303" s="4"/>
      <c r="K303" s="4"/>
      <c r="L303" s="4"/>
      <c r="M303" s="4"/>
      <c r="N303" s="148"/>
      <c r="O303" s="4"/>
      <c r="P303" s="4"/>
      <c r="Q303" s="4"/>
      <c r="R303" s="4"/>
      <c r="S303" s="4"/>
      <c r="T303" s="4"/>
      <c r="U303" s="4"/>
      <c r="V303" s="4"/>
      <c r="W303" s="4"/>
      <c r="X303" s="4"/>
    </row>
    <row r="304" spans="1:24" ht="14.4">
      <c r="A304" s="4"/>
      <c r="B304" s="4"/>
      <c r="C304" s="4"/>
      <c r="D304" s="4"/>
      <c r="E304" s="4"/>
      <c r="F304" s="4"/>
      <c r="G304" s="4"/>
      <c r="H304" s="4"/>
      <c r="I304" s="4"/>
      <c r="J304" s="4"/>
      <c r="K304" s="4"/>
      <c r="L304" s="4"/>
      <c r="M304" s="4"/>
      <c r="N304" s="148"/>
      <c r="O304" s="4"/>
      <c r="P304" s="4"/>
      <c r="Q304" s="4"/>
      <c r="R304" s="4"/>
      <c r="S304" s="4"/>
      <c r="T304" s="4"/>
      <c r="U304" s="4"/>
      <c r="V304" s="4"/>
      <c r="W304" s="4"/>
      <c r="X304" s="4"/>
    </row>
    <row r="305" spans="1:24" ht="14.4">
      <c r="A305" s="4"/>
      <c r="B305" s="4"/>
      <c r="C305" s="4"/>
      <c r="D305" s="4"/>
      <c r="E305" s="4"/>
      <c r="F305" s="4"/>
      <c r="G305" s="4"/>
      <c r="H305" s="4"/>
      <c r="I305" s="4"/>
      <c r="J305" s="4"/>
      <c r="K305" s="4"/>
      <c r="L305" s="4"/>
      <c r="M305" s="4"/>
      <c r="N305" s="148"/>
      <c r="O305" s="4"/>
      <c r="P305" s="4"/>
      <c r="Q305" s="4"/>
      <c r="R305" s="4"/>
      <c r="S305" s="4"/>
      <c r="T305" s="4"/>
      <c r="U305" s="4"/>
      <c r="V305" s="4"/>
      <c r="W305" s="4"/>
      <c r="X305" s="4"/>
    </row>
    <row r="306" spans="1:24" ht="14.4">
      <c r="A306" s="4"/>
      <c r="B306" s="4"/>
      <c r="C306" s="4"/>
      <c r="D306" s="4"/>
      <c r="E306" s="4"/>
      <c r="F306" s="4"/>
      <c r="G306" s="4"/>
      <c r="H306" s="4"/>
      <c r="I306" s="4"/>
      <c r="J306" s="4"/>
      <c r="K306" s="4"/>
      <c r="L306" s="4"/>
      <c r="M306" s="4"/>
      <c r="N306" s="148"/>
      <c r="O306" s="4"/>
      <c r="P306" s="4"/>
      <c r="Q306" s="4"/>
      <c r="R306" s="4"/>
      <c r="S306" s="4"/>
      <c r="T306" s="4"/>
      <c r="U306" s="4"/>
      <c r="V306" s="4"/>
      <c r="W306" s="4"/>
      <c r="X306" s="4"/>
    </row>
    <row r="307" spans="1:24" ht="14.4">
      <c r="A307" s="4"/>
      <c r="B307" s="4"/>
      <c r="C307" s="4"/>
      <c r="D307" s="4"/>
      <c r="E307" s="4"/>
      <c r="F307" s="4"/>
      <c r="G307" s="4"/>
      <c r="H307" s="4"/>
      <c r="I307" s="4"/>
      <c r="J307" s="4"/>
      <c r="K307" s="4"/>
      <c r="L307" s="4"/>
      <c r="M307" s="4"/>
      <c r="N307" s="148"/>
      <c r="O307" s="4"/>
      <c r="P307" s="4"/>
      <c r="Q307" s="4"/>
      <c r="R307" s="4"/>
      <c r="S307" s="4"/>
      <c r="T307" s="4"/>
      <c r="U307" s="4"/>
      <c r="V307" s="4"/>
      <c r="W307" s="4"/>
      <c r="X307" s="4"/>
    </row>
    <row r="308" spans="1:24" ht="14.4">
      <c r="A308" s="4"/>
      <c r="B308" s="4"/>
      <c r="C308" s="4"/>
      <c r="D308" s="4"/>
      <c r="E308" s="4"/>
      <c r="F308" s="4"/>
      <c r="G308" s="4"/>
      <c r="H308" s="4"/>
      <c r="I308" s="4"/>
      <c r="J308" s="4"/>
      <c r="K308" s="4"/>
      <c r="L308" s="4"/>
      <c r="M308" s="4"/>
      <c r="N308" s="148"/>
      <c r="O308" s="4"/>
      <c r="P308" s="4"/>
      <c r="Q308" s="4"/>
      <c r="R308" s="4"/>
      <c r="S308" s="4"/>
      <c r="T308" s="4"/>
      <c r="U308" s="4"/>
      <c r="V308" s="4"/>
      <c r="W308" s="4"/>
      <c r="X308" s="4"/>
    </row>
    <row r="309" spans="1:24" ht="14.4">
      <c r="A309" s="4"/>
      <c r="B309" s="4"/>
      <c r="C309" s="4"/>
      <c r="D309" s="4"/>
      <c r="E309" s="4"/>
      <c r="F309" s="4"/>
      <c r="G309" s="4"/>
      <c r="H309" s="4"/>
      <c r="I309" s="4"/>
      <c r="J309" s="4"/>
      <c r="K309" s="4"/>
      <c r="L309" s="4"/>
      <c r="M309" s="4"/>
      <c r="N309" s="148"/>
      <c r="O309" s="4"/>
      <c r="P309" s="4"/>
      <c r="Q309" s="4"/>
      <c r="R309" s="4"/>
      <c r="S309" s="4"/>
      <c r="T309" s="4"/>
      <c r="U309" s="4"/>
      <c r="V309" s="4"/>
      <c r="W309" s="4"/>
      <c r="X309" s="4"/>
    </row>
    <row r="310" spans="1:24" ht="14.4">
      <c r="A310" s="4"/>
      <c r="B310" s="4"/>
      <c r="C310" s="4"/>
      <c r="D310" s="4"/>
      <c r="E310" s="4"/>
      <c r="F310" s="4"/>
      <c r="G310" s="4"/>
      <c r="H310" s="4"/>
      <c r="I310" s="4"/>
      <c r="J310" s="4"/>
      <c r="K310" s="4"/>
      <c r="L310" s="4"/>
      <c r="M310" s="4"/>
      <c r="N310" s="148"/>
      <c r="O310" s="4"/>
      <c r="P310" s="4"/>
      <c r="Q310" s="4"/>
      <c r="R310" s="4"/>
      <c r="S310" s="4"/>
      <c r="T310" s="4"/>
      <c r="U310" s="4"/>
      <c r="V310" s="4"/>
      <c r="W310" s="4"/>
      <c r="X310" s="4"/>
    </row>
    <row r="311" spans="1:24" ht="15.75" customHeight="1">
      <c r="P311" s="4"/>
    </row>
    <row r="312" spans="1:24" ht="15.75" customHeight="1">
      <c r="P312" s="4"/>
    </row>
    <row r="313" spans="1:24" ht="15.75" customHeight="1">
      <c r="P313" s="4"/>
    </row>
    <row r="314" spans="1:24" ht="15.75" customHeight="1">
      <c r="P314" s="4"/>
    </row>
    <row r="315" spans="1:24" ht="15.75" customHeight="1">
      <c r="P315" s="4"/>
    </row>
    <row r="316" spans="1:24" ht="15.75" customHeight="1">
      <c r="P316" s="4"/>
    </row>
    <row r="317" spans="1:24" ht="15.75" customHeight="1">
      <c r="P317" s="4"/>
    </row>
    <row r="318" spans="1:24" ht="15.75" customHeight="1">
      <c r="P318" s="4"/>
    </row>
    <row r="319" spans="1:24" ht="15.75" customHeight="1">
      <c r="P319" s="4"/>
    </row>
    <row r="320" spans="1:24" ht="15.75" customHeight="1">
      <c r="P320" s="4"/>
    </row>
    <row r="321" spans="16:16" ht="15.75" customHeight="1">
      <c r="P321" s="4"/>
    </row>
    <row r="322" spans="16:16" ht="15.75" customHeight="1">
      <c r="P322" s="4"/>
    </row>
    <row r="323" spans="16:16" ht="15.75" customHeight="1">
      <c r="P323" s="4"/>
    </row>
    <row r="324" spans="16:16" ht="15.75" customHeight="1">
      <c r="P324" s="4"/>
    </row>
    <row r="325" spans="16:16" ht="15.75" customHeight="1">
      <c r="P325" s="4"/>
    </row>
    <row r="326" spans="16:16" ht="15.75" customHeight="1">
      <c r="P326" s="4"/>
    </row>
    <row r="327" spans="16:16" ht="15.75" customHeight="1">
      <c r="P327" s="4"/>
    </row>
    <row r="328" spans="16:16" ht="15.75" customHeight="1">
      <c r="P328" s="4"/>
    </row>
    <row r="329" spans="16:16" ht="15.75" customHeight="1">
      <c r="P329" s="4"/>
    </row>
    <row r="330" spans="16:16" ht="15.75" customHeight="1">
      <c r="P330" s="4"/>
    </row>
    <row r="331" spans="16:16" ht="15.75" customHeight="1">
      <c r="P331" s="4"/>
    </row>
    <row r="332" spans="16:16" ht="15.75" customHeight="1">
      <c r="P332" s="4"/>
    </row>
    <row r="333" spans="16:16" ht="15.75" customHeight="1">
      <c r="P333" s="4"/>
    </row>
    <row r="334" spans="16:16" ht="15.75" customHeight="1">
      <c r="P334" s="4"/>
    </row>
    <row r="335" spans="16:16" ht="15.75" customHeight="1">
      <c r="P335" s="4"/>
    </row>
    <row r="336" spans="16:16" ht="15.75" customHeight="1">
      <c r="P336" s="4"/>
    </row>
    <row r="337" spans="16:16" ht="15.75" customHeight="1">
      <c r="P337" s="4"/>
    </row>
    <row r="338" spans="16:16" ht="15.75" customHeight="1">
      <c r="P338" s="4"/>
    </row>
    <row r="339" spans="16:16" ht="15.75" customHeight="1">
      <c r="P339" s="4"/>
    </row>
    <row r="340" spans="16:16" ht="15.75" customHeight="1">
      <c r="P340" s="4"/>
    </row>
    <row r="341" spans="16:16" ht="15.75" customHeight="1">
      <c r="P341" s="4"/>
    </row>
    <row r="342" spans="16:16" ht="15.75" customHeight="1">
      <c r="P342" s="4"/>
    </row>
    <row r="343" spans="16:16" ht="15.75" customHeight="1">
      <c r="P343" s="4"/>
    </row>
    <row r="344" spans="16:16" ht="15.75" customHeight="1">
      <c r="P344" s="4"/>
    </row>
    <row r="345" spans="16:16" ht="15.75" customHeight="1">
      <c r="P345" s="4"/>
    </row>
    <row r="346" spans="16:16" ht="15.75" customHeight="1">
      <c r="P346" s="4"/>
    </row>
    <row r="347" spans="16:16" ht="15.75" customHeight="1">
      <c r="P347" s="4"/>
    </row>
    <row r="348" spans="16:16" ht="15.75" customHeight="1">
      <c r="P348" s="4"/>
    </row>
    <row r="349" spans="16:16" ht="15.75" customHeight="1">
      <c r="P349" s="4"/>
    </row>
    <row r="350" spans="16:16" ht="15.75" customHeight="1">
      <c r="P350" s="4"/>
    </row>
    <row r="351" spans="16:16" ht="15.75" customHeight="1">
      <c r="P351" s="4"/>
    </row>
    <row r="352" spans="16:16" ht="15.75" customHeight="1">
      <c r="P352" s="4"/>
    </row>
    <row r="353" spans="16:16" ht="15.75" customHeight="1">
      <c r="P353" s="4"/>
    </row>
    <row r="354" spans="16:16" ht="15.75" customHeight="1">
      <c r="P354" s="4"/>
    </row>
    <row r="355" spans="16:16" ht="15.75" customHeight="1">
      <c r="P355" s="4"/>
    </row>
    <row r="356" spans="16:16" ht="15.75" customHeight="1">
      <c r="P356" s="4"/>
    </row>
    <row r="357" spans="16:16" ht="15.75" customHeight="1">
      <c r="P357" s="4"/>
    </row>
    <row r="358" spans="16:16" ht="15.75" customHeight="1">
      <c r="P358" s="4"/>
    </row>
    <row r="359" spans="16:16" ht="15.75" customHeight="1">
      <c r="P359" s="4"/>
    </row>
    <row r="360" spans="16:16" ht="15.75" customHeight="1">
      <c r="P360" s="4"/>
    </row>
    <row r="361" spans="16:16" ht="15.75" customHeight="1">
      <c r="P361" s="4"/>
    </row>
    <row r="362" spans="16:16" ht="15.75" customHeight="1">
      <c r="P362" s="4"/>
    </row>
    <row r="363" spans="16:16" ht="15.75" customHeight="1">
      <c r="P363" s="4"/>
    </row>
    <row r="364" spans="16:16" ht="15.75" customHeight="1">
      <c r="P364" s="4"/>
    </row>
    <row r="365" spans="16:16" ht="15.75" customHeight="1">
      <c r="P365" s="4"/>
    </row>
    <row r="366" spans="16:16" ht="15.75" customHeight="1">
      <c r="P366" s="4"/>
    </row>
    <row r="367" spans="16:16" ht="15.75" customHeight="1">
      <c r="P367" s="4"/>
    </row>
    <row r="368" spans="16:16" ht="15.75" customHeight="1">
      <c r="P368" s="4"/>
    </row>
    <row r="369" spans="16:16" ht="15.75" customHeight="1">
      <c r="P369" s="4"/>
    </row>
    <row r="370" spans="16:16" ht="15.75" customHeight="1">
      <c r="P370" s="4"/>
    </row>
    <row r="371" spans="16:16" ht="15.75" customHeight="1">
      <c r="P371" s="4"/>
    </row>
    <row r="372" spans="16:16" ht="15.75" customHeight="1">
      <c r="P372" s="4"/>
    </row>
    <row r="373" spans="16:16" ht="15.75" customHeight="1">
      <c r="P373" s="4"/>
    </row>
    <row r="374" spans="16:16" ht="15.75" customHeight="1">
      <c r="P374" s="4"/>
    </row>
    <row r="375" spans="16:16" ht="15.75" customHeight="1">
      <c r="P375" s="4"/>
    </row>
    <row r="376" spans="16:16" ht="15.75" customHeight="1">
      <c r="P376" s="4"/>
    </row>
    <row r="377" spans="16:16" ht="15.75" customHeight="1">
      <c r="P377" s="4"/>
    </row>
    <row r="378" spans="16:16" ht="15.75" customHeight="1">
      <c r="P378" s="4"/>
    </row>
    <row r="379" spans="16:16" ht="15.75" customHeight="1">
      <c r="P379" s="4"/>
    </row>
    <row r="380" spans="16:16" ht="15.75" customHeight="1">
      <c r="P380" s="4"/>
    </row>
    <row r="381" spans="16:16" ht="15.75" customHeight="1">
      <c r="P381" s="4"/>
    </row>
    <row r="382" spans="16:16" ht="15.75" customHeight="1">
      <c r="P382" s="4"/>
    </row>
    <row r="383" spans="16:16" ht="15.75" customHeight="1">
      <c r="P383" s="4"/>
    </row>
    <row r="384" spans="16:16" ht="15.75" customHeight="1">
      <c r="P384" s="4"/>
    </row>
    <row r="385" spans="16:16" ht="15.75" customHeight="1">
      <c r="P385" s="4"/>
    </row>
    <row r="386" spans="16:16" ht="15.75" customHeight="1">
      <c r="P386" s="4"/>
    </row>
    <row r="387" spans="16:16" ht="15.75" customHeight="1">
      <c r="P387" s="4"/>
    </row>
    <row r="388" spans="16:16" ht="15.75" customHeight="1">
      <c r="P388" s="4"/>
    </row>
    <row r="389" spans="16:16" ht="15.75" customHeight="1">
      <c r="P389" s="4"/>
    </row>
    <row r="390" spans="16:16" ht="15.75" customHeight="1">
      <c r="P390" s="4"/>
    </row>
    <row r="391" spans="16:16" ht="15.75" customHeight="1">
      <c r="P391" s="4"/>
    </row>
    <row r="392" spans="16:16" ht="15.75" customHeight="1">
      <c r="P392" s="4"/>
    </row>
    <row r="393" spans="16:16" ht="15.75" customHeight="1">
      <c r="P393" s="4"/>
    </row>
    <row r="394" spans="16:16" ht="15.75" customHeight="1">
      <c r="P394" s="4"/>
    </row>
    <row r="395" spans="16:16" ht="15.75" customHeight="1">
      <c r="P395" s="4"/>
    </row>
    <row r="396" spans="16:16" ht="15.75" customHeight="1">
      <c r="P396" s="4"/>
    </row>
    <row r="397" spans="16:16" ht="15.75" customHeight="1">
      <c r="P397" s="4"/>
    </row>
    <row r="398" spans="16:16" ht="15.75" customHeight="1">
      <c r="P398" s="4"/>
    </row>
    <row r="399" spans="16:16" ht="15.75" customHeight="1">
      <c r="P399" s="4"/>
    </row>
    <row r="400" spans="16:16" ht="15.75" customHeight="1">
      <c r="P400" s="4"/>
    </row>
    <row r="401" spans="16:16" ht="15.75" customHeight="1">
      <c r="P401" s="4"/>
    </row>
    <row r="402" spans="16:16" ht="15.75" customHeight="1">
      <c r="P402" s="4"/>
    </row>
    <row r="403" spans="16:16" ht="15.75" customHeight="1">
      <c r="P403" s="4"/>
    </row>
    <row r="404" spans="16:16" ht="15.75" customHeight="1">
      <c r="P404" s="4"/>
    </row>
    <row r="405" spans="16:16" ht="15.75" customHeight="1">
      <c r="P405" s="4"/>
    </row>
    <row r="406" spans="16:16" ht="15.75" customHeight="1">
      <c r="P406" s="4"/>
    </row>
    <row r="407" spans="16:16" ht="15.75" customHeight="1">
      <c r="P407" s="4"/>
    </row>
    <row r="408" spans="16:16" ht="15.75" customHeight="1">
      <c r="P408" s="4"/>
    </row>
    <row r="409" spans="16:16" ht="15.75" customHeight="1">
      <c r="P409" s="4"/>
    </row>
    <row r="410" spans="16:16" ht="15.75" customHeight="1">
      <c r="P410" s="4"/>
    </row>
    <row r="411" spans="16:16" ht="15.75" customHeight="1">
      <c r="P411" s="4"/>
    </row>
    <row r="412" spans="16:16" ht="15.75" customHeight="1">
      <c r="P412" s="4"/>
    </row>
    <row r="413" spans="16:16" ht="15.75" customHeight="1">
      <c r="P413" s="4"/>
    </row>
    <row r="414" spans="16:16" ht="15.75" customHeight="1">
      <c r="P414" s="4"/>
    </row>
    <row r="415" spans="16:16" ht="15.75" customHeight="1">
      <c r="P415" s="4"/>
    </row>
    <row r="416" spans="16:16" ht="15.75" customHeight="1">
      <c r="P416" s="4"/>
    </row>
    <row r="417" spans="16:16" ht="15.75" customHeight="1">
      <c r="P417" s="4"/>
    </row>
    <row r="418" spans="16:16" ht="15.75" customHeight="1">
      <c r="P418" s="4"/>
    </row>
    <row r="419" spans="16:16" ht="15.75" customHeight="1">
      <c r="P419" s="4"/>
    </row>
    <row r="420" spans="16:16" ht="15.75" customHeight="1">
      <c r="P420" s="4"/>
    </row>
    <row r="421" spans="16:16" ht="15.75" customHeight="1">
      <c r="P421" s="4"/>
    </row>
    <row r="422" spans="16:16" ht="15.75" customHeight="1">
      <c r="P422" s="4"/>
    </row>
    <row r="423" spans="16:16" ht="15.75" customHeight="1">
      <c r="P423" s="4"/>
    </row>
    <row r="424" spans="16:16" ht="15.75" customHeight="1">
      <c r="P424" s="4"/>
    </row>
    <row r="425" spans="16:16" ht="15.75" customHeight="1">
      <c r="P425" s="4"/>
    </row>
    <row r="426" spans="16:16" ht="15.75" customHeight="1">
      <c r="P426" s="4"/>
    </row>
    <row r="427" spans="16:16" ht="15.75" customHeight="1">
      <c r="P427" s="4"/>
    </row>
    <row r="428" spans="16:16" ht="15.75" customHeight="1">
      <c r="P428" s="4"/>
    </row>
    <row r="429" spans="16:16" ht="15.75" customHeight="1">
      <c r="P429" s="4"/>
    </row>
    <row r="430" spans="16:16" ht="15.75" customHeight="1">
      <c r="P430" s="4"/>
    </row>
    <row r="431" spans="16:16" ht="15.75" customHeight="1">
      <c r="P431" s="4"/>
    </row>
    <row r="432" spans="16:16" ht="15.75" customHeight="1">
      <c r="P432" s="4"/>
    </row>
    <row r="433" spans="16:16" ht="15.75" customHeight="1">
      <c r="P433" s="4"/>
    </row>
    <row r="434" spans="16:16" ht="15.75" customHeight="1">
      <c r="P434" s="4"/>
    </row>
    <row r="435" spans="16:16" ht="15.75" customHeight="1">
      <c r="P435" s="4"/>
    </row>
    <row r="436" spans="16:16" ht="15.75" customHeight="1">
      <c r="P436" s="4"/>
    </row>
    <row r="437" spans="16:16" ht="15.75" customHeight="1">
      <c r="P437" s="4"/>
    </row>
    <row r="438" spans="16:16" ht="15.75" customHeight="1">
      <c r="P438" s="4"/>
    </row>
    <row r="439" spans="16:16" ht="15.75" customHeight="1">
      <c r="P439" s="4"/>
    </row>
    <row r="440" spans="16:16" ht="15.75" customHeight="1">
      <c r="P440" s="4"/>
    </row>
    <row r="441" spans="16:16" ht="15.75" customHeight="1">
      <c r="P441" s="4"/>
    </row>
    <row r="442" spans="16:16" ht="15.75" customHeight="1">
      <c r="P442" s="4"/>
    </row>
    <row r="443" spans="16:16" ht="15.75" customHeight="1">
      <c r="P443" s="4"/>
    </row>
    <row r="444" spans="16:16" ht="15.75" customHeight="1">
      <c r="P444" s="4"/>
    </row>
    <row r="445" spans="16:16" ht="15.75" customHeight="1">
      <c r="P445" s="4"/>
    </row>
    <row r="446" spans="16:16" ht="15.75" customHeight="1">
      <c r="P446" s="4"/>
    </row>
    <row r="447" spans="16:16" ht="15.75" customHeight="1">
      <c r="P447" s="4"/>
    </row>
    <row r="448" spans="16:16" ht="15.75" customHeight="1">
      <c r="P448" s="4"/>
    </row>
    <row r="449" spans="16:16" ht="15.75" customHeight="1">
      <c r="P449" s="4"/>
    </row>
    <row r="450" spans="16:16" ht="15.75" customHeight="1">
      <c r="P450" s="4"/>
    </row>
    <row r="451" spans="16:16" ht="15.75" customHeight="1">
      <c r="P451" s="4"/>
    </row>
    <row r="452" spans="16:16" ht="15.75" customHeight="1">
      <c r="P452" s="4"/>
    </row>
    <row r="453" spans="16:16" ht="15.75" customHeight="1">
      <c r="P453" s="4"/>
    </row>
    <row r="454" spans="16:16" ht="15.75" customHeight="1">
      <c r="P454" s="4"/>
    </row>
    <row r="455" spans="16:16" ht="15.75" customHeight="1">
      <c r="P455" s="4"/>
    </row>
    <row r="456" spans="16:16" ht="15.75" customHeight="1">
      <c r="P456" s="4"/>
    </row>
    <row r="457" spans="16:16" ht="15.75" customHeight="1">
      <c r="P457" s="4"/>
    </row>
    <row r="458" spans="16:16" ht="15.75" customHeight="1">
      <c r="P458" s="4"/>
    </row>
    <row r="459" spans="16:16" ht="15.75" customHeight="1">
      <c r="P459" s="4"/>
    </row>
    <row r="460" spans="16:16" ht="15.75" customHeight="1">
      <c r="P460" s="4"/>
    </row>
    <row r="461" spans="16:16" ht="15.75" customHeight="1">
      <c r="P461" s="4"/>
    </row>
    <row r="462" spans="16:16" ht="15.75" customHeight="1">
      <c r="P462" s="4"/>
    </row>
    <row r="463" spans="16:16" ht="15.75" customHeight="1">
      <c r="P463" s="4"/>
    </row>
    <row r="464" spans="16:16" ht="15.75" customHeight="1">
      <c r="P464" s="4"/>
    </row>
    <row r="465" spans="16:16" ht="15.75" customHeight="1">
      <c r="P465" s="4"/>
    </row>
    <row r="466" spans="16:16" ht="15.75" customHeight="1">
      <c r="P466" s="4"/>
    </row>
    <row r="467" spans="16:16" ht="15.75" customHeight="1">
      <c r="P467" s="4"/>
    </row>
    <row r="468" spans="16:16" ht="15.75" customHeight="1">
      <c r="P468" s="4"/>
    </row>
    <row r="469" spans="16:16" ht="15.75" customHeight="1">
      <c r="P469" s="4"/>
    </row>
    <row r="470" spans="16:16" ht="15.75" customHeight="1">
      <c r="P470" s="4"/>
    </row>
    <row r="471" spans="16:16" ht="15.75" customHeight="1">
      <c r="P471" s="4"/>
    </row>
    <row r="472" spans="16:16" ht="15.75" customHeight="1">
      <c r="P472" s="4"/>
    </row>
    <row r="473" spans="16:16" ht="15.75" customHeight="1">
      <c r="P473" s="4"/>
    </row>
    <row r="474" spans="16:16" ht="15.75" customHeight="1">
      <c r="P474" s="4"/>
    </row>
    <row r="475" spans="16:16" ht="15.75" customHeight="1">
      <c r="P475" s="4"/>
    </row>
    <row r="476" spans="16:16" ht="15.75" customHeight="1">
      <c r="P476" s="4"/>
    </row>
    <row r="477" spans="16:16" ht="15.75" customHeight="1">
      <c r="P477" s="4"/>
    </row>
    <row r="478" spans="16:16" ht="15.75" customHeight="1">
      <c r="P478" s="4"/>
    </row>
    <row r="479" spans="16:16" ht="15.75" customHeight="1">
      <c r="P479" s="4"/>
    </row>
    <row r="480" spans="16:16" ht="15.75" customHeight="1">
      <c r="P480" s="4"/>
    </row>
    <row r="481" spans="16:16" ht="15.75" customHeight="1">
      <c r="P481" s="4"/>
    </row>
    <row r="482" spans="16:16" ht="15.75" customHeight="1">
      <c r="P482" s="4"/>
    </row>
    <row r="483" spans="16:16" ht="15.75" customHeight="1">
      <c r="P483" s="4"/>
    </row>
    <row r="484" spans="16:16" ht="15.75" customHeight="1">
      <c r="P484" s="4"/>
    </row>
    <row r="485" spans="16:16" ht="15.75" customHeight="1">
      <c r="P485" s="4"/>
    </row>
    <row r="486" spans="16:16" ht="15.75" customHeight="1">
      <c r="P486" s="4"/>
    </row>
    <row r="487" spans="16:16" ht="15.75" customHeight="1">
      <c r="P487" s="4"/>
    </row>
    <row r="488" spans="16:16" ht="15.75" customHeight="1">
      <c r="P488" s="4"/>
    </row>
    <row r="489" spans="16:16" ht="15.75" customHeight="1"/>
    <row r="490" spans="16:16" ht="15.75" customHeight="1"/>
    <row r="491" spans="16:16" ht="15.75" customHeight="1"/>
    <row r="492" spans="16:16" ht="15.75" customHeight="1"/>
    <row r="493" spans="16:16" ht="15.75" customHeight="1"/>
    <row r="494" spans="16:16" ht="15.75" customHeight="1"/>
    <row r="495" spans="16:16" ht="15.75" customHeight="1"/>
    <row r="496" spans="16:1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spans="15:15" ht="15.75" customHeight="1"/>
    <row r="994" spans="15:15" ht="15.75" customHeight="1"/>
    <row r="995" spans="15:15" ht="15.75" customHeight="1"/>
    <row r="996" spans="15:15" ht="15.75" customHeight="1">
      <c r="O996" s="215"/>
    </row>
  </sheetData>
  <customSheetViews>
    <customSheetView guid="{AD313651-32B8-4678-9C28-45C4BAF4B038}" filter="1" showAutoFilter="1">
      <pageMargins left="0.7" right="0.7" top="0.75" bottom="0.75" header="0.3" footer="0.3"/>
      <autoFilter ref="A8:AA204" xr:uid="{103C2301-9D68-4F9C-8D90-EAD080D6F4C3}"/>
    </customSheetView>
    <customSheetView guid="{B0FA1A02-58D4-4EDC-9FC0-917B99EEAE16}" filter="1" showAutoFilter="1">
      <pageMargins left="0.7" right="0.7" top="0.75" bottom="0.75" header="0.3" footer="0.3"/>
      <autoFilter ref="A8:AA205" xr:uid="{EB1B00E5-F146-41D1-B65C-9C3FD51A8AD4}"/>
    </customSheetView>
  </customSheetViews>
  <mergeCells count="237">
    <mergeCell ref="H191:J191"/>
    <mergeCell ref="H192:J192"/>
    <mergeCell ref="H193:J193"/>
    <mergeCell ref="H194:J194"/>
    <mergeCell ref="H195:J195"/>
    <mergeCell ref="H196:J196"/>
    <mergeCell ref="H197:J197"/>
    <mergeCell ref="H198:J198"/>
    <mergeCell ref="H199:J199"/>
    <mergeCell ref="H182:J182"/>
    <mergeCell ref="H183:J183"/>
    <mergeCell ref="H184:J184"/>
    <mergeCell ref="H185:J185"/>
    <mergeCell ref="H186:J186"/>
    <mergeCell ref="H187:J187"/>
    <mergeCell ref="H188:J188"/>
    <mergeCell ref="H189:J189"/>
    <mergeCell ref="H190:J190"/>
    <mergeCell ref="C287:C288"/>
    <mergeCell ref="C260:C261"/>
    <mergeCell ref="C262:C263"/>
    <mergeCell ref="C264:C265"/>
    <mergeCell ref="C266:C267"/>
    <mergeCell ref="C268:C269"/>
    <mergeCell ref="C273:C274"/>
    <mergeCell ref="C275:C276"/>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65:J165"/>
    <mergeCell ref="H166:J166"/>
    <mergeCell ref="C249:C250"/>
    <mergeCell ref="C254:C255"/>
    <mergeCell ref="C256:C257"/>
    <mergeCell ref="C258:C259"/>
    <mergeCell ref="C277:C278"/>
    <mergeCell ref="C279:C280"/>
    <mergeCell ref="C281:C282"/>
    <mergeCell ref="C283:C284"/>
    <mergeCell ref="C285:C286"/>
    <mergeCell ref="C227:C228"/>
    <mergeCell ref="C229:C230"/>
    <mergeCell ref="C235:C236"/>
    <mergeCell ref="C237:C238"/>
    <mergeCell ref="C239:C240"/>
    <mergeCell ref="C241:C242"/>
    <mergeCell ref="C243:C244"/>
    <mergeCell ref="C245:C246"/>
    <mergeCell ref="C247:C248"/>
    <mergeCell ref="B208:C208"/>
    <mergeCell ref="B209:C209"/>
    <mergeCell ref="B210:C210"/>
    <mergeCell ref="C215:C216"/>
    <mergeCell ref="C217:C218"/>
    <mergeCell ref="C219:C220"/>
    <mergeCell ref="C221:C222"/>
    <mergeCell ref="C223:C224"/>
    <mergeCell ref="C225:C226"/>
    <mergeCell ref="H148:J148"/>
    <mergeCell ref="H149:J149"/>
    <mergeCell ref="H150:J150"/>
    <mergeCell ref="H200:J200"/>
    <mergeCell ref="H201:J201"/>
    <mergeCell ref="H202:J202"/>
    <mergeCell ref="H203:J203"/>
    <mergeCell ref="H204:J204"/>
    <mergeCell ref="B207:C207"/>
    <mergeCell ref="H167:J167"/>
    <mergeCell ref="H168:J168"/>
    <mergeCell ref="H169:J169"/>
    <mergeCell ref="H170:J170"/>
    <mergeCell ref="H171:J171"/>
    <mergeCell ref="H172:J172"/>
    <mergeCell ref="H173:J173"/>
    <mergeCell ref="H174:J174"/>
    <mergeCell ref="H175:J175"/>
    <mergeCell ref="H176:J176"/>
    <mergeCell ref="H177:J177"/>
    <mergeCell ref="H178:J178"/>
    <mergeCell ref="H179:J179"/>
    <mergeCell ref="H180:J180"/>
    <mergeCell ref="H181:J181"/>
    <mergeCell ref="H139:J139"/>
    <mergeCell ref="H140:J140"/>
    <mergeCell ref="H141:J141"/>
    <mergeCell ref="H142:J142"/>
    <mergeCell ref="H143:J143"/>
    <mergeCell ref="H144:J144"/>
    <mergeCell ref="H145:J145"/>
    <mergeCell ref="H146:J146"/>
    <mergeCell ref="H147:J147"/>
    <mergeCell ref="H130:J130"/>
    <mergeCell ref="H131:J131"/>
    <mergeCell ref="H132:J132"/>
    <mergeCell ref="H133:J133"/>
    <mergeCell ref="H134:J134"/>
    <mergeCell ref="H135:J135"/>
    <mergeCell ref="H136:J136"/>
    <mergeCell ref="H137:J137"/>
    <mergeCell ref="H138:J138"/>
    <mergeCell ref="H120:J120"/>
    <mergeCell ref="H121:J121"/>
    <mergeCell ref="H122:J122"/>
    <mergeCell ref="H123:J123"/>
    <mergeCell ref="H124:J124"/>
    <mergeCell ref="H125:J125"/>
    <mergeCell ref="H126:J126"/>
    <mergeCell ref="H128:J128"/>
    <mergeCell ref="H129:J129"/>
    <mergeCell ref="H111:J111"/>
    <mergeCell ref="H112:J112"/>
    <mergeCell ref="H113:J113"/>
    <mergeCell ref="H114:J114"/>
    <mergeCell ref="H115:J115"/>
    <mergeCell ref="H116:J116"/>
    <mergeCell ref="H117:J117"/>
    <mergeCell ref="H118:J118"/>
    <mergeCell ref="H119:J119"/>
    <mergeCell ref="H102:J102"/>
    <mergeCell ref="H103:J103"/>
    <mergeCell ref="H104:J104"/>
    <mergeCell ref="H105:J105"/>
    <mergeCell ref="H106:J106"/>
    <mergeCell ref="H107:J107"/>
    <mergeCell ref="H108:J108"/>
    <mergeCell ref="H109:J109"/>
    <mergeCell ref="H110:J110"/>
    <mergeCell ref="H93:J93"/>
    <mergeCell ref="H94:J94"/>
    <mergeCell ref="H95:J95"/>
    <mergeCell ref="H96:J96"/>
    <mergeCell ref="H97:J97"/>
    <mergeCell ref="H98:J98"/>
    <mergeCell ref="H99:J99"/>
    <mergeCell ref="H100:J100"/>
    <mergeCell ref="H101:J101"/>
    <mergeCell ref="H84:J84"/>
    <mergeCell ref="H85:J85"/>
    <mergeCell ref="H86:J86"/>
    <mergeCell ref="H87:J87"/>
    <mergeCell ref="H88:J88"/>
    <mergeCell ref="H89:J89"/>
    <mergeCell ref="H90:J90"/>
    <mergeCell ref="H91:J91"/>
    <mergeCell ref="H92:J92"/>
    <mergeCell ref="H75:J75"/>
    <mergeCell ref="H76:J76"/>
    <mergeCell ref="H77:J77"/>
    <mergeCell ref="H78:J78"/>
    <mergeCell ref="H79:J79"/>
    <mergeCell ref="H80:J80"/>
    <mergeCell ref="H81:J81"/>
    <mergeCell ref="H82:J82"/>
    <mergeCell ref="H83:J83"/>
    <mergeCell ref="H66:J66"/>
    <mergeCell ref="H67:J67"/>
    <mergeCell ref="H68:J68"/>
    <mergeCell ref="H69:J69"/>
    <mergeCell ref="H70:J70"/>
    <mergeCell ref="H71:J71"/>
    <mergeCell ref="H72:J72"/>
    <mergeCell ref="H73:J73"/>
    <mergeCell ref="H74:J74"/>
    <mergeCell ref="H57:J57"/>
    <mergeCell ref="H58:J58"/>
    <mergeCell ref="H59:J59"/>
    <mergeCell ref="H60:J60"/>
    <mergeCell ref="H61:J61"/>
    <mergeCell ref="H62:J62"/>
    <mergeCell ref="H63:J63"/>
    <mergeCell ref="H64:J64"/>
    <mergeCell ref="H65:J65"/>
    <mergeCell ref="H48:J48"/>
    <mergeCell ref="H49:J49"/>
    <mergeCell ref="H50:J50"/>
    <mergeCell ref="H51:J51"/>
    <mergeCell ref="H52:J52"/>
    <mergeCell ref="H53:J53"/>
    <mergeCell ref="H54:J54"/>
    <mergeCell ref="H55:J55"/>
    <mergeCell ref="H56:J56"/>
    <mergeCell ref="H39:J39"/>
    <mergeCell ref="H40:J40"/>
    <mergeCell ref="H41:J41"/>
    <mergeCell ref="H42:J42"/>
    <mergeCell ref="H43:J43"/>
    <mergeCell ref="H44:J44"/>
    <mergeCell ref="H45:J45"/>
    <mergeCell ref="H46:J46"/>
    <mergeCell ref="H47:J47"/>
    <mergeCell ref="H30:J30"/>
    <mergeCell ref="H31:J31"/>
    <mergeCell ref="H32:J32"/>
    <mergeCell ref="H33:J33"/>
    <mergeCell ref="H34:J34"/>
    <mergeCell ref="H35:J35"/>
    <mergeCell ref="H36:J36"/>
    <mergeCell ref="H37:J37"/>
    <mergeCell ref="H38:J38"/>
    <mergeCell ref="H21:J21"/>
    <mergeCell ref="H22:J22"/>
    <mergeCell ref="H23:J23"/>
    <mergeCell ref="H24:J24"/>
    <mergeCell ref="H25:J25"/>
    <mergeCell ref="H26:J26"/>
    <mergeCell ref="H27:J27"/>
    <mergeCell ref="H28:J28"/>
    <mergeCell ref="H29:J29"/>
    <mergeCell ref="H12:J12"/>
    <mergeCell ref="H13:J13"/>
    <mergeCell ref="H14:J14"/>
    <mergeCell ref="H15:J15"/>
    <mergeCell ref="H16:J16"/>
    <mergeCell ref="H17:J17"/>
    <mergeCell ref="H18:J18"/>
    <mergeCell ref="H19:J19"/>
    <mergeCell ref="H20:J20"/>
    <mergeCell ref="B2:G2"/>
    <mergeCell ref="L2:M2"/>
    <mergeCell ref="B4:C4"/>
    <mergeCell ref="B5:C5"/>
    <mergeCell ref="B6:C6"/>
    <mergeCell ref="H8:J8"/>
    <mergeCell ref="H9:J9"/>
    <mergeCell ref="H10:J10"/>
    <mergeCell ref="H11:J11"/>
  </mergeCells>
  <phoneticPr fontId="86"/>
  <conditionalFormatting sqref="M9:M204">
    <cfRule type="containsText" dxfId="90" priority="3" operator="containsText" text="相続税">
      <formula>NOT(ISERROR(SEARCH(("相続税"),(M9))))</formula>
    </cfRule>
    <cfRule type="containsText" dxfId="89" priority="4" operator="containsText" text="複雑">
      <formula>NOT(ISERROR(SEARCH(("複雑"),(M9))))</formula>
    </cfRule>
  </conditionalFormatting>
  <conditionalFormatting sqref="U9:U204 W9:W204">
    <cfRule type="cellIs" dxfId="88" priority="1" operator="equal">
      <formula>"Ｓ"</formula>
    </cfRule>
    <cfRule type="cellIs" dxfId="87" priority="2" operator="equal">
      <formula>"Ａ：見込み高・後追い要"</formula>
    </cfRule>
    <cfRule type="beginsWith" dxfId="86" priority="5" operator="beginsWith" text="Ｓ">
      <formula>LEFT((U9),LEN("Ｓ"))=("Ｓ")</formula>
    </cfRule>
  </conditionalFormatting>
  <dataValidations count="3">
    <dataValidation type="list" allowBlank="1" showErrorMessage="1" sqref="U9:U23 U25 U27:U61 U63:U204" xr:uid="{00000000-0002-0000-1100-000000000000}">
      <formula1>"黒田（美）,山田,山﨑（亮）,五十嵐,杉原,新井,馬場,嶋津,齋藤,森谷,渡邉,藤田（早）,花井,梅澤,角田"</formula1>
    </dataValidation>
    <dataValidation type="list" allowBlank="1" showErrorMessage="1" sqref="U26" xr:uid="{00000000-0002-0000-1100-000005000000}">
      <formula1>"黒田み,山田,山﨑亮,鵜飼,五十嵐,杉原,新井,馬場,嶋津,伊藤,齋藤,森谷,渡邉,花井,梅澤,角田"</formula1>
    </dataValidation>
    <dataValidation type="list" allowBlank="1" showErrorMessage="1" sqref="U62" xr:uid="{00000000-0002-0000-1100-000006000000}">
      <formula1>"黒田（美）,山田,山﨑（亮）,五十嵐,杉原,新井,馬場,嶋津,齋藤,森谷,渡邉,藤田（早）,花井,梅澤,角田,加藤"</formula1>
    </dataValidation>
  </dataValidations>
  <pageMargins left="0.7" right="0.7" top="0.75" bottom="0.75" header="0" footer="0"/>
  <pageSetup paperSize="9" fitToHeight="0" orientation="landscape"/>
  <extLst>
    <ext xmlns:x14="http://schemas.microsoft.com/office/spreadsheetml/2009/9/main" uri="{CCE6A557-97BC-4b89-ADB6-D9C93CAAB3DF}">
      <x14:dataValidations xmlns:xm="http://schemas.microsoft.com/office/excel/2006/main" count="4">
        <x14:dataValidation type="list" allowBlank="1" xr:uid="{00000000-0002-0000-1100-000001000000}">
          <x14:formula1>
            <xm:f>設定用!$D$6:$D$15</xm:f>
          </x14:formula1>
          <xm:sqref>M9:M204</xm:sqref>
        </x14:dataValidation>
        <x14:dataValidation type="list" allowBlank="1" xr:uid="{00000000-0002-0000-1100-000002000000}">
          <x14:formula1>
            <xm:f>設定用!$F$6:$F$13</xm:f>
          </x14:formula1>
          <xm:sqref>P9:P204</xm:sqref>
        </x14:dataValidation>
        <x14:dataValidation type="list" allowBlank="1" xr:uid="{00000000-0002-0000-1100-000003000000}">
          <x14:formula1>
            <xm:f>設定用!$H$6:$H$14</xm:f>
          </x14:formula1>
          <xm:sqref>W9:W204</xm:sqref>
        </x14:dataValidation>
        <x14:dataValidation type="list" allowBlank="1" xr:uid="{00000000-0002-0000-1100-000004000000}">
          <x14:formula1>
            <xm:f>設定用!$B$6:$B$8</xm:f>
          </x14:formula1>
          <xm:sqref>F9:F204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B996"/>
  <sheetViews>
    <sheetView workbookViewId="0">
      <pane ySplit="8" topLeftCell="A9" activePane="bottomLeft" state="frozen"/>
      <selection pane="bottomLeft" activeCell="B10" sqref="B10"/>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2.6640625" customWidth="1"/>
    <col min="7" max="8" width="9.33203125" customWidth="1"/>
    <col min="9" max="9" width="13.44140625" customWidth="1"/>
    <col min="10" max="10" width="10.88671875" customWidth="1"/>
    <col min="11" max="11" width="18.109375" customWidth="1"/>
    <col min="12" max="12" width="19.109375" customWidth="1"/>
    <col min="13" max="13" width="14.21875" customWidth="1"/>
    <col min="14" max="14" width="81.6640625" customWidth="1"/>
    <col min="15" max="15" width="29" customWidth="1"/>
    <col min="16" max="16" width="10.88671875" customWidth="1"/>
    <col min="17" max="17" width="21.21875" customWidth="1"/>
    <col min="18" max="18" width="6.88671875" customWidth="1"/>
    <col min="19" max="19" width="6.33203125" customWidth="1"/>
    <col min="20" max="20" width="9.109375" customWidth="1"/>
    <col min="21" max="21" width="12.6640625" customWidth="1"/>
    <col min="22" max="22" width="9.77734375" customWidth="1"/>
    <col min="23" max="23" width="13.77734375" customWidth="1"/>
    <col min="24" max="24" width="79" customWidth="1"/>
  </cols>
  <sheetData>
    <row r="1" spans="1:28" ht="5.25" customHeight="1">
      <c r="A1" s="352"/>
      <c r="B1" s="4"/>
      <c r="C1" s="4"/>
      <c r="D1" s="4"/>
      <c r="E1" s="4"/>
      <c r="F1" s="4"/>
      <c r="G1" s="4"/>
      <c r="H1" s="4"/>
      <c r="I1" s="4"/>
      <c r="J1" s="4"/>
      <c r="K1" s="4"/>
      <c r="L1" s="4"/>
      <c r="M1" s="4"/>
      <c r="N1" s="148"/>
      <c r="O1" s="4"/>
      <c r="P1" s="4"/>
      <c r="Q1" s="4"/>
      <c r="R1" s="4"/>
      <c r="S1" s="4"/>
      <c r="T1" s="4"/>
      <c r="U1" s="4"/>
      <c r="V1" s="4"/>
      <c r="W1" s="4"/>
      <c r="X1" s="4"/>
    </row>
    <row r="2" spans="1:28" ht="24.75" customHeight="1">
      <c r="A2" s="279"/>
      <c r="B2" s="785" t="s">
        <v>1157</v>
      </c>
      <c r="C2" s="758"/>
      <c r="D2" s="758"/>
      <c r="E2" s="758"/>
      <c r="F2" s="758"/>
      <c r="G2" s="759"/>
      <c r="I2" s="280"/>
      <c r="J2" s="281" t="s">
        <v>16</v>
      </c>
      <c r="L2" s="760" t="s">
        <v>309</v>
      </c>
      <c r="M2" s="761"/>
      <c r="O2" s="282" t="str">
        <f>設定用!H6</f>
        <v>Ｓ：即受注</v>
      </c>
      <c r="P2" s="279"/>
      <c r="Q2" s="279"/>
      <c r="R2" s="279"/>
      <c r="S2" s="279"/>
      <c r="T2" s="279"/>
      <c r="U2" s="279"/>
      <c r="V2" s="279"/>
      <c r="W2" s="279"/>
      <c r="X2" s="279"/>
    </row>
    <row r="3" spans="1:28" ht="16.5" customHeight="1">
      <c r="A3" s="3"/>
      <c r="B3" s="283"/>
      <c r="C3" s="14"/>
      <c r="D3" s="31" t="s">
        <v>16</v>
      </c>
      <c r="E3" s="31" t="str">
        <f>設定用!B6</f>
        <v>横浜本店</v>
      </c>
      <c r="F3" s="31" t="str">
        <f>設定用!B7</f>
        <v>藤沢支店</v>
      </c>
      <c r="G3" s="284" t="str">
        <f>設定用!B8</f>
        <v>渋谷支店</v>
      </c>
      <c r="I3" s="158" t="s">
        <v>33</v>
      </c>
      <c r="J3" s="159">
        <f t="shared" ref="J3:J6" si="0">D207</f>
        <v>26</v>
      </c>
      <c r="K3" s="285" t="s">
        <v>310</v>
      </c>
      <c r="L3" s="286" t="str">
        <f t="shared" ref="L3:L6" ca="1" si="1">IFERROR("管理表番号（"&amp;VLOOKUP(K3,$A$10:$U$204,2,FALSE)&amp;"）／面談担当者："&amp;VLOOKUP(K3,$A$10:$U$204,21,FALSE),"")</f>
        <v>管理表番号（45）／面談担当者：新井</v>
      </c>
      <c r="M3" s="3"/>
      <c r="O3" s="282" t="str">
        <f>設定用!H7</f>
        <v>Ｓ：戻り受注</v>
      </c>
      <c r="P3" s="3"/>
      <c r="Q3" s="3"/>
      <c r="R3" s="3"/>
      <c r="S3" s="3"/>
      <c r="T3" s="3"/>
      <c r="U3" s="3"/>
      <c r="V3" s="3"/>
      <c r="W3" s="3"/>
      <c r="X3" s="162"/>
    </row>
    <row r="4" spans="1:28" ht="18.75" customHeight="1">
      <c r="A4" s="4"/>
      <c r="B4" s="705" t="s">
        <v>17</v>
      </c>
      <c r="C4" s="706"/>
      <c r="D4" s="163">
        <f t="shared" ref="D4:D5" si="2">SUM(E4:I4)</f>
        <v>73</v>
      </c>
      <c r="E4" s="164">
        <f t="shared" ref="E4:G4" si="3">COUNTIF($F$9:$F$204,E3)</f>
        <v>73</v>
      </c>
      <c r="F4" s="164">
        <f t="shared" si="3"/>
        <v>0</v>
      </c>
      <c r="G4" s="165">
        <f t="shared" si="3"/>
        <v>0</v>
      </c>
      <c r="I4" s="166" t="s">
        <v>311</v>
      </c>
      <c r="J4" s="167">
        <f t="shared" si="0"/>
        <v>3</v>
      </c>
      <c r="K4" s="285" t="s">
        <v>312</v>
      </c>
      <c r="L4" s="286" t="str">
        <f t="shared" ca="1" si="1"/>
        <v>管理表番号（55）／面談担当者：山田</v>
      </c>
      <c r="M4" s="4"/>
      <c r="N4" s="4"/>
      <c r="O4" s="4"/>
      <c r="P4" s="4"/>
      <c r="Q4" s="4"/>
      <c r="R4" s="4"/>
      <c r="S4" s="4"/>
      <c r="T4" s="4"/>
      <c r="U4" s="4"/>
      <c r="V4" s="4"/>
      <c r="W4" s="4"/>
      <c r="X4" s="168"/>
    </row>
    <row r="5" spans="1:28" ht="18.75" customHeight="1">
      <c r="A5" s="4"/>
      <c r="B5" s="707" t="s">
        <v>19</v>
      </c>
      <c r="C5" s="708"/>
      <c r="D5" s="10">
        <f t="shared" si="2"/>
        <v>39</v>
      </c>
      <c r="E5" s="169">
        <f t="shared" ref="E5:G5" si="4">COUNTIFS($F$9:$F$204,E3,$R$9:$R$204,"&lt;&gt;")</f>
        <v>39</v>
      </c>
      <c r="F5" s="169">
        <f t="shared" si="4"/>
        <v>0</v>
      </c>
      <c r="G5" s="170">
        <f t="shared" si="4"/>
        <v>0</v>
      </c>
      <c r="I5" s="171" t="s">
        <v>313</v>
      </c>
      <c r="J5" s="172">
        <f t="shared" si="0"/>
        <v>2</v>
      </c>
      <c r="K5" s="285" t="s">
        <v>314</v>
      </c>
      <c r="L5" s="286" t="str">
        <f t="shared" ca="1" si="1"/>
        <v>管理表番号（61）／面談担当者：五十嵐</v>
      </c>
      <c r="M5" s="4"/>
      <c r="N5" s="4"/>
      <c r="O5" s="4"/>
      <c r="P5" s="4"/>
      <c r="Q5" s="4"/>
      <c r="R5" s="4"/>
      <c r="S5" s="4"/>
      <c r="T5" s="4"/>
      <c r="U5" s="4"/>
      <c r="V5" s="4"/>
      <c r="W5" s="4"/>
      <c r="X5" s="168"/>
    </row>
    <row r="6" spans="1:28" ht="30" customHeight="1">
      <c r="A6" s="4"/>
      <c r="B6" s="701" t="s">
        <v>21</v>
      </c>
      <c r="C6" s="702"/>
      <c r="D6" s="173">
        <f t="shared" ref="D6:G6" si="5">IFERROR(D5/D4,"")</f>
        <v>0.53424657534246578</v>
      </c>
      <c r="E6" s="174">
        <f t="shared" si="5"/>
        <v>0.53424657534246578</v>
      </c>
      <c r="F6" s="174" t="str">
        <f t="shared" si="5"/>
        <v/>
      </c>
      <c r="G6" s="175" t="str">
        <f t="shared" si="5"/>
        <v/>
      </c>
      <c r="I6" s="176" t="s">
        <v>39</v>
      </c>
      <c r="J6" s="177">
        <f t="shared" si="0"/>
        <v>0.19230769230769232</v>
      </c>
      <c r="K6" s="285" t="s">
        <v>315</v>
      </c>
      <c r="L6" s="286" t="str">
        <f t="shared" ca="1" si="1"/>
        <v>管理表番号（69）／面談担当者：藤田（早）</v>
      </c>
      <c r="M6" s="4"/>
      <c r="N6" s="4"/>
      <c r="O6" s="4"/>
      <c r="P6" s="4"/>
      <c r="Q6" s="4"/>
      <c r="R6" s="4"/>
      <c r="S6" s="4"/>
      <c r="T6" s="4"/>
      <c r="U6" s="4"/>
      <c r="V6" s="4"/>
      <c r="W6" s="4"/>
      <c r="X6" s="168"/>
    </row>
    <row r="7" spans="1:28" ht="10.5" customHeight="1">
      <c r="A7" s="4"/>
      <c r="J7" s="4"/>
      <c r="K7" s="287"/>
      <c r="L7" s="286"/>
      <c r="M7" s="4"/>
      <c r="N7" s="4"/>
      <c r="O7" s="4"/>
      <c r="P7" s="4"/>
      <c r="Q7" s="4"/>
      <c r="R7" s="4"/>
      <c r="S7" s="4"/>
      <c r="T7" s="4"/>
      <c r="U7" s="4"/>
      <c r="V7" s="4"/>
      <c r="W7" s="4"/>
      <c r="X7" s="168"/>
    </row>
    <row r="8" spans="1:28" ht="36" customHeight="1">
      <c r="A8" s="4"/>
      <c r="B8" s="179" t="s">
        <v>317</v>
      </c>
      <c r="C8" s="179" t="s">
        <v>318</v>
      </c>
      <c r="D8" s="179" t="s">
        <v>319</v>
      </c>
      <c r="E8" s="179" t="s">
        <v>320</v>
      </c>
      <c r="F8" s="179" t="s">
        <v>321</v>
      </c>
      <c r="G8" s="179" t="s">
        <v>322</v>
      </c>
      <c r="H8" s="762" t="s">
        <v>1158</v>
      </c>
      <c r="I8" s="763"/>
      <c r="J8" s="706"/>
      <c r="K8" s="179" t="s">
        <v>324</v>
      </c>
      <c r="L8" s="180" t="s">
        <v>325</v>
      </c>
      <c r="M8" s="180" t="s">
        <v>326</v>
      </c>
      <c r="N8" s="179" t="s">
        <v>327</v>
      </c>
      <c r="O8" s="179" t="s">
        <v>328</v>
      </c>
      <c r="P8" s="179" t="s">
        <v>329</v>
      </c>
      <c r="Q8" s="179" t="s">
        <v>330</v>
      </c>
      <c r="R8" s="179" t="s">
        <v>331</v>
      </c>
      <c r="S8" s="179" t="s">
        <v>332</v>
      </c>
      <c r="T8" s="179" t="s">
        <v>319</v>
      </c>
      <c r="U8" s="179" t="s">
        <v>333</v>
      </c>
      <c r="V8" s="179" t="s">
        <v>334</v>
      </c>
      <c r="W8" s="181" t="s">
        <v>335</v>
      </c>
      <c r="X8" s="180" t="s">
        <v>328</v>
      </c>
    </row>
    <row r="9" spans="1:28" ht="40.5" customHeight="1">
      <c r="A9" s="334" t="str">
        <f t="shared" ref="A9:A204" ca="1" si="6">Y9&amp;Z9</f>
        <v>0</v>
      </c>
      <c r="B9" s="183">
        <v>1</v>
      </c>
      <c r="C9" s="218">
        <v>46113</v>
      </c>
      <c r="D9" s="183" t="s">
        <v>1159</v>
      </c>
      <c r="E9" s="183" t="s">
        <v>617</v>
      </c>
      <c r="F9" s="183"/>
      <c r="G9" s="183"/>
      <c r="H9" s="765" t="s">
        <v>1160</v>
      </c>
      <c r="I9" s="763"/>
      <c r="J9" s="706"/>
      <c r="K9" s="183"/>
      <c r="L9" s="183" t="s">
        <v>1161</v>
      </c>
      <c r="M9" s="183"/>
      <c r="N9" s="215" t="s">
        <v>1162</v>
      </c>
      <c r="O9" s="215" t="s">
        <v>1163</v>
      </c>
      <c r="P9" s="183"/>
      <c r="Q9" s="183"/>
      <c r="R9" s="198"/>
      <c r="S9" s="183"/>
      <c r="T9" s="183"/>
      <c r="U9" s="183"/>
      <c r="V9" s="183"/>
      <c r="W9" s="183"/>
      <c r="X9" s="208"/>
      <c r="Y9" s="335" t="str">
        <f t="shared" ref="Y9:Y204" ca="1" si="7">IF(R9="","", IF(AND(R9&lt;TODAY(),W9=""),"未入力",""))</f>
        <v/>
      </c>
      <c r="Z9" s="336">
        <f t="shared" ref="Z9:Z204" ca="1" si="8">COUNTIF($Y$9:Y9,"未入力")</f>
        <v>0</v>
      </c>
      <c r="AA9" s="299"/>
      <c r="AB9" s="299"/>
    </row>
    <row r="10" spans="1:28" ht="27.75" customHeight="1">
      <c r="A10" s="334" t="str">
        <f t="shared" ca="1" si="6"/>
        <v>0</v>
      </c>
      <c r="B10" s="183">
        <v>2</v>
      </c>
      <c r="C10" s="218">
        <v>46113</v>
      </c>
      <c r="D10" s="183" t="s">
        <v>1164</v>
      </c>
      <c r="E10" s="183" t="s">
        <v>450</v>
      </c>
      <c r="F10" s="183"/>
      <c r="G10" s="183"/>
      <c r="H10" s="765" t="s">
        <v>1160</v>
      </c>
      <c r="I10" s="763"/>
      <c r="J10" s="706"/>
      <c r="K10" s="183"/>
      <c r="L10" s="183" t="s">
        <v>1165</v>
      </c>
      <c r="M10" s="183"/>
      <c r="N10" s="215" t="s">
        <v>1162</v>
      </c>
      <c r="O10" s="215" t="s">
        <v>1166</v>
      </c>
      <c r="P10" s="193"/>
      <c r="Q10" s="217"/>
      <c r="R10" s="198"/>
      <c r="S10" s="183"/>
      <c r="T10" s="183"/>
      <c r="U10" s="183"/>
      <c r="V10" s="183"/>
      <c r="W10" s="183"/>
      <c r="X10" s="208"/>
      <c r="Y10" s="335" t="str">
        <f t="shared" ca="1" si="7"/>
        <v/>
      </c>
      <c r="Z10" s="336">
        <f t="shared" ca="1" si="8"/>
        <v>0</v>
      </c>
      <c r="AA10" s="299"/>
      <c r="AB10" s="299"/>
    </row>
    <row r="11" spans="1:28" ht="18" customHeight="1">
      <c r="A11" s="334" t="str">
        <f t="shared" ca="1" si="6"/>
        <v>0</v>
      </c>
      <c r="B11" s="183">
        <v>3</v>
      </c>
      <c r="C11" s="218">
        <v>46113</v>
      </c>
      <c r="D11" s="183" t="s">
        <v>1167</v>
      </c>
      <c r="E11" s="183" t="s">
        <v>450</v>
      </c>
      <c r="F11" s="183"/>
      <c r="G11" s="183"/>
      <c r="H11" s="765" t="s">
        <v>1160</v>
      </c>
      <c r="I11" s="763"/>
      <c r="J11" s="706"/>
      <c r="K11" s="183"/>
      <c r="L11" s="183" t="s">
        <v>761</v>
      </c>
      <c r="M11" s="183"/>
      <c r="N11" s="215" t="s">
        <v>1162</v>
      </c>
      <c r="O11" s="215" t="s">
        <v>1163</v>
      </c>
      <c r="P11" s="193"/>
      <c r="Q11" s="353"/>
      <c r="R11" s="198"/>
      <c r="S11" s="183"/>
      <c r="T11" s="183"/>
      <c r="U11" s="183"/>
      <c r="V11" s="183"/>
      <c r="W11" s="354"/>
      <c r="X11" s="354"/>
      <c r="Y11" s="335" t="str">
        <f t="shared" ca="1" si="7"/>
        <v/>
      </c>
      <c r="Z11" s="336">
        <f t="shared" ca="1" si="8"/>
        <v>0</v>
      </c>
      <c r="AA11" s="299"/>
      <c r="AB11" s="299"/>
    </row>
    <row r="12" spans="1:28" ht="18" customHeight="1">
      <c r="A12" s="334" t="str">
        <f t="shared" ca="1" si="6"/>
        <v>0</v>
      </c>
      <c r="B12" s="183">
        <v>4</v>
      </c>
      <c r="C12" s="218">
        <v>46113</v>
      </c>
      <c r="D12" s="183" t="s">
        <v>1168</v>
      </c>
      <c r="E12" s="183" t="s">
        <v>450</v>
      </c>
      <c r="F12" s="183"/>
      <c r="G12" s="183"/>
      <c r="H12" s="765" t="s">
        <v>1160</v>
      </c>
      <c r="I12" s="763"/>
      <c r="J12" s="706"/>
      <c r="K12" s="183"/>
      <c r="L12" s="183" t="s">
        <v>1169</v>
      </c>
      <c r="M12" s="183"/>
      <c r="N12" s="215" t="s">
        <v>1162</v>
      </c>
      <c r="O12" s="215" t="s">
        <v>1166</v>
      </c>
      <c r="P12" s="193"/>
      <c r="Q12" s="183"/>
      <c r="R12" s="218"/>
      <c r="S12" s="183"/>
      <c r="T12" s="234"/>
      <c r="U12" s="183"/>
      <c r="V12" s="234"/>
      <c r="W12" s="219"/>
      <c r="X12" s="216"/>
      <c r="Y12" s="335" t="str">
        <f t="shared" ca="1" si="7"/>
        <v/>
      </c>
      <c r="Z12" s="336">
        <f t="shared" ca="1" si="8"/>
        <v>0</v>
      </c>
      <c r="AA12" s="299"/>
      <c r="AB12" s="299"/>
    </row>
    <row r="13" spans="1:28" ht="267">
      <c r="A13" s="334" t="str">
        <f t="shared" ca="1" si="6"/>
        <v>0</v>
      </c>
      <c r="B13" s="183">
        <v>5</v>
      </c>
      <c r="C13" s="218">
        <v>46114</v>
      </c>
      <c r="D13" s="183" t="s">
        <v>1170</v>
      </c>
      <c r="E13" s="183" t="s">
        <v>337</v>
      </c>
      <c r="F13" s="183" t="s">
        <v>338</v>
      </c>
      <c r="G13" s="183" t="s">
        <v>339</v>
      </c>
      <c r="H13" s="765" t="s">
        <v>1171</v>
      </c>
      <c r="I13" s="763"/>
      <c r="J13" s="706"/>
      <c r="K13" s="183" t="s">
        <v>341</v>
      </c>
      <c r="L13" s="183" t="s">
        <v>1172</v>
      </c>
      <c r="M13" s="183" t="s">
        <v>343</v>
      </c>
      <c r="N13" s="201" t="s">
        <v>1173</v>
      </c>
      <c r="O13" s="215" t="s">
        <v>1174</v>
      </c>
      <c r="P13" s="193" t="s">
        <v>338</v>
      </c>
      <c r="Q13" s="183"/>
      <c r="R13" s="198"/>
      <c r="S13" s="183"/>
      <c r="T13" s="183"/>
      <c r="U13" s="183"/>
      <c r="V13" s="183"/>
      <c r="W13" s="219"/>
      <c r="X13" s="216"/>
      <c r="Y13" s="335" t="str">
        <f t="shared" ca="1" si="7"/>
        <v/>
      </c>
      <c r="Z13" s="336">
        <f t="shared" ca="1" si="8"/>
        <v>0</v>
      </c>
      <c r="AA13" s="299"/>
      <c r="AB13" s="299"/>
    </row>
    <row r="14" spans="1:28" ht="220.8">
      <c r="A14" s="334" t="str">
        <f t="shared" ca="1" si="6"/>
        <v>0</v>
      </c>
      <c r="B14" s="183">
        <v>6</v>
      </c>
      <c r="C14" s="218">
        <v>46114</v>
      </c>
      <c r="D14" s="183" t="s">
        <v>1175</v>
      </c>
      <c r="E14" s="183" t="s">
        <v>337</v>
      </c>
      <c r="F14" s="183" t="s">
        <v>338</v>
      </c>
      <c r="G14" s="183" t="s">
        <v>339</v>
      </c>
      <c r="H14" s="765" t="s">
        <v>1176</v>
      </c>
      <c r="I14" s="763"/>
      <c r="J14" s="706"/>
      <c r="K14" s="183" t="s">
        <v>341</v>
      </c>
      <c r="L14" s="183" t="s">
        <v>1177</v>
      </c>
      <c r="M14" s="183" t="s">
        <v>343</v>
      </c>
      <c r="N14" s="201" t="s">
        <v>1178</v>
      </c>
      <c r="O14" s="215" t="s">
        <v>1174</v>
      </c>
      <c r="P14" s="193" t="s">
        <v>346</v>
      </c>
      <c r="Q14" s="183"/>
      <c r="R14" s="198">
        <v>46129</v>
      </c>
      <c r="S14" s="183" t="s">
        <v>301</v>
      </c>
      <c r="T14" s="183" t="s">
        <v>356</v>
      </c>
      <c r="U14" s="183" t="s">
        <v>798</v>
      </c>
      <c r="V14" s="183" t="s">
        <v>1179</v>
      </c>
      <c r="W14" s="183" t="s">
        <v>358</v>
      </c>
      <c r="X14" s="354" t="s">
        <v>1180</v>
      </c>
      <c r="Y14" s="335" t="str">
        <f t="shared" ca="1" si="7"/>
        <v/>
      </c>
      <c r="Z14" s="336">
        <f t="shared" ca="1" si="8"/>
        <v>0</v>
      </c>
      <c r="AA14" s="336"/>
      <c r="AB14" s="299"/>
    </row>
    <row r="15" spans="1:28" ht="297.75" customHeight="1">
      <c r="A15" s="334" t="str">
        <f t="shared" ca="1" si="6"/>
        <v>0</v>
      </c>
      <c r="B15" s="183">
        <v>7</v>
      </c>
      <c r="C15" s="198">
        <v>46115</v>
      </c>
      <c r="D15" s="183" t="s">
        <v>1181</v>
      </c>
      <c r="E15" s="183" t="s">
        <v>337</v>
      </c>
      <c r="F15" s="183" t="s">
        <v>338</v>
      </c>
      <c r="G15" s="183" t="s">
        <v>339</v>
      </c>
      <c r="H15" s="765" t="s">
        <v>1182</v>
      </c>
      <c r="I15" s="763"/>
      <c r="J15" s="706"/>
      <c r="K15" s="183" t="s">
        <v>341</v>
      </c>
      <c r="L15" s="183" t="s">
        <v>1183</v>
      </c>
      <c r="M15" s="183" t="s">
        <v>414</v>
      </c>
      <c r="N15" s="201" t="s">
        <v>1184</v>
      </c>
      <c r="O15" s="215" t="s">
        <v>1185</v>
      </c>
      <c r="P15" s="193" t="s">
        <v>400</v>
      </c>
      <c r="Q15" s="183"/>
      <c r="R15" s="198">
        <v>46116</v>
      </c>
      <c r="S15" s="183" t="s">
        <v>302</v>
      </c>
      <c r="T15" s="183" t="s">
        <v>408</v>
      </c>
      <c r="U15" s="183" t="s">
        <v>497</v>
      </c>
      <c r="V15" s="183"/>
      <c r="W15" s="183" t="s">
        <v>628</v>
      </c>
      <c r="X15" s="215" t="s">
        <v>1186</v>
      </c>
      <c r="Y15" s="335" t="str">
        <f t="shared" ca="1" si="7"/>
        <v/>
      </c>
      <c r="Z15" s="336">
        <f t="shared" ca="1" si="8"/>
        <v>0</v>
      </c>
      <c r="AA15" s="299"/>
      <c r="AB15" s="299"/>
    </row>
    <row r="16" spans="1:28" ht="165.6">
      <c r="A16" s="334" t="str">
        <f t="shared" ca="1" si="6"/>
        <v>0</v>
      </c>
      <c r="B16" s="183">
        <v>8</v>
      </c>
      <c r="C16" s="198">
        <v>46115</v>
      </c>
      <c r="D16" s="183" t="s">
        <v>436</v>
      </c>
      <c r="E16" s="183" t="s">
        <v>1135</v>
      </c>
      <c r="F16" s="183" t="s">
        <v>338</v>
      </c>
      <c r="G16" s="183" t="s">
        <v>339</v>
      </c>
      <c r="H16" s="765" t="s">
        <v>1187</v>
      </c>
      <c r="I16" s="763"/>
      <c r="J16" s="706"/>
      <c r="K16" s="183" t="s">
        <v>341</v>
      </c>
      <c r="L16" s="183" t="s">
        <v>1188</v>
      </c>
      <c r="M16" s="183" t="s">
        <v>414</v>
      </c>
      <c r="N16" s="201" t="s">
        <v>1189</v>
      </c>
      <c r="O16" s="215" t="s">
        <v>1190</v>
      </c>
      <c r="P16" s="193" t="s">
        <v>338</v>
      </c>
      <c r="Q16" s="183"/>
      <c r="R16" s="198">
        <v>46116</v>
      </c>
      <c r="S16" s="183" t="s">
        <v>302</v>
      </c>
      <c r="T16" s="183" t="s">
        <v>436</v>
      </c>
      <c r="U16" s="183" t="s">
        <v>382</v>
      </c>
      <c r="V16" s="219"/>
      <c r="W16" s="219" t="s">
        <v>373</v>
      </c>
      <c r="X16" s="292" t="s">
        <v>1191</v>
      </c>
      <c r="Y16" s="335" t="str">
        <f t="shared" ca="1" si="7"/>
        <v/>
      </c>
      <c r="Z16" s="336">
        <f t="shared" ca="1" si="8"/>
        <v>0</v>
      </c>
      <c r="AA16" s="299"/>
      <c r="AB16" s="299"/>
    </row>
    <row r="17" spans="1:28" ht="193.2">
      <c r="A17" s="334" t="str">
        <f t="shared" ca="1" si="6"/>
        <v>0</v>
      </c>
      <c r="B17" s="183">
        <v>9</v>
      </c>
      <c r="C17" s="198">
        <v>46115</v>
      </c>
      <c r="D17" s="183" t="s">
        <v>1192</v>
      </c>
      <c r="E17" s="183" t="s">
        <v>337</v>
      </c>
      <c r="F17" s="183" t="s">
        <v>338</v>
      </c>
      <c r="G17" s="183" t="s">
        <v>339</v>
      </c>
      <c r="H17" s="765" t="s">
        <v>1193</v>
      </c>
      <c r="I17" s="763"/>
      <c r="J17" s="766"/>
      <c r="K17" s="183" t="s">
        <v>341</v>
      </c>
      <c r="L17" s="183" t="s">
        <v>1194</v>
      </c>
      <c r="M17" s="183" t="s">
        <v>364</v>
      </c>
      <c r="N17" s="215" t="s">
        <v>1195</v>
      </c>
      <c r="O17" s="215" t="s">
        <v>1174</v>
      </c>
      <c r="P17" s="193" t="s">
        <v>346</v>
      </c>
      <c r="Q17" s="217"/>
      <c r="R17" s="198">
        <v>46181</v>
      </c>
      <c r="S17" s="183" t="s">
        <v>304</v>
      </c>
      <c r="T17" s="183" t="s">
        <v>356</v>
      </c>
      <c r="U17" s="183" t="s">
        <v>497</v>
      </c>
      <c r="V17" s="183"/>
      <c r="W17" s="183"/>
      <c r="X17" s="333"/>
      <c r="Y17" s="335" t="str">
        <f t="shared" ca="1" si="7"/>
        <v/>
      </c>
      <c r="Z17" s="336">
        <f t="shared" ca="1" si="8"/>
        <v>0</v>
      </c>
      <c r="AA17" s="299"/>
      <c r="AB17" s="299"/>
    </row>
    <row r="18" spans="1:28" ht="177.75" customHeight="1">
      <c r="A18" s="334" t="str">
        <f t="shared" ca="1" si="6"/>
        <v>0</v>
      </c>
      <c r="B18" s="183">
        <v>10</v>
      </c>
      <c r="C18" s="218">
        <v>46115</v>
      </c>
      <c r="D18" s="199">
        <v>0.93541666666666667</v>
      </c>
      <c r="E18" s="183" t="s">
        <v>397</v>
      </c>
      <c r="F18" s="183" t="s">
        <v>338</v>
      </c>
      <c r="G18" s="183" t="s">
        <v>339</v>
      </c>
      <c r="H18" s="765" t="s">
        <v>1196</v>
      </c>
      <c r="I18" s="763"/>
      <c r="J18" s="766"/>
      <c r="K18" s="183" t="s">
        <v>474</v>
      </c>
      <c r="L18" s="183" t="s">
        <v>1197</v>
      </c>
      <c r="M18" s="183" t="s">
        <v>371</v>
      </c>
      <c r="N18" s="215" t="s">
        <v>1198</v>
      </c>
      <c r="O18" s="215" t="s">
        <v>1174</v>
      </c>
      <c r="P18" s="193" t="s">
        <v>381</v>
      </c>
      <c r="Q18" s="183"/>
      <c r="R18" s="198">
        <v>46123</v>
      </c>
      <c r="S18" s="183" t="s">
        <v>305</v>
      </c>
      <c r="T18" s="183" t="s">
        <v>356</v>
      </c>
      <c r="U18" s="183" t="s">
        <v>348</v>
      </c>
      <c r="V18" s="183"/>
      <c r="W18" s="183" t="s">
        <v>366</v>
      </c>
      <c r="X18" s="292" t="s">
        <v>1199</v>
      </c>
      <c r="Y18" s="335" t="str">
        <f t="shared" ca="1" si="7"/>
        <v/>
      </c>
      <c r="Z18" s="336">
        <f t="shared" ca="1" si="8"/>
        <v>0</v>
      </c>
      <c r="AA18" s="299"/>
      <c r="AB18" s="299"/>
    </row>
    <row r="19" spans="1:28" ht="132" customHeight="1">
      <c r="A19" s="334" t="str">
        <f t="shared" ca="1" si="6"/>
        <v>0</v>
      </c>
      <c r="B19" s="183">
        <v>11</v>
      </c>
      <c r="C19" s="198">
        <v>46114</v>
      </c>
      <c r="D19" s="183" t="s">
        <v>1200</v>
      </c>
      <c r="E19" s="183" t="s">
        <v>1201</v>
      </c>
      <c r="F19" s="183" t="s">
        <v>338</v>
      </c>
      <c r="G19" s="183" t="s">
        <v>339</v>
      </c>
      <c r="H19" s="765" t="s">
        <v>1202</v>
      </c>
      <c r="I19" s="763"/>
      <c r="J19" s="766"/>
      <c r="K19" s="183" t="s">
        <v>341</v>
      </c>
      <c r="L19" s="183" t="s">
        <v>1203</v>
      </c>
      <c r="M19" s="183" t="s">
        <v>371</v>
      </c>
      <c r="N19" s="215" t="s">
        <v>1204</v>
      </c>
      <c r="O19" s="215" t="s">
        <v>1174</v>
      </c>
      <c r="P19" s="193" t="s">
        <v>338</v>
      </c>
      <c r="Q19" s="183" t="s">
        <v>1205</v>
      </c>
      <c r="R19" s="198">
        <v>46120</v>
      </c>
      <c r="S19" s="183" t="s">
        <v>306</v>
      </c>
      <c r="T19" s="183" t="s">
        <v>394</v>
      </c>
      <c r="U19" s="183" t="s">
        <v>357</v>
      </c>
      <c r="V19" s="183"/>
      <c r="W19" s="183" t="s">
        <v>491</v>
      </c>
      <c r="X19" s="215" t="s">
        <v>1206</v>
      </c>
      <c r="Y19" s="335" t="str">
        <f t="shared" ca="1" si="7"/>
        <v/>
      </c>
      <c r="Z19" s="336">
        <f t="shared" ca="1" si="8"/>
        <v>0</v>
      </c>
      <c r="AA19" s="355"/>
      <c r="AB19" s="355"/>
    </row>
    <row r="20" spans="1:28" ht="84.75" customHeight="1">
      <c r="A20" s="334" t="str">
        <f t="shared" ca="1" si="6"/>
        <v>0</v>
      </c>
      <c r="B20" s="183">
        <v>12</v>
      </c>
      <c r="C20" s="198">
        <v>46116</v>
      </c>
      <c r="D20" s="183" t="s">
        <v>449</v>
      </c>
      <c r="E20" s="183" t="s">
        <v>404</v>
      </c>
      <c r="F20" s="183" t="s">
        <v>338</v>
      </c>
      <c r="G20" s="183" t="s">
        <v>339</v>
      </c>
      <c r="H20" s="765" t="s">
        <v>437</v>
      </c>
      <c r="I20" s="763"/>
      <c r="J20" s="766"/>
      <c r="K20" s="183" t="s">
        <v>474</v>
      </c>
      <c r="L20" s="183" t="s">
        <v>1207</v>
      </c>
      <c r="M20" s="183" t="s">
        <v>364</v>
      </c>
      <c r="N20" s="215" t="s">
        <v>1208</v>
      </c>
      <c r="O20" s="215"/>
      <c r="P20" s="183"/>
      <c r="Q20" s="217"/>
      <c r="R20" s="198"/>
      <c r="S20" s="183"/>
      <c r="T20" s="183"/>
      <c r="U20" s="183"/>
      <c r="V20" s="183"/>
      <c r="W20" s="183"/>
      <c r="X20" s="215"/>
      <c r="Y20" s="335" t="str">
        <f t="shared" ca="1" si="7"/>
        <v/>
      </c>
      <c r="Z20" s="336">
        <f t="shared" ca="1" si="8"/>
        <v>0</v>
      </c>
      <c r="AA20" s="299"/>
      <c r="AB20" s="299"/>
    </row>
    <row r="21" spans="1:28" ht="135.75" customHeight="1">
      <c r="A21" s="334" t="str">
        <f t="shared" ca="1" si="6"/>
        <v>0</v>
      </c>
      <c r="B21" s="183">
        <v>13</v>
      </c>
      <c r="C21" s="218">
        <v>46117</v>
      </c>
      <c r="D21" s="183" t="s">
        <v>436</v>
      </c>
      <c r="E21" s="183" t="s">
        <v>456</v>
      </c>
      <c r="F21" s="183" t="s">
        <v>338</v>
      </c>
      <c r="G21" s="183" t="s">
        <v>339</v>
      </c>
      <c r="H21" s="765" t="s">
        <v>1209</v>
      </c>
      <c r="I21" s="763"/>
      <c r="J21" s="766"/>
      <c r="K21" s="183" t="s">
        <v>341</v>
      </c>
      <c r="L21" s="183" t="s">
        <v>1210</v>
      </c>
      <c r="M21" s="183" t="s">
        <v>343</v>
      </c>
      <c r="N21" s="215" t="s">
        <v>1211</v>
      </c>
      <c r="O21" s="215" t="s">
        <v>1174</v>
      </c>
      <c r="P21" s="193" t="s">
        <v>338</v>
      </c>
      <c r="Q21" s="217"/>
      <c r="R21" s="198">
        <v>46120</v>
      </c>
      <c r="S21" s="183" t="s">
        <v>306</v>
      </c>
      <c r="T21" s="183" t="s">
        <v>394</v>
      </c>
      <c r="U21" s="183" t="s">
        <v>182</v>
      </c>
      <c r="V21" s="183" t="s">
        <v>946</v>
      </c>
      <c r="W21" s="183" t="s">
        <v>366</v>
      </c>
      <c r="X21" s="215" t="s">
        <v>1212</v>
      </c>
      <c r="Y21" s="335" t="str">
        <f t="shared" ca="1" si="7"/>
        <v/>
      </c>
      <c r="Z21" s="336">
        <f t="shared" ca="1" si="8"/>
        <v>0</v>
      </c>
      <c r="AA21" s="299"/>
      <c r="AB21" s="299"/>
    </row>
    <row r="22" spans="1:28" ht="147.75" customHeight="1">
      <c r="A22" s="334" t="str">
        <f t="shared" ca="1" si="6"/>
        <v>0</v>
      </c>
      <c r="B22" s="183">
        <v>14</v>
      </c>
      <c r="C22" s="218">
        <v>46118</v>
      </c>
      <c r="D22" s="183" t="s">
        <v>1052</v>
      </c>
      <c r="E22" s="183" t="s">
        <v>456</v>
      </c>
      <c r="F22" s="183" t="s">
        <v>338</v>
      </c>
      <c r="G22" s="183" t="s">
        <v>339</v>
      </c>
      <c r="H22" s="765" t="s">
        <v>1213</v>
      </c>
      <c r="I22" s="763"/>
      <c r="J22" s="766"/>
      <c r="K22" s="183" t="s">
        <v>341</v>
      </c>
      <c r="L22" s="183" t="s">
        <v>1214</v>
      </c>
      <c r="M22" s="183" t="s">
        <v>343</v>
      </c>
      <c r="N22" s="215" t="s">
        <v>1215</v>
      </c>
      <c r="O22" s="215" t="s">
        <v>1174</v>
      </c>
      <c r="P22" s="193" t="s">
        <v>346</v>
      </c>
      <c r="Q22" s="217"/>
      <c r="R22" s="198">
        <v>46129</v>
      </c>
      <c r="S22" s="183" t="s">
        <v>301</v>
      </c>
      <c r="T22" s="183" t="s">
        <v>394</v>
      </c>
      <c r="U22" s="183" t="s">
        <v>545</v>
      </c>
      <c r="V22" s="183"/>
      <c r="W22" s="183" t="s">
        <v>366</v>
      </c>
      <c r="X22" s="215" t="s">
        <v>1216</v>
      </c>
      <c r="Y22" s="335" t="str">
        <f t="shared" ca="1" si="7"/>
        <v/>
      </c>
      <c r="Z22" s="336">
        <f t="shared" ca="1" si="8"/>
        <v>0</v>
      </c>
      <c r="AA22" s="299"/>
      <c r="AB22" s="299"/>
    </row>
    <row r="23" spans="1:28" ht="276">
      <c r="A23" s="334" t="str">
        <f t="shared" ca="1" si="6"/>
        <v>0</v>
      </c>
      <c r="B23" s="183">
        <v>15</v>
      </c>
      <c r="C23" s="218">
        <v>46118</v>
      </c>
      <c r="D23" s="183" t="s">
        <v>1052</v>
      </c>
      <c r="E23" s="183" t="s">
        <v>404</v>
      </c>
      <c r="F23" s="183" t="s">
        <v>338</v>
      </c>
      <c r="G23" s="183" t="s">
        <v>339</v>
      </c>
      <c r="H23" s="765" t="s">
        <v>1217</v>
      </c>
      <c r="I23" s="763"/>
      <c r="J23" s="766"/>
      <c r="K23" s="183" t="s">
        <v>341</v>
      </c>
      <c r="L23" s="183" t="s">
        <v>1218</v>
      </c>
      <c r="M23" s="183" t="s">
        <v>354</v>
      </c>
      <c r="N23" s="215" t="s">
        <v>1219</v>
      </c>
      <c r="O23" s="215" t="s">
        <v>1174</v>
      </c>
      <c r="P23" s="193" t="s">
        <v>346</v>
      </c>
      <c r="Q23" s="183"/>
      <c r="R23" s="198">
        <v>46120</v>
      </c>
      <c r="S23" s="183" t="s">
        <v>306</v>
      </c>
      <c r="T23" s="183" t="s">
        <v>538</v>
      </c>
      <c r="U23" s="183" t="s">
        <v>348</v>
      </c>
      <c r="V23" s="183"/>
      <c r="W23" s="219" t="s">
        <v>491</v>
      </c>
      <c r="X23" s="292" t="s">
        <v>1220</v>
      </c>
      <c r="Y23" s="335" t="str">
        <f t="shared" ca="1" si="7"/>
        <v/>
      </c>
      <c r="Z23" s="336">
        <f t="shared" ca="1" si="8"/>
        <v>0</v>
      </c>
      <c r="AA23" s="299"/>
      <c r="AB23" s="299"/>
    </row>
    <row r="24" spans="1:28" ht="135.75" customHeight="1">
      <c r="A24" s="334" t="str">
        <f t="shared" ca="1" si="6"/>
        <v>0</v>
      </c>
      <c r="B24" s="183">
        <v>16</v>
      </c>
      <c r="C24" s="198">
        <v>46119</v>
      </c>
      <c r="D24" s="183" t="s">
        <v>418</v>
      </c>
      <c r="E24" s="183" t="s">
        <v>360</v>
      </c>
      <c r="F24" s="183" t="s">
        <v>338</v>
      </c>
      <c r="G24" s="183" t="s">
        <v>339</v>
      </c>
      <c r="H24" s="765" t="s">
        <v>1221</v>
      </c>
      <c r="I24" s="763"/>
      <c r="J24" s="766"/>
      <c r="K24" s="183" t="s">
        <v>341</v>
      </c>
      <c r="L24" s="183" t="s">
        <v>1222</v>
      </c>
      <c r="M24" s="183" t="s">
        <v>400</v>
      </c>
      <c r="N24" s="215" t="s">
        <v>1223</v>
      </c>
      <c r="O24" s="215" t="s">
        <v>1174</v>
      </c>
      <c r="P24" s="193" t="s">
        <v>338</v>
      </c>
      <c r="Q24" s="183"/>
      <c r="R24" s="198">
        <v>46119</v>
      </c>
      <c r="S24" s="183" t="s">
        <v>305</v>
      </c>
      <c r="T24" s="183" t="s">
        <v>436</v>
      </c>
      <c r="U24" s="183" t="s">
        <v>182</v>
      </c>
      <c r="V24" s="183"/>
      <c r="W24" s="183" t="s">
        <v>366</v>
      </c>
      <c r="X24" s="208" t="s">
        <v>1224</v>
      </c>
      <c r="Y24" s="335" t="str">
        <f t="shared" ca="1" si="7"/>
        <v/>
      </c>
      <c r="Z24" s="336">
        <f t="shared" ca="1" si="8"/>
        <v>0</v>
      </c>
      <c r="AA24" s="356"/>
      <c r="AB24" s="356"/>
    </row>
    <row r="25" spans="1:28" ht="118.5" customHeight="1">
      <c r="A25" s="334" t="str">
        <f t="shared" ca="1" si="6"/>
        <v>0</v>
      </c>
      <c r="B25" s="183">
        <v>17</v>
      </c>
      <c r="C25" s="198">
        <v>46119</v>
      </c>
      <c r="D25" s="183" t="s">
        <v>659</v>
      </c>
      <c r="E25" s="183" t="s">
        <v>360</v>
      </c>
      <c r="F25" s="183" t="s">
        <v>338</v>
      </c>
      <c r="G25" s="183" t="s">
        <v>339</v>
      </c>
      <c r="H25" s="765" t="s">
        <v>1225</v>
      </c>
      <c r="I25" s="763"/>
      <c r="J25" s="766"/>
      <c r="K25" s="183"/>
      <c r="L25" s="183" t="s">
        <v>1226</v>
      </c>
      <c r="M25" s="183" t="s">
        <v>364</v>
      </c>
      <c r="N25" s="215" t="s">
        <v>1227</v>
      </c>
      <c r="O25" s="215" t="s">
        <v>1174</v>
      </c>
      <c r="P25" s="193" t="s">
        <v>346</v>
      </c>
      <c r="Q25" s="217"/>
      <c r="R25" s="218"/>
      <c r="S25" s="183"/>
      <c r="T25" s="183"/>
      <c r="U25" s="183"/>
      <c r="V25" s="183"/>
      <c r="W25" s="183"/>
      <c r="X25" s="215"/>
      <c r="Y25" s="335" t="str">
        <f t="shared" ca="1" si="7"/>
        <v/>
      </c>
      <c r="Z25" s="336">
        <f t="shared" ca="1" si="8"/>
        <v>0</v>
      </c>
      <c r="AA25" s="299"/>
      <c r="AB25" s="299"/>
    </row>
    <row r="26" spans="1:28" ht="193.2">
      <c r="A26" s="334" t="str">
        <f t="shared" ca="1" si="6"/>
        <v>0</v>
      </c>
      <c r="B26" s="183">
        <v>18</v>
      </c>
      <c r="C26" s="198">
        <v>46119</v>
      </c>
      <c r="D26" s="183" t="s">
        <v>659</v>
      </c>
      <c r="E26" s="183" t="s">
        <v>404</v>
      </c>
      <c r="F26" s="183" t="s">
        <v>338</v>
      </c>
      <c r="G26" s="183" t="s">
        <v>339</v>
      </c>
      <c r="H26" s="765" t="s">
        <v>1228</v>
      </c>
      <c r="I26" s="763"/>
      <c r="J26" s="766"/>
      <c r="K26" s="183" t="s">
        <v>341</v>
      </c>
      <c r="L26" s="183" t="s">
        <v>1229</v>
      </c>
      <c r="M26" s="183" t="s">
        <v>364</v>
      </c>
      <c r="N26" s="215" t="s">
        <v>1230</v>
      </c>
      <c r="O26" s="215" t="s">
        <v>1174</v>
      </c>
      <c r="P26" s="183" t="s">
        <v>1231</v>
      </c>
      <c r="Q26" s="183"/>
      <c r="R26" s="218">
        <v>46119</v>
      </c>
      <c r="S26" s="183" t="s">
        <v>305</v>
      </c>
      <c r="T26" s="183" t="s">
        <v>538</v>
      </c>
      <c r="U26" s="183" t="s">
        <v>382</v>
      </c>
      <c r="V26" s="183"/>
      <c r="W26" s="183" t="s">
        <v>366</v>
      </c>
      <c r="X26" s="215" t="s">
        <v>1232</v>
      </c>
      <c r="Y26" s="335" t="str">
        <f t="shared" ca="1" si="7"/>
        <v/>
      </c>
      <c r="Z26" s="336">
        <f t="shared" ca="1" si="8"/>
        <v>0</v>
      </c>
      <c r="AA26" s="299"/>
      <c r="AB26" s="299"/>
    </row>
    <row r="27" spans="1:28" ht="189.75" customHeight="1">
      <c r="A27" s="334" t="str">
        <f t="shared" ca="1" si="6"/>
        <v>0</v>
      </c>
      <c r="B27" s="183">
        <v>19</v>
      </c>
      <c r="C27" s="198">
        <v>46119</v>
      </c>
      <c r="D27" s="183" t="s">
        <v>493</v>
      </c>
      <c r="E27" s="183" t="s">
        <v>360</v>
      </c>
      <c r="F27" s="183" t="s">
        <v>338</v>
      </c>
      <c r="G27" s="183" t="s">
        <v>478</v>
      </c>
      <c r="H27" s="765" t="s">
        <v>1233</v>
      </c>
      <c r="I27" s="763"/>
      <c r="J27" s="766"/>
      <c r="K27" s="183" t="s">
        <v>587</v>
      </c>
      <c r="L27" s="183" t="s">
        <v>1234</v>
      </c>
      <c r="M27" s="183" t="s">
        <v>507</v>
      </c>
      <c r="N27" s="215" t="s">
        <v>1235</v>
      </c>
      <c r="O27" s="215" t="s">
        <v>1174</v>
      </c>
      <c r="P27" s="193" t="s">
        <v>346</v>
      </c>
      <c r="Q27" s="217"/>
      <c r="R27" s="198"/>
      <c r="S27" s="183"/>
      <c r="T27" s="183"/>
      <c r="U27" s="183"/>
      <c r="V27" s="183"/>
      <c r="W27" s="183"/>
      <c r="X27" s="215"/>
      <c r="Y27" s="335" t="str">
        <f t="shared" ca="1" si="7"/>
        <v/>
      </c>
      <c r="Z27" s="336">
        <f t="shared" ca="1" si="8"/>
        <v>0</v>
      </c>
      <c r="AA27" s="299"/>
      <c r="AB27" s="299"/>
    </row>
    <row r="28" spans="1:28" ht="96.75" customHeight="1">
      <c r="A28" s="334" t="str">
        <f t="shared" ca="1" si="6"/>
        <v>0</v>
      </c>
      <c r="B28" s="183">
        <v>20</v>
      </c>
      <c r="C28" s="198">
        <v>46120</v>
      </c>
      <c r="D28" s="183" t="s">
        <v>1236</v>
      </c>
      <c r="E28" s="183" t="s">
        <v>461</v>
      </c>
      <c r="F28" s="183" t="s">
        <v>338</v>
      </c>
      <c r="G28" s="183" t="s">
        <v>339</v>
      </c>
      <c r="H28" s="765" t="s">
        <v>437</v>
      </c>
      <c r="I28" s="763"/>
      <c r="J28" s="766"/>
      <c r="K28" s="183" t="s">
        <v>1237</v>
      </c>
      <c r="L28" s="183" t="s">
        <v>667</v>
      </c>
      <c r="M28" s="183" t="s">
        <v>414</v>
      </c>
      <c r="N28" s="215" t="s">
        <v>1238</v>
      </c>
      <c r="O28" s="215" t="s">
        <v>1185</v>
      </c>
      <c r="P28" s="183"/>
      <c r="Q28" s="183"/>
      <c r="R28" s="198"/>
      <c r="S28" s="183"/>
      <c r="T28" s="199"/>
      <c r="U28" s="183"/>
      <c r="V28" s="183"/>
      <c r="W28" s="183"/>
      <c r="X28" s="215"/>
      <c r="Y28" s="335" t="str">
        <f t="shared" ca="1" si="7"/>
        <v/>
      </c>
      <c r="Z28" s="336">
        <f t="shared" ca="1" si="8"/>
        <v>0</v>
      </c>
      <c r="AA28" s="299"/>
      <c r="AB28" s="299"/>
    </row>
    <row r="29" spans="1:28" ht="160.5" customHeight="1">
      <c r="A29" s="334" t="str">
        <f t="shared" ca="1" si="6"/>
        <v>0</v>
      </c>
      <c r="B29" s="183">
        <v>21</v>
      </c>
      <c r="C29" s="198">
        <v>46114</v>
      </c>
      <c r="D29" s="183"/>
      <c r="E29" s="183" t="s">
        <v>450</v>
      </c>
      <c r="F29" s="183" t="s">
        <v>338</v>
      </c>
      <c r="G29" s="183" t="s">
        <v>339</v>
      </c>
      <c r="H29" s="765" t="s">
        <v>1239</v>
      </c>
      <c r="I29" s="763"/>
      <c r="J29" s="766"/>
      <c r="K29" s="183" t="s">
        <v>1240</v>
      </c>
      <c r="L29" s="183" t="s">
        <v>761</v>
      </c>
      <c r="M29" s="183" t="s">
        <v>371</v>
      </c>
      <c r="N29" s="215" t="s">
        <v>1241</v>
      </c>
      <c r="O29" s="215" t="s">
        <v>1174</v>
      </c>
      <c r="P29" s="193" t="s">
        <v>381</v>
      </c>
      <c r="Q29" s="217"/>
      <c r="R29" s="198">
        <v>46120</v>
      </c>
      <c r="S29" s="183" t="s">
        <v>306</v>
      </c>
      <c r="T29" s="183" t="s">
        <v>490</v>
      </c>
      <c r="U29" s="183" t="s">
        <v>497</v>
      </c>
      <c r="V29" s="183"/>
      <c r="W29" s="183" t="s">
        <v>628</v>
      </c>
      <c r="X29" s="208" t="s">
        <v>1242</v>
      </c>
      <c r="Y29" s="335" t="str">
        <f t="shared" ca="1" si="7"/>
        <v/>
      </c>
      <c r="Z29" s="336">
        <f t="shared" ca="1" si="8"/>
        <v>0</v>
      </c>
      <c r="AA29" s="299"/>
      <c r="AB29" s="299"/>
    </row>
    <row r="30" spans="1:28" ht="107.25" customHeight="1">
      <c r="A30" s="334" t="str">
        <f t="shared" ca="1" si="6"/>
        <v>0</v>
      </c>
      <c r="B30" s="183">
        <v>22</v>
      </c>
      <c r="C30" s="198">
        <v>46121</v>
      </c>
      <c r="D30" s="183" t="s">
        <v>591</v>
      </c>
      <c r="E30" s="183" t="s">
        <v>651</v>
      </c>
      <c r="F30" s="183" t="s">
        <v>338</v>
      </c>
      <c r="G30" s="183" t="s">
        <v>478</v>
      </c>
      <c r="H30" s="765" t="s">
        <v>1243</v>
      </c>
      <c r="I30" s="763"/>
      <c r="J30" s="766"/>
      <c r="K30" s="183" t="s">
        <v>474</v>
      </c>
      <c r="L30" s="183" t="s">
        <v>1244</v>
      </c>
      <c r="M30" s="183" t="s">
        <v>364</v>
      </c>
      <c r="N30" s="215" t="s">
        <v>1245</v>
      </c>
      <c r="O30" s="215"/>
      <c r="P30" s="183"/>
      <c r="Q30" s="217"/>
      <c r="R30" s="198"/>
      <c r="S30" s="183"/>
      <c r="T30" s="183"/>
      <c r="U30" s="183"/>
      <c r="V30" s="183"/>
      <c r="W30" s="183"/>
      <c r="X30" s="208"/>
      <c r="Y30" s="335" t="str">
        <f t="shared" ca="1" si="7"/>
        <v/>
      </c>
      <c r="Z30" s="336">
        <f t="shared" ca="1" si="8"/>
        <v>0</v>
      </c>
      <c r="AA30" s="299"/>
      <c r="AB30" s="299"/>
    </row>
    <row r="31" spans="1:28" ht="128.25" customHeight="1">
      <c r="A31" s="334" t="str">
        <f t="shared" ca="1" si="6"/>
        <v>0</v>
      </c>
      <c r="B31" s="183">
        <v>23</v>
      </c>
      <c r="C31" s="198">
        <v>46121</v>
      </c>
      <c r="D31" s="183" t="s">
        <v>347</v>
      </c>
      <c r="E31" s="183" t="s">
        <v>461</v>
      </c>
      <c r="F31" s="183" t="s">
        <v>338</v>
      </c>
      <c r="G31" s="183" t="s">
        <v>1246</v>
      </c>
      <c r="H31" s="765" t="s">
        <v>465</v>
      </c>
      <c r="I31" s="763"/>
      <c r="J31" s="766"/>
      <c r="K31" s="183" t="s">
        <v>474</v>
      </c>
      <c r="L31" s="183" t="s">
        <v>1247</v>
      </c>
      <c r="M31" s="183" t="s">
        <v>1248</v>
      </c>
      <c r="N31" s="215" t="s">
        <v>1249</v>
      </c>
      <c r="O31" s="215" t="s">
        <v>1174</v>
      </c>
      <c r="P31" s="183"/>
      <c r="Q31" s="217"/>
      <c r="R31" s="198"/>
      <c r="S31" s="183"/>
      <c r="T31" s="183"/>
      <c r="U31" s="183"/>
      <c r="V31" s="183"/>
      <c r="W31" s="183"/>
      <c r="X31" s="208"/>
      <c r="Y31" s="335" t="str">
        <f t="shared" ca="1" si="7"/>
        <v/>
      </c>
      <c r="Z31" s="336">
        <f t="shared" ca="1" si="8"/>
        <v>0</v>
      </c>
      <c r="AA31" s="299"/>
      <c r="AB31" s="299"/>
    </row>
    <row r="32" spans="1:28" ht="151.80000000000001">
      <c r="A32" s="334" t="str">
        <f t="shared" ca="1" si="6"/>
        <v>0</v>
      </c>
      <c r="B32" s="183">
        <v>24</v>
      </c>
      <c r="C32" s="198">
        <v>46121</v>
      </c>
      <c r="D32" s="183" t="s">
        <v>418</v>
      </c>
      <c r="E32" s="183" t="s">
        <v>337</v>
      </c>
      <c r="F32" s="183" t="s">
        <v>338</v>
      </c>
      <c r="G32" s="183" t="s">
        <v>339</v>
      </c>
      <c r="H32" s="765" t="s">
        <v>1250</v>
      </c>
      <c r="I32" s="763"/>
      <c r="J32" s="766"/>
      <c r="K32" s="183" t="s">
        <v>341</v>
      </c>
      <c r="L32" s="183" t="s">
        <v>1251</v>
      </c>
      <c r="M32" s="183" t="s">
        <v>414</v>
      </c>
      <c r="N32" s="215" t="s">
        <v>1252</v>
      </c>
      <c r="O32" s="215" t="s">
        <v>1174</v>
      </c>
      <c r="P32" s="183" t="s">
        <v>1253</v>
      </c>
      <c r="Q32" s="183"/>
      <c r="R32" s="218">
        <v>46125</v>
      </c>
      <c r="S32" s="183" t="s">
        <v>304</v>
      </c>
      <c r="T32" s="183" t="s">
        <v>394</v>
      </c>
      <c r="U32" s="183" t="s">
        <v>497</v>
      </c>
      <c r="V32" s="183" t="s">
        <v>946</v>
      </c>
      <c r="W32" s="183" t="s">
        <v>349</v>
      </c>
      <c r="X32" s="208" t="s">
        <v>1254</v>
      </c>
      <c r="Y32" s="335" t="str">
        <f t="shared" ca="1" si="7"/>
        <v/>
      </c>
      <c r="Z32" s="336">
        <f t="shared" ca="1" si="8"/>
        <v>0</v>
      </c>
      <c r="AA32" s="299"/>
      <c r="AB32" s="299"/>
    </row>
    <row r="33" spans="1:28" ht="110.25" customHeight="1">
      <c r="A33" s="334" t="str">
        <f t="shared" ca="1" si="6"/>
        <v>0</v>
      </c>
      <c r="B33" s="183">
        <v>25</v>
      </c>
      <c r="C33" s="198">
        <v>46122</v>
      </c>
      <c r="D33" s="183" t="s">
        <v>659</v>
      </c>
      <c r="E33" s="183" t="s">
        <v>651</v>
      </c>
      <c r="F33" s="183" t="s">
        <v>338</v>
      </c>
      <c r="G33" s="183" t="s">
        <v>339</v>
      </c>
      <c r="H33" s="765" t="s">
        <v>437</v>
      </c>
      <c r="I33" s="763"/>
      <c r="J33" s="766"/>
      <c r="K33" s="183" t="s">
        <v>474</v>
      </c>
      <c r="L33" s="183" t="s">
        <v>667</v>
      </c>
      <c r="M33" s="183" t="s">
        <v>414</v>
      </c>
      <c r="N33" s="215" t="s">
        <v>1255</v>
      </c>
      <c r="O33" s="215"/>
      <c r="P33" s="183"/>
      <c r="Q33" s="183"/>
      <c r="R33" s="198"/>
      <c r="S33" s="183"/>
      <c r="T33" s="183"/>
      <c r="U33" s="183"/>
      <c r="V33" s="183"/>
      <c r="W33" s="183"/>
      <c r="X33" s="208"/>
      <c r="Y33" s="335" t="str">
        <f t="shared" ca="1" si="7"/>
        <v/>
      </c>
      <c r="Z33" s="336">
        <f t="shared" ca="1" si="8"/>
        <v>0</v>
      </c>
      <c r="AA33" s="299"/>
      <c r="AB33" s="299"/>
    </row>
    <row r="34" spans="1:28" ht="207">
      <c r="A34" s="334" t="str">
        <f t="shared" ca="1" si="6"/>
        <v>0</v>
      </c>
      <c r="B34" s="183">
        <v>26</v>
      </c>
      <c r="C34" s="198">
        <v>46122</v>
      </c>
      <c r="D34" s="183" t="s">
        <v>1256</v>
      </c>
      <c r="E34" s="183" t="s">
        <v>337</v>
      </c>
      <c r="F34" s="183" t="s">
        <v>338</v>
      </c>
      <c r="G34" s="183" t="s">
        <v>339</v>
      </c>
      <c r="H34" s="765" t="s">
        <v>1257</v>
      </c>
      <c r="I34" s="763"/>
      <c r="J34" s="706"/>
      <c r="K34" s="185" t="s">
        <v>341</v>
      </c>
      <c r="L34" s="183" t="s">
        <v>1258</v>
      </c>
      <c r="M34" s="183" t="s">
        <v>387</v>
      </c>
      <c r="N34" s="215" t="s">
        <v>1259</v>
      </c>
      <c r="O34" s="215"/>
      <c r="P34" s="183"/>
      <c r="Q34" s="217"/>
      <c r="R34" s="198">
        <v>46127</v>
      </c>
      <c r="S34" s="183" t="s">
        <v>306</v>
      </c>
      <c r="T34" s="183" t="s">
        <v>394</v>
      </c>
      <c r="U34" s="183" t="s">
        <v>497</v>
      </c>
      <c r="V34" s="183"/>
      <c r="W34" s="183" t="s">
        <v>640</v>
      </c>
      <c r="X34" s="208" t="s">
        <v>1260</v>
      </c>
      <c r="Y34" s="335" t="str">
        <f t="shared" ca="1" si="7"/>
        <v/>
      </c>
      <c r="Z34" s="336">
        <f t="shared" ca="1" si="8"/>
        <v>0</v>
      </c>
      <c r="AA34" s="299"/>
      <c r="AB34" s="299"/>
    </row>
    <row r="35" spans="1:28" ht="124.2">
      <c r="A35" s="334" t="str">
        <f t="shared" ca="1" si="6"/>
        <v>0</v>
      </c>
      <c r="B35" s="183">
        <v>27</v>
      </c>
      <c r="C35" s="198">
        <v>46122</v>
      </c>
      <c r="D35" s="183" t="s">
        <v>441</v>
      </c>
      <c r="E35" s="183" t="s">
        <v>337</v>
      </c>
      <c r="F35" s="183" t="s">
        <v>338</v>
      </c>
      <c r="G35" s="183" t="s">
        <v>478</v>
      </c>
      <c r="H35" s="765" t="s">
        <v>1261</v>
      </c>
      <c r="I35" s="763"/>
      <c r="J35" s="706"/>
      <c r="K35" s="185" t="s">
        <v>341</v>
      </c>
      <c r="L35" s="183" t="s">
        <v>1262</v>
      </c>
      <c r="M35" s="183" t="s">
        <v>400</v>
      </c>
      <c r="N35" s="215" t="s">
        <v>1263</v>
      </c>
      <c r="O35" s="215"/>
      <c r="P35" s="193"/>
      <c r="Q35" s="217"/>
      <c r="R35" s="198">
        <v>46139</v>
      </c>
      <c r="S35" s="183" t="s">
        <v>304</v>
      </c>
      <c r="T35" s="183" t="s">
        <v>356</v>
      </c>
      <c r="U35" s="183" t="s">
        <v>1264</v>
      </c>
      <c r="V35" s="183" t="s">
        <v>1265</v>
      </c>
      <c r="W35" s="183" t="s">
        <v>349</v>
      </c>
      <c r="X35" s="208" t="s">
        <v>1266</v>
      </c>
      <c r="Y35" s="335" t="str">
        <f t="shared" ca="1" si="7"/>
        <v/>
      </c>
      <c r="Z35" s="336">
        <f t="shared" ca="1" si="8"/>
        <v>0</v>
      </c>
      <c r="AA35" s="299"/>
      <c r="AB35" s="299"/>
    </row>
    <row r="36" spans="1:28" ht="220.8">
      <c r="A36" s="334" t="str">
        <f t="shared" ca="1" si="6"/>
        <v>0</v>
      </c>
      <c r="B36" s="183">
        <v>28</v>
      </c>
      <c r="C36" s="198">
        <v>46122</v>
      </c>
      <c r="D36" s="183" t="s">
        <v>493</v>
      </c>
      <c r="E36" s="183" t="s">
        <v>404</v>
      </c>
      <c r="F36" s="183" t="s">
        <v>338</v>
      </c>
      <c r="G36" s="183" t="s">
        <v>339</v>
      </c>
      <c r="H36" s="765" t="s">
        <v>1267</v>
      </c>
      <c r="I36" s="763"/>
      <c r="J36" s="706"/>
      <c r="K36" s="185" t="s">
        <v>587</v>
      </c>
      <c r="L36" s="183" t="s">
        <v>1268</v>
      </c>
      <c r="M36" s="183" t="s">
        <v>364</v>
      </c>
      <c r="N36" s="215" t="s">
        <v>1269</v>
      </c>
      <c r="O36" s="215" t="s">
        <v>1174</v>
      </c>
      <c r="P36" s="193"/>
      <c r="Q36" s="217"/>
      <c r="R36" s="198">
        <v>46126</v>
      </c>
      <c r="S36" s="183" t="s">
        <v>305</v>
      </c>
      <c r="T36" s="183" t="s">
        <v>356</v>
      </c>
      <c r="U36" s="183" t="s">
        <v>731</v>
      </c>
      <c r="V36" s="183"/>
      <c r="W36" s="183" t="s">
        <v>366</v>
      </c>
      <c r="X36" s="208" t="s">
        <v>1270</v>
      </c>
      <c r="Y36" s="335" t="str">
        <f t="shared" ca="1" si="7"/>
        <v/>
      </c>
      <c r="Z36" s="336">
        <f t="shared" ca="1" si="8"/>
        <v>0</v>
      </c>
      <c r="AA36" s="299"/>
      <c r="AB36" s="299"/>
    </row>
    <row r="37" spans="1:28" ht="31.5" customHeight="1">
      <c r="A37" s="334" t="str">
        <f t="shared" ca="1" si="6"/>
        <v>0</v>
      </c>
      <c r="B37" s="183">
        <v>29</v>
      </c>
      <c r="C37" s="198">
        <v>46122</v>
      </c>
      <c r="D37" s="183" t="s">
        <v>840</v>
      </c>
      <c r="E37" s="183" t="s">
        <v>651</v>
      </c>
      <c r="F37" s="183" t="s">
        <v>338</v>
      </c>
      <c r="G37" s="183" t="s">
        <v>339</v>
      </c>
      <c r="H37" s="765" t="s">
        <v>437</v>
      </c>
      <c r="I37" s="763"/>
      <c r="J37" s="706"/>
      <c r="K37" s="185" t="s">
        <v>1271</v>
      </c>
      <c r="L37" s="183" t="s">
        <v>1272</v>
      </c>
      <c r="M37" s="183" t="s">
        <v>400</v>
      </c>
      <c r="N37" s="215" t="s">
        <v>1273</v>
      </c>
      <c r="O37" s="215"/>
      <c r="P37" s="183"/>
      <c r="Q37" s="217"/>
      <c r="R37" s="198"/>
      <c r="S37" s="183"/>
      <c r="T37" s="183"/>
      <c r="U37" s="183"/>
      <c r="V37" s="183"/>
      <c r="W37" s="183"/>
      <c r="X37" s="208"/>
      <c r="Y37" s="335" t="str">
        <f t="shared" ca="1" si="7"/>
        <v/>
      </c>
      <c r="Z37" s="336">
        <f t="shared" ca="1" si="8"/>
        <v>0</v>
      </c>
      <c r="AA37" s="299"/>
      <c r="AB37" s="299"/>
    </row>
    <row r="38" spans="1:28" ht="133.5" customHeight="1">
      <c r="A38" s="334" t="str">
        <f t="shared" ca="1" si="6"/>
        <v>0</v>
      </c>
      <c r="B38" s="183">
        <v>30</v>
      </c>
      <c r="C38" s="198">
        <v>46122</v>
      </c>
      <c r="D38" s="183" t="s">
        <v>912</v>
      </c>
      <c r="E38" s="183" t="s">
        <v>360</v>
      </c>
      <c r="F38" s="183" t="s">
        <v>338</v>
      </c>
      <c r="G38" s="183" t="s">
        <v>339</v>
      </c>
      <c r="H38" s="765" t="s">
        <v>1274</v>
      </c>
      <c r="I38" s="763"/>
      <c r="J38" s="706"/>
      <c r="K38" s="185" t="s">
        <v>341</v>
      </c>
      <c r="L38" s="183" t="s">
        <v>1275</v>
      </c>
      <c r="M38" s="183" t="s">
        <v>387</v>
      </c>
      <c r="N38" s="215" t="s">
        <v>1276</v>
      </c>
      <c r="O38" s="215" t="s">
        <v>1174</v>
      </c>
      <c r="P38" s="193" t="s">
        <v>346</v>
      </c>
      <c r="Q38" s="183"/>
      <c r="R38" s="198">
        <v>46129</v>
      </c>
      <c r="S38" s="183" t="s">
        <v>301</v>
      </c>
      <c r="T38" s="183" t="s">
        <v>657</v>
      </c>
      <c r="U38" s="183" t="s">
        <v>545</v>
      </c>
      <c r="V38" s="183"/>
      <c r="W38" s="183" t="s">
        <v>366</v>
      </c>
      <c r="X38" s="208" t="s">
        <v>1277</v>
      </c>
      <c r="Y38" s="335" t="str">
        <f t="shared" ca="1" si="7"/>
        <v/>
      </c>
      <c r="Z38" s="336">
        <f t="shared" ca="1" si="8"/>
        <v>0</v>
      </c>
      <c r="AA38" s="299"/>
      <c r="AB38" s="299"/>
    </row>
    <row r="39" spans="1:28" ht="180.75" customHeight="1">
      <c r="A39" s="334" t="str">
        <f t="shared" ca="1" si="6"/>
        <v>0</v>
      </c>
      <c r="B39" s="183">
        <v>31</v>
      </c>
      <c r="C39" s="198">
        <v>46123</v>
      </c>
      <c r="D39" s="183" t="s">
        <v>1278</v>
      </c>
      <c r="E39" s="183" t="s">
        <v>360</v>
      </c>
      <c r="F39" s="183" t="s">
        <v>338</v>
      </c>
      <c r="G39" s="183" t="s">
        <v>339</v>
      </c>
      <c r="H39" s="765" t="s">
        <v>1279</v>
      </c>
      <c r="I39" s="763"/>
      <c r="J39" s="706"/>
      <c r="K39" s="185" t="s">
        <v>474</v>
      </c>
      <c r="L39" s="183" t="s">
        <v>1280</v>
      </c>
      <c r="M39" s="183" t="s">
        <v>343</v>
      </c>
      <c r="N39" s="215" t="s">
        <v>1281</v>
      </c>
      <c r="O39" s="215" t="s">
        <v>1174</v>
      </c>
      <c r="P39" s="193" t="s">
        <v>338</v>
      </c>
      <c r="Q39" s="217"/>
      <c r="R39" s="218">
        <v>46130</v>
      </c>
      <c r="S39" s="183" t="s">
        <v>302</v>
      </c>
      <c r="T39" s="183" t="s">
        <v>490</v>
      </c>
      <c r="U39" s="183" t="s">
        <v>514</v>
      </c>
      <c r="V39" s="183"/>
      <c r="W39" s="183" t="s">
        <v>640</v>
      </c>
      <c r="X39" s="208" t="s">
        <v>1282</v>
      </c>
      <c r="Y39" s="335" t="str">
        <f t="shared" ca="1" si="7"/>
        <v/>
      </c>
      <c r="Z39" s="336">
        <f t="shared" ca="1" si="8"/>
        <v>0</v>
      </c>
      <c r="AA39" s="299"/>
      <c r="AB39" s="299"/>
    </row>
    <row r="40" spans="1:28" ht="156.75" customHeight="1">
      <c r="A40" s="334" t="str">
        <f t="shared" ca="1" si="6"/>
        <v>0</v>
      </c>
      <c r="B40" s="183">
        <v>32</v>
      </c>
      <c r="C40" s="198">
        <v>46123</v>
      </c>
      <c r="D40" s="183" t="s">
        <v>591</v>
      </c>
      <c r="E40" s="183" t="s">
        <v>651</v>
      </c>
      <c r="F40" s="183" t="s">
        <v>338</v>
      </c>
      <c r="G40" s="183" t="s">
        <v>339</v>
      </c>
      <c r="H40" s="765" t="s">
        <v>1283</v>
      </c>
      <c r="I40" s="763"/>
      <c r="J40" s="706"/>
      <c r="K40" s="185" t="s">
        <v>341</v>
      </c>
      <c r="L40" s="183" t="s">
        <v>1284</v>
      </c>
      <c r="M40" s="183" t="s">
        <v>400</v>
      </c>
      <c r="N40" s="215" t="s">
        <v>1285</v>
      </c>
      <c r="O40" s="215"/>
      <c r="P40" s="193"/>
      <c r="Q40" s="217"/>
      <c r="R40" s="198"/>
      <c r="S40" s="183"/>
      <c r="T40" s="183"/>
      <c r="U40" s="183"/>
      <c r="V40" s="183"/>
      <c r="W40" s="183"/>
      <c r="X40" s="208"/>
      <c r="Y40" s="335" t="str">
        <f t="shared" ca="1" si="7"/>
        <v/>
      </c>
      <c r="Z40" s="336">
        <f t="shared" ca="1" si="8"/>
        <v>0</v>
      </c>
      <c r="AA40" s="299"/>
      <c r="AB40" s="299"/>
    </row>
    <row r="41" spans="1:28" ht="104.25" customHeight="1">
      <c r="A41" s="334" t="str">
        <f t="shared" ca="1" si="6"/>
        <v>0</v>
      </c>
      <c r="B41" s="183">
        <v>33</v>
      </c>
      <c r="C41" s="198">
        <v>46124</v>
      </c>
      <c r="D41" s="183" t="s">
        <v>356</v>
      </c>
      <c r="E41" s="183" t="s">
        <v>360</v>
      </c>
      <c r="F41" s="183" t="s">
        <v>338</v>
      </c>
      <c r="G41" s="183" t="s">
        <v>339</v>
      </c>
      <c r="H41" s="765" t="s">
        <v>1286</v>
      </c>
      <c r="I41" s="763"/>
      <c r="J41" s="706"/>
      <c r="K41" s="185" t="s">
        <v>341</v>
      </c>
      <c r="L41" s="183" t="s">
        <v>1287</v>
      </c>
      <c r="M41" s="183" t="s">
        <v>371</v>
      </c>
      <c r="N41" s="215" t="s">
        <v>1288</v>
      </c>
      <c r="O41" s="215" t="s">
        <v>1174</v>
      </c>
      <c r="P41" s="193" t="s">
        <v>338</v>
      </c>
      <c r="Q41" s="217"/>
      <c r="R41" s="198">
        <v>46136</v>
      </c>
      <c r="S41" s="183" t="s">
        <v>301</v>
      </c>
      <c r="T41" s="183" t="s">
        <v>449</v>
      </c>
      <c r="U41" s="183" t="s">
        <v>617</v>
      </c>
      <c r="V41" s="183" t="s">
        <v>1289</v>
      </c>
      <c r="W41" s="183" t="s">
        <v>491</v>
      </c>
      <c r="X41" s="208" t="s">
        <v>1290</v>
      </c>
      <c r="Y41" s="335" t="str">
        <f t="shared" ca="1" si="7"/>
        <v/>
      </c>
      <c r="Z41" s="336">
        <f t="shared" ca="1" si="8"/>
        <v>0</v>
      </c>
      <c r="AA41" s="299"/>
      <c r="AB41" s="299"/>
    </row>
    <row r="42" spans="1:28" ht="130.5" customHeight="1">
      <c r="A42" s="334" t="str">
        <f t="shared" ca="1" si="6"/>
        <v>0</v>
      </c>
      <c r="B42" s="183">
        <v>34</v>
      </c>
      <c r="C42" s="198">
        <v>46124</v>
      </c>
      <c r="D42" s="183" t="s">
        <v>1291</v>
      </c>
      <c r="E42" s="183" t="s">
        <v>360</v>
      </c>
      <c r="F42" s="183" t="s">
        <v>338</v>
      </c>
      <c r="G42" s="183" t="s">
        <v>339</v>
      </c>
      <c r="H42" s="765" t="s">
        <v>1225</v>
      </c>
      <c r="I42" s="763"/>
      <c r="J42" s="706"/>
      <c r="K42" s="185" t="s">
        <v>341</v>
      </c>
      <c r="L42" s="183" t="s">
        <v>1226</v>
      </c>
      <c r="M42" s="183" t="s">
        <v>364</v>
      </c>
      <c r="N42" s="215" t="s">
        <v>1292</v>
      </c>
      <c r="O42" s="215" t="s">
        <v>1174</v>
      </c>
      <c r="P42" s="193" t="s">
        <v>346</v>
      </c>
      <c r="Q42" s="217"/>
      <c r="R42" s="198">
        <v>46133</v>
      </c>
      <c r="S42" s="183" t="s">
        <v>305</v>
      </c>
      <c r="T42" s="183" t="s">
        <v>356</v>
      </c>
      <c r="U42" s="183" t="s">
        <v>409</v>
      </c>
      <c r="V42" s="183"/>
      <c r="W42" s="183" t="s">
        <v>366</v>
      </c>
      <c r="X42" s="208" t="s">
        <v>1293</v>
      </c>
      <c r="Y42" s="335" t="str">
        <f t="shared" ca="1" si="7"/>
        <v/>
      </c>
      <c r="Z42" s="336">
        <f t="shared" ca="1" si="8"/>
        <v>0</v>
      </c>
      <c r="AA42" s="299"/>
      <c r="AB42" s="299"/>
    </row>
    <row r="43" spans="1:28" ht="110.4">
      <c r="A43" s="334" t="str">
        <f t="shared" ca="1" si="6"/>
        <v>0</v>
      </c>
      <c r="B43" s="183">
        <v>35</v>
      </c>
      <c r="C43" s="198">
        <v>46125</v>
      </c>
      <c r="D43" s="183" t="s">
        <v>921</v>
      </c>
      <c r="E43" s="183" t="s">
        <v>595</v>
      </c>
      <c r="F43" s="183" t="s">
        <v>338</v>
      </c>
      <c r="G43" s="183" t="s">
        <v>339</v>
      </c>
      <c r="H43" s="765" t="s">
        <v>1294</v>
      </c>
      <c r="I43" s="763"/>
      <c r="J43" s="706"/>
      <c r="K43" s="185" t="s">
        <v>341</v>
      </c>
      <c r="L43" s="183" t="s">
        <v>1295</v>
      </c>
      <c r="M43" s="183" t="s">
        <v>343</v>
      </c>
      <c r="N43" s="215" t="s">
        <v>1296</v>
      </c>
      <c r="O43" s="215" t="s">
        <v>1174</v>
      </c>
      <c r="P43" s="193" t="s">
        <v>338</v>
      </c>
      <c r="Q43" s="217"/>
      <c r="R43" s="198">
        <v>46128</v>
      </c>
      <c r="S43" s="183" t="s">
        <v>307</v>
      </c>
      <c r="T43" s="183" t="s">
        <v>436</v>
      </c>
      <c r="U43" s="183" t="s">
        <v>731</v>
      </c>
      <c r="V43" s="183"/>
      <c r="W43" s="183" t="s">
        <v>366</v>
      </c>
      <c r="X43" s="208" t="s">
        <v>1297</v>
      </c>
      <c r="Y43" s="335" t="str">
        <f t="shared" ca="1" si="7"/>
        <v/>
      </c>
      <c r="Z43" s="336">
        <f t="shared" ca="1" si="8"/>
        <v>0</v>
      </c>
      <c r="AA43" s="299"/>
      <c r="AB43" s="299"/>
    </row>
    <row r="44" spans="1:28" ht="193.2">
      <c r="A44" s="334" t="str">
        <f t="shared" ca="1" si="6"/>
        <v>0</v>
      </c>
      <c r="B44" s="183">
        <v>35</v>
      </c>
      <c r="C44" s="198">
        <v>46125</v>
      </c>
      <c r="D44" s="183" t="s">
        <v>356</v>
      </c>
      <c r="E44" s="183" t="s">
        <v>1201</v>
      </c>
      <c r="F44" s="183" t="s">
        <v>338</v>
      </c>
      <c r="G44" s="183" t="s">
        <v>339</v>
      </c>
      <c r="H44" s="765" t="s">
        <v>1298</v>
      </c>
      <c r="I44" s="763"/>
      <c r="J44" s="706"/>
      <c r="K44" s="185" t="s">
        <v>341</v>
      </c>
      <c r="L44" s="183" t="s">
        <v>1299</v>
      </c>
      <c r="M44" s="183" t="s">
        <v>343</v>
      </c>
      <c r="N44" s="215" t="s">
        <v>1300</v>
      </c>
      <c r="O44" s="215" t="s">
        <v>1174</v>
      </c>
      <c r="P44" s="193" t="s">
        <v>338</v>
      </c>
      <c r="Q44" s="217"/>
      <c r="R44" s="198">
        <v>46127</v>
      </c>
      <c r="S44" s="183" t="s">
        <v>306</v>
      </c>
      <c r="T44" s="183" t="s">
        <v>356</v>
      </c>
      <c r="U44" s="183" t="s">
        <v>617</v>
      </c>
      <c r="V44" s="183"/>
      <c r="W44" s="183" t="s">
        <v>349</v>
      </c>
      <c r="X44" s="208" t="s">
        <v>1301</v>
      </c>
      <c r="Y44" s="335" t="str">
        <f t="shared" ca="1" si="7"/>
        <v/>
      </c>
      <c r="Z44" s="336">
        <f t="shared" ca="1" si="8"/>
        <v>0</v>
      </c>
      <c r="AA44" s="299"/>
      <c r="AB44" s="299"/>
    </row>
    <row r="45" spans="1:28" ht="127.5" customHeight="1">
      <c r="A45" s="334" t="str">
        <f t="shared" ca="1" si="6"/>
        <v>0</v>
      </c>
      <c r="B45" s="183">
        <v>37</v>
      </c>
      <c r="C45" s="198">
        <v>46125</v>
      </c>
      <c r="D45" s="183" t="s">
        <v>1302</v>
      </c>
      <c r="E45" s="183" t="s">
        <v>337</v>
      </c>
      <c r="F45" s="183" t="s">
        <v>338</v>
      </c>
      <c r="G45" s="183" t="s">
        <v>339</v>
      </c>
      <c r="H45" s="765" t="s">
        <v>1303</v>
      </c>
      <c r="I45" s="763"/>
      <c r="J45" s="706"/>
      <c r="K45" s="185" t="s">
        <v>1304</v>
      </c>
      <c r="L45" s="183" t="s">
        <v>1305</v>
      </c>
      <c r="M45" s="183" t="s">
        <v>414</v>
      </c>
      <c r="N45" s="215" t="s">
        <v>1306</v>
      </c>
      <c r="O45" s="215"/>
      <c r="P45" s="193"/>
      <c r="Q45" s="217"/>
      <c r="R45" s="198"/>
      <c r="S45" s="183"/>
      <c r="T45" s="183"/>
      <c r="U45" s="183"/>
      <c r="V45" s="183"/>
      <c r="W45" s="183"/>
      <c r="X45" s="208"/>
      <c r="Y45" s="335" t="str">
        <f t="shared" ca="1" si="7"/>
        <v/>
      </c>
      <c r="Z45" s="336">
        <f t="shared" ca="1" si="8"/>
        <v>0</v>
      </c>
      <c r="AA45" s="299"/>
      <c r="AB45" s="299"/>
    </row>
    <row r="46" spans="1:28" ht="204" customHeight="1">
      <c r="A46" s="334" t="str">
        <f t="shared" ca="1" si="6"/>
        <v>0</v>
      </c>
      <c r="B46" s="183">
        <v>38</v>
      </c>
      <c r="C46" s="198">
        <v>46126</v>
      </c>
      <c r="D46" s="183" t="s">
        <v>408</v>
      </c>
      <c r="E46" s="183" t="s">
        <v>456</v>
      </c>
      <c r="F46" s="183" t="s">
        <v>338</v>
      </c>
      <c r="G46" s="183" t="s">
        <v>339</v>
      </c>
      <c r="H46" s="765" t="s">
        <v>1307</v>
      </c>
      <c r="I46" s="763"/>
      <c r="J46" s="706"/>
      <c r="K46" s="185" t="s">
        <v>587</v>
      </c>
      <c r="L46" s="183" t="s">
        <v>1308</v>
      </c>
      <c r="M46" s="183" t="s">
        <v>364</v>
      </c>
      <c r="N46" s="215" t="s">
        <v>1309</v>
      </c>
      <c r="O46" s="215" t="s">
        <v>1174</v>
      </c>
      <c r="P46" s="193" t="s">
        <v>346</v>
      </c>
      <c r="Q46" s="217"/>
      <c r="R46" s="198">
        <v>46133</v>
      </c>
      <c r="S46" s="183" t="s">
        <v>305</v>
      </c>
      <c r="T46" s="183" t="s">
        <v>394</v>
      </c>
      <c r="U46" s="183" t="s">
        <v>514</v>
      </c>
      <c r="V46" s="183"/>
      <c r="W46" s="183" t="s">
        <v>640</v>
      </c>
      <c r="X46" s="208" t="s">
        <v>1310</v>
      </c>
      <c r="Y46" s="335" t="str">
        <f t="shared" ca="1" si="7"/>
        <v/>
      </c>
      <c r="Z46" s="336">
        <f t="shared" ca="1" si="8"/>
        <v>0</v>
      </c>
      <c r="AA46" s="299"/>
      <c r="AB46" s="299"/>
    </row>
    <row r="47" spans="1:28" ht="87.75" customHeight="1">
      <c r="A47" s="334" t="str">
        <f t="shared" ca="1" si="6"/>
        <v>0</v>
      </c>
      <c r="B47" s="183">
        <v>39</v>
      </c>
      <c r="C47" s="198">
        <v>46126</v>
      </c>
      <c r="D47" s="183" t="s">
        <v>1311</v>
      </c>
      <c r="E47" s="183" t="s">
        <v>337</v>
      </c>
      <c r="F47" s="183" t="s">
        <v>338</v>
      </c>
      <c r="G47" s="183" t="s">
        <v>339</v>
      </c>
      <c r="H47" s="765" t="s">
        <v>1312</v>
      </c>
      <c r="I47" s="763"/>
      <c r="J47" s="706"/>
      <c r="K47" s="185" t="s">
        <v>474</v>
      </c>
      <c r="L47" s="183" t="s">
        <v>1313</v>
      </c>
      <c r="M47" s="183" t="s">
        <v>371</v>
      </c>
      <c r="N47" s="215" t="s">
        <v>1314</v>
      </c>
      <c r="O47" s="215" t="s">
        <v>1174</v>
      </c>
      <c r="P47" s="193"/>
      <c r="Q47" s="217"/>
      <c r="R47" s="198"/>
      <c r="S47" s="183"/>
      <c r="T47" s="183"/>
      <c r="U47" s="183"/>
      <c r="V47" s="183"/>
      <c r="W47" s="183"/>
      <c r="X47" s="208"/>
      <c r="Y47" s="335" t="str">
        <f t="shared" ca="1" si="7"/>
        <v/>
      </c>
      <c r="Z47" s="336">
        <f t="shared" ca="1" si="8"/>
        <v>0</v>
      </c>
      <c r="AA47" s="299"/>
      <c r="AB47" s="299"/>
    </row>
    <row r="48" spans="1:28" ht="260.25" customHeight="1">
      <c r="A48" s="334" t="str">
        <f t="shared" ca="1" si="6"/>
        <v>0</v>
      </c>
      <c r="B48" s="183">
        <v>40</v>
      </c>
      <c r="C48" s="198">
        <v>46127</v>
      </c>
      <c r="D48" s="183" t="s">
        <v>1052</v>
      </c>
      <c r="E48" s="183" t="s">
        <v>456</v>
      </c>
      <c r="F48" s="183" t="s">
        <v>338</v>
      </c>
      <c r="G48" s="183" t="s">
        <v>339</v>
      </c>
      <c r="H48" s="765" t="s">
        <v>1315</v>
      </c>
      <c r="I48" s="763"/>
      <c r="J48" s="706"/>
      <c r="K48" s="185" t="s">
        <v>341</v>
      </c>
      <c r="L48" s="183" t="s">
        <v>1316</v>
      </c>
      <c r="M48" s="183" t="s">
        <v>364</v>
      </c>
      <c r="N48" s="215" t="s">
        <v>1317</v>
      </c>
      <c r="O48" s="215" t="s">
        <v>1174</v>
      </c>
      <c r="P48" s="193" t="s">
        <v>338</v>
      </c>
      <c r="Q48" s="183"/>
      <c r="R48" s="198">
        <v>46133</v>
      </c>
      <c r="S48" s="183" t="s">
        <v>305</v>
      </c>
      <c r="T48" s="183" t="s">
        <v>356</v>
      </c>
      <c r="U48" s="183" t="s">
        <v>798</v>
      </c>
      <c r="V48" s="183"/>
      <c r="W48" s="183" t="s">
        <v>366</v>
      </c>
      <c r="X48" s="208" t="s">
        <v>1318</v>
      </c>
      <c r="Y48" s="335" t="str">
        <f t="shared" ca="1" si="7"/>
        <v/>
      </c>
      <c r="Z48" s="336">
        <f t="shared" ca="1" si="8"/>
        <v>0</v>
      </c>
      <c r="AA48" s="299"/>
      <c r="AB48" s="299"/>
    </row>
    <row r="49" spans="1:28" ht="73.5" customHeight="1">
      <c r="A49" s="334" t="str">
        <f t="shared" ca="1" si="6"/>
        <v>0</v>
      </c>
      <c r="B49" s="183">
        <v>41</v>
      </c>
      <c r="C49" s="198">
        <v>46127</v>
      </c>
      <c r="D49" s="183" t="s">
        <v>493</v>
      </c>
      <c r="E49" s="183" t="s">
        <v>595</v>
      </c>
      <c r="F49" s="183" t="s">
        <v>338</v>
      </c>
      <c r="G49" s="183" t="s">
        <v>339</v>
      </c>
      <c r="H49" s="765" t="s">
        <v>1319</v>
      </c>
      <c r="I49" s="763"/>
      <c r="J49" s="706"/>
      <c r="K49" s="185" t="s">
        <v>341</v>
      </c>
      <c r="L49" s="183" t="s">
        <v>1320</v>
      </c>
      <c r="M49" s="183" t="s">
        <v>644</v>
      </c>
      <c r="N49" s="215" t="s">
        <v>1321</v>
      </c>
      <c r="O49" s="215" t="s">
        <v>1174</v>
      </c>
      <c r="P49" s="193"/>
      <c r="Q49" s="217"/>
      <c r="R49" s="198"/>
      <c r="S49" s="183"/>
      <c r="T49" s="183"/>
      <c r="U49" s="183"/>
      <c r="V49" s="183"/>
      <c r="W49" s="183"/>
      <c r="X49" s="208"/>
      <c r="Y49" s="335" t="str">
        <f t="shared" ca="1" si="7"/>
        <v/>
      </c>
      <c r="Z49" s="336">
        <f t="shared" ca="1" si="8"/>
        <v>0</v>
      </c>
      <c r="AA49" s="299"/>
      <c r="AB49" s="299"/>
    </row>
    <row r="50" spans="1:28" ht="132" customHeight="1">
      <c r="A50" s="334" t="str">
        <f t="shared" ca="1" si="6"/>
        <v>0</v>
      </c>
      <c r="B50" s="183">
        <v>42</v>
      </c>
      <c r="C50" s="198">
        <v>46127</v>
      </c>
      <c r="D50" s="183" t="s">
        <v>347</v>
      </c>
      <c r="E50" s="183" t="s">
        <v>1201</v>
      </c>
      <c r="F50" s="183" t="s">
        <v>338</v>
      </c>
      <c r="G50" s="183" t="s">
        <v>339</v>
      </c>
      <c r="H50" s="765" t="s">
        <v>1322</v>
      </c>
      <c r="I50" s="763"/>
      <c r="J50" s="706"/>
      <c r="K50" s="185" t="s">
        <v>1323</v>
      </c>
      <c r="L50" s="183" t="s">
        <v>1324</v>
      </c>
      <c r="M50" s="183" t="s">
        <v>643</v>
      </c>
      <c r="N50" s="215" t="s">
        <v>1325</v>
      </c>
      <c r="O50" s="215" t="s">
        <v>1326</v>
      </c>
      <c r="P50" s="193"/>
      <c r="Q50" s="217"/>
      <c r="R50" s="198"/>
      <c r="S50" s="183"/>
      <c r="T50" s="183"/>
      <c r="U50" s="183"/>
      <c r="V50" s="183"/>
      <c r="W50" s="183"/>
      <c r="X50" s="208"/>
      <c r="Y50" s="335" t="str">
        <f t="shared" ca="1" si="7"/>
        <v/>
      </c>
      <c r="Z50" s="336">
        <f t="shared" ca="1" si="8"/>
        <v>0</v>
      </c>
      <c r="AA50" s="299"/>
      <c r="AB50" s="299"/>
    </row>
    <row r="51" spans="1:28" ht="151.80000000000001">
      <c r="A51" s="334" t="str">
        <f t="shared" ca="1" si="6"/>
        <v>0</v>
      </c>
      <c r="B51" s="183">
        <v>43</v>
      </c>
      <c r="C51" s="198">
        <v>46128</v>
      </c>
      <c r="D51" s="183" t="s">
        <v>1327</v>
      </c>
      <c r="E51" s="183" t="s">
        <v>719</v>
      </c>
      <c r="F51" s="183" t="s">
        <v>338</v>
      </c>
      <c r="G51" s="183" t="s">
        <v>339</v>
      </c>
      <c r="H51" s="765" t="s">
        <v>1328</v>
      </c>
      <c r="I51" s="763"/>
      <c r="J51" s="706"/>
      <c r="K51" s="185" t="s">
        <v>1329</v>
      </c>
      <c r="L51" s="183" t="s">
        <v>1330</v>
      </c>
      <c r="M51" s="183" t="s">
        <v>364</v>
      </c>
      <c r="N51" s="215" t="s">
        <v>1331</v>
      </c>
      <c r="O51" s="215"/>
      <c r="P51" s="193"/>
      <c r="Q51" s="217"/>
      <c r="R51" s="198"/>
      <c r="S51" s="183"/>
      <c r="T51" s="183"/>
      <c r="U51" s="183"/>
      <c r="V51" s="183"/>
      <c r="W51" s="183"/>
      <c r="X51" s="208"/>
      <c r="Y51" s="335" t="str">
        <f t="shared" ca="1" si="7"/>
        <v/>
      </c>
      <c r="Z51" s="336">
        <f t="shared" ca="1" si="8"/>
        <v>0</v>
      </c>
      <c r="AA51" s="299"/>
      <c r="AB51" s="299"/>
    </row>
    <row r="52" spans="1:28" ht="255.75" customHeight="1">
      <c r="A52" s="334" t="str">
        <f t="shared" ca="1" si="6"/>
        <v>0</v>
      </c>
      <c r="B52" s="183">
        <v>44</v>
      </c>
      <c r="C52" s="198">
        <v>46128</v>
      </c>
      <c r="D52" s="183" t="s">
        <v>1332</v>
      </c>
      <c r="E52" s="183" t="s">
        <v>1333</v>
      </c>
      <c r="F52" s="183" t="s">
        <v>338</v>
      </c>
      <c r="G52" s="183" t="s">
        <v>339</v>
      </c>
      <c r="H52" s="765" t="s">
        <v>1334</v>
      </c>
      <c r="I52" s="763"/>
      <c r="J52" s="706"/>
      <c r="K52" s="185" t="s">
        <v>341</v>
      </c>
      <c r="L52" s="183" t="s">
        <v>1335</v>
      </c>
      <c r="M52" s="183" t="s">
        <v>343</v>
      </c>
      <c r="N52" s="215" t="s">
        <v>1336</v>
      </c>
      <c r="O52" s="215"/>
      <c r="P52" s="193"/>
      <c r="Q52" s="217"/>
      <c r="R52" s="198"/>
      <c r="S52" s="183"/>
      <c r="T52" s="183"/>
      <c r="U52" s="183"/>
      <c r="V52" s="183"/>
      <c r="W52" s="183"/>
      <c r="X52" s="208"/>
      <c r="Y52" s="335" t="str">
        <f t="shared" ca="1" si="7"/>
        <v/>
      </c>
      <c r="Z52" s="336">
        <f t="shared" ca="1" si="8"/>
        <v>0</v>
      </c>
      <c r="AA52" s="299"/>
      <c r="AB52" s="299"/>
    </row>
    <row r="53" spans="1:28" ht="255" customHeight="1">
      <c r="A53" s="334" t="str">
        <f t="shared" ca="1" si="6"/>
        <v>未入力1</v>
      </c>
      <c r="B53" s="183">
        <v>45</v>
      </c>
      <c r="C53" s="198">
        <v>46128</v>
      </c>
      <c r="D53" s="183" t="s">
        <v>520</v>
      </c>
      <c r="E53" s="183" t="s">
        <v>397</v>
      </c>
      <c r="F53" s="183" t="s">
        <v>338</v>
      </c>
      <c r="G53" s="183" t="s">
        <v>339</v>
      </c>
      <c r="H53" s="765" t="s">
        <v>1337</v>
      </c>
      <c r="I53" s="763"/>
      <c r="J53" s="706"/>
      <c r="K53" s="185" t="s">
        <v>1338</v>
      </c>
      <c r="L53" s="183" t="s">
        <v>1339</v>
      </c>
      <c r="M53" s="183" t="s">
        <v>343</v>
      </c>
      <c r="N53" s="215" t="s">
        <v>1340</v>
      </c>
      <c r="O53" s="215" t="s">
        <v>1174</v>
      </c>
      <c r="P53" s="193" t="s">
        <v>346</v>
      </c>
      <c r="Q53" s="217"/>
      <c r="R53" s="218">
        <v>46144</v>
      </c>
      <c r="S53" s="183" t="s">
        <v>302</v>
      </c>
      <c r="T53" s="183" t="s">
        <v>356</v>
      </c>
      <c r="U53" s="183" t="s">
        <v>182</v>
      </c>
      <c r="V53" s="183"/>
      <c r="W53" s="183"/>
      <c r="X53" s="208"/>
      <c r="Y53" s="335" t="str">
        <f t="shared" ca="1" si="7"/>
        <v>未入力</v>
      </c>
      <c r="Z53" s="336">
        <f t="shared" ca="1" si="8"/>
        <v>1</v>
      </c>
      <c r="AA53" s="299"/>
      <c r="AB53" s="299"/>
    </row>
    <row r="54" spans="1:28" ht="138">
      <c r="A54" s="334" t="str">
        <f t="shared" ca="1" si="6"/>
        <v>1</v>
      </c>
      <c r="B54" s="183">
        <v>46</v>
      </c>
      <c r="C54" s="198">
        <v>46129</v>
      </c>
      <c r="D54" s="183" t="s">
        <v>1341</v>
      </c>
      <c r="E54" s="183" t="s">
        <v>719</v>
      </c>
      <c r="F54" s="183" t="s">
        <v>338</v>
      </c>
      <c r="G54" s="183" t="s">
        <v>339</v>
      </c>
      <c r="H54" s="765" t="s">
        <v>1342</v>
      </c>
      <c r="I54" s="763"/>
      <c r="J54" s="706"/>
      <c r="K54" s="185" t="s">
        <v>1343</v>
      </c>
      <c r="L54" s="183" t="s">
        <v>1344</v>
      </c>
      <c r="M54" s="183" t="s">
        <v>414</v>
      </c>
      <c r="N54" s="215" t="s">
        <v>1345</v>
      </c>
      <c r="O54" s="215"/>
      <c r="P54" s="193"/>
      <c r="Q54" s="217"/>
      <c r="R54" s="198"/>
      <c r="S54" s="183"/>
      <c r="T54" s="183"/>
      <c r="U54" s="183"/>
      <c r="V54" s="183"/>
      <c r="W54" s="183"/>
      <c r="X54" s="208"/>
      <c r="Y54" s="335" t="str">
        <f t="shared" ca="1" si="7"/>
        <v/>
      </c>
      <c r="Z54" s="336">
        <f t="shared" ca="1" si="8"/>
        <v>1</v>
      </c>
      <c r="AA54" s="299"/>
      <c r="AB54" s="299"/>
    </row>
    <row r="55" spans="1:28" ht="362.25" customHeight="1">
      <c r="A55" s="334" t="str">
        <f t="shared" ca="1" si="6"/>
        <v>1</v>
      </c>
      <c r="B55" s="183">
        <v>47</v>
      </c>
      <c r="C55" s="198">
        <v>46129</v>
      </c>
      <c r="D55" s="183" t="s">
        <v>1346</v>
      </c>
      <c r="E55" s="183" t="s">
        <v>337</v>
      </c>
      <c r="F55" s="183" t="s">
        <v>338</v>
      </c>
      <c r="G55" s="183" t="s">
        <v>339</v>
      </c>
      <c r="H55" s="765" t="s">
        <v>1347</v>
      </c>
      <c r="I55" s="763"/>
      <c r="J55" s="706"/>
      <c r="K55" s="185" t="s">
        <v>587</v>
      </c>
      <c r="L55" s="183" t="s">
        <v>1348</v>
      </c>
      <c r="M55" s="183" t="s">
        <v>400</v>
      </c>
      <c r="N55" s="215" t="s">
        <v>1349</v>
      </c>
      <c r="O55" s="215" t="s">
        <v>1174</v>
      </c>
      <c r="P55" s="193" t="s">
        <v>346</v>
      </c>
      <c r="Q55" s="217"/>
      <c r="R55" s="198"/>
      <c r="S55" s="183"/>
      <c r="T55" s="183"/>
      <c r="U55" s="183"/>
      <c r="V55" s="183"/>
      <c r="W55" s="183"/>
      <c r="X55" s="208"/>
      <c r="Y55" s="335" t="str">
        <f t="shared" ca="1" si="7"/>
        <v/>
      </c>
      <c r="Z55" s="336">
        <f t="shared" ca="1" si="8"/>
        <v>1</v>
      </c>
      <c r="AA55" s="299"/>
      <c r="AB55" s="299"/>
    </row>
    <row r="56" spans="1:28" ht="193.2">
      <c r="A56" s="334" t="str">
        <f t="shared" ca="1" si="6"/>
        <v>1</v>
      </c>
      <c r="B56" s="183">
        <v>48</v>
      </c>
      <c r="C56" s="198">
        <v>46129</v>
      </c>
      <c r="D56" s="183" t="s">
        <v>1350</v>
      </c>
      <c r="E56" s="183" t="s">
        <v>337</v>
      </c>
      <c r="F56" s="183" t="s">
        <v>338</v>
      </c>
      <c r="G56" s="183" t="s">
        <v>339</v>
      </c>
      <c r="H56" s="765" t="s">
        <v>437</v>
      </c>
      <c r="I56" s="763"/>
      <c r="J56" s="706"/>
      <c r="K56" s="185" t="s">
        <v>341</v>
      </c>
      <c r="L56" s="183" t="s">
        <v>1351</v>
      </c>
      <c r="M56" s="183" t="s">
        <v>343</v>
      </c>
      <c r="N56" s="215" t="s">
        <v>1352</v>
      </c>
      <c r="O56" s="215"/>
      <c r="P56" s="193"/>
      <c r="Q56" s="217"/>
      <c r="R56" s="198"/>
      <c r="S56" s="183"/>
      <c r="T56" s="183"/>
      <c r="U56" s="183"/>
      <c r="V56" s="183"/>
      <c r="W56" s="183"/>
      <c r="X56" s="208"/>
      <c r="Y56" s="335" t="str">
        <f t="shared" ca="1" si="7"/>
        <v/>
      </c>
      <c r="Z56" s="336">
        <f t="shared" ca="1" si="8"/>
        <v>1</v>
      </c>
      <c r="AA56" s="299"/>
      <c r="AB56" s="299"/>
    </row>
    <row r="57" spans="1:28" ht="207">
      <c r="A57" s="334" t="str">
        <f t="shared" ca="1" si="6"/>
        <v>1</v>
      </c>
      <c r="B57" s="183">
        <v>49</v>
      </c>
      <c r="C57" s="198">
        <v>46130</v>
      </c>
      <c r="D57" s="183" t="s">
        <v>1353</v>
      </c>
      <c r="E57" s="183" t="s">
        <v>337</v>
      </c>
      <c r="F57" s="183" t="s">
        <v>338</v>
      </c>
      <c r="G57" s="183" t="s">
        <v>339</v>
      </c>
      <c r="H57" s="765" t="s">
        <v>1354</v>
      </c>
      <c r="I57" s="763"/>
      <c r="J57" s="706"/>
      <c r="K57" s="185" t="s">
        <v>341</v>
      </c>
      <c r="L57" s="183" t="s">
        <v>1355</v>
      </c>
      <c r="M57" s="183" t="s">
        <v>507</v>
      </c>
      <c r="N57" s="215" t="s">
        <v>1356</v>
      </c>
      <c r="O57" s="215" t="s">
        <v>1174</v>
      </c>
      <c r="P57" s="193" t="s">
        <v>338</v>
      </c>
      <c r="Q57" s="183" t="s">
        <v>1357</v>
      </c>
      <c r="R57" s="198"/>
      <c r="S57" s="183"/>
      <c r="T57" s="183"/>
      <c r="U57" s="183"/>
      <c r="V57" s="183"/>
      <c r="W57" s="183"/>
      <c r="X57" s="208"/>
      <c r="Y57" s="335" t="str">
        <f t="shared" ca="1" si="7"/>
        <v/>
      </c>
      <c r="Z57" s="336">
        <f t="shared" ca="1" si="8"/>
        <v>1</v>
      </c>
      <c r="AA57" s="299"/>
      <c r="AB57" s="299"/>
    </row>
    <row r="58" spans="1:28" ht="82.8">
      <c r="A58" s="334" t="str">
        <f t="shared" ca="1" si="6"/>
        <v>1</v>
      </c>
      <c r="B58" s="183">
        <v>50</v>
      </c>
      <c r="C58" s="198">
        <v>46131</v>
      </c>
      <c r="D58" s="183" t="s">
        <v>418</v>
      </c>
      <c r="E58" s="183" t="s">
        <v>337</v>
      </c>
      <c r="F58" s="183" t="s">
        <v>338</v>
      </c>
      <c r="G58" s="183" t="s">
        <v>339</v>
      </c>
      <c r="H58" s="765" t="s">
        <v>1358</v>
      </c>
      <c r="I58" s="763"/>
      <c r="J58" s="706"/>
      <c r="K58" s="185" t="s">
        <v>654</v>
      </c>
      <c r="L58" s="183" t="s">
        <v>1359</v>
      </c>
      <c r="M58" s="183" t="s">
        <v>400</v>
      </c>
      <c r="N58" s="215" t="s">
        <v>1360</v>
      </c>
      <c r="O58" s="215"/>
      <c r="P58" s="193"/>
      <c r="Q58" s="217"/>
      <c r="R58" s="198"/>
      <c r="S58" s="183"/>
      <c r="T58" s="183"/>
      <c r="U58" s="183"/>
      <c r="V58" s="183"/>
      <c r="W58" s="183"/>
      <c r="X58" s="208"/>
      <c r="Y58" s="335" t="str">
        <f t="shared" ca="1" si="7"/>
        <v/>
      </c>
      <c r="Z58" s="336">
        <f t="shared" ca="1" si="8"/>
        <v>1</v>
      </c>
      <c r="AA58" s="299"/>
      <c r="AB58" s="299"/>
    </row>
    <row r="59" spans="1:28" ht="96.75" customHeight="1">
      <c r="A59" s="334" t="str">
        <f t="shared" ca="1" si="6"/>
        <v>1</v>
      </c>
      <c r="B59" s="183">
        <v>51</v>
      </c>
      <c r="C59" s="198">
        <v>46131</v>
      </c>
      <c r="D59" s="183" t="s">
        <v>1361</v>
      </c>
      <c r="E59" s="183" t="s">
        <v>461</v>
      </c>
      <c r="F59" s="183" t="s">
        <v>338</v>
      </c>
      <c r="G59" s="183" t="s">
        <v>339</v>
      </c>
      <c r="H59" s="765" t="s">
        <v>1362</v>
      </c>
      <c r="I59" s="763"/>
      <c r="J59" s="706"/>
      <c r="K59" s="185" t="s">
        <v>431</v>
      </c>
      <c r="L59" s="183" t="s">
        <v>1363</v>
      </c>
      <c r="M59" s="183" t="s">
        <v>400</v>
      </c>
      <c r="N59" s="215" t="s">
        <v>1364</v>
      </c>
      <c r="O59" s="215"/>
      <c r="P59" s="193"/>
      <c r="Q59" s="217"/>
      <c r="R59" s="198"/>
      <c r="S59" s="183"/>
      <c r="T59" s="183"/>
      <c r="U59" s="183"/>
      <c r="V59" s="183"/>
      <c r="W59" s="183"/>
      <c r="X59" s="208"/>
      <c r="Y59" s="335" t="str">
        <f t="shared" ca="1" si="7"/>
        <v/>
      </c>
      <c r="Z59" s="336">
        <f t="shared" ca="1" si="8"/>
        <v>1</v>
      </c>
      <c r="AA59" s="299"/>
      <c r="AB59" s="299"/>
    </row>
    <row r="60" spans="1:28" ht="161.25" customHeight="1">
      <c r="A60" s="334" t="str">
        <f t="shared" ca="1" si="6"/>
        <v>1</v>
      </c>
      <c r="B60" s="183">
        <v>52</v>
      </c>
      <c r="C60" s="198">
        <v>46132</v>
      </c>
      <c r="D60" s="183" t="s">
        <v>659</v>
      </c>
      <c r="E60" s="183" t="s">
        <v>456</v>
      </c>
      <c r="F60" s="183" t="s">
        <v>338</v>
      </c>
      <c r="G60" s="183" t="s">
        <v>339</v>
      </c>
      <c r="H60" s="765" t="s">
        <v>1365</v>
      </c>
      <c r="I60" s="763"/>
      <c r="J60" s="706"/>
      <c r="K60" s="185" t="s">
        <v>474</v>
      </c>
      <c r="L60" s="183" t="s">
        <v>1366</v>
      </c>
      <c r="M60" s="183" t="s">
        <v>414</v>
      </c>
      <c r="N60" s="215" t="s">
        <v>1367</v>
      </c>
      <c r="O60" s="215" t="s">
        <v>1174</v>
      </c>
      <c r="P60" s="193" t="s">
        <v>338</v>
      </c>
      <c r="Q60" s="217"/>
      <c r="R60" s="198">
        <v>46139</v>
      </c>
      <c r="S60" s="183" t="s">
        <v>304</v>
      </c>
      <c r="T60" s="183" t="s">
        <v>449</v>
      </c>
      <c r="U60" s="183" t="s">
        <v>1004</v>
      </c>
      <c r="V60" s="183" t="s">
        <v>946</v>
      </c>
      <c r="W60" s="183" t="s">
        <v>349</v>
      </c>
      <c r="X60" s="208" t="s">
        <v>1368</v>
      </c>
      <c r="Y60" s="335" t="str">
        <f t="shared" ca="1" si="7"/>
        <v/>
      </c>
      <c r="Z60" s="336">
        <f t="shared" ca="1" si="8"/>
        <v>1</v>
      </c>
      <c r="AA60" s="299"/>
      <c r="AB60" s="299"/>
    </row>
    <row r="61" spans="1:28" ht="193.2">
      <c r="A61" s="334" t="str">
        <f t="shared" ca="1" si="6"/>
        <v>1</v>
      </c>
      <c r="B61" s="183">
        <v>53</v>
      </c>
      <c r="C61" s="198">
        <v>46132</v>
      </c>
      <c r="D61" s="183" t="s">
        <v>1369</v>
      </c>
      <c r="E61" s="183" t="s">
        <v>404</v>
      </c>
      <c r="F61" s="183" t="s">
        <v>338</v>
      </c>
      <c r="G61" s="183" t="s">
        <v>339</v>
      </c>
      <c r="H61" s="765" t="s">
        <v>1370</v>
      </c>
      <c r="I61" s="763"/>
      <c r="J61" s="706"/>
      <c r="K61" s="185" t="s">
        <v>341</v>
      </c>
      <c r="L61" s="183" t="s">
        <v>1371</v>
      </c>
      <c r="M61" s="183" t="s">
        <v>414</v>
      </c>
      <c r="N61" s="215" t="s">
        <v>1372</v>
      </c>
      <c r="O61" s="215" t="s">
        <v>1174</v>
      </c>
      <c r="P61" s="193" t="s">
        <v>338</v>
      </c>
      <c r="Q61" s="217"/>
      <c r="R61" s="198">
        <v>46135</v>
      </c>
      <c r="S61" s="183" t="s">
        <v>307</v>
      </c>
      <c r="T61" s="183" t="s">
        <v>657</v>
      </c>
      <c r="U61" s="183" t="s">
        <v>382</v>
      </c>
      <c r="V61" s="183"/>
      <c r="W61" s="183" t="s">
        <v>366</v>
      </c>
      <c r="X61" s="208" t="s">
        <v>1373</v>
      </c>
      <c r="Y61" s="335" t="str">
        <f t="shared" ca="1" si="7"/>
        <v/>
      </c>
      <c r="Z61" s="336">
        <f t="shared" ca="1" si="8"/>
        <v>1</v>
      </c>
      <c r="AA61" s="299"/>
      <c r="AB61" s="299"/>
    </row>
    <row r="62" spans="1:28" ht="341.25" customHeight="1">
      <c r="A62" s="334" t="str">
        <f t="shared" ca="1" si="6"/>
        <v>1</v>
      </c>
      <c r="B62" s="183">
        <v>54</v>
      </c>
      <c r="C62" s="218">
        <v>46133</v>
      </c>
      <c r="D62" s="183" t="s">
        <v>659</v>
      </c>
      <c r="E62" s="183" t="s">
        <v>360</v>
      </c>
      <c r="F62" s="183" t="s">
        <v>338</v>
      </c>
      <c r="G62" s="183" t="s">
        <v>339</v>
      </c>
      <c r="H62" s="765" t="s">
        <v>1374</v>
      </c>
      <c r="I62" s="763"/>
      <c r="J62" s="706"/>
      <c r="K62" s="185" t="s">
        <v>341</v>
      </c>
      <c r="L62" s="183" t="s">
        <v>1375</v>
      </c>
      <c r="M62" s="183" t="s">
        <v>364</v>
      </c>
      <c r="N62" s="215" t="s">
        <v>1376</v>
      </c>
      <c r="O62" s="215" t="s">
        <v>1174</v>
      </c>
      <c r="P62" s="193" t="s">
        <v>338</v>
      </c>
      <c r="Q62" s="217"/>
      <c r="R62" s="198">
        <v>46140</v>
      </c>
      <c r="S62" s="183" t="s">
        <v>305</v>
      </c>
      <c r="T62" s="183" t="s">
        <v>394</v>
      </c>
      <c r="U62" s="183" t="s">
        <v>1377</v>
      </c>
      <c r="V62" s="183" t="s">
        <v>376</v>
      </c>
      <c r="W62" s="183" t="s">
        <v>640</v>
      </c>
      <c r="X62" s="208" t="s">
        <v>1378</v>
      </c>
      <c r="Y62" s="335" t="str">
        <f t="shared" ca="1" si="7"/>
        <v/>
      </c>
      <c r="Z62" s="336">
        <f t="shared" ca="1" si="8"/>
        <v>1</v>
      </c>
      <c r="AA62" s="299"/>
      <c r="AB62" s="299"/>
    </row>
    <row r="63" spans="1:28" ht="165.6">
      <c r="A63" s="334" t="str">
        <f t="shared" ca="1" si="6"/>
        <v>未入力2</v>
      </c>
      <c r="B63" s="183">
        <v>55</v>
      </c>
      <c r="C63" s="198">
        <v>46133</v>
      </c>
      <c r="D63" s="183" t="s">
        <v>979</v>
      </c>
      <c r="E63" s="183" t="s">
        <v>337</v>
      </c>
      <c r="F63" s="183" t="s">
        <v>338</v>
      </c>
      <c r="G63" s="183" t="s">
        <v>339</v>
      </c>
      <c r="H63" s="765" t="s">
        <v>1379</v>
      </c>
      <c r="I63" s="763"/>
      <c r="J63" s="706"/>
      <c r="K63" s="185" t="s">
        <v>341</v>
      </c>
      <c r="L63" s="183" t="s">
        <v>1380</v>
      </c>
      <c r="M63" s="183" t="s">
        <v>343</v>
      </c>
      <c r="N63" s="215" t="s">
        <v>1381</v>
      </c>
      <c r="O63" s="215" t="s">
        <v>1174</v>
      </c>
      <c r="P63" s="193" t="s">
        <v>338</v>
      </c>
      <c r="Q63" s="217"/>
      <c r="R63" s="198">
        <v>46151</v>
      </c>
      <c r="S63" s="183" t="s">
        <v>302</v>
      </c>
      <c r="T63" s="183" t="s">
        <v>394</v>
      </c>
      <c r="U63" s="183" t="s">
        <v>382</v>
      </c>
      <c r="V63" s="183"/>
      <c r="W63" s="183"/>
      <c r="X63" s="208"/>
      <c r="Y63" s="335" t="str">
        <f t="shared" ca="1" si="7"/>
        <v>未入力</v>
      </c>
      <c r="Z63" s="336">
        <f t="shared" ca="1" si="8"/>
        <v>2</v>
      </c>
      <c r="AA63" s="299"/>
      <c r="AB63" s="299"/>
    </row>
    <row r="64" spans="1:28" ht="171.75" customHeight="1">
      <c r="A64" s="334" t="str">
        <f t="shared" ca="1" si="6"/>
        <v>2</v>
      </c>
      <c r="B64" s="183">
        <v>56</v>
      </c>
      <c r="C64" s="198">
        <v>46133</v>
      </c>
      <c r="D64" s="183" t="s">
        <v>1382</v>
      </c>
      <c r="E64" s="183" t="s">
        <v>337</v>
      </c>
      <c r="F64" s="183" t="s">
        <v>338</v>
      </c>
      <c r="G64" s="183" t="s">
        <v>339</v>
      </c>
      <c r="H64" s="765" t="s">
        <v>1383</v>
      </c>
      <c r="I64" s="763"/>
      <c r="J64" s="706"/>
      <c r="K64" s="185" t="s">
        <v>341</v>
      </c>
      <c r="L64" s="183" t="s">
        <v>1384</v>
      </c>
      <c r="M64" s="183" t="s">
        <v>364</v>
      </c>
      <c r="N64" s="215" t="s">
        <v>1385</v>
      </c>
      <c r="O64" s="215" t="s">
        <v>1174</v>
      </c>
      <c r="P64" s="193" t="s">
        <v>338</v>
      </c>
      <c r="Q64" s="217"/>
      <c r="R64" s="198"/>
      <c r="S64" s="183"/>
      <c r="T64" s="183"/>
      <c r="U64" s="183"/>
      <c r="V64" s="183"/>
      <c r="W64" s="183"/>
      <c r="X64" s="208"/>
      <c r="Y64" s="335" t="str">
        <f t="shared" ca="1" si="7"/>
        <v/>
      </c>
      <c r="Z64" s="336">
        <f t="shared" ca="1" si="8"/>
        <v>2</v>
      </c>
      <c r="AA64" s="299"/>
      <c r="AB64" s="299"/>
    </row>
    <row r="65" spans="1:28" ht="114" customHeight="1">
      <c r="A65" s="334" t="str">
        <f t="shared" ca="1" si="6"/>
        <v>2</v>
      </c>
      <c r="B65" s="183">
        <v>57</v>
      </c>
      <c r="C65" s="198">
        <v>46133</v>
      </c>
      <c r="D65" s="183" t="s">
        <v>1386</v>
      </c>
      <c r="E65" s="183" t="s">
        <v>1201</v>
      </c>
      <c r="F65" s="183" t="s">
        <v>338</v>
      </c>
      <c r="G65" s="183" t="s">
        <v>339</v>
      </c>
      <c r="H65" s="765" t="s">
        <v>1387</v>
      </c>
      <c r="I65" s="763"/>
      <c r="J65" s="706"/>
      <c r="K65" s="185" t="s">
        <v>341</v>
      </c>
      <c r="L65" s="183" t="s">
        <v>1388</v>
      </c>
      <c r="M65" s="183" t="s">
        <v>371</v>
      </c>
      <c r="N65" s="215" t="s">
        <v>1389</v>
      </c>
      <c r="O65" s="215" t="s">
        <v>1174</v>
      </c>
      <c r="P65" s="193" t="s">
        <v>338</v>
      </c>
      <c r="Q65" s="217"/>
      <c r="R65" s="198">
        <v>46143</v>
      </c>
      <c r="S65" s="183" t="s">
        <v>301</v>
      </c>
      <c r="T65" s="183" t="s">
        <v>356</v>
      </c>
      <c r="U65" s="183" t="s">
        <v>497</v>
      </c>
      <c r="V65" s="183" t="s">
        <v>1390</v>
      </c>
      <c r="W65" s="183" t="s">
        <v>640</v>
      </c>
      <c r="X65" s="208" t="s">
        <v>1391</v>
      </c>
      <c r="Y65" s="335" t="str">
        <f t="shared" ca="1" si="7"/>
        <v/>
      </c>
      <c r="Z65" s="336">
        <f t="shared" ca="1" si="8"/>
        <v>2</v>
      </c>
      <c r="AA65" s="299"/>
      <c r="AB65" s="299"/>
    </row>
    <row r="66" spans="1:28" ht="200.25" customHeight="1">
      <c r="A66" s="334" t="str">
        <f t="shared" ca="1" si="6"/>
        <v>2</v>
      </c>
      <c r="B66" s="183">
        <v>58</v>
      </c>
      <c r="C66" s="198">
        <v>46133</v>
      </c>
      <c r="D66" s="183" t="s">
        <v>493</v>
      </c>
      <c r="E66" s="183" t="s">
        <v>456</v>
      </c>
      <c r="F66" s="183" t="s">
        <v>338</v>
      </c>
      <c r="G66" s="183" t="s">
        <v>339</v>
      </c>
      <c r="H66" s="765" t="s">
        <v>1392</v>
      </c>
      <c r="I66" s="763"/>
      <c r="J66" s="706"/>
      <c r="K66" s="185" t="s">
        <v>341</v>
      </c>
      <c r="L66" s="183" t="s">
        <v>1393</v>
      </c>
      <c r="M66" s="183" t="s">
        <v>343</v>
      </c>
      <c r="N66" s="215" t="s">
        <v>1394</v>
      </c>
      <c r="O66" s="215" t="s">
        <v>1174</v>
      </c>
      <c r="P66" s="193" t="s">
        <v>338</v>
      </c>
      <c r="Q66" s="217"/>
      <c r="R66" s="198">
        <v>46139</v>
      </c>
      <c r="S66" s="183" t="s">
        <v>304</v>
      </c>
      <c r="T66" s="183" t="s">
        <v>394</v>
      </c>
      <c r="U66" s="183" t="s">
        <v>182</v>
      </c>
      <c r="V66" s="183" t="s">
        <v>1395</v>
      </c>
      <c r="W66" s="183" t="s">
        <v>373</v>
      </c>
      <c r="X66" s="208" t="s">
        <v>1396</v>
      </c>
      <c r="Y66" s="335" t="str">
        <f t="shared" ca="1" si="7"/>
        <v/>
      </c>
      <c r="Z66" s="336">
        <f t="shared" ca="1" si="8"/>
        <v>2</v>
      </c>
      <c r="AA66" s="299"/>
      <c r="AB66" s="299"/>
    </row>
    <row r="67" spans="1:28" ht="168" customHeight="1">
      <c r="A67" s="334" t="str">
        <f t="shared" ca="1" si="6"/>
        <v>2</v>
      </c>
      <c r="B67" s="183">
        <v>59</v>
      </c>
      <c r="C67" s="198">
        <v>46134</v>
      </c>
      <c r="D67" s="183" t="s">
        <v>591</v>
      </c>
      <c r="E67" s="183" t="s">
        <v>456</v>
      </c>
      <c r="F67" s="183" t="s">
        <v>338</v>
      </c>
      <c r="G67" s="183" t="s">
        <v>1397</v>
      </c>
      <c r="H67" s="765" t="s">
        <v>1398</v>
      </c>
      <c r="I67" s="763"/>
      <c r="J67" s="706"/>
      <c r="K67" s="185" t="s">
        <v>341</v>
      </c>
      <c r="L67" s="183" t="s">
        <v>1399</v>
      </c>
      <c r="M67" s="183" t="s">
        <v>507</v>
      </c>
      <c r="N67" s="215" t="s">
        <v>1400</v>
      </c>
      <c r="O67" s="215" t="s">
        <v>1174</v>
      </c>
      <c r="P67" s="193" t="s">
        <v>338</v>
      </c>
      <c r="Q67" s="217"/>
      <c r="R67" s="198">
        <v>46141</v>
      </c>
      <c r="S67" s="183" t="s">
        <v>306</v>
      </c>
      <c r="T67" s="183" t="s">
        <v>356</v>
      </c>
      <c r="U67" s="183" t="s">
        <v>357</v>
      </c>
      <c r="V67" s="183" t="s">
        <v>1401</v>
      </c>
      <c r="W67" s="300" t="s">
        <v>349</v>
      </c>
      <c r="X67" s="208" t="s">
        <v>1402</v>
      </c>
      <c r="Y67" s="335" t="str">
        <f t="shared" ca="1" si="7"/>
        <v/>
      </c>
      <c r="Z67" s="336">
        <f t="shared" ca="1" si="8"/>
        <v>2</v>
      </c>
      <c r="AA67" s="299"/>
      <c r="AB67" s="299"/>
    </row>
    <row r="68" spans="1:28" ht="110.4">
      <c r="A68" s="334" t="str">
        <f t="shared" ca="1" si="6"/>
        <v>2</v>
      </c>
      <c r="B68" s="183">
        <v>60</v>
      </c>
      <c r="C68" s="198">
        <v>46135</v>
      </c>
      <c r="D68" s="183" t="s">
        <v>524</v>
      </c>
      <c r="E68" s="183" t="s">
        <v>404</v>
      </c>
      <c r="F68" s="183" t="s">
        <v>338</v>
      </c>
      <c r="G68" s="183" t="s">
        <v>339</v>
      </c>
      <c r="H68" s="765" t="s">
        <v>1403</v>
      </c>
      <c r="I68" s="763"/>
      <c r="J68" s="706"/>
      <c r="K68" s="185" t="s">
        <v>341</v>
      </c>
      <c r="L68" s="183" t="s">
        <v>1404</v>
      </c>
      <c r="M68" s="183" t="s">
        <v>400</v>
      </c>
      <c r="N68" s="215" t="s">
        <v>1405</v>
      </c>
      <c r="O68" s="215"/>
      <c r="P68" s="193"/>
      <c r="Q68" s="217"/>
      <c r="R68" s="198"/>
      <c r="S68" s="183"/>
      <c r="T68" s="183"/>
      <c r="U68" s="183"/>
      <c r="V68" s="183"/>
      <c r="W68" s="183"/>
      <c r="X68" s="208"/>
      <c r="Y68" s="335" t="str">
        <f t="shared" ca="1" si="7"/>
        <v/>
      </c>
      <c r="Z68" s="336">
        <f t="shared" ca="1" si="8"/>
        <v>2</v>
      </c>
      <c r="AA68" s="299"/>
      <c r="AB68" s="299"/>
    </row>
    <row r="69" spans="1:28" ht="303.60000000000002">
      <c r="A69" s="334" t="str">
        <f t="shared" ca="1" si="6"/>
        <v>未入力3</v>
      </c>
      <c r="B69" s="183">
        <v>61</v>
      </c>
      <c r="C69" s="198">
        <v>46135</v>
      </c>
      <c r="D69" s="183" t="s">
        <v>1406</v>
      </c>
      <c r="E69" s="183" t="s">
        <v>404</v>
      </c>
      <c r="F69" s="183" t="s">
        <v>338</v>
      </c>
      <c r="G69" s="183" t="s">
        <v>339</v>
      </c>
      <c r="H69" s="765" t="s">
        <v>1407</v>
      </c>
      <c r="I69" s="763"/>
      <c r="J69" s="706"/>
      <c r="K69" s="185" t="s">
        <v>341</v>
      </c>
      <c r="L69" s="183" t="s">
        <v>1408</v>
      </c>
      <c r="M69" s="183" t="s">
        <v>343</v>
      </c>
      <c r="N69" s="215" t="s">
        <v>1409</v>
      </c>
      <c r="O69" s="215" t="s">
        <v>1174</v>
      </c>
      <c r="P69" s="193" t="s">
        <v>338</v>
      </c>
      <c r="Q69" s="217"/>
      <c r="R69" s="198">
        <v>46144</v>
      </c>
      <c r="S69" s="183" t="s">
        <v>302</v>
      </c>
      <c r="T69" s="183" t="s">
        <v>356</v>
      </c>
      <c r="U69" s="183" t="s">
        <v>166</v>
      </c>
      <c r="V69" s="183"/>
      <c r="W69" s="183"/>
      <c r="X69" s="208"/>
      <c r="Y69" s="335" t="str">
        <f t="shared" ca="1" si="7"/>
        <v>未入力</v>
      </c>
      <c r="Z69" s="336">
        <f t="shared" ca="1" si="8"/>
        <v>3</v>
      </c>
      <c r="AA69" s="299"/>
      <c r="AB69" s="299"/>
    </row>
    <row r="70" spans="1:28" ht="118.5" customHeight="1">
      <c r="A70" s="334" t="str">
        <f t="shared" ca="1" si="6"/>
        <v>3</v>
      </c>
      <c r="B70" s="183">
        <v>62</v>
      </c>
      <c r="C70" s="198">
        <v>46135</v>
      </c>
      <c r="D70" s="199">
        <v>0.59513888888888888</v>
      </c>
      <c r="E70" s="183" t="s">
        <v>376</v>
      </c>
      <c r="F70" s="183" t="s">
        <v>338</v>
      </c>
      <c r="G70" s="183" t="s">
        <v>339</v>
      </c>
      <c r="H70" s="765" t="s">
        <v>437</v>
      </c>
      <c r="I70" s="763"/>
      <c r="J70" s="706"/>
      <c r="K70" s="185" t="s">
        <v>1410</v>
      </c>
      <c r="L70" s="183" t="s">
        <v>1411</v>
      </c>
      <c r="M70" s="183" t="s">
        <v>343</v>
      </c>
      <c r="N70" s="215" t="s">
        <v>1412</v>
      </c>
      <c r="O70" s="215"/>
      <c r="P70" s="193"/>
      <c r="Q70" s="217"/>
      <c r="R70" s="198"/>
      <c r="S70" s="183"/>
      <c r="T70" s="183"/>
      <c r="U70" s="183"/>
      <c r="V70" s="183"/>
      <c r="W70" s="183"/>
      <c r="X70" s="208"/>
      <c r="Y70" s="335" t="str">
        <f t="shared" ca="1" si="7"/>
        <v/>
      </c>
      <c r="Z70" s="336">
        <f t="shared" ca="1" si="8"/>
        <v>3</v>
      </c>
      <c r="AA70" s="299"/>
      <c r="AB70" s="299"/>
    </row>
    <row r="71" spans="1:28" ht="55.2">
      <c r="A71" s="334" t="str">
        <f t="shared" ca="1" si="6"/>
        <v>3</v>
      </c>
      <c r="B71" s="183">
        <v>63</v>
      </c>
      <c r="C71" s="198">
        <v>46136</v>
      </c>
      <c r="D71" s="183" t="s">
        <v>538</v>
      </c>
      <c r="E71" s="183" t="s">
        <v>404</v>
      </c>
      <c r="F71" s="183" t="s">
        <v>338</v>
      </c>
      <c r="G71" s="183" t="s">
        <v>339</v>
      </c>
      <c r="H71" s="765" t="s">
        <v>465</v>
      </c>
      <c r="I71" s="763"/>
      <c r="J71" s="706"/>
      <c r="K71" s="185" t="s">
        <v>341</v>
      </c>
      <c r="L71" s="183" t="s">
        <v>1413</v>
      </c>
      <c r="M71" s="183" t="s">
        <v>371</v>
      </c>
      <c r="N71" s="215" t="s">
        <v>1414</v>
      </c>
      <c r="O71" s="215" t="s">
        <v>1174</v>
      </c>
      <c r="P71" s="193"/>
      <c r="Q71" s="217"/>
      <c r="R71" s="198"/>
      <c r="S71" s="183"/>
      <c r="T71" s="183"/>
      <c r="U71" s="183"/>
      <c r="V71" s="183"/>
      <c r="W71" s="183"/>
      <c r="X71" s="216"/>
      <c r="Y71" s="335" t="str">
        <f t="shared" ca="1" si="7"/>
        <v/>
      </c>
      <c r="Z71" s="336">
        <f t="shared" ca="1" si="8"/>
        <v>3</v>
      </c>
      <c r="AA71" s="299"/>
      <c r="AB71" s="299"/>
    </row>
    <row r="72" spans="1:28" ht="105" customHeight="1">
      <c r="A72" s="334" t="str">
        <f t="shared" ca="1" si="6"/>
        <v>3</v>
      </c>
      <c r="B72" s="183">
        <v>64</v>
      </c>
      <c r="C72" s="198">
        <v>46136</v>
      </c>
      <c r="D72" s="183" t="s">
        <v>1415</v>
      </c>
      <c r="E72" s="183" t="s">
        <v>376</v>
      </c>
      <c r="F72" s="183" t="s">
        <v>338</v>
      </c>
      <c r="G72" s="183" t="s">
        <v>339</v>
      </c>
      <c r="H72" s="765" t="s">
        <v>437</v>
      </c>
      <c r="I72" s="763"/>
      <c r="J72" s="706"/>
      <c r="K72" s="185" t="s">
        <v>474</v>
      </c>
      <c r="L72" s="183" t="s">
        <v>667</v>
      </c>
      <c r="M72" s="183" t="s">
        <v>400</v>
      </c>
      <c r="N72" s="215" t="s">
        <v>1416</v>
      </c>
      <c r="O72" s="215"/>
      <c r="P72" s="193"/>
      <c r="Q72" s="183"/>
      <c r="R72" s="198"/>
      <c r="S72" s="183"/>
      <c r="T72" s="183"/>
      <c r="U72" s="183"/>
      <c r="V72" s="183"/>
      <c r="W72" s="183"/>
      <c r="X72" s="208"/>
      <c r="Y72" s="335" t="str">
        <f t="shared" ca="1" si="7"/>
        <v/>
      </c>
      <c r="Z72" s="336">
        <f t="shared" ca="1" si="8"/>
        <v>3</v>
      </c>
      <c r="AA72" s="299"/>
      <c r="AB72" s="299"/>
    </row>
    <row r="73" spans="1:28" ht="234.6">
      <c r="A73" s="334" t="str">
        <f t="shared" ca="1" si="6"/>
        <v>3</v>
      </c>
      <c r="B73" s="183">
        <v>65</v>
      </c>
      <c r="C73" s="198">
        <v>46137</v>
      </c>
      <c r="D73" s="199">
        <v>0.75</v>
      </c>
      <c r="E73" s="183" t="s">
        <v>1201</v>
      </c>
      <c r="F73" s="183" t="s">
        <v>338</v>
      </c>
      <c r="G73" s="183" t="s">
        <v>339</v>
      </c>
      <c r="H73" s="765" t="s">
        <v>1417</v>
      </c>
      <c r="I73" s="763"/>
      <c r="J73" s="706"/>
      <c r="K73" s="185" t="s">
        <v>431</v>
      </c>
      <c r="L73" s="357" t="s">
        <v>1418</v>
      </c>
      <c r="M73" s="183" t="s">
        <v>364</v>
      </c>
      <c r="N73" s="215" t="s">
        <v>1419</v>
      </c>
      <c r="O73" s="215" t="s">
        <v>1420</v>
      </c>
      <c r="P73" s="193" t="s">
        <v>635</v>
      </c>
      <c r="Q73" s="183" t="s">
        <v>1421</v>
      </c>
      <c r="R73" s="198"/>
      <c r="S73" s="183"/>
      <c r="T73" s="183"/>
      <c r="U73" s="183"/>
      <c r="V73" s="183"/>
      <c r="W73" s="183" t="s">
        <v>711</v>
      </c>
      <c r="X73" s="208" t="s">
        <v>1422</v>
      </c>
      <c r="Y73" s="335" t="str">
        <f t="shared" ca="1" si="7"/>
        <v/>
      </c>
      <c r="Z73" s="336">
        <f t="shared" ca="1" si="8"/>
        <v>3</v>
      </c>
      <c r="AA73" s="299"/>
      <c r="AB73" s="299"/>
    </row>
    <row r="74" spans="1:28" ht="231.75" customHeight="1">
      <c r="A74" s="334" t="str">
        <f t="shared" ca="1" si="6"/>
        <v>3</v>
      </c>
      <c r="B74" s="183">
        <v>66</v>
      </c>
      <c r="C74" s="198">
        <v>46137</v>
      </c>
      <c r="D74" s="183" t="s">
        <v>1423</v>
      </c>
      <c r="E74" s="183" t="s">
        <v>450</v>
      </c>
      <c r="F74" s="183" t="s">
        <v>338</v>
      </c>
      <c r="G74" s="183" t="s">
        <v>339</v>
      </c>
      <c r="H74" s="765" t="s">
        <v>1424</v>
      </c>
      <c r="I74" s="763"/>
      <c r="J74" s="706"/>
      <c r="K74" s="185" t="s">
        <v>474</v>
      </c>
      <c r="L74" s="183" t="s">
        <v>1425</v>
      </c>
      <c r="M74" s="183"/>
      <c r="N74" s="215" t="s">
        <v>1426</v>
      </c>
      <c r="O74" s="215" t="s">
        <v>1174</v>
      </c>
      <c r="P74" s="193" t="s">
        <v>381</v>
      </c>
      <c r="Q74" s="217"/>
      <c r="R74" s="198">
        <v>46158</v>
      </c>
      <c r="S74" s="183" t="s">
        <v>302</v>
      </c>
      <c r="T74" s="183" t="s">
        <v>356</v>
      </c>
      <c r="U74" s="183" t="s">
        <v>1004</v>
      </c>
      <c r="V74" s="183"/>
      <c r="W74" s="183"/>
      <c r="X74" s="208"/>
      <c r="Y74" s="335" t="str">
        <f t="shared" ca="1" si="7"/>
        <v/>
      </c>
      <c r="Z74" s="336">
        <f t="shared" ca="1" si="8"/>
        <v>3</v>
      </c>
      <c r="AA74" s="299"/>
      <c r="AB74" s="299"/>
    </row>
    <row r="75" spans="1:28" ht="96.6">
      <c r="A75" s="334" t="str">
        <f t="shared" ca="1" si="6"/>
        <v>3</v>
      </c>
      <c r="B75" s="183">
        <v>67</v>
      </c>
      <c r="C75" s="198">
        <v>46138</v>
      </c>
      <c r="D75" s="183" t="s">
        <v>659</v>
      </c>
      <c r="E75" s="183" t="s">
        <v>595</v>
      </c>
      <c r="F75" s="183" t="s">
        <v>338</v>
      </c>
      <c r="G75" s="183" t="s">
        <v>339</v>
      </c>
      <c r="H75" s="765" t="s">
        <v>437</v>
      </c>
      <c r="I75" s="763"/>
      <c r="J75" s="706"/>
      <c r="K75" s="185" t="s">
        <v>812</v>
      </c>
      <c r="L75" s="183" t="s">
        <v>1427</v>
      </c>
      <c r="M75" s="183" t="s">
        <v>364</v>
      </c>
      <c r="N75" s="215" t="s">
        <v>1428</v>
      </c>
      <c r="O75" s="215" t="s">
        <v>1174</v>
      </c>
      <c r="P75" s="193"/>
      <c r="Q75" s="217"/>
      <c r="R75" s="198"/>
      <c r="S75" s="183"/>
      <c r="T75" s="183"/>
      <c r="U75" s="183"/>
      <c r="V75" s="183"/>
      <c r="W75" s="183"/>
      <c r="X75" s="208"/>
      <c r="Y75" s="335" t="str">
        <f t="shared" ca="1" si="7"/>
        <v/>
      </c>
      <c r="Z75" s="336">
        <f t="shared" ca="1" si="8"/>
        <v>3</v>
      </c>
      <c r="AA75" s="299"/>
      <c r="AB75" s="299"/>
    </row>
    <row r="76" spans="1:28" ht="69">
      <c r="A76" s="334" t="str">
        <f t="shared" ca="1" si="6"/>
        <v>3</v>
      </c>
      <c r="B76" s="183">
        <v>68</v>
      </c>
      <c r="C76" s="198">
        <v>46138</v>
      </c>
      <c r="D76" s="183" t="s">
        <v>703</v>
      </c>
      <c r="E76" s="183" t="s">
        <v>595</v>
      </c>
      <c r="F76" s="183" t="s">
        <v>338</v>
      </c>
      <c r="G76" s="183" t="s">
        <v>339</v>
      </c>
      <c r="H76" s="765" t="s">
        <v>437</v>
      </c>
      <c r="I76" s="763"/>
      <c r="J76" s="706"/>
      <c r="K76" s="185" t="s">
        <v>474</v>
      </c>
      <c r="L76" s="183" t="s">
        <v>1429</v>
      </c>
      <c r="M76" s="183" t="s">
        <v>343</v>
      </c>
      <c r="N76" s="215" t="s">
        <v>1430</v>
      </c>
      <c r="O76" s="215" t="s">
        <v>1174</v>
      </c>
      <c r="P76" s="193"/>
      <c r="Q76" s="183"/>
      <c r="R76" s="198"/>
      <c r="S76" s="183"/>
      <c r="T76" s="183"/>
      <c r="U76" s="183"/>
      <c r="V76" s="183"/>
      <c r="W76" s="183"/>
      <c r="X76" s="216"/>
      <c r="Y76" s="335" t="str">
        <f t="shared" ca="1" si="7"/>
        <v/>
      </c>
      <c r="Z76" s="336">
        <f t="shared" ca="1" si="8"/>
        <v>3</v>
      </c>
      <c r="AA76" s="299"/>
      <c r="AB76" s="299"/>
    </row>
    <row r="77" spans="1:28" ht="151.80000000000001">
      <c r="A77" s="334" t="str">
        <f t="shared" ca="1" si="6"/>
        <v>未入力4</v>
      </c>
      <c r="B77" s="183">
        <v>69</v>
      </c>
      <c r="C77" s="198">
        <v>46138</v>
      </c>
      <c r="D77" s="183" t="s">
        <v>1431</v>
      </c>
      <c r="E77" s="183" t="s">
        <v>595</v>
      </c>
      <c r="F77" s="183" t="s">
        <v>338</v>
      </c>
      <c r="G77" s="183" t="s">
        <v>478</v>
      </c>
      <c r="H77" s="765" t="s">
        <v>1432</v>
      </c>
      <c r="I77" s="763"/>
      <c r="J77" s="706"/>
      <c r="K77" s="185" t="s">
        <v>341</v>
      </c>
      <c r="L77" s="183" t="s">
        <v>1433</v>
      </c>
      <c r="M77" s="183" t="s">
        <v>387</v>
      </c>
      <c r="N77" s="215" t="s">
        <v>1434</v>
      </c>
      <c r="O77" s="215" t="s">
        <v>1174</v>
      </c>
      <c r="P77" s="193" t="s">
        <v>346</v>
      </c>
      <c r="Q77" s="183" t="s">
        <v>1435</v>
      </c>
      <c r="R77" s="198">
        <v>46149</v>
      </c>
      <c r="S77" s="183" t="s">
        <v>307</v>
      </c>
      <c r="T77" s="183" t="s">
        <v>394</v>
      </c>
      <c r="U77" s="183" t="s">
        <v>514</v>
      </c>
      <c r="V77" s="183"/>
      <c r="W77" s="183"/>
      <c r="X77" s="215"/>
      <c r="Y77" s="335" t="str">
        <f t="shared" ca="1" si="7"/>
        <v>未入力</v>
      </c>
      <c r="Z77" s="336">
        <f t="shared" ca="1" si="8"/>
        <v>4</v>
      </c>
      <c r="AA77" s="299"/>
      <c r="AB77" s="299"/>
    </row>
    <row r="78" spans="1:28" ht="124.2">
      <c r="A78" s="334" t="str">
        <f t="shared" ca="1" si="6"/>
        <v>4</v>
      </c>
      <c r="B78" s="183">
        <v>70</v>
      </c>
      <c r="C78" s="198">
        <v>46139</v>
      </c>
      <c r="D78" s="183" t="s">
        <v>1200</v>
      </c>
      <c r="E78" s="183" t="s">
        <v>595</v>
      </c>
      <c r="F78" s="183" t="s">
        <v>338</v>
      </c>
      <c r="G78" s="183" t="s">
        <v>339</v>
      </c>
      <c r="H78" s="765" t="s">
        <v>1436</v>
      </c>
      <c r="I78" s="763"/>
      <c r="J78" s="706"/>
      <c r="K78" s="185" t="s">
        <v>341</v>
      </c>
      <c r="L78" s="183" t="s">
        <v>1437</v>
      </c>
      <c r="M78" s="183" t="s">
        <v>364</v>
      </c>
      <c r="N78" s="215" t="s">
        <v>1438</v>
      </c>
      <c r="O78" s="215" t="s">
        <v>1174</v>
      </c>
      <c r="P78" s="193" t="s">
        <v>338</v>
      </c>
      <c r="Q78" s="217"/>
      <c r="R78" s="198">
        <v>46143</v>
      </c>
      <c r="S78" s="183" t="s">
        <v>301</v>
      </c>
      <c r="T78" s="183" t="s">
        <v>356</v>
      </c>
      <c r="U78" s="183" t="s">
        <v>617</v>
      </c>
      <c r="V78" s="183"/>
      <c r="W78" s="183" t="s">
        <v>498</v>
      </c>
      <c r="X78" s="208" t="s">
        <v>1439</v>
      </c>
      <c r="Y78" s="335" t="str">
        <f t="shared" ca="1" si="7"/>
        <v/>
      </c>
      <c r="Z78" s="336">
        <f t="shared" ca="1" si="8"/>
        <v>4</v>
      </c>
      <c r="AA78" s="299"/>
      <c r="AB78" s="299"/>
    </row>
    <row r="79" spans="1:28" ht="129" customHeight="1">
      <c r="A79" s="334" t="str">
        <f t="shared" ca="1" si="6"/>
        <v>4</v>
      </c>
      <c r="B79" s="183">
        <v>71</v>
      </c>
      <c r="C79" s="198">
        <v>46139</v>
      </c>
      <c r="D79" s="183" t="s">
        <v>1130</v>
      </c>
      <c r="E79" s="183" t="s">
        <v>376</v>
      </c>
      <c r="F79" s="183" t="s">
        <v>338</v>
      </c>
      <c r="G79" s="183" t="s">
        <v>339</v>
      </c>
      <c r="H79" s="765" t="s">
        <v>465</v>
      </c>
      <c r="I79" s="763"/>
      <c r="J79" s="706"/>
      <c r="K79" s="185" t="s">
        <v>474</v>
      </c>
      <c r="L79" s="183" t="s">
        <v>1440</v>
      </c>
      <c r="M79" s="183" t="s">
        <v>364</v>
      </c>
      <c r="N79" s="215" t="s">
        <v>1441</v>
      </c>
      <c r="O79" s="215"/>
      <c r="P79" s="193"/>
      <c r="Q79" s="217"/>
      <c r="R79" s="198"/>
      <c r="S79" s="183"/>
      <c r="T79" s="183"/>
      <c r="U79" s="183"/>
      <c r="V79" s="183"/>
      <c r="W79" s="183"/>
      <c r="X79" s="215"/>
      <c r="Y79" s="335" t="str">
        <f t="shared" ca="1" si="7"/>
        <v/>
      </c>
      <c r="Z79" s="336">
        <f t="shared" ca="1" si="8"/>
        <v>4</v>
      </c>
      <c r="AA79" s="299"/>
      <c r="AB79" s="299"/>
    </row>
    <row r="80" spans="1:28" ht="153.75" customHeight="1">
      <c r="A80" s="334" t="str">
        <f t="shared" ca="1" si="6"/>
        <v>4</v>
      </c>
      <c r="B80" s="183">
        <v>72</v>
      </c>
      <c r="C80" s="198">
        <v>46139</v>
      </c>
      <c r="D80" s="183" t="s">
        <v>703</v>
      </c>
      <c r="E80" s="183" t="s">
        <v>461</v>
      </c>
      <c r="F80" s="183" t="s">
        <v>338</v>
      </c>
      <c r="G80" s="183" t="s">
        <v>339</v>
      </c>
      <c r="H80" s="765" t="s">
        <v>1442</v>
      </c>
      <c r="I80" s="763"/>
      <c r="J80" s="706"/>
      <c r="K80" s="185" t="s">
        <v>466</v>
      </c>
      <c r="L80" s="183" t="s">
        <v>1443</v>
      </c>
      <c r="M80" s="183" t="s">
        <v>400</v>
      </c>
      <c r="N80" s="215" t="s">
        <v>1444</v>
      </c>
      <c r="O80" s="215"/>
      <c r="P80" s="193"/>
      <c r="Q80" s="217"/>
      <c r="R80" s="198"/>
      <c r="S80" s="183"/>
      <c r="T80" s="183"/>
      <c r="U80" s="183"/>
      <c r="V80" s="183"/>
      <c r="W80" s="183"/>
      <c r="X80" s="208"/>
      <c r="Y80" s="335" t="str">
        <f t="shared" ca="1" si="7"/>
        <v/>
      </c>
      <c r="Z80" s="336">
        <f t="shared" ca="1" si="8"/>
        <v>4</v>
      </c>
      <c r="AA80" s="299"/>
      <c r="AB80" s="299"/>
    </row>
    <row r="81" spans="1:28" ht="96.6">
      <c r="A81" s="334" t="str">
        <f t="shared" ca="1" si="6"/>
        <v>4</v>
      </c>
      <c r="B81" s="183">
        <v>73</v>
      </c>
      <c r="C81" s="198">
        <v>46140</v>
      </c>
      <c r="D81" s="183" t="s">
        <v>1445</v>
      </c>
      <c r="E81" s="183" t="s">
        <v>404</v>
      </c>
      <c r="F81" s="183" t="s">
        <v>338</v>
      </c>
      <c r="G81" s="183" t="s">
        <v>339</v>
      </c>
      <c r="H81" s="765" t="s">
        <v>437</v>
      </c>
      <c r="I81" s="763"/>
      <c r="J81" s="706"/>
      <c r="K81" s="185" t="s">
        <v>341</v>
      </c>
      <c r="L81" s="183" t="s">
        <v>667</v>
      </c>
      <c r="M81" s="183" t="s">
        <v>507</v>
      </c>
      <c r="N81" s="215" t="s">
        <v>1446</v>
      </c>
      <c r="O81" s="215" t="s">
        <v>1174</v>
      </c>
      <c r="P81" s="193"/>
      <c r="Q81" s="217"/>
      <c r="R81" s="198"/>
      <c r="S81" s="183"/>
      <c r="T81" s="183"/>
      <c r="U81" s="183"/>
      <c r="V81" s="183"/>
      <c r="W81" s="183"/>
      <c r="X81" s="208"/>
      <c r="Y81" s="335" t="str">
        <f t="shared" ca="1" si="7"/>
        <v/>
      </c>
      <c r="Z81" s="336">
        <f t="shared" ca="1" si="8"/>
        <v>4</v>
      </c>
      <c r="AA81" s="299"/>
      <c r="AB81" s="299"/>
    </row>
    <row r="82" spans="1:28" ht="88.5" customHeight="1">
      <c r="A82" s="334" t="str">
        <f t="shared" ca="1" si="6"/>
        <v>4</v>
      </c>
      <c r="B82" s="183">
        <v>74</v>
      </c>
      <c r="C82" s="198">
        <v>46140</v>
      </c>
      <c r="D82" s="183" t="s">
        <v>1236</v>
      </c>
      <c r="E82" s="183" t="s">
        <v>450</v>
      </c>
      <c r="F82" s="183" t="s">
        <v>338</v>
      </c>
      <c r="G82" s="183" t="s">
        <v>339</v>
      </c>
      <c r="H82" s="765" t="s">
        <v>1447</v>
      </c>
      <c r="I82" s="763"/>
      <c r="J82" s="706"/>
      <c r="K82" s="185" t="s">
        <v>341</v>
      </c>
      <c r="L82" s="183" t="s">
        <v>1448</v>
      </c>
      <c r="M82" s="183" t="s">
        <v>371</v>
      </c>
      <c r="N82" s="215" t="s">
        <v>1449</v>
      </c>
      <c r="O82" s="215" t="s">
        <v>1174</v>
      </c>
      <c r="P82" s="193" t="s">
        <v>338</v>
      </c>
      <c r="Q82" s="217"/>
      <c r="R82" s="198">
        <v>46143</v>
      </c>
      <c r="S82" s="183" t="s">
        <v>301</v>
      </c>
      <c r="T82" s="183" t="s">
        <v>394</v>
      </c>
      <c r="U82" s="183" t="s">
        <v>617</v>
      </c>
      <c r="V82" s="183"/>
      <c r="W82" s="183" t="s">
        <v>498</v>
      </c>
      <c r="X82" s="208" t="s">
        <v>1450</v>
      </c>
      <c r="Y82" s="335" t="str">
        <f t="shared" ca="1" si="7"/>
        <v/>
      </c>
      <c r="Z82" s="336">
        <f t="shared" ca="1" si="8"/>
        <v>4</v>
      </c>
      <c r="AA82" s="299"/>
      <c r="AB82" s="299"/>
    </row>
    <row r="83" spans="1:28" ht="183.75" customHeight="1">
      <c r="A83" s="334" t="str">
        <f t="shared" ca="1" si="6"/>
        <v>未入力5</v>
      </c>
      <c r="B83" s="183">
        <v>75</v>
      </c>
      <c r="C83" s="198">
        <v>46140</v>
      </c>
      <c r="D83" s="183" t="s">
        <v>449</v>
      </c>
      <c r="E83" s="183" t="s">
        <v>360</v>
      </c>
      <c r="F83" s="183" t="s">
        <v>338</v>
      </c>
      <c r="G83" s="183" t="s">
        <v>339</v>
      </c>
      <c r="H83" s="765" t="s">
        <v>1451</v>
      </c>
      <c r="I83" s="763"/>
      <c r="J83" s="706"/>
      <c r="K83" s="185" t="s">
        <v>1452</v>
      </c>
      <c r="L83" s="183" t="s">
        <v>1453</v>
      </c>
      <c r="M83" s="183" t="s">
        <v>343</v>
      </c>
      <c r="N83" s="215" t="s">
        <v>1454</v>
      </c>
      <c r="O83" s="215" t="s">
        <v>1174</v>
      </c>
      <c r="P83" s="193" t="s">
        <v>338</v>
      </c>
      <c r="Q83" s="217"/>
      <c r="R83" s="198">
        <v>46144</v>
      </c>
      <c r="S83" s="183" t="s">
        <v>302</v>
      </c>
      <c r="T83" s="183" t="s">
        <v>408</v>
      </c>
      <c r="U83" s="183" t="s">
        <v>182</v>
      </c>
      <c r="V83" s="183"/>
      <c r="W83" s="183"/>
      <c r="X83" s="208"/>
      <c r="Y83" s="335" t="str">
        <f t="shared" ca="1" si="7"/>
        <v>未入力</v>
      </c>
      <c r="Z83" s="336">
        <f t="shared" ca="1" si="8"/>
        <v>5</v>
      </c>
      <c r="AA83" s="299"/>
      <c r="AB83" s="299"/>
    </row>
    <row r="84" spans="1:28" ht="193.2">
      <c r="A84" s="334" t="str">
        <f t="shared" ca="1" si="6"/>
        <v>5</v>
      </c>
      <c r="B84" s="183">
        <v>76</v>
      </c>
      <c r="C84" s="198">
        <v>46142</v>
      </c>
      <c r="D84" s="183" t="s">
        <v>974</v>
      </c>
      <c r="E84" s="183" t="s">
        <v>360</v>
      </c>
      <c r="F84" s="183" t="s">
        <v>338</v>
      </c>
      <c r="G84" s="183" t="s">
        <v>339</v>
      </c>
      <c r="H84" s="765" t="s">
        <v>988</v>
      </c>
      <c r="I84" s="763"/>
      <c r="J84" s="706"/>
      <c r="K84" s="185" t="s">
        <v>1455</v>
      </c>
      <c r="L84" s="183" t="s">
        <v>1456</v>
      </c>
      <c r="M84" s="183" t="s">
        <v>414</v>
      </c>
      <c r="N84" s="215" t="s">
        <v>1457</v>
      </c>
      <c r="O84" s="215" t="s">
        <v>1174</v>
      </c>
      <c r="P84" s="193" t="s">
        <v>346</v>
      </c>
      <c r="Q84" s="217"/>
      <c r="R84" s="198">
        <v>46155</v>
      </c>
      <c r="S84" s="183" t="s">
        <v>306</v>
      </c>
      <c r="T84" s="183" t="s">
        <v>436</v>
      </c>
      <c r="U84" s="183" t="s">
        <v>497</v>
      </c>
      <c r="V84" s="183"/>
      <c r="W84" s="183"/>
      <c r="X84" s="208"/>
      <c r="Y84" s="335" t="str">
        <f t="shared" ca="1" si="7"/>
        <v/>
      </c>
      <c r="Z84" s="336">
        <f t="shared" ca="1" si="8"/>
        <v>5</v>
      </c>
      <c r="AA84" s="299"/>
      <c r="AB84" s="299"/>
    </row>
    <row r="85" spans="1:28" ht="179.4">
      <c r="A85" s="334" t="str">
        <f t="shared" ca="1" si="6"/>
        <v>5</v>
      </c>
      <c r="B85" s="183">
        <v>77</v>
      </c>
      <c r="C85" s="198">
        <v>46142</v>
      </c>
      <c r="D85" s="183" t="s">
        <v>436</v>
      </c>
      <c r="E85" s="183" t="s">
        <v>404</v>
      </c>
      <c r="F85" s="183" t="s">
        <v>338</v>
      </c>
      <c r="G85" s="183" t="s">
        <v>339</v>
      </c>
      <c r="H85" s="765" t="s">
        <v>1458</v>
      </c>
      <c r="I85" s="763"/>
      <c r="J85" s="706"/>
      <c r="K85" s="185" t="s">
        <v>341</v>
      </c>
      <c r="L85" s="183" t="s">
        <v>1459</v>
      </c>
      <c r="M85" s="183" t="s">
        <v>364</v>
      </c>
      <c r="N85" s="215" t="s">
        <v>1460</v>
      </c>
      <c r="O85" s="215" t="s">
        <v>1174</v>
      </c>
      <c r="P85" s="193" t="s">
        <v>635</v>
      </c>
      <c r="Q85" s="217"/>
      <c r="R85" s="198"/>
      <c r="S85" s="183"/>
      <c r="T85" s="183"/>
      <c r="U85" s="183"/>
      <c r="V85" s="183"/>
      <c r="W85" s="183"/>
      <c r="X85" s="208"/>
      <c r="Y85" s="335" t="str">
        <f t="shared" ca="1" si="7"/>
        <v/>
      </c>
      <c r="Z85" s="336">
        <f t="shared" ca="1" si="8"/>
        <v>5</v>
      </c>
      <c r="AA85" s="299"/>
      <c r="AB85" s="299"/>
    </row>
    <row r="86" spans="1:28" ht="18" customHeight="1">
      <c r="A86" s="334" t="str">
        <f t="shared" ca="1" si="6"/>
        <v>5</v>
      </c>
      <c r="B86" s="183">
        <v>78</v>
      </c>
      <c r="C86" s="198"/>
      <c r="D86" s="183"/>
      <c r="E86" s="183"/>
      <c r="F86" s="183"/>
      <c r="G86" s="183"/>
      <c r="H86" s="765"/>
      <c r="I86" s="763"/>
      <c r="J86" s="706"/>
      <c r="K86" s="185"/>
      <c r="L86" s="183"/>
      <c r="M86" s="183"/>
      <c r="N86" s="215"/>
      <c r="O86" s="215"/>
      <c r="P86" s="193"/>
      <c r="Q86" s="217"/>
      <c r="R86" s="198"/>
      <c r="S86" s="183"/>
      <c r="T86" s="183"/>
      <c r="U86" s="183"/>
      <c r="V86" s="183"/>
      <c r="W86" s="183"/>
      <c r="X86" s="208"/>
      <c r="Y86" s="335" t="str">
        <f t="shared" ca="1" si="7"/>
        <v/>
      </c>
      <c r="Z86" s="336">
        <f t="shared" ca="1" si="8"/>
        <v>5</v>
      </c>
      <c r="AA86" s="299"/>
      <c r="AB86" s="299"/>
    </row>
    <row r="87" spans="1:28" ht="18" customHeight="1">
      <c r="A87" s="334" t="str">
        <f t="shared" ca="1" si="6"/>
        <v>5</v>
      </c>
      <c r="B87" s="183">
        <v>79</v>
      </c>
      <c r="C87" s="198"/>
      <c r="D87" s="183"/>
      <c r="E87" s="183"/>
      <c r="F87" s="183"/>
      <c r="G87" s="183"/>
      <c r="H87" s="765"/>
      <c r="I87" s="763"/>
      <c r="J87" s="706"/>
      <c r="K87" s="185"/>
      <c r="L87" s="183"/>
      <c r="M87" s="183"/>
      <c r="N87" s="215"/>
      <c r="O87" s="215"/>
      <c r="P87" s="193"/>
      <c r="Q87" s="217"/>
      <c r="R87" s="198"/>
      <c r="S87" s="183"/>
      <c r="T87" s="183"/>
      <c r="U87" s="183"/>
      <c r="V87" s="183"/>
      <c r="W87" s="183"/>
      <c r="X87" s="208"/>
      <c r="Y87" s="335" t="str">
        <f t="shared" ca="1" si="7"/>
        <v/>
      </c>
      <c r="Z87" s="336">
        <f t="shared" ca="1" si="8"/>
        <v>5</v>
      </c>
      <c r="AA87" s="299"/>
      <c r="AB87" s="299"/>
    </row>
    <row r="88" spans="1:28" ht="18" customHeight="1">
      <c r="A88" s="334" t="str">
        <f t="shared" ca="1" si="6"/>
        <v>5</v>
      </c>
      <c r="B88" s="183">
        <v>80</v>
      </c>
      <c r="C88" s="198"/>
      <c r="D88" s="183"/>
      <c r="E88" s="183"/>
      <c r="F88" s="183"/>
      <c r="G88" s="183"/>
      <c r="H88" s="765"/>
      <c r="I88" s="763"/>
      <c r="J88" s="706"/>
      <c r="K88" s="185"/>
      <c r="L88" s="183"/>
      <c r="M88" s="183"/>
      <c r="N88" s="215"/>
      <c r="O88" s="215"/>
      <c r="P88" s="193"/>
      <c r="Q88" s="217"/>
      <c r="R88" s="198"/>
      <c r="S88" s="183"/>
      <c r="T88" s="183"/>
      <c r="U88" s="183"/>
      <c r="V88" s="183"/>
      <c r="W88" s="183"/>
      <c r="X88" s="208"/>
      <c r="Y88" s="335" t="str">
        <f t="shared" ca="1" si="7"/>
        <v/>
      </c>
      <c r="Z88" s="336">
        <f t="shared" ca="1" si="8"/>
        <v>5</v>
      </c>
      <c r="AA88" s="299"/>
      <c r="AB88" s="299"/>
    </row>
    <row r="89" spans="1:28" ht="18" customHeight="1">
      <c r="A89" s="334" t="str">
        <f t="shared" ca="1" si="6"/>
        <v>5</v>
      </c>
      <c r="B89" s="183">
        <v>81</v>
      </c>
      <c r="C89" s="198"/>
      <c r="D89" s="183"/>
      <c r="E89" s="183"/>
      <c r="F89" s="183"/>
      <c r="G89" s="183"/>
      <c r="H89" s="765"/>
      <c r="I89" s="763"/>
      <c r="J89" s="706"/>
      <c r="K89" s="185"/>
      <c r="L89" s="183"/>
      <c r="M89" s="183"/>
      <c r="N89" s="215"/>
      <c r="O89" s="215"/>
      <c r="P89" s="193"/>
      <c r="Q89" s="217"/>
      <c r="R89" s="198"/>
      <c r="S89" s="183"/>
      <c r="T89" s="183"/>
      <c r="U89" s="183"/>
      <c r="V89" s="183"/>
      <c r="W89" s="183"/>
      <c r="X89" s="208"/>
      <c r="Y89" s="335" t="str">
        <f t="shared" ca="1" si="7"/>
        <v/>
      </c>
      <c r="Z89" s="336">
        <f t="shared" ca="1" si="8"/>
        <v>5</v>
      </c>
      <c r="AA89" s="299"/>
      <c r="AB89" s="299"/>
    </row>
    <row r="90" spans="1:28" ht="18" customHeight="1">
      <c r="A90" s="334" t="str">
        <f t="shared" ca="1" si="6"/>
        <v>5</v>
      </c>
      <c r="B90" s="183">
        <v>82</v>
      </c>
      <c r="C90" s="198"/>
      <c r="D90" s="183"/>
      <c r="E90" s="183"/>
      <c r="F90" s="183"/>
      <c r="G90" s="183"/>
      <c r="H90" s="765"/>
      <c r="I90" s="763"/>
      <c r="J90" s="706"/>
      <c r="K90" s="185"/>
      <c r="L90" s="183"/>
      <c r="M90" s="183"/>
      <c r="N90" s="215"/>
      <c r="O90" s="215"/>
      <c r="P90" s="193"/>
      <c r="Q90" s="217"/>
      <c r="R90" s="198"/>
      <c r="S90" s="183"/>
      <c r="T90" s="183"/>
      <c r="U90" s="183"/>
      <c r="V90" s="183"/>
      <c r="W90" s="183"/>
      <c r="X90" s="208"/>
      <c r="Y90" s="335" t="str">
        <f t="shared" ca="1" si="7"/>
        <v/>
      </c>
      <c r="Z90" s="336">
        <f t="shared" ca="1" si="8"/>
        <v>5</v>
      </c>
      <c r="AA90" s="299"/>
      <c r="AB90" s="299"/>
    </row>
    <row r="91" spans="1:28" ht="18" customHeight="1">
      <c r="A91" s="334" t="str">
        <f t="shared" ca="1" si="6"/>
        <v>5</v>
      </c>
      <c r="B91" s="183">
        <v>83</v>
      </c>
      <c r="C91" s="198"/>
      <c r="D91" s="183"/>
      <c r="E91" s="183"/>
      <c r="F91" s="183"/>
      <c r="G91" s="183"/>
      <c r="H91" s="765"/>
      <c r="I91" s="763"/>
      <c r="J91" s="706"/>
      <c r="K91" s="185"/>
      <c r="L91" s="183"/>
      <c r="M91" s="183"/>
      <c r="N91" s="215"/>
      <c r="O91" s="215"/>
      <c r="P91" s="193"/>
      <c r="Q91" s="217"/>
      <c r="R91" s="198"/>
      <c r="S91" s="183"/>
      <c r="T91" s="183"/>
      <c r="U91" s="183"/>
      <c r="V91" s="183"/>
      <c r="W91" s="183"/>
      <c r="X91" s="208"/>
      <c r="Y91" s="335" t="str">
        <f t="shared" ca="1" si="7"/>
        <v/>
      </c>
      <c r="Z91" s="336">
        <f t="shared" ca="1" si="8"/>
        <v>5</v>
      </c>
      <c r="AA91" s="299"/>
      <c r="AB91" s="299"/>
    </row>
    <row r="92" spans="1:28" ht="18" customHeight="1">
      <c r="A92" s="334" t="str">
        <f t="shared" ca="1" si="6"/>
        <v>5</v>
      </c>
      <c r="B92" s="183">
        <v>84</v>
      </c>
      <c r="C92" s="198"/>
      <c r="D92" s="183"/>
      <c r="E92" s="183"/>
      <c r="F92" s="183"/>
      <c r="G92" s="183"/>
      <c r="H92" s="765"/>
      <c r="I92" s="763"/>
      <c r="J92" s="706"/>
      <c r="K92" s="185"/>
      <c r="L92" s="183"/>
      <c r="M92" s="183"/>
      <c r="N92" s="215"/>
      <c r="O92" s="215"/>
      <c r="P92" s="193"/>
      <c r="Q92" s="217"/>
      <c r="R92" s="198"/>
      <c r="S92" s="183"/>
      <c r="T92" s="183"/>
      <c r="U92" s="183"/>
      <c r="V92" s="183"/>
      <c r="W92" s="183"/>
      <c r="X92" s="208"/>
      <c r="Y92" s="335" t="str">
        <f t="shared" ca="1" si="7"/>
        <v/>
      </c>
      <c r="Z92" s="336">
        <f t="shared" ca="1" si="8"/>
        <v>5</v>
      </c>
      <c r="AA92" s="299"/>
      <c r="AB92" s="299"/>
    </row>
    <row r="93" spans="1:28" ht="18" customHeight="1">
      <c r="A93" s="334" t="str">
        <f t="shared" ca="1" si="6"/>
        <v>5</v>
      </c>
      <c r="B93" s="183">
        <v>85</v>
      </c>
      <c r="C93" s="198"/>
      <c r="D93" s="183"/>
      <c r="E93" s="183"/>
      <c r="F93" s="183"/>
      <c r="G93" s="183"/>
      <c r="H93" s="765"/>
      <c r="I93" s="763"/>
      <c r="J93" s="706"/>
      <c r="K93" s="185"/>
      <c r="L93" s="183"/>
      <c r="M93" s="183"/>
      <c r="N93" s="215"/>
      <c r="O93" s="215"/>
      <c r="P93" s="193"/>
      <c r="Q93" s="217"/>
      <c r="R93" s="198"/>
      <c r="S93" s="183"/>
      <c r="T93" s="183"/>
      <c r="U93" s="183"/>
      <c r="V93" s="183"/>
      <c r="W93" s="183"/>
      <c r="X93" s="208"/>
      <c r="Y93" s="335" t="str">
        <f t="shared" ca="1" si="7"/>
        <v/>
      </c>
      <c r="Z93" s="336">
        <f t="shared" ca="1" si="8"/>
        <v>5</v>
      </c>
      <c r="AA93" s="299"/>
      <c r="AB93" s="299"/>
    </row>
    <row r="94" spans="1:28" ht="18" customHeight="1">
      <c r="A94" s="334" t="str">
        <f t="shared" ca="1" si="6"/>
        <v>5</v>
      </c>
      <c r="B94" s="183">
        <v>86</v>
      </c>
      <c r="C94" s="198"/>
      <c r="D94" s="183"/>
      <c r="E94" s="183"/>
      <c r="F94" s="183"/>
      <c r="G94" s="183"/>
      <c r="H94" s="765"/>
      <c r="I94" s="763"/>
      <c r="J94" s="706"/>
      <c r="K94" s="185"/>
      <c r="L94" s="183"/>
      <c r="M94" s="183"/>
      <c r="N94" s="215"/>
      <c r="O94" s="215"/>
      <c r="P94" s="193"/>
      <c r="Q94" s="217"/>
      <c r="R94" s="198"/>
      <c r="S94" s="183"/>
      <c r="T94" s="183"/>
      <c r="U94" s="183"/>
      <c r="V94" s="183"/>
      <c r="W94" s="183"/>
      <c r="X94" s="208"/>
      <c r="Y94" s="335" t="str">
        <f t="shared" ca="1" si="7"/>
        <v/>
      </c>
      <c r="Z94" s="336">
        <f t="shared" ca="1" si="8"/>
        <v>5</v>
      </c>
      <c r="AA94" s="299"/>
      <c r="AB94" s="299"/>
    </row>
    <row r="95" spans="1:28" ht="18" customHeight="1">
      <c r="A95" s="334" t="str">
        <f t="shared" ca="1" si="6"/>
        <v>5</v>
      </c>
      <c r="B95" s="183">
        <v>87</v>
      </c>
      <c r="C95" s="198"/>
      <c r="D95" s="183"/>
      <c r="E95" s="183"/>
      <c r="F95" s="183"/>
      <c r="G95" s="183"/>
      <c r="H95" s="765"/>
      <c r="I95" s="763"/>
      <c r="J95" s="706"/>
      <c r="K95" s="185"/>
      <c r="L95" s="183"/>
      <c r="M95" s="183"/>
      <c r="N95" s="215"/>
      <c r="O95" s="215"/>
      <c r="P95" s="193"/>
      <c r="Q95" s="217"/>
      <c r="R95" s="198"/>
      <c r="S95" s="183"/>
      <c r="T95" s="183"/>
      <c r="U95" s="183"/>
      <c r="V95" s="183"/>
      <c r="W95" s="183"/>
      <c r="X95" s="208"/>
      <c r="Y95" s="335" t="str">
        <f t="shared" ca="1" si="7"/>
        <v/>
      </c>
      <c r="Z95" s="336">
        <f t="shared" ca="1" si="8"/>
        <v>5</v>
      </c>
      <c r="AA95" s="299"/>
      <c r="AB95" s="299"/>
    </row>
    <row r="96" spans="1:28" ht="18" customHeight="1">
      <c r="A96" s="334" t="str">
        <f t="shared" ca="1" si="6"/>
        <v>5</v>
      </c>
      <c r="B96" s="183">
        <v>88</v>
      </c>
      <c r="C96" s="198"/>
      <c r="D96" s="183"/>
      <c r="E96" s="183"/>
      <c r="F96" s="183"/>
      <c r="G96" s="183"/>
      <c r="H96" s="765"/>
      <c r="I96" s="763"/>
      <c r="J96" s="706"/>
      <c r="K96" s="185"/>
      <c r="L96" s="183"/>
      <c r="M96" s="183"/>
      <c r="N96" s="215"/>
      <c r="O96" s="215"/>
      <c r="P96" s="193"/>
      <c r="Q96" s="217"/>
      <c r="R96" s="198"/>
      <c r="S96" s="183"/>
      <c r="T96" s="183"/>
      <c r="U96" s="183"/>
      <c r="V96" s="183"/>
      <c r="W96" s="183"/>
      <c r="X96" s="208"/>
      <c r="Y96" s="335" t="str">
        <f t="shared" ca="1" si="7"/>
        <v/>
      </c>
      <c r="Z96" s="336">
        <f t="shared" ca="1" si="8"/>
        <v>5</v>
      </c>
      <c r="AA96" s="299"/>
      <c r="AB96" s="299"/>
    </row>
    <row r="97" spans="1:28" ht="18" customHeight="1">
      <c r="A97" s="334" t="str">
        <f t="shared" ca="1" si="6"/>
        <v>5</v>
      </c>
      <c r="B97" s="183">
        <v>89</v>
      </c>
      <c r="C97" s="198"/>
      <c r="D97" s="183"/>
      <c r="E97" s="183"/>
      <c r="F97" s="183"/>
      <c r="G97" s="183"/>
      <c r="H97" s="765"/>
      <c r="I97" s="763"/>
      <c r="J97" s="706"/>
      <c r="K97" s="185"/>
      <c r="L97" s="183"/>
      <c r="M97" s="183"/>
      <c r="N97" s="215"/>
      <c r="O97" s="215"/>
      <c r="P97" s="193"/>
      <c r="Q97" s="217"/>
      <c r="R97" s="198"/>
      <c r="S97" s="183"/>
      <c r="T97" s="183"/>
      <c r="U97" s="183"/>
      <c r="V97" s="183"/>
      <c r="W97" s="183"/>
      <c r="X97" s="208"/>
      <c r="Y97" s="335" t="str">
        <f t="shared" ca="1" si="7"/>
        <v/>
      </c>
      <c r="Z97" s="336">
        <f t="shared" ca="1" si="8"/>
        <v>5</v>
      </c>
      <c r="AA97" s="299"/>
      <c r="AB97" s="299"/>
    </row>
    <row r="98" spans="1:28" ht="18" customHeight="1">
      <c r="A98" s="334" t="str">
        <f t="shared" ca="1" si="6"/>
        <v>5</v>
      </c>
      <c r="B98" s="183">
        <v>90</v>
      </c>
      <c r="C98" s="198"/>
      <c r="D98" s="183"/>
      <c r="E98" s="183"/>
      <c r="F98" s="183"/>
      <c r="G98" s="183"/>
      <c r="H98" s="765"/>
      <c r="I98" s="763"/>
      <c r="J98" s="706"/>
      <c r="K98" s="185"/>
      <c r="L98" s="183"/>
      <c r="M98" s="183"/>
      <c r="N98" s="215"/>
      <c r="O98" s="215"/>
      <c r="P98" s="193"/>
      <c r="Q98" s="217"/>
      <c r="R98" s="198"/>
      <c r="S98" s="183"/>
      <c r="T98" s="183"/>
      <c r="U98" s="183"/>
      <c r="V98" s="183"/>
      <c r="W98" s="183"/>
      <c r="X98" s="208"/>
      <c r="Y98" s="335" t="str">
        <f t="shared" ca="1" si="7"/>
        <v/>
      </c>
      <c r="Z98" s="336">
        <f t="shared" ca="1" si="8"/>
        <v>5</v>
      </c>
      <c r="AA98" s="299"/>
      <c r="AB98" s="299"/>
    </row>
    <row r="99" spans="1:28" ht="18" customHeight="1">
      <c r="A99" s="334" t="str">
        <f t="shared" ca="1" si="6"/>
        <v>5</v>
      </c>
      <c r="B99" s="183">
        <v>91</v>
      </c>
      <c r="C99" s="198"/>
      <c r="D99" s="183"/>
      <c r="E99" s="183"/>
      <c r="F99" s="183"/>
      <c r="G99" s="183"/>
      <c r="H99" s="765"/>
      <c r="I99" s="763"/>
      <c r="J99" s="706"/>
      <c r="K99" s="185"/>
      <c r="L99" s="183"/>
      <c r="M99" s="183"/>
      <c r="N99" s="215"/>
      <c r="O99" s="215"/>
      <c r="P99" s="193"/>
      <c r="Q99" s="217"/>
      <c r="R99" s="198"/>
      <c r="S99" s="183"/>
      <c r="T99" s="183"/>
      <c r="U99" s="183"/>
      <c r="V99" s="183"/>
      <c r="W99" s="183"/>
      <c r="X99" s="208"/>
      <c r="Y99" s="335" t="str">
        <f t="shared" ca="1" si="7"/>
        <v/>
      </c>
      <c r="Z99" s="336">
        <f t="shared" ca="1" si="8"/>
        <v>5</v>
      </c>
      <c r="AA99" s="299"/>
      <c r="AB99" s="299"/>
    </row>
    <row r="100" spans="1:28" ht="18" customHeight="1">
      <c r="A100" s="334" t="str">
        <f t="shared" ca="1" si="6"/>
        <v>5</v>
      </c>
      <c r="B100" s="183">
        <v>92</v>
      </c>
      <c r="C100" s="198"/>
      <c r="D100" s="183"/>
      <c r="E100" s="183"/>
      <c r="F100" s="183"/>
      <c r="G100" s="183"/>
      <c r="H100" s="765"/>
      <c r="I100" s="763"/>
      <c r="J100" s="706"/>
      <c r="K100" s="185"/>
      <c r="L100" s="183"/>
      <c r="M100" s="183"/>
      <c r="N100" s="215"/>
      <c r="O100" s="215"/>
      <c r="P100" s="193"/>
      <c r="Q100" s="217"/>
      <c r="R100" s="198"/>
      <c r="S100" s="183"/>
      <c r="T100" s="183"/>
      <c r="U100" s="183"/>
      <c r="V100" s="183"/>
      <c r="W100" s="183"/>
      <c r="X100" s="208"/>
      <c r="Y100" s="335" t="str">
        <f t="shared" ca="1" si="7"/>
        <v/>
      </c>
      <c r="Z100" s="336">
        <f t="shared" ca="1" si="8"/>
        <v>5</v>
      </c>
      <c r="AA100" s="299"/>
      <c r="AB100" s="299"/>
    </row>
    <row r="101" spans="1:28" ht="18" customHeight="1">
      <c r="A101" s="334" t="str">
        <f t="shared" ca="1" si="6"/>
        <v>5</v>
      </c>
      <c r="B101" s="183">
        <v>93</v>
      </c>
      <c r="C101" s="198"/>
      <c r="D101" s="183"/>
      <c r="E101" s="183"/>
      <c r="F101" s="183"/>
      <c r="G101" s="183"/>
      <c r="H101" s="765"/>
      <c r="I101" s="763"/>
      <c r="J101" s="706"/>
      <c r="K101" s="185"/>
      <c r="L101" s="183"/>
      <c r="M101" s="183"/>
      <c r="N101" s="215"/>
      <c r="O101" s="215"/>
      <c r="P101" s="193"/>
      <c r="Q101" s="217"/>
      <c r="R101" s="198"/>
      <c r="S101" s="183"/>
      <c r="T101" s="183"/>
      <c r="U101" s="183"/>
      <c r="V101" s="183"/>
      <c r="W101" s="183"/>
      <c r="X101" s="208"/>
      <c r="Y101" s="335" t="str">
        <f t="shared" ca="1" si="7"/>
        <v/>
      </c>
      <c r="Z101" s="336">
        <f t="shared" ca="1" si="8"/>
        <v>5</v>
      </c>
      <c r="AA101" s="299"/>
      <c r="AB101" s="299"/>
    </row>
    <row r="102" spans="1:28" ht="18" customHeight="1">
      <c r="A102" s="334" t="str">
        <f t="shared" ca="1" si="6"/>
        <v>5</v>
      </c>
      <c r="B102" s="183">
        <v>94</v>
      </c>
      <c r="C102" s="198"/>
      <c r="D102" s="183"/>
      <c r="E102" s="183"/>
      <c r="F102" s="183"/>
      <c r="G102" s="183"/>
      <c r="H102" s="765"/>
      <c r="I102" s="763"/>
      <c r="J102" s="706"/>
      <c r="K102" s="185"/>
      <c r="L102" s="183"/>
      <c r="M102" s="183"/>
      <c r="N102" s="215"/>
      <c r="O102" s="215"/>
      <c r="P102" s="193"/>
      <c r="Q102" s="217"/>
      <c r="R102" s="198"/>
      <c r="S102" s="183"/>
      <c r="T102" s="183"/>
      <c r="U102" s="183"/>
      <c r="V102" s="183"/>
      <c r="W102" s="183"/>
      <c r="X102" s="208"/>
      <c r="Y102" s="335" t="str">
        <f t="shared" ca="1" si="7"/>
        <v/>
      </c>
      <c r="Z102" s="336">
        <f t="shared" ca="1" si="8"/>
        <v>5</v>
      </c>
      <c r="AA102" s="299"/>
      <c r="AB102" s="299"/>
    </row>
    <row r="103" spans="1:28" ht="18" customHeight="1">
      <c r="A103" s="334" t="str">
        <f t="shared" ca="1" si="6"/>
        <v>5</v>
      </c>
      <c r="B103" s="183">
        <v>95</v>
      </c>
      <c r="C103" s="198"/>
      <c r="D103" s="183"/>
      <c r="E103" s="183"/>
      <c r="F103" s="183"/>
      <c r="G103" s="183"/>
      <c r="H103" s="765"/>
      <c r="I103" s="763"/>
      <c r="J103" s="706"/>
      <c r="K103" s="185"/>
      <c r="L103" s="183"/>
      <c r="M103" s="183"/>
      <c r="N103" s="215"/>
      <c r="O103" s="215"/>
      <c r="P103" s="193"/>
      <c r="Q103" s="217"/>
      <c r="R103" s="198"/>
      <c r="S103" s="183"/>
      <c r="T103" s="183"/>
      <c r="U103" s="183"/>
      <c r="V103" s="183"/>
      <c r="W103" s="183"/>
      <c r="X103" s="208"/>
      <c r="Y103" s="335" t="str">
        <f t="shared" ca="1" si="7"/>
        <v/>
      </c>
      <c r="Z103" s="336">
        <f t="shared" ca="1" si="8"/>
        <v>5</v>
      </c>
      <c r="AA103" s="299"/>
      <c r="AB103" s="299"/>
    </row>
    <row r="104" spans="1:28" ht="18" customHeight="1">
      <c r="A104" s="334" t="str">
        <f t="shared" ca="1" si="6"/>
        <v>5</v>
      </c>
      <c r="B104" s="183">
        <v>96</v>
      </c>
      <c r="C104" s="198"/>
      <c r="D104" s="183"/>
      <c r="E104" s="183"/>
      <c r="F104" s="183"/>
      <c r="G104" s="183"/>
      <c r="H104" s="765"/>
      <c r="I104" s="763"/>
      <c r="J104" s="706"/>
      <c r="K104" s="185"/>
      <c r="L104" s="183"/>
      <c r="M104" s="183"/>
      <c r="N104" s="215"/>
      <c r="O104" s="215"/>
      <c r="P104" s="193"/>
      <c r="Q104" s="217"/>
      <c r="R104" s="198"/>
      <c r="S104" s="183"/>
      <c r="T104" s="183"/>
      <c r="U104" s="183"/>
      <c r="V104" s="183"/>
      <c r="W104" s="183"/>
      <c r="X104" s="208"/>
      <c r="Y104" s="335" t="str">
        <f t="shared" ca="1" si="7"/>
        <v/>
      </c>
      <c r="Z104" s="336">
        <f t="shared" ca="1" si="8"/>
        <v>5</v>
      </c>
      <c r="AA104" s="299"/>
      <c r="AB104" s="299"/>
    </row>
    <row r="105" spans="1:28" ht="18" customHeight="1">
      <c r="A105" s="334" t="str">
        <f t="shared" ca="1" si="6"/>
        <v>5</v>
      </c>
      <c r="B105" s="183">
        <v>97</v>
      </c>
      <c r="C105" s="198"/>
      <c r="D105" s="183"/>
      <c r="E105" s="183"/>
      <c r="F105" s="183"/>
      <c r="G105" s="183"/>
      <c r="H105" s="765"/>
      <c r="I105" s="763"/>
      <c r="J105" s="706"/>
      <c r="K105" s="185"/>
      <c r="L105" s="183"/>
      <c r="M105" s="183"/>
      <c r="N105" s="215"/>
      <c r="O105" s="215"/>
      <c r="P105" s="193"/>
      <c r="Q105" s="217"/>
      <c r="R105" s="198"/>
      <c r="S105" s="183"/>
      <c r="T105" s="183"/>
      <c r="U105" s="183"/>
      <c r="V105" s="183"/>
      <c r="W105" s="183"/>
      <c r="X105" s="208"/>
      <c r="Y105" s="335" t="str">
        <f t="shared" ca="1" si="7"/>
        <v/>
      </c>
      <c r="Z105" s="336">
        <f t="shared" ca="1" si="8"/>
        <v>5</v>
      </c>
      <c r="AA105" s="299"/>
      <c r="AB105" s="299"/>
    </row>
    <row r="106" spans="1:28" ht="18" customHeight="1">
      <c r="A106" s="334" t="str">
        <f t="shared" ca="1" si="6"/>
        <v>5</v>
      </c>
      <c r="B106" s="183">
        <v>98</v>
      </c>
      <c r="C106" s="198"/>
      <c r="D106" s="183"/>
      <c r="E106" s="183"/>
      <c r="F106" s="183"/>
      <c r="G106" s="183"/>
      <c r="H106" s="765"/>
      <c r="I106" s="763"/>
      <c r="J106" s="706"/>
      <c r="K106" s="185"/>
      <c r="L106" s="183"/>
      <c r="M106" s="183"/>
      <c r="N106" s="215"/>
      <c r="O106" s="215"/>
      <c r="P106" s="193"/>
      <c r="Q106" s="217"/>
      <c r="R106" s="198"/>
      <c r="S106" s="183"/>
      <c r="T106" s="183"/>
      <c r="U106" s="183"/>
      <c r="V106" s="183"/>
      <c r="W106" s="183"/>
      <c r="X106" s="208"/>
      <c r="Y106" s="335" t="str">
        <f t="shared" ca="1" si="7"/>
        <v/>
      </c>
      <c r="Z106" s="336">
        <f t="shared" ca="1" si="8"/>
        <v>5</v>
      </c>
      <c r="AA106" s="299"/>
      <c r="AB106" s="299"/>
    </row>
    <row r="107" spans="1:28" ht="18" customHeight="1">
      <c r="A107" s="334" t="str">
        <f t="shared" ca="1" si="6"/>
        <v>5</v>
      </c>
      <c r="B107" s="183">
        <v>99</v>
      </c>
      <c r="C107" s="198"/>
      <c r="D107" s="183"/>
      <c r="E107" s="183"/>
      <c r="F107" s="183"/>
      <c r="G107" s="183"/>
      <c r="H107" s="765"/>
      <c r="I107" s="763"/>
      <c r="J107" s="706"/>
      <c r="K107" s="185"/>
      <c r="L107" s="183"/>
      <c r="M107" s="183"/>
      <c r="N107" s="215"/>
      <c r="O107" s="215"/>
      <c r="P107" s="193"/>
      <c r="Q107" s="217"/>
      <c r="R107" s="198"/>
      <c r="S107" s="183"/>
      <c r="T107" s="183"/>
      <c r="U107" s="183"/>
      <c r="V107" s="183"/>
      <c r="W107" s="183"/>
      <c r="X107" s="208"/>
      <c r="Y107" s="335" t="str">
        <f t="shared" ca="1" si="7"/>
        <v/>
      </c>
      <c r="Z107" s="336">
        <f t="shared" ca="1" si="8"/>
        <v>5</v>
      </c>
      <c r="AA107" s="299"/>
      <c r="AB107" s="299"/>
    </row>
    <row r="108" spans="1:28" ht="18" customHeight="1">
      <c r="A108" s="334" t="str">
        <f t="shared" ca="1" si="6"/>
        <v>5</v>
      </c>
      <c r="B108" s="183">
        <v>100</v>
      </c>
      <c r="C108" s="198"/>
      <c r="D108" s="183"/>
      <c r="E108" s="183"/>
      <c r="F108" s="183"/>
      <c r="G108" s="183"/>
      <c r="H108" s="765"/>
      <c r="I108" s="763"/>
      <c r="J108" s="706"/>
      <c r="K108" s="185"/>
      <c r="L108" s="183"/>
      <c r="M108" s="183"/>
      <c r="N108" s="215"/>
      <c r="O108" s="215"/>
      <c r="P108" s="193"/>
      <c r="Q108" s="217"/>
      <c r="R108" s="198"/>
      <c r="S108" s="183"/>
      <c r="T108" s="183"/>
      <c r="U108" s="183"/>
      <c r="V108" s="183"/>
      <c r="W108" s="183"/>
      <c r="X108" s="208"/>
      <c r="Y108" s="335" t="str">
        <f t="shared" ca="1" si="7"/>
        <v/>
      </c>
      <c r="Z108" s="336">
        <f t="shared" ca="1" si="8"/>
        <v>5</v>
      </c>
      <c r="AA108" s="299"/>
      <c r="AB108" s="299"/>
    </row>
    <row r="109" spans="1:28" ht="18" customHeight="1">
      <c r="A109" s="334" t="str">
        <f t="shared" ca="1" si="6"/>
        <v>5</v>
      </c>
      <c r="B109" s="183">
        <v>101</v>
      </c>
      <c r="C109" s="198"/>
      <c r="D109" s="183"/>
      <c r="E109" s="183"/>
      <c r="F109" s="183"/>
      <c r="G109" s="183"/>
      <c r="H109" s="765"/>
      <c r="I109" s="763"/>
      <c r="J109" s="706"/>
      <c r="K109" s="185"/>
      <c r="L109" s="183"/>
      <c r="M109" s="183"/>
      <c r="N109" s="215"/>
      <c r="O109" s="215"/>
      <c r="P109" s="193"/>
      <c r="Q109" s="217"/>
      <c r="R109" s="198"/>
      <c r="S109" s="183"/>
      <c r="T109" s="183"/>
      <c r="U109" s="183"/>
      <c r="V109" s="183"/>
      <c r="W109" s="183"/>
      <c r="X109" s="208"/>
      <c r="Y109" s="335" t="str">
        <f t="shared" ca="1" si="7"/>
        <v/>
      </c>
      <c r="Z109" s="336">
        <f t="shared" ca="1" si="8"/>
        <v>5</v>
      </c>
      <c r="AA109" s="299"/>
      <c r="AB109" s="299"/>
    </row>
    <row r="110" spans="1:28" ht="18" customHeight="1">
      <c r="A110" s="334" t="str">
        <f t="shared" ca="1" si="6"/>
        <v>5</v>
      </c>
      <c r="B110" s="183">
        <v>102</v>
      </c>
      <c r="C110" s="198"/>
      <c r="D110" s="183"/>
      <c r="E110" s="183"/>
      <c r="F110" s="183"/>
      <c r="G110" s="183"/>
      <c r="H110" s="765"/>
      <c r="I110" s="763"/>
      <c r="J110" s="706"/>
      <c r="K110" s="185"/>
      <c r="L110" s="183"/>
      <c r="M110" s="183"/>
      <c r="N110" s="215"/>
      <c r="O110" s="215"/>
      <c r="P110" s="193"/>
      <c r="Q110" s="217"/>
      <c r="R110" s="198"/>
      <c r="S110" s="183"/>
      <c r="T110" s="183"/>
      <c r="U110" s="183"/>
      <c r="V110" s="183"/>
      <c r="W110" s="183"/>
      <c r="X110" s="208"/>
      <c r="Y110" s="335" t="str">
        <f t="shared" ca="1" si="7"/>
        <v/>
      </c>
      <c r="Z110" s="336">
        <f t="shared" ca="1" si="8"/>
        <v>5</v>
      </c>
      <c r="AA110" s="299"/>
      <c r="AB110" s="299"/>
    </row>
    <row r="111" spans="1:28" ht="18" customHeight="1">
      <c r="A111" s="334" t="str">
        <f t="shared" ca="1" si="6"/>
        <v>5</v>
      </c>
      <c r="B111" s="183">
        <v>103</v>
      </c>
      <c r="C111" s="198"/>
      <c r="D111" s="183"/>
      <c r="E111" s="183"/>
      <c r="F111" s="183"/>
      <c r="G111" s="183"/>
      <c r="H111" s="765"/>
      <c r="I111" s="763"/>
      <c r="J111" s="706"/>
      <c r="K111" s="185"/>
      <c r="L111" s="183"/>
      <c r="M111" s="183"/>
      <c r="N111" s="215"/>
      <c r="O111" s="215"/>
      <c r="P111" s="193"/>
      <c r="Q111" s="217"/>
      <c r="R111" s="198"/>
      <c r="S111" s="183"/>
      <c r="T111" s="183"/>
      <c r="U111" s="183"/>
      <c r="V111" s="183"/>
      <c r="W111" s="183"/>
      <c r="X111" s="208"/>
      <c r="Y111" s="335" t="str">
        <f t="shared" ca="1" si="7"/>
        <v/>
      </c>
      <c r="Z111" s="336">
        <f t="shared" ca="1" si="8"/>
        <v>5</v>
      </c>
      <c r="AA111" s="299"/>
      <c r="AB111" s="299"/>
    </row>
    <row r="112" spans="1:28" ht="18" customHeight="1">
      <c r="A112" s="334" t="str">
        <f t="shared" ca="1" si="6"/>
        <v>5</v>
      </c>
      <c r="B112" s="183">
        <v>104</v>
      </c>
      <c r="C112" s="198"/>
      <c r="D112" s="183"/>
      <c r="E112" s="183"/>
      <c r="F112" s="183"/>
      <c r="G112" s="183"/>
      <c r="H112" s="765"/>
      <c r="I112" s="763"/>
      <c r="J112" s="706"/>
      <c r="K112" s="185"/>
      <c r="L112" s="183"/>
      <c r="M112" s="183"/>
      <c r="N112" s="215"/>
      <c r="O112" s="215"/>
      <c r="P112" s="193"/>
      <c r="Q112" s="217"/>
      <c r="R112" s="198"/>
      <c r="S112" s="183"/>
      <c r="T112" s="183"/>
      <c r="U112" s="183"/>
      <c r="V112" s="183"/>
      <c r="W112" s="183"/>
      <c r="X112" s="208"/>
      <c r="Y112" s="335" t="str">
        <f t="shared" ca="1" si="7"/>
        <v/>
      </c>
      <c r="Z112" s="336">
        <f t="shared" ca="1" si="8"/>
        <v>5</v>
      </c>
      <c r="AA112" s="299"/>
      <c r="AB112" s="299"/>
    </row>
    <row r="113" spans="1:28" ht="18" customHeight="1">
      <c r="A113" s="334" t="str">
        <f t="shared" ca="1" si="6"/>
        <v>5</v>
      </c>
      <c r="B113" s="183">
        <v>105</v>
      </c>
      <c r="C113" s="198"/>
      <c r="D113" s="183"/>
      <c r="E113" s="183"/>
      <c r="F113" s="183"/>
      <c r="G113" s="183"/>
      <c r="H113" s="765"/>
      <c r="I113" s="763"/>
      <c r="J113" s="706"/>
      <c r="K113" s="185"/>
      <c r="L113" s="183"/>
      <c r="M113" s="183"/>
      <c r="N113" s="215"/>
      <c r="O113" s="215"/>
      <c r="P113" s="193"/>
      <c r="Q113" s="217"/>
      <c r="R113" s="198"/>
      <c r="S113" s="183"/>
      <c r="T113" s="183"/>
      <c r="U113" s="183"/>
      <c r="V113" s="183"/>
      <c r="W113" s="183"/>
      <c r="X113" s="208"/>
      <c r="Y113" s="335" t="str">
        <f t="shared" ca="1" si="7"/>
        <v/>
      </c>
      <c r="Z113" s="336">
        <f t="shared" ca="1" si="8"/>
        <v>5</v>
      </c>
      <c r="AA113" s="299"/>
      <c r="AB113" s="299"/>
    </row>
    <row r="114" spans="1:28" ht="18" customHeight="1">
      <c r="A114" s="334" t="str">
        <f t="shared" ca="1" si="6"/>
        <v>5</v>
      </c>
      <c r="B114" s="183">
        <v>106</v>
      </c>
      <c r="C114" s="198"/>
      <c r="D114" s="183"/>
      <c r="E114" s="183"/>
      <c r="F114" s="183"/>
      <c r="G114" s="183"/>
      <c r="H114" s="765"/>
      <c r="I114" s="763"/>
      <c r="J114" s="706"/>
      <c r="K114" s="185"/>
      <c r="L114" s="183"/>
      <c r="M114" s="183"/>
      <c r="N114" s="215"/>
      <c r="O114" s="215"/>
      <c r="P114" s="193"/>
      <c r="Q114" s="217"/>
      <c r="R114" s="198"/>
      <c r="S114" s="183"/>
      <c r="T114" s="183"/>
      <c r="U114" s="183"/>
      <c r="V114" s="183"/>
      <c r="W114" s="183"/>
      <c r="X114" s="208"/>
      <c r="Y114" s="335" t="str">
        <f t="shared" ca="1" si="7"/>
        <v/>
      </c>
      <c r="Z114" s="336">
        <f t="shared" ca="1" si="8"/>
        <v>5</v>
      </c>
      <c r="AA114" s="299"/>
      <c r="AB114" s="299"/>
    </row>
    <row r="115" spans="1:28" ht="18" customHeight="1">
      <c r="A115" s="334" t="str">
        <f t="shared" ca="1" si="6"/>
        <v>5</v>
      </c>
      <c r="B115" s="183">
        <v>107</v>
      </c>
      <c r="C115" s="198"/>
      <c r="D115" s="183"/>
      <c r="E115" s="183"/>
      <c r="F115" s="183"/>
      <c r="G115" s="183"/>
      <c r="H115" s="765"/>
      <c r="I115" s="763"/>
      <c r="J115" s="706"/>
      <c r="K115" s="185"/>
      <c r="L115" s="183"/>
      <c r="M115" s="183"/>
      <c r="N115" s="215"/>
      <c r="O115" s="215"/>
      <c r="P115" s="193"/>
      <c r="Q115" s="217"/>
      <c r="R115" s="198"/>
      <c r="S115" s="183"/>
      <c r="T115" s="183"/>
      <c r="U115" s="183"/>
      <c r="V115" s="183"/>
      <c r="W115" s="183"/>
      <c r="X115" s="208"/>
      <c r="Y115" s="335" t="str">
        <f t="shared" ca="1" si="7"/>
        <v/>
      </c>
      <c r="Z115" s="336">
        <f t="shared" ca="1" si="8"/>
        <v>5</v>
      </c>
      <c r="AA115" s="299"/>
      <c r="AB115" s="299"/>
    </row>
    <row r="116" spans="1:28" ht="18" customHeight="1">
      <c r="A116" s="334" t="str">
        <f t="shared" ca="1" si="6"/>
        <v>5</v>
      </c>
      <c r="B116" s="183">
        <v>108</v>
      </c>
      <c r="C116" s="198"/>
      <c r="D116" s="183"/>
      <c r="E116" s="183"/>
      <c r="F116" s="183"/>
      <c r="G116" s="183"/>
      <c r="H116" s="765"/>
      <c r="I116" s="763"/>
      <c r="J116" s="706"/>
      <c r="K116" s="185"/>
      <c r="L116" s="183"/>
      <c r="M116" s="183"/>
      <c r="N116" s="215"/>
      <c r="O116" s="215"/>
      <c r="P116" s="193"/>
      <c r="Q116" s="217"/>
      <c r="R116" s="198"/>
      <c r="S116" s="183"/>
      <c r="T116" s="183"/>
      <c r="U116" s="183"/>
      <c r="V116" s="183"/>
      <c r="W116" s="183"/>
      <c r="X116" s="208"/>
      <c r="Y116" s="335" t="str">
        <f t="shared" ca="1" si="7"/>
        <v/>
      </c>
      <c r="Z116" s="336">
        <f t="shared" ca="1" si="8"/>
        <v>5</v>
      </c>
      <c r="AA116" s="299"/>
      <c r="AB116" s="299"/>
    </row>
    <row r="117" spans="1:28" ht="18" customHeight="1">
      <c r="A117" s="334" t="str">
        <f t="shared" ca="1" si="6"/>
        <v>5</v>
      </c>
      <c r="B117" s="183">
        <v>109</v>
      </c>
      <c r="C117" s="198"/>
      <c r="D117" s="183"/>
      <c r="E117" s="183"/>
      <c r="F117" s="183"/>
      <c r="G117" s="183"/>
      <c r="H117" s="765"/>
      <c r="I117" s="763"/>
      <c r="J117" s="706"/>
      <c r="K117" s="185"/>
      <c r="L117" s="183"/>
      <c r="M117" s="183"/>
      <c r="N117" s="215"/>
      <c r="O117" s="215"/>
      <c r="P117" s="193"/>
      <c r="Q117" s="217"/>
      <c r="R117" s="198"/>
      <c r="S117" s="183"/>
      <c r="T117" s="183"/>
      <c r="U117" s="183"/>
      <c r="V117" s="183"/>
      <c r="W117" s="183"/>
      <c r="X117" s="208"/>
      <c r="Y117" s="335" t="str">
        <f t="shared" ca="1" si="7"/>
        <v/>
      </c>
      <c r="Z117" s="336">
        <f t="shared" ca="1" si="8"/>
        <v>5</v>
      </c>
      <c r="AA117" s="299"/>
      <c r="AB117" s="299"/>
    </row>
    <row r="118" spans="1:28" ht="18" customHeight="1">
      <c r="A118" s="334" t="str">
        <f t="shared" ca="1" si="6"/>
        <v>5</v>
      </c>
      <c r="B118" s="183">
        <v>110</v>
      </c>
      <c r="C118" s="198"/>
      <c r="D118" s="183"/>
      <c r="E118" s="183"/>
      <c r="F118" s="183"/>
      <c r="G118" s="183"/>
      <c r="H118" s="765"/>
      <c r="I118" s="763"/>
      <c r="J118" s="706"/>
      <c r="K118" s="185"/>
      <c r="L118" s="183"/>
      <c r="M118" s="183"/>
      <c r="N118" s="215"/>
      <c r="O118" s="215"/>
      <c r="P118" s="193"/>
      <c r="Q118" s="217"/>
      <c r="R118" s="198"/>
      <c r="S118" s="183"/>
      <c r="T118" s="183"/>
      <c r="U118" s="183"/>
      <c r="V118" s="183"/>
      <c r="W118" s="183"/>
      <c r="X118" s="208"/>
      <c r="Y118" s="335" t="str">
        <f t="shared" ca="1" si="7"/>
        <v/>
      </c>
      <c r="Z118" s="336">
        <f t="shared" ca="1" si="8"/>
        <v>5</v>
      </c>
      <c r="AA118" s="299"/>
      <c r="AB118" s="299"/>
    </row>
    <row r="119" spans="1:28" ht="18" customHeight="1">
      <c r="A119" s="334" t="str">
        <f t="shared" ca="1" si="6"/>
        <v>5</v>
      </c>
      <c r="B119" s="183">
        <v>111</v>
      </c>
      <c r="C119" s="198"/>
      <c r="D119" s="183"/>
      <c r="E119" s="183"/>
      <c r="F119" s="183"/>
      <c r="G119" s="183"/>
      <c r="H119" s="765"/>
      <c r="I119" s="763"/>
      <c r="J119" s="706"/>
      <c r="K119" s="185"/>
      <c r="L119" s="183"/>
      <c r="M119" s="183"/>
      <c r="N119" s="215"/>
      <c r="O119" s="215"/>
      <c r="P119" s="193"/>
      <c r="Q119" s="217"/>
      <c r="R119" s="198"/>
      <c r="S119" s="183"/>
      <c r="T119" s="183"/>
      <c r="U119" s="183"/>
      <c r="V119" s="183"/>
      <c r="W119" s="183"/>
      <c r="X119" s="208"/>
      <c r="Y119" s="335" t="str">
        <f t="shared" ca="1" si="7"/>
        <v/>
      </c>
      <c r="Z119" s="336">
        <f t="shared" ca="1" si="8"/>
        <v>5</v>
      </c>
      <c r="AA119" s="299"/>
      <c r="AB119" s="299"/>
    </row>
    <row r="120" spans="1:28" ht="18" customHeight="1">
      <c r="A120" s="334" t="str">
        <f t="shared" ca="1" si="6"/>
        <v>5</v>
      </c>
      <c r="B120" s="183">
        <v>112</v>
      </c>
      <c r="C120" s="198"/>
      <c r="D120" s="183"/>
      <c r="E120" s="183"/>
      <c r="F120" s="183"/>
      <c r="G120" s="183"/>
      <c r="H120" s="765"/>
      <c r="I120" s="763"/>
      <c r="J120" s="706"/>
      <c r="K120" s="185"/>
      <c r="L120" s="183"/>
      <c r="M120" s="183"/>
      <c r="N120" s="215"/>
      <c r="O120" s="215"/>
      <c r="P120" s="193"/>
      <c r="Q120" s="217"/>
      <c r="R120" s="198"/>
      <c r="S120" s="183"/>
      <c r="T120" s="183"/>
      <c r="U120" s="183"/>
      <c r="V120" s="183"/>
      <c r="W120" s="183"/>
      <c r="X120" s="208"/>
      <c r="Y120" s="335" t="str">
        <f t="shared" ca="1" si="7"/>
        <v/>
      </c>
      <c r="Z120" s="336">
        <f t="shared" ca="1" si="8"/>
        <v>5</v>
      </c>
      <c r="AA120" s="299"/>
      <c r="AB120" s="299"/>
    </row>
    <row r="121" spans="1:28" ht="18" customHeight="1">
      <c r="A121" s="334" t="str">
        <f t="shared" ca="1" si="6"/>
        <v>5</v>
      </c>
      <c r="B121" s="183">
        <v>113</v>
      </c>
      <c r="C121" s="198"/>
      <c r="D121" s="183"/>
      <c r="E121" s="183"/>
      <c r="F121" s="183"/>
      <c r="G121" s="183"/>
      <c r="H121" s="765"/>
      <c r="I121" s="763"/>
      <c r="J121" s="706"/>
      <c r="K121" s="185"/>
      <c r="L121" s="183"/>
      <c r="M121" s="183"/>
      <c r="N121" s="215"/>
      <c r="O121" s="215"/>
      <c r="P121" s="193"/>
      <c r="Q121" s="217"/>
      <c r="R121" s="198"/>
      <c r="S121" s="183"/>
      <c r="T121" s="183"/>
      <c r="U121" s="183"/>
      <c r="V121" s="183"/>
      <c r="W121" s="183"/>
      <c r="X121" s="208"/>
      <c r="Y121" s="335" t="str">
        <f t="shared" ca="1" si="7"/>
        <v/>
      </c>
      <c r="Z121" s="336">
        <f t="shared" ca="1" si="8"/>
        <v>5</v>
      </c>
      <c r="AA121" s="299"/>
      <c r="AB121" s="299"/>
    </row>
    <row r="122" spans="1:28" ht="18" customHeight="1">
      <c r="A122" s="334" t="str">
        <f t="shared" ca="1" si="6"/>
        <v>5</v>
      </c>
      <c r="B122" s="183">
        <v>114</v>
      </c>
      <c r="C122" s="198"/>
      <c r="D122" s="183"/>
      <c r="E122" s="183"/>
      <c r="F122" s="183"/>
      <c r="G122" s="183"/>
      <c r="H122" s="765"/>
      <c r="I122" s="763"/>
      <c r="J122" s="706"/>
      <c r="K122" s="185"/>
      <c r="L122" s="183"/>
      <c r="M122" s="183"/>
      <c r="N122" s="215"/>
      <c r="O122" s="215"/>
      <c r="P122" s="193"/>
      <c r="Q122" s="217"/>
      <c r="R122" s="198"/>
      <c r="S122" s="183"/>
      <c r="T122" s="183"/>
      <c r="U122" s="183"/>
      <c r="V122" s="183"/>
      <c r="W122" s="183"/>
      <c r="X122" s="208"/>
      <c r="Y122" s="335" t="str">
        <f t="shared" ca="1" si="7"/>
        <v/>
      </c>
      <c r="Z122" s="336">
        <f t="shared" ca="1" si="8"/>
        <v>5</v>
      </c>
      <c r="AA122" s="299"/>
      <c r="AB122" s="299"/>
    </row>
    <row r="123" spans="1:28" ht="18" customHeight="1">
      <c r="A123" s="334" t="str">
        <f t="shared" ca="1" si="6"/>
        <v>5</v>
      </c>
      <c r="B123" s="183">
        <v>115</v>
      </c>
      <c r="C123" s="198"/>
      <c r="D123" s="183"/>
      <c r="E123" s="183"/>
      <c r="F123" s="183"/>
      <c r="G123" s="183"/>
      <c r="H123" s="765"/>
      <c r="I123" s="763"/>
      <c r="J123" s="706"/>
      <c r="K123" s="185"/>
      <c r="L123" s="183"/>
      <c r="M123" s="183"/>
      <c r="N123" s="215"/>
      <c r="O123" s="215"/>
      <c r="P123" s="193"/>
      <c r="Q123" s="217"/>
      <c r="R123" s="198"/>
      <c r="S123" s="183"/>
      <c r="T123" s="183"/>
      <c r="U123" s="183"/>
      <c r="V123" s="183"/>
      <c r="W123" s="183"/>
      <c r="X123" s="208"/>
      <c r="Y123" s="335" t="str">
        <f t="shared" ca="1" si="7"/>
        <v/>
      </c>
      <c r="Z123" s="336">
        <f t="shared" ca="1" si="8"/>
        <v>5</v>
      </c>
      <c r="AA123" s="299"/>
      <c r="AB123" s="299"/>
    </row>
    <row r="124" spans="1:28" ht="18" customHeight="1">
      <c r="A124" s="334" t="str">
        <f t="shared" ca="1" si="6"/>
        <v>5</v>
      </c>
      <c r="B124" s="183">
        <v>116</v>
      </c>
      <c r="C124" s="198"/>
      <c r="D124" s="183"/>
      <c r="E124" s="183"/>
      <c r="F124" s="183"/>
      <c r="G124" s="183"/>
      <c r="H124" s="765"/>
      <c r="I124" s="763"/>
      <c r="J124" s="706"/>
      <c r="K124" s="185"/>
      <c r="L124" s="183"/>
      <c r="M124" s="183"/>
      <c r="N124" s="215"/>
      <c r="O124" s="215"/>
      <c r="P124" s="193"/>
      <c r="Q124" s="217"/>
      <c r="R124" s="198"/>
      <c r="S124" s="183"/>
      <c r="T124" s="183"/>
      <c r="U124" s="183"/>
      <c r="V124" s="183"/>
      <c r="W124" s="183"/>
      <c r="X124" s="208"/>
      <c r="Y124" s="335" t="str">
        <f t="shared" ca="1" si="7"/>
        <v/>
      </c>
      <c r="Z124" s="336">
        <f t="shared" ca="1" si="8"/>
        <v>5</v>
      </c>
      <c r="AA124" s="299"/>
      <c r="AB124" s="299"/>
    </row>
    <row r="125" spans="1:28" ht="18" customHeight="1">
      <c r="A125" s="334" t="str">
        <f t="shared" ca="1" si="6"/>
        <v>5</v>
      </c>
      <c r="B125" s="183">
        <v>117</v>
      </c>
      <c r="C125" s="198"/>
      <c r="D125" s="183"/>
      <c r="E125" s="183"/>
      <c r="F125" s="183"/>
      <c r="G125" s="183"/>
      <c r="H125" s="765"/>
      <c r="I125" s="763"/>
      <c r="J125" s="706"/>
      <c r="K125" s="185"/>
      <c r="L125" s="183"/>
      <c r="M125" s="183"/>
      <c r="N125" s="215"/>
      <c r="O125" s="215"/>
      <c r="P125" s="193"/>
      <c r="Q125" s="217"/>
      <c r="R125" s="198"/>
      <c r="S125" s="183"/>
      <c r="T125" s="183"/>
      <c r="U125" s="183"/>
      <c r="V125" s="183"/>
      <c r="W125" s="183"/>
      <c r="X125" s="208"/>
      <c r="Y125" s="335" t="str">
        <f t="shared" ca="1" si="7"/>
        <v/>
      </c>
      <c r="Z125" s="336">
        <f t="shared" ca="1" si="8"/>
        <v>5</v>
      </c>
      <c r="AA125" s="299"/>
      <c r="AB125" s="299"/>
    </row>
    <row r="126" spans="1:28" ht="18" customHeight="1">
      <c r="A126" s="334" t="str">
        <f t="shared" ca="1" si="6"/>
        <v>5</v>
      </c>
      <c r="B126" s="183">
        <v>118</v>
      </c>
      <c r="C126" s="198"/>
      <c r="D126" s="183"/>
      <c r="E126" s="183"/>
      <c r="F126" s="183"/>
      <c r="G126" s="183"/>
      <c r="H126" s="765"/>
      <c r="I126" s="763"/>
      <c r="J126" s="706"/>
      <c r="K126" s="185"/>
      <c r="L126" s="183"/>
      <c r="M126" s="183"/>
      <c r="N126" s="215"/>
      <c r="O126" s="215"/>
      <c r="P126" s="193"/>
      <c r="Q126" s="217"/>
      <c r="R126" s="198"/>
      <c r="S126" s="183"/>
      <c r="T126" s="183"/>
      <c r="U126" s="183"/>
      <c r="V126" s="183"/>
      <c r="W126" s="183"/>
      <c r="X126" s="208"/>
      <c r="Y126" s="335" t="str">
        <f t="shared" ca="1" si="7"/>
        <v/>
      </c>
      <c r="Z126" s="336">
        <f t="shared" ca="1" si="8"/>
        <v>5</v>
      </c>
      <c r="AA126" s="299"/>
      <c r="AB126" s="299"/>
    </row>
    <row r="127" spans="1:28" ht="18" customHeight="1">
      <c r="A127" s="334" t="str">
        <f t="shared" ca="1" si="6"/>
        <v>5</v>
      </c>
      <c r="B127" s="183">
        <v>119</v>
      </c>
      <c r="C127" s="198"/>
      <c r="D127" s="183"/>
      <c r="E127" s="183"/>
      <c r="F127" s="183"/>
      <c r="G127" s="183"/>
      <c r="H127" s="765"/>
      <c r="I127" s="763"/>
      <c r="J127" s="706"/>
      <c r="K127" s="185"/>
      <c r="L127" s="183"/>
      <c r="M127" s="183"/>
      <c r="N127" s="215"/>
      <c r="O127" s="215"/>
      <c r="P127" s="193"/>
      <c r="Q127" s="217"/>
      <c r="R127" s="198"/>
      <c r="S127" s="183"/>
      <c r="T127" s="183"/>
      <c r="U127" s="183"/>
      <c r="V127" s="183"/>
      <c r="W127" s="183"/>
      <c r="X127" s="208"/>
      <c r="Y127" s="335" t="str">
        <f t="shared" ca="1" si="7"/>
        <v/>
      </c>
      <c r="Z127" s="336">
        <f t="shared" ca="1" si="8"/>
        <v>5</v>
      </c>
      <c r="AA127" s="299"/>
      <c r="AB127" s="299"/>
    </row>
    <row r="128" spans="1:28" ht="18" customHeight="1">
      <c r="A128" s="334" t="str">
        <f t="shared" ca="1" si="6"/>
        <v>5</v>
      </c>
      <c r="B128" s="183">
        <v>120</v>
      </c>
      <c r="C128" s="198"/>
      <c r="D128" s="183"/>
      <c r="E128" s="183"/>
      <c r="F128" s="183"/>
      <c r="G128" s="183"/>
      <c r="H128" s="765"/>
      <c r="I128" s="763"/>
      <c r="J128" s="706"/>
      <c r="K128" s="185"/>
      <c r="L128" s="183"/>
      <c r="M128" s="183"/>
      <c r="N128" s="215"/>
      <c r="O128" s="215"/>
      <c r="P128" s="193"/>
      <c r="Q128" s="217"/>
      <c r="R128" s="198"/>
      <c r="S128" s="183"/>
      <c r="T128" s="183"/>
      <c r="U128" s="183"/>
      <c r="V128" s="183"/>
      <c r="W128" s="183"/>
      <c r="X128" s="208"/>
      <c r="Y128" s="335" t="str">
        <f t="shared" ca="1" si="7"/>
        <v/>
      </c>
      <c r="Z128" s="336">
        <f t="shared" ca="1" si="8"/>
        <v>5</v>
      </c>
      <c r="AA128" s="299"/>
      <c r="AB128" s="299"/>
    </row>
    <row r="129" spans="1:28" ht="18" customHeight="1">
      <c r="A129" s="334" t="str">
        <f t="shared" ca="1" si="6"/>
        <v>5</v>
      </c>
      <c r="B129" s="183">
        <v>121</v>
      </c>
      <c r="C129" s="198"/>
      <c r="D129" s="183"/>
      <c r="E129" s="183"/>
      <c r="F129" s="183"/>
      <c r="G129" s="183"/>
      <c r="H129" s="765"/>
      <c r="I129" s="763"/>
      <c r="J129" s="706"/>
      <c r="K129" s="185"/>
      <c r="L129" s="183"/>
      <c r="M129" s="183"/>
      <c r="N129" s="215"/>
      <c r="O129" s="215"/>
      <c r="P129" s="193"/>
      <c r="Q129" s="217"/>
      <c r="R129" s="198"/>
      <c r="S129" s="183"/>
      <c r="T129" s="183"/>
      <c r="U129" s="183"/>
      <c r="V129" s="183"/>
      <c r="W129" s="183"/>
      <c r="X129" s="208"/>
      <c r="Y129" s="335" t="str">
        <f t="shared" ca="1" si="7"/>
        <v/>
      </c>
      <c r="Z129" s="336">
        <f t="shared" ca="1" si="8"/>
        <v>5</v>
      </c>
      <c r="AA129" s="299"/>
      <c r="AB129" s="299"/>
    </row>
    <row r="130" spans="1:28" ht="18" customHeight="1">
      <c r="A130" s="334" t="str">
        <f t="shared" ca="1" si="6"/>
        <v>5</v>
      </c>
      <c r="B130" s="183">
        <v>122</v>
      </c>
      <c r="C130" s="198"/>
      <c r="D130" s="183"/>
      <c r="E130" s="183"/>
      <c r="F130" s="183"/>
      <c r="G130" s="183"/>
      <c r="H130" s="765"/>
      <c r="I130" s="763"/>
      <c r="J130" s="706"/>
      <c r="K130" s="185"/>
      <c r="L130" s="183"/>
      <c r="M130" s="183"/>
      <c r="N130" s="215"/>
      <c r="O130" s="215"/>
      <c r="P130" s="193"/>
      <c r="Q130" s="217"/>
      <c r="R130" s="198"/>
      <c r="S130" s="183"/>
      <c r="T130" s="183"/>
      <c r="U130" s="183"/>
      <c r="V130" s="183"/>
      <c r="W130" s="183"/>
      <c r="X130" s="208"/>
      <c r="Y130" s="335" t="str">
        <f t="shared" ca="1" si="7"/>
        <v/>
      </c>
      <c r="Z130" s="336">
        <f t="shared" ca="1" si="8"/>
        <v>5</v>
      </c>
      <c r="AA130" s="299"/>
      <c r="AB130" s="299"/>
    </row>
    <row r="131" spans="1:28" ht="18" customHeight="1">
      <c r="A131" s="334" t="str">
        <f t="shared" ca="1" si="6"/>
        <v>5</v>
      </c>
      <c r="B131" s="183">
        <v>123</v>
      </c>
      <c r="C131" s="198"/>
      <c r="D131" s="183"/>
      <c r="E131" s="183"/>
      <c r="F131" s="183"/>
      <c r="G131" s="183"/>
      <c r="H131" s="765"/>
      <c r="I131" s="763"/>
      <c r="J131" s="706"/>
      <c r="K131" s="185"/>
      <c r="L131" s="183"/>
      <c r="M131" s="183"/>
      <c r="N131" s="215"/>
      <c r="O131" s="215"/>
      <c r="P131" s="193"/>
      <c r="Q131" s="217"/>
      <c r="R131" s="198"/>
      <c r="S131" s="183"/>
      <c r="T131" s="183"/>
      <c r="U131" s="183"/>
      <c r="V131" s="183"/>
      <c r="W131" s="183"/>
      <c r="X131" s="208"/>
      <c r="Y131" s="335" t="str">
        <f t="shared" ca="1" si="7"/>
        <v/>
      </c>
      <c r="Z131" s="336">
        <f t="shared" ca="1" si="8"/>
        <v>5</v>
      </c>
      <c r="AA131" s="299"/>
      <c r="AB131" s="299"/>
    </row>
    <row r="132" spans="1:28" ht="18" customHeight="1">
      <c r="A132" s="334" t="str">
        <f t="shared" ca="1" si="6"/>
        <v>5</v>
      </c>
      <c r="B132" s="183">
        <v>124</v>
      </c>
      <c r="C132" s="198"/>
      <c r="D132" s="183"/>
      <c r="E132" s="183"/>
      <c r="F132" s="183"/>
      <c r="G132" s="183"/>
      <c r="H132" s="765"/>
      <c r="I132" s="763"/>
      <c r="J132" s="706"/>
      <c r="K132" s="185"/>
      <c r="L132" s="183"/>
      <c r="M132" s="183"/>
      <c r="N132" s="215"/>
      <c r="O132" s="215"/>
      <c r="P132" s="193"/>
      <c r="Q132" s="217"/>
      <c r="R132" s="198"/>
      <c r="S132" s="183"/>
      <c r="T132" s="183"/>
      <c r="U132" s="183"/>
      <c r="V132" s="183"/>
      <c r="W132" s="183"/>
      <c r="X132" s="208"/>
      <c r="Y132" s="335" t="str">
        <f t="shared" ca="1" si="7"/>
        <v/>
      </c>
      <c r="Z132" s="336">
        <f t="shared" ca="1" si="8"/>
        <v>5</v>
      </c>
      <c r="AA132" s="299"/>
      <c r="AB132" s="299"/>
    </row>
    <row r="133" spans="1:28" ht="18" customHeight="1">
      <c r="A133" s="334" t="str">
        <f t="shared" ca="1" si="6"/>
        <v>5</v>
      </c>
      <c r="B133" s="183">
        <v>125</v>
      </c>
      <c r="C133" s="198"/>
      <c r="D133" s="183"/>
      <c r="E133" s="183"/>
      <c r="F133" s="183"/>
      <c r="G133" s="183"/>
      <c r="H133" s="765"/>
      <c r="I133" s="763"/>
      <c r="J133" s="706"/>
      <c r="K133" s="185"/>
      <c r="L133" s="183"/>
      <c r="M133" s="183"/>
      <c r="N133" s="215"/>
      <c r="O133" s="215"/>
      <c r="P133" s="193"/>
      <c r="Q133" s="217"/>
      <c r="R133" s="198"/>
      <c r="S133" s="183"/>
      <c r="T133" s="183"/>
      <c r="U133" s="183"/>
      <c r="V133" s="183"/>
      <c r="W133" s="183"/>
      <c r="X133" s="208"/>
      <c r="Y133" s="335" t="str">
        <f t="shared" ca="1" si="7"/>
        <v/>
      </c>
      <c r="Z133" s="336">
        <f t="shared" ca="1" si="8"/>
        <v>5</v>
      </c>
      <c r="AA133" s="299"/>
      <c r="AB133" s="299"/>
    </row>
    <row r="134" spans="1:28" ht="18" customHeight="1">
      <c r="A134" s="334" t="str">
        <f t="shared" ca="1" si="6"/>
        <v>5</v>
      </c>
      <c r="B134" s="183">
        <v>126</v>
      </c>
      <c r="C134" s="198"/>
      <c r="D134" s="183"/>
      <c r="E134" s="183"/>
      <c r="F134" s="183"/>
      <c r="G134" s="183"/>
      <c r="H134" s="765"/>
      <c r="I134" s="763"/>
      <c r="J134" s="706"/>
      <c r="K134" s="185"/>
      <c r="L134" s="183"/>
      <c r="M134" s="183"/>
      <c r="N134" s="215"/>
      <c r="O134" s="215"/>
      <c r="P134" s="193"/>
      <c r="Q134" s="217"/>
      <c r="R134" s="198"/>
      <c r="S134" s="183"/>
      <c r="T134" s="183"/>
      <c r="U134" s="183"/>
      <c r="V134" s="183"/>
      <c r="W134" s="183"/>
      <c r="X134" s="208"/>
      <c r="Y134" s="335" t="str">
        <f t="shared" ca="1" si="7"/>
        <v/>
      </c>
      <c r="Z134" s="336">
        <f t="shared" ca="1" si="8"/>
        <v>5</v>
      </c>
      <c r="AA134" s="299"/>
      <c r="AB134" s="299"/>
    </row>
    <row r="135" spans="1:28" ht="18" customHeight="1">
      <c r="A135" s="334" t="str">
        <f t="shared" ca="1" si="6"/>
        <v>5</v>
      </c>
      <c r="B135" s="183">
        <v>127</v>
      </c>
      <c r="C135" s="198"/>
      <c r="D135" s="183"/>
      <c r="E135" s="183"/>
      <c r="F135" s="183"/>
      <c r="G135" s="183"/>
      <c r="H135" s="765"/>
      <c r="I135" s="763"/>
      <c r="J135" s="706"/>
      <c r="K135" s="185"/>
      <c r="L135" s="183"/>
      <c r="M135" s="183"/>
      <c r="N135" s="215"/>
      <c r="O135" s="215"/>
      <c r="P135" s="193"/>
      <c r="Q135" s="217"/>
      <c r="R135" s="198"/>
      <c r="S135" s="183"/>
      <c r="T135" s="183"/>
      <c r="U135" s="183"/>
      <c r="V135" s="183"/>
      <c r="W135" s="183"/>
      <c r="X135" s="208"/>
      <c r="Y135" s="335" t="str">
        <f t="shared" ca="1" si="7"/>
        <v/>
      </c>
      <c r="Z135" s="336">
        <f t="shared" ca="1" si="8"/>
        <v>5</v>
      </c>
      <c r="AA135" s="299"/>
      <c r="AB135" s="299"/>
    </row>
    <row r="136" spans="1:28" ht="18" customHeight="1">
      <c r="A136" s="334" t="str">
        <f t="shared" ca="1" si="6"/>
        <v>5</v>
      </c>
      <c r="B136" s="183">
        <v>128</v>
      </c>
      <c r="C136" s="198"/>
      <c r="D136" s="183"/>
      <c r="E136" s="183"/>
      <c r="F136" s="183"/>
      <c r="G136" s="183"/>
      <c r="H136" s="765"/>
      <c r="I136" s="763"/>
      <c r="J136" s="706"/>
      <c r="K136" s="185"/>
      <c r="L136" s="183"/>
      <c r="M136" s="183"/>
      <c r="N136" s="215"/>
      <c r="O136" s="215"/>
      <c r="P136" s="193"/>
      <c r="Q136" s="217"/>
      <c r="R136" s="198"/>
      <c r="S136" s="183"/>
      <c r="T136" s="183"/>
      <c r="U136" s="183"/>
      <c r="V136" s="183"/>
      <c r="W136" s="183"/>
      <c r="X136" s="208"/>
      <c r="Y136" s="335" t="str">
        <f t="shared" ca="1" si="7"/>
        <v/>
      </c>
      <c r="Z136" s="336">
        <f t="shared" ca="1" si="8"/>
        <v>5</v>
      </c>
      <c r="AA136" s="299"/>
      <c r="AB136" s="299"/>
    </row>
    <row r="137" spans="1:28" ht="18" customHeight="1">
      <c r="A137" s="334" t="str">
        <f t="shared" ca="1" si="6"/>
        <v>5</v>
      </c>
      <c r="B137" s="183">
        <v>129</v>
      </c>
      <c r="C137" s="198"/>
      <c r="D137" s="183"/>
      <c r="E137" s="183"/>
      <c r="F137" s="183"/>
      <c r="G137" s="183"/>
      <c r="H137" s="765"/>
      <c r="I137" s="763"/>
      <c r="J137" s="706"/>
      <c r="K137" s="185"/>
      <c r="L137" s="183"/>
      <c r="M137" s="183"/>
      <c r="N137" s="215"/>
      <c r="O137" s="215"/>
      <c r="P137" s="193"/>
      <c r="Q137" s="217"/>
      <c r="R137" s="198"/>
      <c r="S137" s="183"/>
      <c r="T137" s="183"/>
      <c r="U137" s="183"/>
      <c r="V137" s="183"/>
      <c r="W137" s="183"/>
      <c r="X137" s="208"/>
      <c r="Y137" s="335" t="str">
        <f t="shared" ca="1" si="7"/>
        <v/>
      </c>
      <c r="Z137" s="336">
        <f t="shared" ca="1" si="8"/>
        <v>5</v>
      </c>
      <c r="AA137" s="299"/>
      <c r="AB137" s="299"/>
    </row>
    <row r="138" spans="1:28" ht="18" customHeight="1">
      <c r="A138" s="334" t="str">
        <f t="shared" ca="1" si="6"/>
        <v>5</v>
      </c>
      <c r="B138" s="183">
        <v>130</v>
      </c>
      <c r="C138" s="198"/>
      <c r="D138" s="183"/>
      <c r="E138" s="183"/>
      <c r="F138" s="183"/>
      <c r="G138" s="183"/>
      <c r="H138" s="765"/>
      <c r="I138" s="763"/>
      <c r="J138" s="706"/>
      <c r="K138" s="185"/>
      <c r="L138" s="183"/>
      <c r="M138" s="183"/>
      <c r="N138" s="215"/>
      <c r="O138" s="215"/>
      <c r="P138" s="193"/>
      <c r="Q138" s="217"/>
      <c r="R138" s="198"/>
      <c r="S138" s="183"/>
      <c r="T138" s="183"/>
      <c r="U138" s="183"/>
      <c r="V138" s="183"/>
      <c r="W138" s="183"/>
      <c r="X138" s="208"/>
      <c r="Y138" s="335" t="str">
        <f t="shared" ca="1" si="7"/>
        <v/>
      </c>
      <c r="Z138" s="336">
        <f t="shared" ca="1" si="8"/>
        <v>5</v>
      </c>
      <c r="AA138" s="299"/>
      <c r="AB138" s="299"/>
    </row>
    <row r="139" spans="1:28" ht="18" customHeight="1">
      <c r="A139" s="334" t="str">
        <f t="shared" ca="1" si="6"/>
        <v>5</v>
      </c>
      <c r="B139" s="183">
        <v>131</v>
      </c>
      <c r="C139" s="198"/>
      <c r="D139" s="183"/>
      <c r="E139" s="183"/>
      <c r="F139" s="183"/>
      <c r="G139" s="183"/>
      <c r="H139" s="765"/>
      <c r="I139" s="763"/>
      <c r="J139" s="706"/>
      <c r="K139" s="185"/>
      <c r="L139" s="183"/>
      <c r="M139" s="183"/>
      <c r="N139" s="215"/>
      <c r="O139" s="215"/>
      <c r="P139" s="193"/>
      <c r="Q139" s="217"/>
      <c r="R139" s="198"/>
      <c r="S139" s="183"/>
      <c r="T139" s="183"/>
      <c r="U139" s="183"/>
      <c r="V139" s="183"/>
      <c r="W139" s="183"/>
      <c r="X139" s="208"/>
      <c r="Y139" s="335" t="str">
        <f t="shared" ca="1" si="7"/>
        <v/>
      </c>
      <c r="Z139" s="336">
        <f t="shared" ca="1" si="8"/>
        <v>5</v>
      </c>
      <c r="AA139" s="299"/>
      <c r="AB139" s="299"/>
    </row>
    <row r="140" spans="1:28" ht="18" customHeight="1">
      <c r="A140" s="334" t="str">
        <f t="shared" ca="1" si="6"/>
        <v>5</v>
      </c>
      <c r="B140" s="183">
        <v>132</v>
      </c>
      <c r="C140" s="198"/>
      <c r="D140" s="183"/>
      <c r="E140" s="183"/>
      <c r="F140" s="183"/>
      <c r="G140" s="183"/>
      <c r="H140" s="765"/>
      <c r="I140" s="763"/>
      <c r="J140" s="706"/>
      <c r="K140" s="185"/>
      <c r="L140" s="183"/>
      <c r="M140" s="183"/>
      <c r="N140" s="215"/>
      <c r="O140" s="215"/>
      <c r="P140" s="193"/>
      <c r="Q140" s="217"/>
      <c r="R140" s="198"/>
      <c r="S140" s="183"/>
      <c r="T140" s="183"/>
      <c r="U140" s="183"/>
      <c r="V140" s="183"/>
      <c r="W140" s="183"/>
      <c r="X140" s="208"/>
      <c r="Y140" s="335" t="str">
        <f t="shared" ca="1" si="7"/>
        <v/>
      </c>
      <c r="Z140" s="336">
        <f t="shared" ca="1" si="8"/>
        <v>5</v>
      </c>
      <c r="AA140" s="299"/>
      <c r="AB140" s="299"/>
    </row>
    <row r="141" spans="1:28" ht="18" customHeight="1">
      <c r="A141" s="334" t="str">
        <f t="shared" ca="1" si="6"/>
        <v>5</v>
      </c>
      <c r="B141" s="183">
        <v>133</v>
      </c>
      <c r="C141" s="198"/>
      <c r="D141" s="183"/>
      <c r="E141" s="183"/>
      <c r="F141" s="183"/>
      <c r="G141" s="183"/>
      <c r="H141" s="765"/>
      <c r="I141" s="763"/>
      <c r="J141" s="706"/>
      <c r="K141" s="185"/>
      <c r="L141" s="183"/>
      <c r="M141" s="183"/>
      <c r="N141" s="215"/>
      <c r="O141" s="215"/>
      <c r="P141" s="193"/>
      <c r="Q141" s="217"/>
      <c r="R141" s="198"/>
      <c r="S141" s="183"/>
      <c r="T141" s="183"/>
      <c r="U141" s="183"/>
      <c r="V141" s="183"/>
      <c r="W141" s="183"/>
      <c r="X141" s="208"/>
      <c r="Y141" s="335" t="str">
        <f t="shared" ca="1" si="7"/>
        <v/>
      </c>
      <c r="Z141" s="336">
        <f t="shared" ca="1" si="8"/>
        <v>5</v>
      </c>
      <c r="AA141" s="299"/>
      <c r="AB141" s="299"/>
    </row>
    <row r="142" spans="1:28" ht="18" customHeight="1">
      <c r="A142" s="334" t="str">
        <f t="shared" ca="1" si="6"/>
        <v>5</v>
      </c>
      <c r="B142" s="183">
        <v>134</v>
      </c>
      <c r="C142" s="198"/>
      <c r="D142" s="183"/>
      <c r="E142" s="183"/>
      <c r="F142" s="183"/>
      <c r="G142" s="183"/>
      <c r="H142" s="765"/>
      <c r="I142" s="763"/>
      <c r="J142" s="706"/>
      <c r="K142" s="185"/>
      <c r="L142" s="183"/>
      <c r="M142" s="183"/>
      <c r="N142" s="215"/>
      <c r="O142" s="215"/>
      <c r="P142" s="193"/>
      <c r="Q142" s="217"/>
      <c r="R142" s="198"/>
      <c r="S142" s="183"/>
      <c r="T142" s="183"/>
      <c r="U142" s="183"/>
      <c r="V142" s="183"/>
      <c r="W142" s="183"/>
      <c r="X142" s="208"/>
      <c r="Y142" s="335" t="str">
        <f t="shared" ca="1" si="7"/>
        <v/>
      </c>
      <c r="Z142" s="336">
        <f t="shared" ca="1" si="8"/>
        <v>5</v>
      </c>
      <c r="AA142" s="299"/>
      <c r="AB142" s="299"/>
    </row>
    <row r="143" spans="1:28" ht="18" customHeight="1">
      <c r="A143" s="334" t="str">
        <f t="shared" ca="1" si="6"/>
        <v>5</v>
      </c>
      <c r="B143" s="183">
        <v>135</v>
      </c>
      <c r="C143" s="198"/>
      <c r="D143" s="183"/>
      <c r="E143" s="183"/>
      <c r="F143" s="183"/>
      <c r="G143" s="183"/>
      <c r="H143" s="765"/>
      <c r="I143" s="763"/>
      <c r="J143" s="706"/>
      <c r="K143" s="185"/>
      <c r="L143" s="183"/>
      <c r="M143" s="183"/>
      <c r="N143" s="215"/>
      <c r="O143" s="215"/>
      <c r="P143" s="193"/>
      <c r="Q143" s="217"/>
      <c r="R143" s="198"/>
      <c r="S143" s="183"/>
      <c r="T143" s="183"/>
      <c r="U143" s="183"/>
      <c r="V143" s="183"/>
      <c r="W143" s="183"/>
      <c r="X143" s="208"/>
      <c r="Y143" s="335" t="str">
        <f t="shared" ca="1" si="7"/>
        <v/>
      </c>
      <c r="Z143" s="336">
        <f t="shared" ca="1" si="8"/>
        <v>5</v>
      </c>
      <c r="AA143" s="299"/>
      <c r="AB143" s="299"/>
    </row>
    <row r="144" spans="1:28" ht="18" customHeight="1">
      <c r="A144" s="334" t="str">
        <f t="shared" ca="1" si="6"/>
        <v>5</v>
      </c>
      <c r="B144" s="183">
        <v>136</v>
      </c>
      <c r="C144" s="198"/>
      <c r="D144" s="183"/>
      <c r="E144" s="183"/>
      <c r="F144" s="183"/>
      <c r="G144" s="183"/>
      <c r="H144" s="765"/>
      <c r="I144" s="763"/>
      <c r="J144" s="706"/>
      <c r="K144" s="185"/>
      <c r="L144" s="183"/>
      <c r="M144" s="183"/>
      <c r="N144" s="215"/>
      <c r="O144" s="215"/>
      <c r="P144" s="193"/>
      <c r="Q144" s="217"/>
      <c r="R144" s="198"/>
      <c r="S144" s="183"/>
      <c r="T144" s="183"/>
      <c r="U144" s="183"/>
      <c r="V144" s="183"/>
      <c r="W144" s="183"/>
      <c r="X144" s="208"/>
      <c r="Y144" s="335" t="str">
        <f t="shared" ca="1" si="7"/>
        <v/>
      </c>
      <c r="Z144" s="336">
        <f t="shared" ca="1" si="8"/>
        <v>5</v>
      </c>
      <c r="AA144" s="299"/>
      <c r="AB144" s="299"/>
    </row>
    <row r="145" spans="1:28" ht="18" customHeight="1">
      <c r="A145" s="334" t="str">
        <f t="shared" ca="1" si="6"/>
        <v>5</v>
      </c>
      <c r="B145" s="183">
        <v>137</v>
      </c>
      <c r="C145" s="198"/>
      <c r="D145" s="183"/>
      <c r="E145" s="183"/>
      <c r="F145" s="183"/>
      <c r="G145" s="183"/>
      <c r="H145" s="765"/>
      <c r="I145" s="763"/>
      <c r="J145" s="706"/>
      <c r="K145" s="185"/>
      <c r="L145" s="183"/>
      <c r="M145" s="183"/>
      <c r="N145" s="215"/>
      <c r="O145" s="215"/>
      <c r="P145" s="193"/>
      <c r="Q145" s="217"/>
      <c r="R145" s="198"/>
      <c r="S145" s="183"/>
      <c r="T145" s="183"/>
      <c r="U145" s="183"/>
      <c r="V145" s="183"/>
      <c r="W145" s="183"/>
      <c r="X145" s="208"/>
      <c r="Y145" s="335" t="str">
        <f t="shared" ca="1" si="7"/>
        <v/>
      </c>
      <c r="Z145" s="336">
        <f t="shared" ca="1" si="8"/>
        <v>5</v>
      </c>
      <c r="AA145" s="299"/>
      <c r="AB145" s="299"/>
    </row>
    <row r="146" spans="1:28" ht="18" customHeight="1">
      <c r="A146" s="334" t="str">
        <f t="shared" ca="1" si="6"/>
        <v>5</v>
      </c>
      <c r="B146" s="183">
        <v>138</v>
      </c>
      <c r="C146" s="198"/>
      <c r="D146" s="183"/>
      <c r="E146" s="183"/>
      <c r="F146" s="183"/>
      <c r="G146" s="183"/>
      <c r="H146" s="765"/>
      <c r="I146" s="763"/>
      <c r="J146" s="706"/>
      <c r="K146" s="185"/>
      <c r="L146" s="183"/>
      <c r="M146" s="183"/>
      <c r="N146" s="215"/>
      <c r="O146" s="215"/>
      <c r="P146" s="193"/>
      <c r="Q146" s="217"/>
      <c r="R146" s="198"/>
      <c r="S146" s="183"/>
      <c r="T146" s="183"/>
      <c r="U146" s="183"/>
      <c r="V146" s="183"/>
      <c r="W146" s="183"/>
      <c r="X146" s="208"/>
      <c r="Y146" s="335" t="str">
        <f t="shared" ca="1" si="7"/>
        <v/>
      </c>
      <c r="Z146" s="336">
        <f t="shared" ca="1" si="8"/>
        <v>5</v>
      </c>
      <c r="AA146" s="299"/>
      <c r="AB146" s="299"/>
    </row>
    <row r="147" spans="1:28" ht="18" customHeight="1">
      <c r="A147" s="334" t="str">
        <f t="shared" ca="1" si="6"/>
        <v>5</v>
      </c>
      <c r="B147" s="183">
        <v>139</v>
      </c>
      <c r="C147" s="198"/>
      <c r="D147" s="183"/>
      <c r="E147" s="183"/>
      <c r="F147" s="183"/>
      <c r="G147" s="183"/>
      <c r="H147" s="765"/>
      <c r="I147" s="763"/>
      <c r="J147" s="706"/>
      <c r="K147" s="185"/>
      <c r="L147" s="183"/>
      <c r="M147" s="183"/>
      <c r="N147" s="215"/>
      <c r="O147" s="215"/>
      <c r="P147" s="193"/>
      <c r="Q147" s="217"/>
      <c r="R147" s="198"/>
      <c r="S147" s="183"/>
      <c r="T147" s="183"/>
      <c r="U147" s="183"/>
      <c r="V147" s="183"/>
      <c r="W147" s="183"/>
      <c r="X147" s="208"/>
      <c r="Y147" s="335" t="str">
        <f t="shared" ca="1" si="7"/>
        <v/>
      </c>
      <c r="Z147" s="336">
        <f t="shared" ca="1" si="8"/>
        <v>5</v>
      </c>
      <c r="AA147" s="299"/>
      <c r="AB147" s="299"/>
    </row>
    <row r="148" spans="1:28" ht="18" customHeight="1">
      <c r="A148" s="334" t="str">
        <f t="shared" ca="1" si="6"/>
        <v>5</v>
      </c>
      <c r="B148" s="183">
        <v>140</v>
      </c>
      <c r="C148" s="198"/>
      <c r="D148" s="183"/>
      <c r="E148" s="183"/>
      <c r="F148" s="183"/>
      <c r="G148" s="183"/>
      <c r="H148" s="765"/>
      <c r="I148" s="763"/>
      <c r="J148" s="706"/>
      <c r="K148" s="185"/>
      <c r="L148" s="183"/>
      <c r="M148" s="183"/>
      <c r="N148" s="215"/>
      <c r="O148" s="215"/>
      <c r="P148" s="193"/>
      <c r="Q148" s="217"/>
      <c r="R148" s="198"/>
      <c r="S148" s="183"/>
      <c r="T148" s="183"/>
      <c r="U148" s="183"/>
      <c r="V148" s="183"/>
      <c r="W148" s="183"/>
      <c r="X148" s="208"/>
      <c r="Y148" s="335" t="str">
        <f t="shared" ca="1" si="7"/>
        <v/>
      </c>
      <c r="Z148" s="336">
        <f t="shared" ca="1" si="8"/>
        <v>5</v>
      </c>
      <c r="AA148" s="299"/>
      <c r="AB148" s="299"/>
    </row>
    <row r="149" spans="1:28" ht="18" customHeight="1">
      <c r="A149" s="334" t="str">
        <f t="shared" ca="1" si="6"/>
        <v>5</v>
      </c>
      <c r="B149" s="183">
        <v>141</v>
      </c>
      <c r="C149" s="198"/>
      <c r="D149" s="183"/>
      <c r="E149" s="183"/>
      <c r="F149" s="183"/>
      <c r="G149" s="183"/>
      <c r="H149" s="765"/>
      <c r="I149" s="763"/>
      <c r="J149" s="706"/>
      <c r="K149" s="185"/>
      <c r="L149" s="183"/>
      <c r="M149" s="183"/>
      <c r="N149" s="215"/>
      <c r="O149" s="215"/>
      <c r="P149" s="193"/>
      <c r="Q149" s="217"/>
      <c r="R149" s="198"/>
      <c r="S149" s="183"/>
      <c r="T149" s="183"/>
      <c r="U149" s="183"/>
      <c r="V149" s="183"/>
      <c r="W149" s="183"/>
      <c r="X149" s="208"/>
      <c r="Y149" s="335" t="str">
        <f t="shared" ca="1" si="7"/>
        <v/>
      </c>
      <c r="Z149" s="336">
        <f t="shared" ca="1" si="8"/>
        <v>5</v>
      </c>
      <c r="AA149" s="299"/>
      <c r="AB149" s="299"/>
    </row>
    <row r="150" spans="1:28" ht="18" customHeight="1">
      <c r="A150" s="334" t="str">
        <f t="shared" ca="1" si="6"/>
        <v>5</v>
      </c>
      <c r="B150" s="183">
        <v>142</v>
      </c>
      <c r="C150" s="198"/>
      <c r="D150" s="183"/>
      <c r="E150" s="183"/>
      <c r="F150" s="183"/>
      <c r="G150" s="183"/>
      <c r="H150" s="765"/>
      <c r="I150" s="763"/>
      <c r="J150" s="706"/>
      <c r="K150" s="185"/>
      <c r="L150" s="183"/>
      <c r="M150" s="183"/>
      <c r="N150" s="215"/>
      <c r="O150" s="215"/>
      <c r="P150" s="193"/>
      <c r="Q150" s="217"/>
      <c r="R150" s="198"/>
      <c r="S150" s="183"/>
      <c r="T150" s="183"/>
      <c r="U150" s="183"/>
      <c r="V150" s="183"/>
      <c r="W150" s="183"/>
      <c r="X150" s="208"/>
      <c r="Y150" s="335" t="str">
        <f t="shared" ca="1" si="7"/>
        <v/>
      </c>
      <c r="Z150" s="336">
        <f t="shared" ca="1" si="8"/>
        <v>5</v>
      </c>
      <c r="AA150" s="299"/>
      <c r="AB150" s="299"/>
    </row>
    <row r="151" spans="1:28" ht="18" customHeight="1">
      <c r="A151" s="334" t="str">
        <f t="shared" ca="1" si="6"/>
        <v>5</v>
      </c>
      <c r="B151" s="183">
        <v>143</v>
      </c>
      <c r="C151" s="198"/>
      <c r="D151" s="183"/>
      <c r="E151" s="183"/>
      <c r="F151" s="183"/>
      <c r="G151" s="183"/>
      <c r="H151" s="765"/>
      <c r="I151" s="763"/>
      <c r="J151" s="706"/>
      <c r="K151" s="185"/>
      <c r="L151" s="183"/>
      <c r="M151" s="183"/>
      <c r="N151" s="215"/>
      <c r="O151" s="215"/>
      <c r="P151" s="193"/>
      <c r="Q151" s="217"/>
      <c r="R151" s="198"/>
      <c r="S151" s="183"/>
      <c r="T151" s="183"/>
      <c r="U151" s="183"/>
      <c r="V151" s="183"/>
      <c r="W151" s="183"/>
      <c r="X151" s="208"/>
      <c r="Y151" s="335" t="str">
        <f t="shared" ca="1" si="7"/>
        <v/>
      </c>
      <c r="Z151" s="336">
        <f t="shared" ca="1" si="8"/>
        <v>5</v>
      </c>
      <c r="AA151" s="299"/>
      <c r="AB151" s="299"/>
    </row>
    <row r="152" spans="1:28" ht="18" customHeight="1">
      <c r="A152" s="334" t="str">
        <f t="shared" ca="1" si="6"/>
        <v>5</v>
      </c>
      <c r="B152" s="183">
        <v>144</v>
      </c>
      <c r="C152" s="198"/>
      <c r="D152" s="183"/>
      <c r="E152" s="183"/>
      <c r="F152" s="183"/>
      <c r="G152" s="183"/>
      <c r="H152" s="765"/>
      <c r="I152" s="763"/>
      <c r="J152" s="706"/>
      <c r="K152" s="185"/>
      <c r="L152" s="183"/>
      <c r="M152" s="183"/>
      <c r="N152" s="215"/>
      <c r="O152" s="215"/>
      <c r="P152" s="193"/>
      <c r="Q152" s="217"/>
      <c r="R152" s="198"/>
      <c r="S152" s="183"/>
      <c r="T152" s="183"/>
      <c r="U152" s="183"/>
      <c r="V152" s="183"/>
      <c r="W152" s="183"/>
      <c r="X152" s="208"/>
      <c r="Y152" s="335" t="str">
        <f t="shared" ca="1" si="7"/>
        <v/>
      </c>
      <c r="Z152" s="336">
        <f t="shared" ca="1" si="8"/>
        <v>5</v>
      </c>
      <c r="AA152" s="299"/>
      <c r="AB152" s="299"/>
    </row>
    <row r="153" spans="1:28" ht="18" customHeight="1">
      <c r="A153" s="334" t="str">
        <f t="shared" ca="1" si="6"/>
        <v>5</v>
      </c>
      <c r="B153" s="183">
        <v>145</v>
      </c>
      <c r="C153" s="198"/>
      <c r="D153" s="183"/>
      <c r="E153" s="183"/>
      <c r="F153" s="183"/>
      <c r="G153" s="183"/>
      <c r="H153" s="765"/>
      <c r="I153" s="763"/>
      <c r="J153" s="706"/>
      <c r="K153" s="185"/>
      <c r="L153" s="183"/>
      <c r="M153" s="183"/>
      <c r="N153" s="215"/>
      <c r="O153" s="215"/>
      <c r="P153" s="193"/>
      <c r="Q153" s="217"/>
      <c r="R153" s="198"/>
      <c r="S153" s="183"/>
      <c r="T153" s="183"/>
      <c r="U153" s="183"/>
      <c r="V153" s="183"/>
      <c r="W153" s="183"/>
      <c r="X153" s="208"/>
      <c r="Y153" s="335" t="str">
        <f t="shared" ca="1" si="7"/>
        <v/>
      </c>
      <c r="Z153" s="336">
        <f t="shared" ca="1" si="8"/>
        <v>5</v>
      </c>
      <c r="AA153" s="299"/>
      <c r="AB153" s="299"/>
    </row>
    <row r="154" spans="1:28" ht="18" customHeight="1">
      <c r="A154" s="334" t="str">
        <f t="shared" ca="1" si="6"/>
        <v>5</v>
      </c>
      <c r="B154" s="183">
        <v>146</v>
      </c>
      <c r="C154" s="198"/>
      <c r="D154" s="183"/>
      <c r="E154" s="183"/>
      <c r="F154" s="183"/>
      <c r="G154" s="183"/>
      <c r="H154" s="765"/>
      <c r="I154" s="763"/>
      <c r="J154" s="706"/>
      <c r="K154" s="185"/>
      <c r="L154" s="183"/>
      <c r="M154" s="183"/>
      <c r="N154" s="215"/>
      <c r="O154" s="215"/>
      <c r="P154" s="193"/>
      <c r="Q154" s="217"/>
      <c r="R154" s="198"/>
      <c r="S154" s="183"/>
      <c r="T154" s="183"/>
      <c r="U154" s="183"/>
      <c r="V154" s="183"/>
      <c r="W154" s="183"/>
      <c r="X154" s="208"/>
      <c r="Y154" s="335" t="str">
        <f t="shared" ca="1" si="7"/>
        <v/>
      </c>
      <c r="Z154" s="336">
        <f t="shared" ca="1" si="8"/>
        <v>5</v>
      </c>
      <c r="AA154" s="299"/>
      <c r="AB154" s="299"/>
    </row>
    <row r="155" spans="1:28" ht="18" customHeight="1">
      <c r="A155" s="334" t="str">
        <f t="shared" ca="1" si="6"/>
        <v>5</v>
      </c>
      <c r="B155" s="183">
        <v>147</v>
      </c>
      <c r="C155" s="198"/>
      <c r="D155" s="183"/>
      <c r="E155" s="183"/>
      <c r="F155" s="183"/>
      <c r="G155" s="183"/>
      <c r="H155" s="765"/>
      <c r="I155" s="763"/>
      <c r="J155" s="706"/>
      <c r="K155" s="185"/>
      <c r="L155" s="183"/>
      <c r="M155" s="183"/>
      <c r="N155" s="215"/>
      <c r="O155" s="215"/>
      <c r="P155" s="193"/>
      <c r="Q155" s="217"/>
      <c r="R155" s="198"/>
      <c r="S155" s="183"/>
      <c r="T155" s="183"/>
      <c r="U155" s="183"/>
      <c r="V155" s="183"/>
      <c r="W155" s="183"/>
      <c r="X155" s="208"/>
      <c r="Y155" s="335" t="str">
        <f t="shared" ca="1" si="7"/>
        <v/>
      </c>
      <c r="Z155" s="336">
        <f t="shared" ca="1" si="8"/>
        <v>5</v>
      </c>
      <c r="AA155" s="299"/>
      <c r="AB155" s="299"/>
    </row>
    <row r="156" spans="1:28" ht="18" customHeight="1">
      <c r="A156" s="334" t="str">
        <f t="shared" ca="1" si="6"/>
        <v>5</v>
      </c>
      <c r="B156" s="183">
        <v>148</v>
      </c>
      <c r="C156" s="198"/>
      <c r="D156" s="183"/>
      <c r="E156" s="183"/>
      <c r="F156" s="183"/>
      <c r="G156" s="183"/>
      <c r="H156" s="765"/>
      <c r="I156" s="763"/>
      <c r="J156" s="706"/>
      <c r="K156" s="185"/>
      <c r="L156" s="183"/>
      <c r="M156" s="183"/>
      <c r="N156" s="215"/>
      <c r="O156" s="215"/>
      <c r="P156" s="193"/>
      <c r="Q156" s="217"/>
      <c r="R156" s="198"/>
      <c r="S156" s="183"/>
      <c r="T156" s="183"/>
      <c r="U156" s="183"/>
      <c r="V156" s="183"/>
      <c r="W156" s="183"/>
      <c r="X156" s="208"/>
      <c r="Y156" s="335" t="str">
        <f t="shared" ca="1" si="7"/>
        <v/>
      </c>
      <c r="Z156" s="336">
        <f t="shared" ca="1" si="8"/>
        <v>5</v>
      </c>
      <c r="AA156" s="299"/>
      <c r="AB156" s="299"/>
    </row>
    <row r="157" spans="1:28" ht="18" customHeight="1">
      <c r="A157" s="334" t="str">
        <f t="shared" ca="1" si="6"/>
        <v>5</v>
      </c>
      <c r="B157" s="183">
        <v>149</v>
      </c>
      <c r="C157" s="198"/>
      <c r="D157" s="183"/>
      <c r="E157" s="183"/>
      <c r="F157" s="183"/>
      <c r="G157" s="183"/>
      <c r="H157" s="765"/>
      <c r="I157" s="763"/>
      <c r="J157" s="706"/>
      <c r="K157" s="185"/>
      <c r="L157" s="183"/>
      <c r="M157" s="183"/>
      <c r="N157" s="215"/>
      <c r="O157" s="215"/>
      <c r="P157" s="193"/>
      <c r="Q157" s="217"/>
      <c r="R157" s="198"/>
      <c r="S157" s="183"/>
      <c r="T157" s="183"/>
      <c r="U157" s="183"/>
      <c r="V157" s="183"/>
      <c r="W157" s="183"/>
      <c r="X157" s="208"/>
      <c r="Y157" s="335" t="str">
        <f t="shared" ca="1" si="7"/>
        <v/>
      </c>
      <c r="Z157" s="336">
        <f t="shared" ca="1" si="8"/>
        <v>5</v>
      </c>
      <c r="AA157" s="299"/>
      <c r="AB157" s="299"/>
    </row>
    <row r="158" spans="1:28" ht="18" customHeight="1">
      <c r="A158" s="334" t="str">
        <f t="shared" ca="1" si="6"/>
        <v>5</v>
      </c>
      <c r="B158" s="183">
        <v>150</v>
      </c>
      <c r="C158" s="198"/>
      <c r="D158" s="183"/>
      <c r="E158" s="183"/>
      <c r="F158" s="183"/>
      <c r="G158" s="183"/>
      <c r="H158" s="765"/>
      <c r="I158" s="763"/>
      <c r="J158" s="706"/>
      <c r="K158" s="185"/>
      <c r="L158" s="183"/>
      <c r="M158" s="183"/>
      <c r="N158" s="215"/>
      <c r="O158" s="215"/>
      <c r="P158" s="193"/>
      <c r="Q158" s="217"/>
      <c r="R158" s="198"/>
      <c r="S158" s="183"/>
      <c r="T158" s="183"/>
      <c r="U158" s="183"/>
      <c r="V158" s="183"/>
      <c r="W158" s="183"/>
      <c r="X158" s="208"/>
      <c r="Y158" s="335" t="str">
        <f t="shared" ca="1" si="7"/>
        <v/>
      </c>
      <c r="Z158" s="336">
        <f t="shared" ca="1" si="8"/>
        <v>5</v>
      </c>
      <c r="AA158" s="299"/>
      <c r="AB158" s="299"/>
    </row>
    <row r="159" spans="1:28" ht="18" customHeight="1">
      <c r="A159" s="334" t="str">
        <f t="shared" ca="1" si="6"/>
        <v>5</v>
      </c>
      <c r="B159" s="183">
        <v>151</v>
      </c>
      <c r="C159" s="198"/>
      <c r="D159" s="183"/>
      <c r="E159" s="183"/>
      <c r="F159" s="183"/>
      <c r="G159" s="183"/>
      <c r="H159" s="765"/>
      <c r="I159" s="763"/>
      <c r="J159" s="706"/>
      <c r="K159" s="185"/>
      <c r="L159" s="183"/>
      <c r="M159" s="183"/>
      <c r="N159" s="215"/>
      <c r="O159" s="215"/>
      <c r="P159" s="193"/>
      <c r="Q159" s="217"/>
      <c r="R159" s="198"/>
      <c r="S159" s="183"/>
      <c r="T159" s="183"/>
      <c r="U159" s="183"/>
      <c r="V159" s="183"/>
      <c r="W159" s="183"/>
      <c r="X159" s="208"/>
      <c r="Y159" s="335" t="str">
        <f t="shared" ca="1" si="7"/>
        <v/>
      </c>
      <c r="Z159" s="336">
        <f t="shared" ca="1" si="8"/>
        <v>5</v>
      </c>
      <c r="AA159" s="299"/>
      <c r="AB159" s="299"/>
    </row>
    <row r="160" spans="1:28" ht="18" customHeight="1">
      <c r="A160" s="334" t="str">
        <f t="shared" ca="1" si="6"/>
        <v>5</v>
      </c>
      <c r="B160" s="183">
        <v>152</v>
      </c>
      <c r="C160" s="198"/>
      <c r="D160" s="183"/>
      <c r="E160" s="183"/>
      <c r="F160" s="183"/>
      <c r="G160" s="183"/>
      <c r="H160" s="765"/>
      <c r="I160" s="763"/>
      <c r="J160" s="706"/>
      <c r="K160" s="185"/>
      <c r="L160" s="183"/>
      <c r="M160" s="183"/>
      <c r="N160" s="215"/>
      <c r="O160" s="215"/>
      <c r="P160" s="193"/>
      <c r="Q160" s="217"/>
      <c r="R160" s="198"/>
      <c r="S160" s="183"/>
      <c r="T160" s="183"/>
      <c r="U160" s="183"/>
      <c r="V160" s="183"/>
      <c r="W160" s="183"/>
      <c r="X160" s="208"/>
      <c r="Y160" s="335" t="str">
        <f t="shared" ca="1" si="7"/>
        <v/>
      </c>
      <c r="Z160" s="336">
        <f t="shared" ca="1" si="8"/>
        <v>5</v>
      </c>
      <c r="AA160" s="299"/>
      <c r="AB160" s="299"/>
    </row>
    <row r="161" spans="1:28" ht="18" customHeight="1">
      <c r="A161" s="334" t="str">
        <f t="shared" ca="1" si="6"/>
        <v>5</v>
      </c>
      <c r="B161" s="183">
        <v>153</v>
      </c>
      <c r="C161" s="198"/>
      <c r="D161" s="183"/>
      <c r="E161" s="183"/>
      <c r="F161" s="183"/>
      <c r="G161" s="183"/>
      <c r="H161" s="765"/>
      <c r="I161" s="763"/>
      <c r="J161" s="706"/>
      <c r="K161" s="185"/>
      <c r="L161" s="183"/>
      <c r="M161" s="183"/>
      <c r="N161" s="215"/>
      <c r="O161" s="215"/>
      <c r="P161" s="193"/>
      <c r="Q161" s="217"/>
      <c r="R161" s="198"/>
      <c r="S161" s="183"/>
      <c r="T161" s="183"/>
      <c r="U161" s="183"/>
      <c r="V161" s="183"/>
      <c r="W161" s="183"/>
      <c r="X161" s="208"/>
      <c r="Y161" s="335" t="str">
        <f t="shared" ca="1" si="7"/>
        <v/>
      </c>
      <c r="Z161" s="336">
        <f t="shared" ca="1" si="8"/>
        <v>5</v>
      </c>
      <c r="AA161" s="299"/>
      <c r="AB161" s="299"/>
    </row>
    <row r="162" spans="1:28" ht="18" customHeight="1">
      <c r="A162" s="334" t="str">
        <f t="shared" ca="1" si="6"/>
        <v>5</v>
      </c>
      <c r="B162" s="183">
        <v>154</v>
      </c>
      <c r="C162" s="198"/>
      <c r="D162" s="183"/>
      <c r="E162" s="183"/>
      <c r="F162" s="183"/>
      <c r="G162" s="183"/>
      <c r="H162" s="765"/>
      <c r="I162" s="763"/>
      <c r="J162" s="706"/>
      <c r="K162" s="185"/>
      <c r="L162" s="183"/>
      <c r="M162" s="183"/>
      <c r="N162" s="215"/>
      <c r="O162" s="215"/>
      <c r="P162" s="193"/>
      <c r="Q162" s="217"/>
      <c r="R162" s="198"/>
      <c r="S162" s="183"/>
      <c r="T162" s="183"/>
      <c r="U162" s="183"/>
      <c r="V162" s="183"/>
      <c r="W162" s="183"/>
      <c r="X162" s="208"/>
      <c r="Y162" s="335" t="str">
        <f t="shared" ca="1" si="7"/>
        <v/>
      </c>
      <c r="Z162" s="336">
        <f t="shared" ca="1" si="8"/>
        <v>5</v>
      </c>
      <c r="AA162" s="299"/>
      <c r="AB162" s="299"/>
    </row>
    <row r="163" spans="1:28" ht="18" customHeight="1">
      <c r="A163" s="334" t="str">
        <f t="shared" ca="1" si="6"/>
        <v>5</v>
      </c>
      <c r="B163" s="183">
        <v>155</v>
      </c>
      <c r="C163" s="198"/>
      <c r="D163" s="183"/>
      <c r="E163" s="183"/>
      <c r="F163" s="183"/>
      <c r="G163" s="183"/>
      <c r="H163" s="765"/>
      <c r="I163" s="763"/>
      <c r="J163" s="706"/>
      <c r="K163" s="185"/>
      <c r="L163" s="183"/>
      <c r="M163" s="183"/>
      <c r="N163" s="215"/>
      <c r="O163" s="215"/>
      <c r="P163" s="193"/>
      <c r="Q163" s="217"/>
      <c r="R163" s="198"/>
      <c r="S163" s="183"/>
      <c r="T163" s="183"/>
      <c r="U163" s="183"/>
      <c r="V163" s="183"/>
      <c r="W163" s="183"/>
      <c r="X163" s="208"/>
      <c r="Y163" s="335" t="str">
        <f t="shared" ca="1" si="7"/>
        <v/>
      </c>
      <c r="Z163" s="336">
        <f t="shared" ca="1" si="8"/>
        <v>5</v>
      </c>
      <c r="AA163" s="299"/>
      <c r="AB163" s="299"/>
    </row>
    <row r="164" spans="1:28" ht="18" customHeight="1">
      <c r="A164" s="334" t="str">
        <f t="shared" ca="1" si="6"/>
        <v>5</v>
      </c>
      <c r="B164" s="183">
        <v>156</v>
      </c>
      <c r="C164" s="198"/>
      <c r="D164" s="183"/>
      <c r="E164" s="183"/>
      <c r="F164" s="183"/>
      <c r="G164" s="183"/>
      <c r="H164" s="765"/>
      <c r="I164" s="763"/>
      <c r="J164" s="706"/>
      <c r="K164" s="185"/>
      <c r="L164" s="183"/>
      <c r="M164" s="183"/>
      <c r="N164" s="215"/>
      <c r="O164" s="215"/>
      <c r="P164" s="193"/>
      <c r="Q164" s="217"/>
      <c r="R164" s="198"/>
      <c r="S164" s="183"/>
      <c r="T164" s="183"/>
      <c r="U164" s="183"/>
      <c r="V164" s="183"/>
      <c r="W164" s="183"/>
      <c r="X164" s="208"/>
      <c r="Y164" s="335" t="str">
        <f t="shared" ca="1" si="7"/>
        <v/>
      </c>
      <c r="Z164" s="336">
        <f t="shared" ca="1" si="8"/>
        <v>5</v>
      </c>
      <c r="AA164" s="299"/>
      <c r="AB164" s="299"/>
    </row>
    <row r="165" spans="1:28" ht="18" customHeight="1">
      <c r="A165" s="334" t="str">
        <f t="shared" ca="1" si="6"/>
        <v>5</v>
      </c>
      <c r="B165" s="183">
        <v>157</v>
      </c>
      <c r="C165" s="198"/>
      <c r="D165" s="183"/>
      <c r="E165" s="183"/>
      <c r="F165" s="183"/>
      <c r="G165" s="183"/>
      <c r="H165" s="765"/>
      <c r="I165" s="763"/>
      <c r="J165" s="706"/>
      <c r="K165" s="185"/>
      <c r="L165" s="183"/>
      <c r="M165" s="183"/>
      <c r="N165" s="215"/>
      <c r="O165" s="215"/>
      <c r="P165" s="193"/>
      <c r="Q165" s="217"/>
      <c r="R165" s="198"/>
      <c r="S165" s="183"/>
      <c r="T165" s="183"/>
      <c r="U165" s="183"/>
      <c r="V165" s="183"/>
      <c r="W165" s="183"/>
      <c r="X165" s="208"/>
      <c r="Y165" s="335" t="str">
        <f t="shared" ca="1" si="7"/>
        <v/>
      </c>
      <c r="Z165" s="336">
        <f t="shared" ca="1" si="8"/>
        <v>5</v>
      </c>
      <c r="AA165" s="299"/>
      <c r="AB165" s="299"/>
    </row>
    <row r="166" spans="1:28" ht="18" customHeight="1">
      <c r="A166" s="334" t="str">
        <f t="shared" ca="1" si="6"/>
        <v>5</v>
      </c>
      <c r="B166" s="183">
        <v>158</v>
      </c>
      <c r="C166" s="198"/>
      <c r="D166" s="183"/>
      <c r="E166" s="183"/>
      <c r="F166" s="183"/>
      <c r="G166" s="183"/>
      <c r="H166" s="765"/>
      <c r="I166" s="763"/>
      <c r="J166" s="706"/>
      <c r="K166" s="185"/>
      <c r="L166" s="183"/>
      <c r="M166" s="183"/>
      <c r="N166" s="215"/>
      <c r="O166" s="215"/>
      <c r="P166" s="193"/>
      <c r="Q166" s="217"/>
      <c r="R166" s="198"/>
      <c r="S166" s="183"/>
      <c r="T166" s="183"/>
      <c r="U166" s="183"/>
      <c r="V166" s="183"/>
      <c r="W166" s="183"/>
      <c r="X166" s="208"/>
      <c r="Y166" s="335" t="str">
        <f t="shared" ca="1" si="7"/>
        <v/>
      </c>
      <c r="Z166" s="336">
        <f t="shared" ca="1" si="8"/>
        <v>5</v>
      </c>
      <c r="AA166" s="299"/>
      <c r="AB166" s="299"/>
    </row>
    <row r="167" spans="1:28" ht="18" customHeight="1">
      <c r="A167" s="334" t="str">
        <f t="shared" ca="1" si="6"/>
        <v>5</v>
      </c>
      <c r="B167" s="183">
        <v>159</v>
      </c>
      <c r="C167" s="198"/>
      <c r="D167" s="183"/>
      <c r="E167" s="183"/>
      <c r="F167" s="183"/>
      <c r="G167" s="183"/>
      <c r="H167" s="765"/>
      <c r="I167" s="763"/>
      <c r="J167" s="706"/>
      <c r="K167" s="185"/>
      <c r="L167" s="183"/>
      <c r="M167" s="183"/>
      <c r="N167" s="215"/>
      <c r="O167" s="215"/>
      <c r="P167" s="193"/>
      <c r="Q167" s="217"/>
      <c r="R167" s="198"/>
      <c r="S167" s="183"/>
      <c r="T167" s="183"/>
      <c r="U167" s="183"/>
      <c r="V167" s="183"/>
      <c r="W167" s="183"/>
      <c r="X167" s="208"/>
      <c r="Y167" s="335" t="str">
        <f t="shared" ca="1" si="7"/>
        <v/>
      </c>
      <c r="Z167" s="336">
        <f t="shared" ca="1" si="8"/>
        <v>5</v>
      </c>
      <c r="AA167" s="299"/>
      <c r="AB167" s="299"/>
    </row>
    <row r="168" spans="1:28" ht="18" customHeight="1">
      <c r="A168" s="334" t="str">
        <f t="shared" ca="1" si="6"/>
        <v>5</v>
      </c>
      <c r="B168" s="183">
        <v>160</v>
      </c>
      <c r="C168" s="198"/>
      <c r="D168" s="183"/>
      <c r="E168" s="183"/>
      <c r="F168" s="183"/>
      <c r="G168" s="183"/>
      <c r="H168" s="765"/>
      <c r="I168" s="763"/>
      <c r="J168" s="706"/>
      <c r="K168" s="185"/>
      <c r="L168" s="183"/>
      <c r="M168" s="183"/>
      <c r="N168" s="215"/>
      <c r="O168" s="215"/>
      <c r="P168" s="193"/>
      <c r="Q168" s="217"/>
      <c r="R168" s="198"/>
      <c r="S168" s="183"/>
      <c r="T168" s="183"/>
      <c r="U168" s="183"/>
      <c r="V168" s="183"/>
      <c r="W168" s="183"/>
      <c r="X168" s="208"/>
      <c r="Y168" s="335" t="str">
        <f t="shared" ca="1" si="7"/>
        <v/>
      </c>
      <c r="Z168" s="336">
        <f t="shared" ca="1" si="8"/>
        <v>5</v>
      </c>
      <c r="AA168" s="299"/>
      <c r="AB168" s="299"/>
    </row>
    <row r="169" spans="1:28" ht="18" customHeight="1">
      <c r="A169" s="334" t="str">
        <f t="shared" ca="1" si="6"/>
        <v>5</v>
      </c>
      <c r="B169" s="183">
        <v>161</v>
      </c>
      <c r="C169" s="198"/>
      <c r="D169" s="183"/>
      <c r="E169" s="183"/>
      <c r="F169" s="183"/>
      <c r="G169" s="183"/>
      <c r="H169" s="765"/>
      <c r="I169" s="763"/>
      <c r="J169" s="706"/>
      <c r="K169" s="185"/>
      <c r="L169" s="183"/>
      <c r="M169" s="183"/>
      <c r="N169" s="215"/>
      <c r="O169" s="215"/>
      <c r="P169" s="193"/>
      <c r="Q169" s="217"/>
      <c r="R169" s="198"/>
      <c r="S169" s="183"/>
      <c r="T169" s="183"/>
      <c r="U169" s="183"/>
      <c r="V169" s="183"/>
      <c r="W169" s="183"/>
      <c r="X169" s="208"/>
      <c r="Y169" s="335" t="str">
        <f t="shared" ca="1" si="7"/>
        <v/>
      </c>
      <c r="Z169" s="336">
        <f t="shared" ca="1" si="8"/>
        <v>5</v>
      </c>
      <c r="AA169" s="299"/>
      <c r="AB169" s="299"/>
    </row>
    <row r="170" spans="1:28" ht="18" customHeight="1">
      <c r="A170" s="334" t="str">
        <f t="shared" ca="1" si="6"/>
        <v>5</v>
      </c>
      <c r="B170" s="183">
        <v>162</v>
      </c>
      <c r="C170" s="198"/>
      <c r="D170" s="183"/>
      <c r="E170" s="183"/>
      <c r="F170" s="183"/>
      <c r="G170" s="183"/>
      <c r="H170" s="765"/>
      <c r="I170" s="763"/>
      <c r="J170" s="706"/>
      <c r="K170" s="185"/>
      <c r="L170" s="183"/>
      <c r="M170" s="183"/>
      <c r="N170" s="215"/>
      <c r="O170" s="215"/>
      <c r="P170" s="193"/>
      <c r="Q170" s="217"/>
      <c r="R170" s="198"/>
      <c r="S170" s="183"/>
      <c r="T170" s="183"/>
      <c r="U170" s="183"/>
      <c r="V170" s="183"/>
      <c r="W170" s="183"/>
      <c r="X170" s="208"/>
      <c r="Y170" s="335" t="str">
        <f t="shared" ca="1" si="7"/>
        <v/>
      </c>
      <c r="Z170" s="336">
        <f t="shared" ca="1" si="8"/>
        <v>5</v>
      </c>
      <c r="AA170" s="299"/>
      <c r="AB170" s="299"/>
    </row>
    <row r="171" spans="1:28" ht="18" customHeight="1">
      <c r="A171" s="334" t="str">
        <f t="shared" ca="1" si="6"/>
        <v>5</v>
      </c>
      <c r="B171" s="183">
        <v>163</v>
      </c>
      <c r="C171" s="198"/>
      <c r="D171" s="183"/>
      <c r="E171" s="183"/>
      <c r="F171" s="183"/>
      <c r="G171" s="183"/>
      <c r="H171" s="765"/>
      <c r="I171" s="763"/>
      <c r="J171" s="706"/>
      <c r="K171" s="185"/>
      <c r="L171" s="183"/>
      <c r="M171" s="183"/>
      <c r="N171" s="215"/>
      <c r="O171" s="215"/>
      <c r="P171" s="193"/>
      <c r="Q171" s="217"/>
      <c r="R171" s="198"/>
      <c r="S171" s="183"/>
      <c r="T171" s="183"/>
      <c r="U171" s="183"/>
      <c r="V171" s="183"/>
      <c r="W171" s="183"/>
      <c r="X171" s="208"/>
      <c r="Y171" s="335" t="str">
        <f t="shared" ca="1" si="7"/>
        <v/>
      </c>
      <c r="Z171" s="336">
        <f t="shared" ca="1" si="8"/>
        <v>5</v>
      </c>
      <c r="AA171" s="299"/>
      <c r="AB171" s="299"/>
    </row>
    <row r="172" spans="1:28" ht="18" customHeight="1">
      <c r="A172" s="334" t="str">
        <f t="shared" ca="1" si="6"/>
        <v>5</v>
      </c>
      <c r="B172" s="183">
        <v>164</v>
      </c>
      <c r="C172" s="198"/>
      <c r="D172" s="183"/>
      <c r="E172" s="183"/>
      <c r="F172" s="183"/>
      <c r="G172" s="183"/>
      <c r="H172" s="765"/>
      <c r="I172" s="763"/>
      <c r="J172" s="706"/>
      <c r="K172" s="185"/>
      <c r="L172" s="183"/>
      <c r="M172" s="183"/>
      <c r="N172" s="215"/>
      <c r="O172" s="215"/>
      <c r="P172" s="193"/>
      <c r="Q172" s="217"/>
      <c r="R172" s="198"/>
      <c r="S172" s="183"/>
      <c r="T172" s="183"/>
      <c r="U172" s="183"/>
      <c r="V172" s="183"/>
      <c r="W172" s="183"/>
      <c r="X172" s="208"/>
      <c r="Y172" s="335" t="str">
        <f t="shared" ca="1" si="7"/>
        <v/>
      </c>
      <c r="Z172" s="336">
        <f t="shared" ca="1" si="8"/>
        <v>5</v>
      </c>
      <c r="AA172" s="299"/>
      <c r="AB172" s="299"/>
    </row>
    <row r="173" spans="1:28" ht="18" customHeight="1">
      <c r="A173" s="334" t="str">
        <f t="shared" ca="1" si="6"/>
        <v>5</v>
      </c>
      <c r="B173" s="183">
        <v>165</v>
      </c>
      <c r="C173" s="198"/>
      <c r="D173" s="183"/>
      <c r="E173" s="183"/>
      <c r="F173" s="183"/>
      <c r="G173" s="183"/>
      <c r="H173" s="765"/>
      <c r="I173" s="763"/>
      <c r="J173" s="706"/>
      <c r="K173" s="185"/>
      <c r="L173" s="183"/>
      <c r="M173" s="183"/>
      <c r="N173" s="215"/>
      <c r="O173" s="215"/>
      <c r="P173" s="193"/>
      <c r="Q173" s="217"/>
      <c r="R173" s="198"/>
      <c r="S173" s="183"/>
      <c r="T173" s="183"/>
      <c r="U173" s="183"/>
      <c r="V173" s="183"/>
      <c r="W173" s="183"/>
      <c r="X173" s="208"/>
      <c r="Y173" s="335" t="str">
        <f t="shared" ca="1" si="7"/>
        <v/>
      </c>
      <c r="Z173" s="336">
        <f t="shared" ca="1" si="8"/>
        <v>5</v>
      </c>
      <c r="AA173" s="299"/>
      <c r="AB173" s="299"/>
    </row>
    <row r="174" spans="1:28" ht="18" customHeight="1">
      <c r="A174" s="334" t="str">
        <f t="shared" ca="1" si="6"/>
        <v>5</v>
      </c>
      <c r="B174" s="183">
        <v>166</v>
      </c>
      <c r="C174" s="198"/>
      <c r="D174" s="183"/>
      <c r="E174" s="183"/>
      <c r="F174" s="183"/>
      <c r="G174" s="183"/>
      <c r="H174" s="765"/>
      <c r="I174" s="763"/>
      <c r="J174" s="706"/>
      <c r="K174" s="185"/>
      <c r="L174" s="183"/>
      <c r="M174" s="183"/>
      <c r="N174" s="215"/>
      <c r="O174" s="215"/>
      <c r="P174" s="193"/>
      <c r="Q174" s="217"/>
      <c r="R174" s="198"/>
      <c r="S174" s="183"/>
      <c r="T174" s="183"/>
      <c r="U174" s="183"/>
      <c r="V174" s="183"/>
      <c r="W174" s="183"/>
      <c r="X174" s="208"/>
      <c r="Y174" s="335" t="str">
        <f t="shared" ca="1" si="7"/>
        <v/>
      </c>
      <c r="Z174" s="336">
        <f t="shared" ca="1" si="8"/>
        <v>5</v>
      </c>
      <c r="AA174" s="299"/>
      <c r="AB174" s="299"/>
    </row>
    <row r="175" spans="1:28" ht="18" customHeight="1">
      <c r="A175" s="334" t="str">
        <f t="shared" ca="1" si="6"/>
        <v>5</v>
      </c>
      <c r="B175" s="183">
        <v>167</v>
      </c>
      <c r="C175" s="198"/>
      <c r="D175" s="183"/>
      <c r="E175" s="183"/>
      <c r="F175" s="183"/>
      <c r="G175" s="183"/>
      <c r="H175" s="765"/>
      <c r="I175" s="763"/>
      <c r="J175" s="706"/>
      <c r="K175" s="185"/>
      <c r="L175" s="183"/>
      <c r="M175" s="183"/>
      <c r="N175" s="215"/>
      <c r="O175" s="215"/>
      <c r="P175" s="193"/>
      <c r="Q175" s="217"/>
      <c r="R175" s="198"/>
      <c r="S175" s="183"/>
      <c r="T175" s="183"/>
      <c r="U175" s="183"/>
      <c r="V175" s="183"/>
      <c r="W175" s="183"/>
      <c r="X175" s="208"/>
      <c r="Y175" s="335" t="str">
        <f t="shared" ca="1" si="7"/>
        <v/>
      </c>
      <c r="Z175" s="336">
        <f t="shared" ca="1" si="8"/>
        <v>5</v>
      </c>
      <c r="AA175" s="299"/>
      <c r="AB175" s="299"/>
    </row>
    <row r="176" spans="1:28" ht="18" customHeight="1">
      <c r="A176" s="334" t="str">
        <f t="shared" ca="1" si="6"/>
        <v>5</v>
      </c>
      <c r="B176" s="183">
        <v>168</v>
      </c>
      <c r="C176" s="198"/>
      <c r="D176" s="183"/>
      <c r="E176" s="183"/>
      <c r="F176" s="183"/>
      <c r="G176" s="183"/>
      <c r="H176" s="765"/>
      <c r="I176" s="763"/>
      <c r="J176" s="706"/>
      <c r="K176" s="185"/>
      <c r="L176" s="183"/>
      <c r="M176" s="183"/>
      <c r="N176" s="215"/>
      <c r="O176" s="215"/>
      <c r="P176" s="193"/>
      <c r="Q176" s="217"/>
      <c r="R176" s="198"/>
      <c r="S176" s="183"/>
      <c r="T176" s="183"/>
      <c r="U176" s="183"/>
      <c r="V176" s="183"/>
      <c r="W176" s="183"/>
      <c r="X176" s="208"/>
      <c r="Y176" s="335" t="str">
        <f t="shared" ca="1" si="7"/>
        <v/>
      </c>
      <c r="Z176" s="336">
        <f t="shared" ca="1" si="8"/>
        <v>5</v>
      </c>
      <c r="AA176" s="299"/>
      <c r="AB176" s="299"/>
    </row>
    <row r="177" spans="1:28" ht="18" customHeight="1">
      <c r="A177" s="334" t="str">
        <f t="shared" ca="1" si="6"/>
        <v>5</v>
      </c>
      <c r="B177" s="183">
        <v>169</v>
      </c>
      <c r="C177" s="198"/>
      <c r="D177" s="183"/>
      <c r="E177" s="183"/>
      <c r="F177" s="183"/>
      <c r="G177" s="183"/>
      <c r="H177" s="765"/>
      <c r="I177" s="763"/>
      <c r="J177" s="706"/>
      <c r="K177" s="185"/>
      <c r="L177" s="183"/>
      <c r="M177" s="183"/>
      <c r="N177" s="215"/>
      <c r="O177" s="215"/>
      <c r="P177" s="193"/>
      <c r="Q177" s="217"/>
      <c r="R177" s="198"/>
      <c r="S177" s="183"/>
      <c r="T177" s="183"/>
      <c r="U177" s="183"/>
      <c r="V177" s="183"/>
      <c r="W177" s="183"/>
      <c r="X177" s="208"/>
      <c r="Y177" s="335" t="str">
        <f t="shared" ca="1" si="7"/>
        <v/>
      </c>
      <c r="Z177" s="336">
        <f t="shared" ca="1" si="8"/>
        <v>5</v>
      </c>
      <c r="AA177" s="299"/>
      <c r="AB177" s="299"/>
    </row>
    <row r="178" spans="1:28" ht="18" customHeight="1">
      <c r="A178" s="334" t="str">
        <f t="shared" ca="1" si="6"/>
        <v>5</v>
      </c>
      <c r="B178" s="183">
        <v>170</v>
      </c>
      <c r="C178" s="198"/>
      <c r="D178" s="183"/>
      <c r="E178" s="183"/>
      <c r="F178" s="183"/>
      <c r="G178" s="183"/>
      <c r="H178" s="765"/>
      <c r="I178" s="763"/>
      <c r="J178" s="706"/>
      <c r="K178" s="185"/>
      <c r="L178" s="183"/>
      <c r="M178" s="183"/>
      <c r="N178" s="215"/>
      <c r="O178" s="215"/>
      <c r="P178" s="193"/>
      <c r="Q178" s="217"/>
      <c r="R178" s="198"/>
      <c r="S178" s="183"/>
      <c r="T178" s="183"/>
      <c r="U178" s="183"/>
      <c r="V178" s="183"/>
      <c r="W178" s="183"/>
      <c r="X178" s="208"/>
      <c r="Y178" s="335" t="str">
        <f t="shared" ca="1" si="7"/>
        <v/>
      </c>
      <c r="Z178" s="336">
        <f t="shared" ca="1" si="8"/>
        <v>5</v>
      </c>
      <c r="AA178" s="299"/>
      <c r="AB178" s="299"/>
    </row>
    <row r="179" spans="1:28" ht="18" customHeight="1">
      <c r="A179" s="334" t="str">
        <f t="shared" ca="1" si="6"/>
        <v>5</v>
      </c>
      <c r="B179" s="183">
        <v>171</v>
      </c>
      <c r="C179" s="198"/>
      <c r="D179" s="183"/>
      <c r="E179" s="183"/>
      <c r="F179" s="183"/>
      <c r="G179" s="183"/>
      <c r="H179" s="765"/>
      <c r="I179" s="763"/>
      <c r="J179" s="706"/>
      <c r="K179" s="185"/>
      <c r="L179" s="183"/>
      <c r="M179" s="183"/>
      <c r="N179" s="215"/>
      <c r="O179" s="215"/>
      <c r="P179" s="193"/>
      <c r="Q179" s="217"/>
      <c r="R179" s="198"/>
      <c r="S179" s="183"/>
      <c r="T179" s="183"/>
      <c r="U179" s="183"/>
      <c r="V179" s="183"/>
      <c r="W179" s="183"/>
      <c r="X179" s="208"/>
      <c r="Y179" s="335" t="str">
        <f t="shared" ca="1" si="7"/>
        <v/>
      </c>
      <c r="Z179" s="336">
        <f t="shared" ca="1" si="8"/>
        <v>5</v>
      </c>
      <c r="AA179" s="299"/>
      <c r="AB179" s="299"/>
    </row>
    <row r="180" spans="1:28" ht="18" customHeight="1">
      <c r="A180" s="334" t="str">
        <f t="shared" ca="1" si="6"/>
        <v>5</v>
      </c>
      <c r="B180" s="183">
        <v>172</v>
      </c>
      <c r="C180" s="198"/>
      <c r="D180" s="183"/>
      <c r="E180" s="183"/>
      <c r="F180" s="183"/>
      <c r="G180" s="183"/>
      <c r="H180" s="765"/>
      <c r="I180" s="763"/>
      <c r="J180" s="706"/>
      <c r="K180" s="185"/>
      <c r="L180" s="183"/>
      <c r="M180" s="183"/>
      <c r="N180" s="215"/>
      <c r="O180" s="215"/>
      <c r="P180" s="193"/>
      <c r="Q180" s="217"/>
      <c r="R180" s="198"/>
      <c r="S180" s="183"/>
      <c r="T180" s="183"/>
      <c r="U180" s="183"/>
      <c r="V180" s="183"/>
      <c r="W180" s="183"/>
      <c r="X180" s="208"/>
      <c r="Y180" s="335" t="str">
        <f t="shared" ca="1" si="7"/>
        <v/>
      </c>
      <c r="Z180" s="336">
        <f t="shared" ca="1" si="8"/>
        <v>5</v>
      </c>
      <c r="AA180" s="299"/>
      <c r="AB180" s="299"/>
    </row>
    <row r="181" spans="1:28" ht="18" customHeight="1">
      <c r="A181" s="334" t="str">
        <f t="shared" ca="1" si="6"/>
        <v>5</v>
      </c>
      <c r="B181" s="183">
        <v>173</v>
      </c>
      <c r="C181" s="198"/>
      <c r="D181" s="183"/>
      <c r="E181" s="183"/>
      <c r="F181" s="183"/>
      <c r="G181" s="183"/>
      <c r="H181" s="765"/>
      <c r="I181" s="763"/>
      <c r="J181" s="706"/>
      <c r="K181" s="185"/>
      <c r="L181" s="183"/>
      <c r="M181" s="183"/>
      <c r="N181" s="215"/>
      <c r="O181" s="215"/>
      <c r="P181" s="193"/>
      <c r="Q181" s="217"/>
      <c r="R181" s="198"/>
      <c r="S181" s="183"/>
      <c r="T181" s="183"/>
      <c r="U181" s="183"/>
      <c r="V181" s="183"/>
      <c r="W181" s="183"/>
      <c r="X181" s="208"/>
      <c r="Y181" s="335" t="str">
        <f t="shared" ca="1" si="7"/>
        <v/>
      </c>
      <c r="Z181" s="336">
        <f t="shared" ca="1" si="8"/>
        <v>5</v>
      </c>
      <c r="AA181" s="299"/>
      <c r="AB181" s="299"/>
    </row>
    <row r="182" spans="1:28" ht="18" customHeight="1">
      <c r="A182" s="334" t="str">
        <f t="shared" ca="1" si="6"/>
        <v>5</v>
      </c>
      <c r="B182" s="183">
        <v>174</v>
      </c>
      <c r="C182" s="198"/>
      <c r="D182" s="183"/>
      <c r="E182" s="183"/>
      <c r="F182" s="183"/>
      <c r="G182" s="183"/>
      <c r="H182" s="765"/>
      <c r="I182" s="763"/>
      <c r="J182" s="706"/>
      <c r="K182" s="185"/>
      <c r="L182" s="183"/>
      <c r="M182" s="183"/>
      <c r="N182" s="215"/>
      <c r="O182" s="215"/>
      <c r="P182" s="193"/>
      <c r="Q182" s="217"/>
      <c r="R182" s="198"/>
      <c r="S182" s="183"/>
      <c r="T182" s="183"/>
      <c r="U182" s="183"/>
      <c r="V182" s="183"/>
      <c r="W182" s="183"/>
      <c r="X182" s="208"/>
      <c r="Y182" s="335" t="str">
        <f t="shared" ca="1" si="7"/>
        <v/>
      </c>
      <c r="Z182" s="336">
        <f t="shared" ca="1" si="8"/>
        <v>5</v>
      </c>
      <c r="AA182" s="299"/>
      <c r="AB182" s="299"/>
    </row>
    <row r="183" spans="1:28" ht="18" customHeight="1">
      <c r="A183" s="334" t="str">
        <f t="shared" ca="1" si="6"/>
        <v>5</v>
      </c>
      <c r="B183" s="183">
        <v>175</v>
      </c>
      <c r="C183" s="198"/>
      <c r="D183" s="183"/>
      <c r="E183" s="183"/>
      <c r="F183" s="183"/>
      <c r="G183" s="183"/>
      <c r="H183" s="765"/>
      <c r="I183" s="763"/>
      <c r="J183" s="706"/>
      <c r="K183" s="185"/>
      <c r="L183" s="183"/>
      <c r="M183" s="183"/>
      <c r="N183" s="215"/>
      <c r="O183" s="215"/>
      <c r="P183" s="193"/>
      <c r="Q183" s="217"/>
      <c r="R183" s="198"/>
      <c r="S183" s="183"/>
      <c r="T183" s="183"/>
      <c r="U183" s="183"/>
      <c r="V183" s="183"/>
      <c r="W183" s="183"/>
      <c r="X183" s="208"/>
      <c r="Y183" s="335" t="str">
        <f t="shared" ca="1" si="7"/>
        <v/>
      </c>
      <c r="Z183" s="336">
        <f t="shared" ca="1" si="8"/>
        <v>5</v>
      </c>
      <c r="AA183" s="299"/>
      <c r="AB183" s="299"/>
    </row>
    <row r="184" spans="1:28" ht="18" customHeight="1">
      <c r="A184" s="334" t="str">
        <f t="shared" ca="1" si="6"/>
        <v>5</v>
      </c>
      <c r="B184" s="183">
        <v>176</v>
      </c>
      <c r="C184" s="198"/>
      <c r="D184" s="183"/>
      <c r="E184" s="183"/>
      <c r="F184" s="183"/>
      <c r="G184" s="183"/>
      <c r="H184" s="765"/>
      <c r="I184" s="763"/>
      <c r="J184" s="706"/>
      <c r="K184" s="185"/>
      <c r="L184" s="183"/>
      <c r="M184" s="183"/>
      <c r="N184" s="215"/>
      <c r="O184" s="215"/>
      <c r="P184" s="193"/>
      <c r="Q184" s="217"/>
      <c r="R184" s="198"/>
      <c r="S184" s="183"/>
      <c r="T184" s="183"/>
      <c r="U184" s="183"/>
      <c r="V184" s="183"/>
      <c r="W184" s="183"/>
      <c r="X184" s="208"/>
      <c r="Y184" s="335" t="str">
        <f t="shared" ca="1" si="7"/>
        <v/>
      </c>
      <c r="Z184" s="336">
        <f t="shared" ca="1" si="8"/>
        <v>5</v>
      </c>
      <c r="AA184" s="299"/>
      <c r="AB184" s="299"/>
    </row>
    <row r="185" spans="1:28" ht="18" customHeight="1">
      <c r="A185" s="334" t="str">
        <f t="shared" ca="1" si="6"/>
        <v>5</v>
      </c>
      <c r="B185" s="183">
        <v>177</v>
      </c>
      <c r="C185" s="198"/>
      <c r="D185" s="183"/>
      <c r="E185" s="183"/>
      <c r="F185" s="183"/>
      <c r="G185" s="183"/>
      <c r="H185" s="765"/>
      <c r="I185" s="763"/>
      <c r="J185" s="706"/>
      <c r="K185" s="185"/>
      <c r="L185" s="183"/>
      <c r="M185" s="183"/>
      <c r="N185" s="215"/>
      <c r="O185" s="215"/>
      <c r="P185" s="193"/>
      <c r="Q185" s="217"/>
      <c r="R185" s="198"/>
      <c r="S185" s="183"/>
      <c r="T185" s="183"/>
      <c r="U185" s="183"/>
      <c r="V185" s="183"/>
      <c r="W185" s="183"/>
      <c r="X185" s="208"/>
      <c r="Y185" s="335" t="str">
        <f t="shared" ca="1" si="7"/>
        <v/>
      </c>
      <c r="Z185" s="336">
        <f t="shared" ca="1" si="8"/>
        <v>5</v>
      </c>
      <c r="AA185" s="299"/>
      <c r="AB185" s="299"/>
    </row>
    <row r="186" spans="1:28" ht="18" customHeight="1">
      <c r="A186" s="334" t="str">
        <f t="shared" ca="1" si="6"/>
        <v>5</v>
      </c>
      <c r="B186" s="183">
        <v>178</v>
      </c>
      <c r="C186" s="198"/>
      <c r="D186" s="183"/>
      <c r="E186" s="183"/>
      <c r="F186" s="183"/>
      <c r="G186" s="183"/>
      <c r="H186" s="765"/>
      <c r="I186" s="763"/>
      <c r="J186" s="706"/>
      <c r="K186" s="185"/>
      <c r="L186" s="183"/>
      <c r="M186" s="183"/>
      <c r="N186" s="215"/>
      <c r="O186" s="215"/>
      <c r="P186" s="193"/>
      <c r="Q186" s="217"/>
      <c r="R186" s="198"/>
      <c r="S186" s="183"/>
      <c r="T186" s="183"/>
      <c r="U186" s="183"/>
      <c r="V186" s="183"/>
      <c r="W186" s="183"/>
      <c r="X186" s="208"/>
      <c r="Y186" s="335" t="str">
        <f t="shared" ca="1" si="7"/>
        <v/>
      </c>
      <c r="Z186" s="336">
        <f t="shared" ca="1" si="8"/>
        <v>5</v>
      </c>
      <c r="AA186" s="299"/>
      <c r="AB186" s="299"/>
    </row>
    <row r="187" spans="1:28" ht="18" customHeight="1">
      <c r="A187" s="334" t="str">
        <f t="shared" ca="1" si="6"/>
        <v>5</v>
      </c>
      <c r="B187" s="183">
        <v>179</v>
      </c>
      <c r="C187" s="198"/>
      <c r="D187" s="183"/>
      <c r="E187" s="183"/>
      <c r="F187" s="183"/>
      <c r="G187" s="183"/>
      <c r="H187" s="765"/>
      <c r="I187" s="763"/>
      <c r="J187" s="706"/>
      <c r="K187" s="185"/>
      <c r="L187" s="183"/>
      <c r="M187" s="183"/>
      <c r="N187" s="215"/>
      <c r="O187" s="215"/>
      <c r="P187" s="193"/>
      <c r="Q187" s="217"/>
      <c r="R187" s="198"/>
      <c r="S187" s="183"/>
      <c r="T187" s="183"/>
      <c r="U187" s="183"/>
      <c r="V187" s="183"/>
      <c r="W187" s="183"/>
      <c r="X187" s="208"/>
      <c r="Y187" s="335" t="str">
        <f t="shared" ca="1" si="7"/>
        <v/>
      </c>
      <c r="Z187" s="336">
        <f t="shared" ca="1" si="8"/>
        <v>5</v>
      </c>
      <c r="AA187" s="299"/>
      <c r="AB187" s="299"/>
    </row>
    <row r="188" spans="1:28" ht="18" customHeight="1">
      <c r="A188" s="334" t="str">
        <f t="shared" ca="1" si="6"/>
        <v>5</v>
      </c>
      <c r="B188" s="183">
        <v>180</v>
      </c>
      <c r="C188" s="198"/>
      <c r="D188" s="183"/>
      <c r="E188" s="183"/>
      <c r="F188" s="183"/>
      <c r="G188" s="183"/>
      <c r="H188" s="765"/>
      <c r="I188" s="763"/>
      <c r="J188" s="706"/>
      <c r="K188" s="185"/>
      <c r="L188" s="183"/>
      <c r="M188" s="183"/>
      <c r="N188" s="215"/>
      <c r="O188" s="215"/>
      <c r="P188" s="193"/>
      <c r="Q188" s="217"/>
      <c r="R188" s="198"/>
      <c r="S188" s="183"/>
      <c r="T188" s="183"/>
      <c r="U188" s="183"/>
      <c r="V188" s="183"/>
      <c r="W188" s="183"/>
      <c r="X188" s="208"/>
      <c r="Y188" s="335" t="str">
        <f t="shared" ca="1" si="7"/>
        <v/>
      </c>
      <c r="Z188" s="336">
        <f t="shared" ca="1" si="8"/>
        <v>5</v>
      </c>
      <c r="AA188" s="299"/>
      <c r="AB188" s="299"/>
    </row>
    <row r="189" spans="1:28" ht="18" customHeight="1">
      <c r="A189" s="334" t="str">
        <f t="shared" ca="1" si="6"/>
        <v>5</v>
      </c>
      <c r="B189" s="183">
        <v>181</v>
      </c>
      <c r="C189" s="198"/>
      <c r="D189" s="183"/>
      <c r="E189" s="183"/>
      <c r="F189" s="183"/>
      <c r="G189" s="183"/>
      <c r="H189" s="765"/>
      <c r="I189" s="763"/>
      <c r="J189" s="706"/>
      <c r="K189" s="185"/>
      <c r="L189" s="183"/>
      <c r="M189" s="183"/>
      <c r="N189" s="215"/>
      <c r="O189" s="215"/>
      <c r="P189" s="193"/>
      <c r="Q189" s="217"/>
      <c r="R189" s="198"/>
      <c r="S189" s="183"/>
      <c r="T189" s="183"/>
      <c r="U189" s="183"/>
      <c r="V189" s="183"/>
      <c r="W189" s="183"/>
      <c r="X189" s="208"/>
      <c r="Y189" s="335" t="str">
        <f t="shared" ca="1" si="7"/>
        <v/>
      </c>
      <c r="Z189" s="336">
        <f t="shared" ca="1" si="8"/>
        <v>5</v>
      </c>
      <c r="AA189" s="299"/>
      <c r="AB189" s="299"/>
    </row>
    <row r="190" spans="1:28" ht="18" customHeight="1">
      <c r="A190" s="334" t="str">
        <f t="shared" ca="1" si="6"/>
        <v>5</v>
      </c>
      <c r="B190" s="183">
        <v>182</v>
      </c>
      <c r="C190" s="198"/>
      <c r="D190" s="183"/>
      <c r="E190" s="183"/>
      <c r="F190" s="183"/>
      <c r="G190" s="183"/>
      <c r="H190" s="765"/>
      <c r="I190" s="763"/>
      <c r="J190" s="706"/>
      <c r="K190" s="185"/>
      <c r="L190" s="183"/>
      <c r="M190" s="183"/>
      <c r="N190" s="215"/>
      <c r="O190" s="215"/>
      <c r="P190" s="193"/>
      <c r="Q190" s="217"/>
      <c r="R190" s="198"/>
      <c r="S190" s="183"/>
      <c r="T190" s="183"/>
      <c r="U190" s="183"/>
      <c r="V190" s="183"/>
      <c r="W190" s="183"/>
      <c r="X190" s="208"/>
      <c r="Y190" s="335" t="str">
        <f t="shared" ca="1" si="7"/>
        <v/>
      </c>
      <c r="Z190" s="336">
        <f t="shared" ca="1" si="8"/>
        <v>5</v>
      </c>
      <c r="AA190" s="299"/>
      <c r="AB190" s="299"/>
    </row>
    <row r="191" spans="1:28" ht="18" customHeight="1">
      <c r="A191" s="334" t="str">
        <f t="shared" ca="1" si="6"/>
        <v>5</v>
      </c>
      <c r="B191" s="183">
        <v>183</v>
      </c>
      <c r="C191" s="198"/>
      <c r="D191" s="183"/>
      <c r="E191" s="183"/>
      <c r="F191" s="183"/>
      <c r="G191" s="183"/>
      <c r="H191" s="765"/>
      <c r="I191" s="763"/>
      <c r="J191" s="706"/>
      <c r="K191" s="185"/>
      <c r="L191" s="183"/>
      <c r="M191" s="183"/>
      <c r="N191" s="215"/>
      <c r="O191" s="215"/>
      <c r="P191" s="193"/>
      <c r="Q191" s="217"/>
      <c r="R191" s="198"/>
      <c r="S191" s="183"/>
      <c r="T191" s="183"/>
      <c r="U191" s="183"/>
      <c r="V191" s="183"/>
      <c r="W191" s="183"/>
      <c r="X191" s="208"/>
      <c r="Y191" s="335" t="str">
        <f t="shared" ca="1" si="7"/>
        <v/>
      </c>
      <c r="Z191" s="336">
        <f t="shared" ca="1" si="8"/>
        <v>5</v>
      </c>
      <c r="AA191" s="299"/>
      <c r="AB191" s="299"/>
    </row>
    <row r="192" spans="1:28" ht="18" customHeight="1">
      <c r="A192" s="334" t="str">
        <f t="shared" ca="1" si="6"/>
        <v>5</v>
      </c>
      <c r="B192" s="183">
        <v>184</v>
      </c>
      <c r="C192" s="198"/>
      <c r="D192" s="183"/>
      <c r="E192" s="183"/>
      <c r="F192" s="183"/>
      <c r="G192" s="183"/>
      <c r="H192" s="765"/>
      <c r="I192" s="763"/>
      <c r="J192" s="706"/>
      <c r="K192" s="185"/>
      <c r="L192" s="183"/>
      <c r="M192" s="183"/>
      <c r="N192" s="215"/>
      <c r="O192" s="215"/>
      <c r="P192" s="193"/>
      <c r="Q192" s="217"/>
      <c r="R192" s="198"/>
      <c r="S192" s="183"/>
      <c r="T192" s="183"/>
      <c r="U192" s="183"/>
      <c r="V192" s="183"/>
      <c r="W192" s="183"/>
      <c r="X192" s="208"/>
      <c r="Y192" s="335" t="str">
        <f t="shared" ca="1" si="7"/>
        <v/>
      </c>
      <c r="Z192" s="336">
        <f t="shared" ca="1" si="8"/>
        <v>5</v>
      </c>
      <c r="AA192" s="299"/>
      <c r="AB192" s="299"/>
    </row>
    <row r="193" spans="1:28" ht="18" customHeight="1">
      <c r="A193" s="334" t="str">
        <f t="shared" ca="1" si="6"/>
        <v>5</v>
      </c>
      <c r="B193" s="183">
        <v>185</v>
      </c>
      <c r="C193" s="198"/>
      <c r="D193" s="183"/>
      <c r="E193" s="183"/>
      <c r="F193" s="183"/>
      <c r="G193" s="183"/>
      <c r="H193" s="765"/>
      <c r="I193" s="763"/>
      <c r="J193" s="706"/>
      <c r="K193" s="185"/>
      <c r="L193" s="183"/>
      <c r="M193" s="183"/>
      <c r="N193" s="215"/>
      <c r="O193" s="215"/>
      <c r="P193" s="193"/>
      <c r="Q193" s="217"/>
      <c r="R193" s="198"/>
      <c r="S193" s="183"/>
      <c r="T193" s="183"/>
      <c r="U193" s="183"/>
      <c r="V193" s="183"/>
      <c r="W193" s="183"/>
      <c r="X193" s="208"/>
      <c r="Y193" s="335" t="str">
        <f t="shared" ca="1" si="7"/>
        <v/>
      </c>
      <c r="Z193" s="336">
        <f t="shared" ca="1" si="8"/>
        <v>5</v>
      </c>
      <c r="AA193" s="299"/>
      <c r="AB193" s="299"/>
    </row>
    <row r="194" spans="1:28" ht="18" customHeight="1">
      <c r="A194" s="334" t="str">
        <f t="shared" ca="1" si="6"/>
        <v>5</v>
      </c>
      <c r="B194" s="183">
        <v>186</v>
      </c>
      <c r="C194" s="198"/>
      <c r="D194" s="183"/>
      <c r="E194" s="183"/>
      <c r="F194" s="183"/>
      <c r="G194" s="183"/>
      <c r="H194" s="765"/>
      <c r="I194" s="763"/>
      <c r="J194" s="706"/>
      <c r="K194" s="185"/>
      <c r="L194" s="183"/>
      <c r="M194" s="183"/>
      <c r="N194" s="215"/>
      <c r="O194" s="215"/>
      <c r="P194" s="193"/>
      <c r="Q194" s="217"/>
      <c r="R194" s="198"/>
      <c r="S194" s="183"/>
      <c r="T194" s="183"/>
      <c r="U194" s="183"/>
      <c r="V194" s="183"/>
      <c r="W194" s="183"/>
      <c r="X194" s="208"/>
      <c r="Y194" s="335" t="str">
        <f t="shared" ca="1" si="7"/>
        <v/>
      </c>
      <c r="Z194" s="336">
        <f t="shared" ca="1" si="8"/>
        <v>5</v>
      </c>
      <c r="AA194" s="299"/>
      <c r="AB194" s="299"/>
    </row>
    <row r="195" spans="1:28" ht="18" customHeight="1">
      <c r="A195" s="334" t="str">
        <f t="shared" ca="1" si="6"/>
        <v>5</v>
      </c>
      <c r="B195" s="183">
        <v>187</v>
      </c>
      <c r="C195" s="198"/>
      <c r="D195" s="183"/>
      <c r="E195" s="183"/>
      <c r="F195" s="183"/>
      <c r="G195" s="183"/>
      <c r="H195" s="765"/>
      <c r="I195" s="763"/>
      <c r="J195" s="706"/>
      <c r="K195" s="185"/>
      <c r="L195" s="183"/>
      <c r="M195" s="183"/>
      <c r="N195" s="215"/>
      <c r="O195" s="215"/>
      <c r="P195" s="193"/>
      <c r="Q195" s="217"/>
      <c r="R195" s="198"/>
      <c r="S195" s="183"/>
      <c r="T195" s="183"/>
      <c r="U195" s="183"/>
      <c r="V195" s="183"/>
      <c r="W195" s="183"/>
      <c r="X195" s="208"/>
      <c r="Y195" s="335" t="str">
        <f t="shared" ca="1" si="7"/>
        <v/>
      </c>
      <c r="Z195" s="336">
        <f t="shared" ca="1" si="8"/>
        <v>5</v>
      </c>
      <c r="AA195" s="299"/>
      <c r="AB195" s="299"/>
    </row>
    <row r="196" spans="1:28" ht="18" customHeight="1">
      <c r="A196" s="334" t="str">
        <f t="shared" ca="1" si="6"/>
        <v>5</v>
      </c>
      <c r="B196" s="183">
        <v>188</v>
      </c>
      <c r="C196" s="198"/>
      <c r="D196" s="183"/>
      <c r="E196" s="183"/>
      <c r="F196" s="183"/>
      <c r="G196" s="183"/>
      <c r="H196" s="765"/>
      <c r="I196" s="763"/>
      <c r="J196" s="706"/>
      <c r="K196" s="185"/>
      <c r="L196" s="183"/>
      <c r="M196" s="183"/>
      <c r="N196" s="215"/>
      <c r="O196" s="215"/>
      <c r="P196" s="193"/>
      <c r="Q196" s="217"/>
      <c r="R196" s="198"/>
      <c r="S196" s="183"/>
      <c r="T196" s="183"/>
      <c r="U196" s="183"/>
      <c r="V196" s="183"/>
      <c r="W196" s="183"/>
      <c r="X196" s="208"/>
      <c r="Y196" s="335" t="str">
        <f t="shared" ca="1" si="7"/>
        <v/>
      </c>
      <c r="Z196" s="336">
        <f t="shared" ca="1" si="8"/>
        <v>5</v>
      </c>
      <c r="AA196" s="299"/>
      <c r="AB196" s="299"/>
    </row>
    <row r="197" spans="1:28" ht="18" customHeight="1">
      <c r="A197" s="334" t="str">
        <f t="shared" ca="1" si="6"/>
        <v>5</v>
      </c>
      <c r="B197" s="183">
        <v>189</v>
      </c>
      <c r="C197" s="198"/>
      <c r="D197" s="183"/>
      <c r="E197" s="183"/>
      <c r="F197" s="183"/>
      <c r="G197" s="183"/>
      <c r="H197" s="765"/>
      <c r="I197" s="763"/>
      <c r="J197" s="706"/>
      <c r="K197" s="185"/>
      <c r="L197" s="183"/>
      <c r="M197" s="183"/>
      <c r="N197" s="215"/>
      <c r="O197" s="215"/>
      <c r="P197" s="193"/>
      <c r="Q197" s="217"/>
      <c r="R197" s="198"/>
      <c r="S197" s="183"/>
      <c r="T197" s="183"/>
      <c r="U197" s="183"/>
      <c r="V197" s="183"/>
      <c r="W197" s="183"/>
      <c r="X197" s="208"/>
      <c r="Y197" s="335" t="str">
        <f t="shared" ca="1" si="7"/>
        <v/>
      </c>
      <c r="Z197" s="336">
        <f t="shared" ca="1" si="8"/>
        <v>5</v>
      </c>
      <c r="AA197" s="299"/>
      <c r="AB197" s="299"/>
    </row>
    <row r="198" spans="1:28" ht="18" customHeight="1">
      <c r="A198" s="334" t="str">
        <f t="shared" ca="1" si="6"/>
        <v>5</v>
      </c>
      <c r="B198" s="183">
        <v>190</v>
      </c>
      <c r="C198" s="198"/>
      <c r="D198" s="183"/>
      <c r="E198" s="183"/>
      <c r="F198" s="183"/>
      <c r="G198" s="183"/>
      <c r="H198" s="765"/>
      <c r="I198" s="763"/>
      <c r="J198" s="706"/>
      <c r="K198" s="185"/>
      <c r="L198" s="183"/>
      <c r="M198" s="183"/>
      <c r="N198" s="215"/>
      <c r="O198" s="215"/>
      <c r="P198" s="193"/>
      <c r="Q198" s="217"/>
      <c r="R198" s="198"/>
      <c r="S198" s="183"/>
      <c r="T198" s="183"/>
      <c r="U198" s="183"/>
      <c r="V198" s="183"/>
      <c r="W198" s="183"/>
      <c r="X198" s="208"/>
      <c r="Y198" s="335" t="str">
        <f t="shared" ca="1" si="7"/>
        <v/>
      </c>
      <c r="Z198" s="336">
        <f t="shared" ca="1" si="8"/>
        <v>5</v>
      </c>
      <c r="AA198" s="299"/>
      <c r="AB198" s="299"/>
    </row>
    <row r="199" spans="1:28" ht="18" customHeight="1">
      <c r="A199" s="334" t="str">
        <f t="shared" ca="1" si="6"/>
        <v>5</v>
      </c>
      <c r="B199" s="183">
        <v>191</v>
      </c>
      <c r="C199" s="198"/>
      <c r="D199" s="183"/>
      <c r="E199" s="183"/>
      <c r="F199" s="183"/>
      <c r="G199" s="183"/>
      <c r="H199" s="765"/>
      <c r="I199" s="763"/>
      <c r="J199" s="706"/>
      <c r="K199" s="185"/>
      <c r="L199" s="183"/>
      <c r="M199" s="183"/>
      <c r="N199" s="215"/>
      <c r="O199" s="215"/>
      <c r="P199" s="193"/>
      <c r="Q199" s="217"/>
      <c r="R199" s="198"/>
      <c r="S199" s="183"/>
      <c r="T199" s="183"/>
      <c r="U199" s="183"/>
      <c r="V199" s="183"/>
      <c r="W199" s="183"/>
      <c r="X199" s="208"/>
      <c r="Y199" s="335" t="str">
        <f t="shared" ca="1" si="7"/>
        <v/>
      </c>
      <c r="Z199" s="336">
        <f t="shared" ca="1" si="8"/>
        <v>5</v>
      </c>
      <c r="AA199" s="299"/>
      <c r="AB199" s="299"/>
    </row>
    <row r="200" spans="1:28" ht="18" customHeight="1">
      <c r="A200" s="334" t="str">
        <f t="shared" ca="1" si="6"/>
        <v>5</v>
      </c>
      <c r="B200" s="183">
        <v>192</v>
      </c>
      <c r="C200" s="198"/>
      <c r="D200" s="183"/>
      <c r="E200" s="183"/>
      <c r="F200" s="183"/>
      <c r="G200" s="183"/>
      <c r="H200" s="765"/>
      <c r="I200" s="763"/>
      <c r="J200" s="706"/>
      <c r="K200" s="185"/>
      <c r="L200" s="183"/>
      <c r="M200" s="183"/>
      <c r="N200" s="215"/>
      <c r="O200" s="215"/>
      <c r="P200" s="193"/>
      <c r="Q200" s="217"/>
      <c r="R200" s="198"/>
      <c r="S200" s="183"/>
      <c r="T200" s="183"/>
      <c r="U200" s="183"/>
      <c r="V200" s="183"/>
      <c r="W200" s="183"/>
      <c r="X200" s="208"/>
      <c r="Y200" s="335" t="str">
        <f t="shared" ca="1" si="7"/>
        <v/>
      </c>
      <c r="Z200" s="336">
        <f t="shared" ca="1" si="8"/>
        <v>5</v>
      </c>
      <c r="AA200" s="299"/>
      <c r="AB200" s="299"/>
    </row>
    <row r="201" spans="1:28" ht="18" customHeight="1">
      <c r="A201" s="334" t="str">
        <f t="shared" ca="1" si="6"/>
        <v>5</v>
      </c>
      <c r="B201" s="183">
        <v>193</v>
      </c>
      <c r="C201" s="198"/>
      <c r="D201" s="183"/>
      <c r="E201" s="183"/>
      <c r="F201" s="183"/>
      <c r="G201" s="183"/>
      <c r="H201" s="765"/>
      <c r="I201" s="763"/>
      <c r="J201" s="706"/>
      <c r="K201" s="185"/>
      <c r="L201" s="183"/>
      <c r="M201" s="183"/>
      <c r="N201" s="215"/>
      <c r="O201" s="215"/>
      <c r="P201" s="193"/>
      <c r="Q201" s="217"/>
      <c r="R201" s="198"/>
      <c r="S201" s="183"/>
      <c r="T201" s="183"/>
      <c r="U201" s="183"/>
      <c r="V201" s="183"/>
      <c r="W201" s="183"/>
      <c r="X201" s="208"/>
      <c r="Y201" s="335" t="str">
        <f t="shared" ca="1" si="7"/>
        <v/>
      </c>
      <c r="Z201" s="336">
        <f t="shared" ca="1" si="8"/>
        <v>5</v>
      </c>
      <c r="AA201" s="299"/>
      <c r="AB201" s="299"/>
    </row>
    <row r="202" spans="1:28" ht="18" customHeight="1">
      <c r="A202" s="334" t="str">
        <f t="shared" ca="1" si="6"/>
        <v>5</v>
      </c>
      <c r="B202" s="183">
        <v>194</v>
      </c>
      <c r="C202" s="198"/>
      <c r="D202" s="183"/>
      <c r="E202" s="183"/>
      <c r="F202" s="183"/>
      <c r="G202" s="183"/>
      <c r="H202" s="765"/>
      <c r="I202" s="763"/>
      <c r="J202" s="706"/>
      <c r="K202" s="185"/>
      <c r="L202" s="183"/>
      <c r="M202" s="183"/>
      <c r="N202" s="215"/>
      <c r="O202" s="215"/>
      <c r="P202" s="193"/>
      <c r="Q202" s="217"/>
      <c r="R202" s="198"/>
      <c r="S202" s="183"/>
      <c r="T202" s="183"/>
      <c r="U202" s="183"/>
      <c r="V202" s="183"/>
      <c r="W202" s="183"/>
      <c r="X202" s="208"/>
      <c r="Y202" s="335" t="str">
        <f t="shared" ca="1" si="7"/>
        <v/>
      </c>
      <c r="Z202" s="336">
        <f t="shared" ca="1" si="8"/>
        <v>5</v>
      </c>
      <c r="AA202" s="299"/>
      <c r="AB202" s="299"/>
    </row>
    <row r="203" spans="1:28" ht="18" customHeight="1">
      <c r="A203" s="334" t="str">
        <f t="shared" ca="1" si="6"/>
        <v>5</v>
      </c>
      <c r="B203" s="183">
        <v>195</v>
      </c>
      <c r="C203" s="198"/>
      <c r="D203" s="183"/>
      <c r="E203" s="183"/>
      <c r="F203" s="183"/>
      <c r="G203" s="183"/>
      <c r="H203" s="765"/>
      <c r="I203" s="763"/>
      <c r="J203" s="706"/>
      <c r="K203" s="185"/>
      <c r="L203" s="183"/>
      <c r="M203" s="183"/>
      <c r="N203" s="215"/>
      <c r="O203" s="215"/>
      <c r="P203" s="193"/>
      <c r="Q203" s="217"/>
      <c r="R203" s="198"/>
      <c r="S203" s="183"/>
      <c r="T203" s="183"/>
      <c r="U203" s="183"/>
      <c r="V203" s="183"/>
      <c r="W203" s="183"/>
      <c r="X203" s="208"/>
      <c r="Y203" s="335" t="str">
        <f t="shared" ca="1" si="7"/>
        <v/>
      </c>
      <c r="Z203" s="336">
        <f t="shared" ca="1" si="8"/>
        <v>5</v>
      </c>
      <c r="AA203" s="299"/>
      <c r="AB203" s="299"/>
    </row>
    <row r="204" spans="1:28" ht="18" customHeight="1">
      <c r="A204" s="334" t="str">
        <f t="shared" ca="1" si="6"/>
        <v>5</v>
      </c>
      <c r="B204" s="183">
        <v>196</v>
      </c>
      <c r="C204" s="198"/>
      <c r="D204" s="183"/>
      <c r="E204" s="183"/>
      <c r="F204" s="183"/>
      <c r="G204" s="183"/>
      <c r="H204" s="765"/>
      <c r="I204" s="763"/>
      <c r="J204" s="706"/>
      <c r="K204" s="185"/>
      <c r="L204" s="183"/>
      <c r="M204" s="183"/>
      <c r="N204" s="215"/>
      <c r="O204" s="215"/>
      <c r="P204" s="193"/>
      <c r="Q204" s="217"/>
      <c r="R204" s="198"/>
      <c r="S204" s="183"/>
      <c r="T204" s="183"/>
      <c r="U204" s="183"/>
      <c r="V204" s="183"/>
      <c r="W204" s="183"/>
      <c r="X204" s="208"/>
      <c r="Y204" s="335" t="str">
        <f t="shared" ca="1" si="7"/>
        <v/>
      </c>
      <c r="Z204" s="336">
        <f t="shared" ca="1" si="8"/>
        <v>5</v>
      </c>
      <c r="AA204" s="299"/>
      <c r="AB204" s="299"/>
    </row>
    <row r="205" spans="1:28" ht="14.4">
      <c r="A205" s="4"/>
      <c r="B205" s="4"/>
      <c r="C205" s="303"/>
      <c r="D205" s="304"/>
      <c r="E205" s="4"/>
      <c r="F205" s="4"/>
      <c r="G205" s="4"/>
      <c r="H205" s="4"/>
      <c r="I205" s="4"/>
      <c r="J205" s="4"/>
      <c r="K205" s="4"/>
      <c r="L205" s="4"/>
      <c r="M205" s="4"/>
      <c r="N205" s="148"/>
      <c r="O205" s="4"/>
      <c r="P205" s="4"/>
      <c r="Q205" s="4"/>
      <c r="R205" s="303"/>
      <c r="S205" s="4"/>
      <c r="T205" s="304"/>
      <c r="U205" s="4"/>
      <c r="V205" s="4"/>
      <c r="W205" s="4"/>
      <c r="X205" s="4"/>
      <c r="Y205" s="4"/>
    </row>
    <row r="206" spans="1:28" ht="21" customHeight="1">
      <c r="A206" s="4"/>
      <c r="B206" s="280"/>
      <c r="C206" s="305"/>
      <c r="D206" s="306" t="s">
        <v>16</v>
      </c>
      <c r="E206" s="307" t="s">
        <v>338</v>
      </c>
      <c r="F206" s="307" t="s">
        <v>346</v>
      </c>
      <c r="G206" s="307" t="s">
        <v>381</v>
      </c>
      <c r="H206" s="307" t="s">
        <v>635</v>
      </c>
      <c r="I206" s="307" t="s">
        <v>636</v>
      </c>
      <c r="J206" s="281" t="str">
        <f>設定用!F7</f>
        <v>藤沢支店</v>
      </c>
      <c r="K206" s="285"/>
      <c r="L206" s="286"/>
      <c r="M206" s="4"/>
      <c r="N206" s="4"/>
      <c r="O206" s="4"/>
      <c r="P206" s="4"/>
      <c r="Q206" s="4"/>
      <c r="R206" s="4"/>
      <c r="S206" s="4"/>
      <c r="T206" s="4"/>
      <c r="U206" s="4"/>
      <c r="V206" s="4"/>
      <c r="W206" s="4"/>
      <c r="X206" s="168"/>
    </row>
    <row r="207" spans="1:28" ht="18.75" customHeight="1">
      <c r="A207" s="4"/>
      <c r="B207" s="705" t="s">
        <v>33</v>
      </c>
      <c r="C207" s="706"/>
      <c r="D207" s="163">
        <f t="shared" ref="D207:D209" si="9">SUM(E207:I207)</f>
        <v>26</v>
      </c>
      <c r="E207" s="164">
        <f t="shared" ref="E207:J207" si="10">COUNTIFS($P$9:$P$204,E$206,$W$9:$W$204,"&lt;&gt;")</f>
        <v>17</v>
      </c>
      <c r="F207" s="164">
        <f t="shared" si="10"/>
        <v>6</v>
      </c>
      <c r="G207" s="164">
        <f t="shared" si="10"/>
        <v>2</v>
      </c>
      <c r="H207" s="164">
        <f t="shared" si="10"/>
        <v>1</v>
      </c>
      <c r="I207" s="164">
        <f t="shared" si="10"/>
        <v>0</v>
      </c>
      <c r="J207" s="165">
        <f t="shared" si="10"/>
        <v>6</v>
      </c>
      <c r="K207" s="285"/>
      <c r="L207" s="286"/>
      <c r="M207" s="4"/>
      <c r="N207" s="4"/>
      <c r="O207" s="4"/>
      <c r="P207" s="4"/>
      <c r="Q207" s="4"/>
      <c r="R207" s="4"/>
      <c r="S207" s="4"/>
      <c r="T207" s="4"/>
      <c r="U207" s="4"/>
      <c r="V207" s="4"/>
      <c r="W207" s="4"/>
      <c r="X207" s="168"/>
    </row>
    <row r="208" spans="1:28" ht="18.75" customHeight="1">
      <c r="A208" s="4"/>
      <c r="B208" s="770" t="s">
        <v>311</v>
      </c>
      <c r="C208" s="771"/>
      <c r="D208" s="244">
        <f t="shared" si="9"/>
        <v>3</v>
      </c>
      <c r="E208" s="245">
        <f t="shared" ref="E208:J208" si="11">COUNTIFS($P$9:$P$204,E$206,$W$9:$W$204,$O$2)</f>
        <v>3</v>
      </c>
      <c r="F208" s="245">
        <f t="shared" si="11"/>
        <v>0</v>
      </c>
      <c r="G208" s="245">
        <f t="shared" si="11"/>
        <v>0</v>
      </c>
      <c r="H208" s="245">
        <f t="shared" si="11"/>
        <v>0</v>
      </c>
      <c r="I208" s="245">
        <f t="shared" si="11"/>
        <v>0</v>
      </c>
      <c r="J208" s="246">
        <f t="shared" si="11"/>
        <v>0</v>
      </c>
      <c r="K208" s="285"/>
      <c r="L208" s="286"/>
      <c r="M208" s="4"/>
      <c r="N208" s="4"/>
      <c r="P208" s="4"/>
      <c r="Q208" s="4"/>
      <c r="R208" s="4"/>
      <c r="S208" s="4"/>
      <c r="T208" s="4"/>
      <c r="U208" s="4"/>
      <c r="V208" s="4"/>
      <c r="W208" s="4"/>
      <c r="X208" s="168"/>
    </row>
    <row r="209" spans="1:24" ht="18.75" customHeight="1">
      <c r="A209" s="4"/>
      <c r="B209" s="707" t="s">
        <v>313</v>
      </c>
      <c r="C209" s="708"/>
      <c r="D209" s="10">
        <f t="shared" si="9"/>
        <v>2</v>
      </c>
      <c r="E209" s="169">
        <f t="shared" ref="E209:J209" si="12">COUNTIFS($P$9:$P$204,E$206,$W$9:$W$204,$O$3)</f>
        <v>2</v>
      </c>
      <c r="F209" s="169">
        <f t="shared" si="12"/>
        <v>0</v>
      </c>
      <c r="G209" s="169">
        <f t="shared" si="12"/>
        <v>0</v>
      </c>
      <c r="H209" s="169">
        <f t="shared" si="12"/>
        <v>0</v>
      </c>
      <c r="I209" s="169">
        <f t="shared" si="12"/>
        <v>0</v>
      </c>
      <c r="J209" s="170">
        <f t="shared" si="12"/>
        <v>0</v>
      </c>
      <c r="K209" s="285"/>
      <c r="L209" s="286"/>
      <c r="M209" s="4"/>
      <c r="N209" s="4"/>
      <c r="O209" s="4"/>
      <c r="P209" s="4"/>
      <c r="Q209" s="4"/>
      <c r="R209" s="4"/>
      <c r="S209" s="4"/>
      <c r="T209" s="4"/>
      <c r="U209" s="4"/>
      <c r="V209" s="4"/>
      <c r="W209" s="4"/>
      <c r="X209" s="168"/>
    </row>
    <row r="210" spans="1:24" ht="33" customHeight="1">
      <c r="A210" s="4"/>
      <c r="B210" s="725" t="s">
        <v>39</v>
      </c>
      <c r="C210" s="726"/>
      <c r="D210" s="247">
        <f t="shared" ref="D210:J210" si="13">IFERROR(SUM(D208:D209)/D207,"")</f>
        <v>0.19230769230769232</v>
      </c>
      <c r="E210" s="248">
        <f t="shared" si="13"/>
        <v>0.29411764705882354</v>
      </c>
      <c r="F210" s="248">
        <f t="shared" si="13"/>
        <v>0</v>
      </c>
      <c r="G210" s="248">
        <f t="shared" si="13"/>
        <v>0</v>
      </c>
      <c r="H210" s="248">
        <f t="shared" si="13"/>
        <v>0</v>
      </c>
      <c r="I210" s="248" t="str">
        <f t="shared" si="13"/>
        <v/>
      </c>
      <c r="J210" s="249">
        <f t="shared" si="13"/>
        <v>0</v>
      </c>
      <c r="K210" s="308" t="s">
        <v>637</v>
      </c>
      <c r="L210" s="4" t="str">
        <f t="shared" ref="L210:M210" si="14">IFERROR(SUM(L208:L209)/L207,"")</f>
        <v/>
      </c>
      <c r="M210" s="4" t="str">
        <f t="shared" si="14"/>
        <v/>
      </c>
      <c r="N210" s="4"/>
      <c r="O210" s="4"/>
      <c r="P210" s="162"/>
      <c r="Q210" s="162"/>
      <c r="R210" s="162"/>
      <c r="S210" s="251"/>
      <c r="T210" s="162"/>
      <c r="U210" s="252"/>
      <c r="V210" s="252"/>
      <c r="W210" s="252"/>
      <c r="X210" s="168"/>
    </row>
    <row r="211" spans="1:24" ht="30" customHeight="1"/>
    <row r="212" spans="1:24" ht="8.25" customHeight="1"/>
    <row r="213" spans="1:24" ht="15.75" customHeight="1">
      <c r="A213" s="4"/>
      <c r="B213" s="4"/>
      <c r="D213" s="309" t="str">
        <f>設定用!J6</f>
        <v>代表</v>
      </c>
      <c r="E213" s="310" t="str">
        <f>設定用!J7</f>
        <v>黒田み</v>
      </c>
      <c r="F213" s="309" t="str">
        <f>設定用!J8</f>
        <v>山田</v>
      </c>
      <c r="G213" s="309" t="str">
        <f>設定用!J9</f>
        <v>奥章</v>
      </c>
      <c r="H213" s="309" t="str">
        <f>設定用!J10</f>
        <v>山﨑</v>
      </c>
      <c r="I213" s="4"/>
      <c r="J213" s="4"/>
      <c r="K213" s="4"/>
      <c r="L213" s="4"/>
      <c r="M213" s="4"/>
      <c r="N213" s="148"/>
      <c r="O213" s="4"/>
      <c r="P213" s="4"/>
      <c r="Q213" s="4"/>
      <c r="R213" s="303"/>
      <c r="S213" s="4"/>
      <c r="T213" s="304"/>
      <c r="U213" s="4"/>
      <c r="V213" s="4"/>
      <c r="W213" s="4"/>
      <c r="X213" s="4"/>
    </row>
    <row r="214" spans="1:24" ht="31.5" customHeight="1">
      <c r="A214" s="4"/>
      <c r="B214" s="4"/>
      <c r="C214" s="255" t="s">
        <v>638</v>
      </c>
      <c r="D214" s="256">
        <f t="shared" ref="D214:H214" si="15">COUNTIF($U$9:$U$204,D213)</f>
        <v>0</v>
      </c>
      <c r="E214" s="256">
        <f t="shared" si="15"/>
        <v>0</v>
      </c>
      <c r="F214" s="256">
        <f t="shared" si="15"/>
        <v>4</v>
      </c>
      <c r="G214" s="256">
        <f t="shared" si="15"/>
        <v>0</v>
      </c>
      <c r="H214" s="257">
        <f t="shared" si="15"/>
        <v>0</v>
      </c>
      <c r="I214" s="4"/>
      <c r="J214" s="4"/>
      <c r="K214" s="4"/>
      <c r="L214" s="4"/>
      <c r="M214" s="4"/>
      <c r="N214" s="148"/>
      <c r="O214" s="4"/>
      <c r="P214" s="4"/>
      <c r="Q214" s="4"/>
      <c r="R214" s="303"/>
      <c r="S214" s="4"/>
      <c r="T214" s="304"/>
      <c r="U214" s="4"/>
      <c r="V214" s="4"/>
      <c r="W214" s="4"/>
      <c r="X214" s="4"/>
    </row>
    <row r="215" spans="1:24" ht="24" customHeight="1">
      <c r="A215" s="4"/>
      <c r="B215" s="4"/>
      <c r="C215" s="772" t="s">
        <v>639</v>
      </c>
      <c r="D215" s="311">
        <f t="shared" ref="D215:H215" si="16">SUM(D217,D219)</f>
        <v>0</v>
      </c>
      <c r="E215" s="311">
        <f t="shared" si="16"/>
        <v>0</v>
      </c>
      <c r="F215" s="311">
        <f t="shared" si="16"/>
        <v>1</v>
      </c>
      <c r="G215" s="311">
        <f t="shared" si="16"/>
        <v>0</v>
      </c>
      <c r="H215" s="312">
        <f t="shared" si="16"/>
        <v>0</v>
      </c>
      <c r="I215" s="4"/>
      <c r="J215" s="4"/>
      <c r="K215" s="4"/>
      <c r="L215" s="4"/>
      <c r="M215" s="4"/>
      <c r="N215" s="148"/>
      <c r="O215" s="4"/>
      <c r="P215" s="4"/>
      <c r="Q215" s="4"/>
      <c r="R215" s="303"/>
      <c r="S215" s="4"/>
      <c r="T215" s="304"/>
      <c r="U215" s="4"/>
      <c r="V215" s="4"/>
      <c r="W215" s="4"/>
      <c r="X215" s="4"/>
    </row>
    <row r="216" spans="1:24" ht="24" customHeight="1">
      <c r="A216" s="4"/>
      <c r="B216" s="4"/>
      <c r="C216" s="773"/>
      <c r="D216" s="313" t="str">
        <f t="shared" ref="D216:H216" si="17">IFERROR(D215/D214,"-")</f>
        <v>-</v>
      </c>
      <c r="E216" s="313" t="str">
        <f t="shared" si="17"/>
        <v>-</v>
      </c>
      <c r="F216" s="313">
        <f t="shared" si="17"/>
        <v>0.25</v>
      </c>
      <c r="G216" s="313" t="str">
        <f t="shared" si="17"/>
        <v>-</v>
      </c>
      <c r="H216" s="314" t="str">
        <f t="shared" si="17"/>
        <v>-</v>
      </c>
      <c r="I216" s="4"/>
      <c r="J216" s="4"/>
      <c r="K216" s="4"/>
      <c r="L216" s="4"/>
      <c r="M216" s="4"/>
      <c r="N216" s="148"/>
      <c r="O216" s="4"/>
      <c r="P216" s="4"/>
      <c r="Q216" s="4"/>
      <c r="R216" s="303"/>
      <c r="S216" s="4"/>
      <c r="T216" s="304"/>
      <c r="U216" s="4"/>
      <c r="V216" s="4"/>
      <c r="W216" s="4"/>
      <c r="X216" s="4"/>
    </row>
    <row r="217" spans="1:24" ht="20.25" customHeight="1">
      <c r="A217" s="4"/>
      <c r="B217" s="4"/>
      <c r="C217" s="774" t="s">
        <v>349</v>
      </c>
      <c r="D217" s="315">
        <f t="shared" ref="D217:H217" si="18">COUNTIFS($U$9:$U$204,D$213,$W$9:$W$204,$C217)</f>
        <v>0</v>
      </c>
      <c r="E217" s="315">
        <f t="shared" si="18"/>
        <v>0</v>
      </c>
      <c r="F217" s="315">
        <f t="shared" si="18"/>
        <v>0</v>
      </c>
      <c r="G217" s="315">
        <f t="shared" si="18"/>
        <v>0</v>
      </c>
      <c r="H217" s="315">
        <f t="shared" si="18"/>
        <v>0</v>
      </c>
      <c r="I217" s="4"/>
      <c r="J217" s="4"/>
      <c r="K217" s="4"/>
      <c r="L217" s="4"/>
      <c r="M217" s="4"/>
      <c r="N217" s="148"/>
      <c r="O217" s="4"/>
      <c r="P217" s="4"/>
      <c r="Q217" s="4"/>
      <c r="R217" s="303"/>
      <c r="S217" s="4"/>
      <c r="T217" s="304"/>
      <c r="U217" s="4"/>
      <c r="V217" s="4"/>
      <c r="W217" s="4"/>
      <c r="X217" s="4"/>
    </row>
    <row r="218" spans="1:24" ht="24" customHeight="1">
      <c r="A218" s="4"/>
      <c r="B218" s="4"/>
      <c r="C218" s="775"/>
      <c r="D218" s="316" t="str">
        <f t="shared" ref="D218:H218" si="19">IFERROR(D217/D214,"-")</f>
        <v>-</v>
      </c>
      <c r="E218" s="316" t="str">
        <f t="shared" si="19"/>
        <v>-</v>
      </c>
      <c r="F218" s="316">
        <f t="shared" si="19"/>
        <v>0</v>
      </c>
      <c r="G218" s="316" t="str">
        <f t="shared" si="19"/>
        <v>-</v>
      </c>
      <c r="H218" s="316" t="str">
        <f t="shared" si="19"/>
        <v>-</v>
      </c>
      <c r="I218" s="4"/>
      <c r="J218" s="4"/>
      <c r="K218" s="4"/>
      <c r="L218" s="4"/>
      <c r="M218" s="4"/>
      <c r="N218" s="148"/>
      <c r="O218" s="4"/>
      <c r="P218" s="4"/>
      <c r="Q218" s="4"/>
      <c r="R218" s="303"/>
      <c r="S218" s="4"/>
      <c r="T218" s="304"/>
      <c r="U218" s="4"/>
      <c r="V218" s="4"/>
      <c r="W218" s="4"/>
      <c r="X218" s="4"/>
    </row>
    <row r="219" spans="1:24" ht="21" customHeight="1">
      <c r="A219" s="4"/>
      <c r="B219" s="4"/>
      <c r="C219" s="776" t="s">
        <v>373</v>
      </c>
      <c r="D219" s="315">
        <f t="shared" ref="D219:H219" si="20">COUNTIFS($U$9:$U$204,D$213,$W$9:$W$204,$C219)</f>
        <v>0</v>
      </c>
      <c r="E219" s="315">
        <f t="shared" si="20"/>
        <v>0</v>
      </c>
      <c r="F219" s="315">
        <f t="shared" si="20"/>
        <v>1</v>
      </c>
      <c r="G219" s="315">
        <f t="shared" si="20"/>
        <v>0</v>
      </c>
      <c r="H219" s="315">
        <f t="shared" si="20"/>
        <v>0</v>
      </c>
      <c r="I219" s="4"/>
      <c r="J219" s="4"/>
      <c r="K219" s="4"/>
      <c r="L219" s="4"/>
      <c r="M219" s="4"/>
      <c r="N219" s="148"/>
      <c r="O219" s="4"/>
      <c r="P219" s="4"/>
      <c r="Q219" s="4"/>
      <c r="R219" s="303"/>
      <c r="S219" s="4"/>
      <c r="T219" s="304"/>
      <c r="U219" s="4"/>
      <c r="V219" s="4"/>
      <c r="W219" s="4"/>
      <c r="X219" s="4"/>
    </row>
    <row r="220" spans="1:24" ht="24" customHeight="1">
      <c r="A220" s="4"/>
      <c r="B220" s="4"/>
      <c r="C220" s="775"/>
      <c r="D220" s="316" t="str">
        <f t="shared" ref="D220:H220" si="21">IFERROR(D219/D214,"-")</f>
        <v>-</v>
      </c>
      <c r="E220" s="316" t="str">
        <f t="shared" si="21"/>
        <v>-</v>
      </c>
      <c r="F220" s="316">
        <f t="shared" si="21"/>
        <v>0.25</v>
      </c>
      <c r="G220" s="316" t="str">
        <f t="shared" si="21"/>
        <v>-</v>
      </c>
      <c r="H220" s="316" t="str">
        <f t="shared" si="21"/>
        <v>-</v>
      </c>
      <c r="I220" s="4"/>
      <c r="J220" s="4"/>
      <c r="K220" s="4"/>
      <c r="L220" s="4"/>
      <c r="M220" s="4"/>
      <c r="N220" s="148"/>
      <c r="O220" s="4"/>
      <c r="P220" s="4"/>
      <c r="Q220" s="4"/>
      <c r="R220" s="303"/>
      <c r="S220" s="4"/>
      <c r="T220" s="304"/>
      <c r="U220" s="4"/>
      <c r="V220" s="4"/>
      <c r="W220" s="4"/>
      <c r="X220" s="4"/>
    </row>
    <row r="221" spans="1:24" ht="21" customHeight="1">
      <c r="A221" s="4"/>
      <c r="B221" s="4"/>
      <c r="C221" s="776" t="s">
        <v>491</v>
      </c>
      <c r="D221" s="315">
        <f t="shared" ref="D221:H221" si="22">COUNTIFS($U$9:$U$204,D$213,$W$9:$W$204,$C221)</f>
        <v>0</v>
      </c>
      <c r="E221" s="315">
        <f t="shared" si="22"/>
        <v>0</v>
      </c>
      <c r="F221" s="315">
        <f t="shared" si="22"/>
        <v>0</v>
      </c>
      <c r="G221" s="315">
        <f t="shared" si="22"/>
        <v>0</v>
      </c>
      <c r="H221" s="315">
        <f t="shared" si="22"/>
        <v>0</v>
      </c>
      <c r="I221" s="4"/>
      <c r="J221" s="4"/>
      <c r="K221" s="4"/>
      <c r="L221" s="4"/>
      <c r="M221" s="4"/>
      <c r="N221" s="148"/>
      <c r="O221" s="4"/>
      <c r="P221" s="4"/>
      <c r="Q221" s="4"/>
      <c r="R221" s="303"/>
      <c r="S221" s="4"/>
      <c r="T221" s="304"/>
      <c r="U221" s="4"/>
      <c r="V221" s="4"/>
      <c r="W221" s="4"/>
      <c r="X221" s="4"/>
    </row>
    <row r="222" spans="1:24" ht="24" customHeight="1">
      <c r="A222" s="4"/>
      <c r="B222" s="4"/>
      <c r="C222" s="775"/>
      <c r="D222" s="316" t="str">
        <f t="shared" ref="D222:H222" si="23">IFERROR(D221/D$214,"-")</f>
        <v>-</v>
      </c>
      <c r="E222" s="316" t="str">
        <f t="shared" si="23"/>
        <v>-</v>
      </c>
      <c r="F222" s="316">
        <f t="shared" si="23"/>
        <v>0</v>
      </c>
      <c r="G222" s="316" t="str">
        <f t="shared" si="23"/>
        <v>-</v>
      </c>
      <c r="H222" s="316" t="str">
        <f t="shared" si="23"/>
        <v>-</v>
      </c>
      <c r="I222" s="4"/>
      <c r="J222" s="4"/>
      <c r="K222" s="4"/>
      <c r="L222" s="4"/>
      <c r="M222" s="4"/>
      <c r="N222" s="148"/>
      <c r="O222" s="4"/>
      <c r="P222" s="4"/>
      <c r="Q222" s="4"/>
      <c r="R222" s="303"/>
      <c r="S222" s="4"/>
      <c r="T222" s="304"/>
      <c r="U222" s="4"/>
      <c r="V222" s="4"/>
      <c r="W222" s="4"/>
      <c r="X222" s="4"/>
    </row>
    <row r="223" spans="1:24" ht="21" customHeight="1">
      <c r="A223" s="4"/>
      <c r="B223" s="4"/>
      <c r="C223" s="777" t="s">
        <v>366</v>
      </c>
      <c r="D223" s="315">
        <f t="shared" ref="D223:H223" si="24">COUNTIFS($U$9:$U$204,D$213,$W$9:$W$204,$C223)</f>
        <v>0</v>
      </c>
      <c r="E223" s="315">
        <f t="shared" si="24"/>
        <v>0</v>
      </c>
      <c r="F223" s="315">
        <f t="shared" si="24"/>
        <v>2</v>
      </c>
      <c r="G223" s="315">
        <f t="shared" si="24"/>
        <v>0</v>
      </c>
      <c r="H223" s="315">
        <f t="shared" si="24"/>
        <v>0</v>
      </c>
      <c r="I223" s="4"/>
      <c r="J223" s="4"/>
      <c r="K223" s="4"/>
      <c r="L223" s="4"/>
      <c r="M223" s="4"/>
      <c r="N223" s="148"/>
      <c r="O223" s="4"/>
      <c r="P223" s="4"/>
      <c r="Q223" s="4"/>
      <c r="R223" s="303"/>
      <c r="S223" s="4"/>
      <c r="T223" s="304"/>
      <c r="U223" s="4"/>
      <c r="V223" s="4"/>
      <c r="W223" s="4"/>
      <c r="X223" s="4"/>
    </row>
    <row r="224" spans="1:24" ht="24" customHeight="1">
      <c r="A224" s="4"/>
      <c r="B224" s="4"/>
      <c r="C224" s="775"/>
      <c r="D224" s="316" t="str">
        <f t="shared" ref="D224:H224" si="25">IFERROR(D223/D$214,"-")</f>
        <v>-</v>
      </c>
      <c r="E224" s="316" t="str">
        <f t="shared" si="25"/>
        <v>-</v>
      </c>
      <c r="F224" s="316">
        <f t="shared" si="25"/>
        <v>0.5</v>
      </c>
      <c r="G224" s="316" t="str">
        <f t="shared" si="25"/>
        <v>-</v>
      </c>
      <c r="H224" s="316" t="str">
        <f t="shared" si="25"/>
        <v>-</v>
      </c>
      <c r="I224" s="4"/>
      <c r="J224" s="4"/>
      <c r="K224" s="4"/>
      <c r="L224" s="4"/>
      <c r="M224" s="4"/>
      <c r="N224" s="148"/>
      <c r="O224" s="4"/>
      <c r="P224" s="4"/>
      <c r="Q224" s="4"/>
      <c r="R224" s="303"/>
      <c r="S224" s="4"/>
      <c r="T224" s="304"/>
      <c r="U224" s="4"/>
      <c r="V224" s="4"/>
      <c r="W224" s="4"/>
      <c r="X224" s="4"/>
    </row>
    <row r="225" spans="1:24" ht="21" customHeight="1">
      <c r="A225" s="4"/>
      <c r="B225" s="4"/>
      <c r="C225" s="777" t="s">
        <v>640</v>
      </c>
      <c r="D225" s="315">
        <f t="shared" ref="D225:H225" si="26">COUNTIFS($U$9:$U$204,D$213,$W$9:$W$204,$C225)</f>
        <v>0</v>
      </c>
      <c r="E225" s="315">
        <f t="shared" si="26"/>
        <v>0</v>
      </c>
      <c r="F225" s="315">
        <f t="shared" si="26"/>
        <v>0</v>
      </c>
      <c r="G225" s="315">
        <f t="shared" si="26"/>
        <v>0</v>
      </c>
      <c r="H225" s="315">
        <f t="shared" si="26"/>
        <v>0</v>
      </c>
      <c r="I225" s="4"/>
      <c r="J225" s="4"/>
      <c r="K225" s="4"/>
      <c r="L225" s="4"/>
      <c r="M225" s="4"/>
      <c r="N225" s="148"/>
      <c r="O225" s="4"/>
      <c r="P225" s="4"/>
      <c r="Q225" s="4"/>
      <c r="R225" s="303"/>
      <c r="S225" s="4"/>
      <c r="T225" s="304"/>
      <c r="U225" s="4"/>
      <c r="V225" s="4"/>
      <c r="W225" s="4"/>
      <c r="X225" s="4"/>
    </row>
    <row r="226" spans="1:24" ht="24" customHeight="1">
      <c r="A226" s="4"/>
      <c r="B226" s="4"/>
      <c r="C226" s="775"/>
      <c r="D226" s="316" t="str">
        <f t="shared" ref="D226:H226" si="27">IFERROR(D225/D$214,"-")</f>
        <v>-</v>
      </c>
      <c r="E226" s="316" t="str">
        <f t="shared" si="27"/>
        <v>-</v>
      </c>
      <c r="F226" s="316">
        <f t="shared" si="27"/>
        <v>0</v>
      </c>
      <c r="G226" s="316" t="str">
        <f t="shared" si="27"/>
        <v>-</v>
      </c>
      <c r="H226" s="316" t="str">
        <f t="shared" si="27"/>
        <v>-</v>
      </c>
      <c r="I226" s="4"/>
      <c r="J226" s="4"/>
      <c r="K226" s="4"/>
      <c r="L226" s="4"/>
      <c r="M226" s="4"/>
      <c r="N226" s="148"/>
      <c r="O226" s="4"/>
      <c r="P226" s="4"/>
      <c r="Q226" s="4"/>
      <c r="R226" s="303"/>
      <c r="S226" s="4"/>
      <c r="T226" s="304"/>
      <c r="U226" s="4"/>
      <c r="V226" s="4"/>
      <c r="W226" s="4"/>
      <c r="X226" s="4"/>
    </row>
    <row r="227" spans="1:24" ht="21" customHeight="1">
      <c r="A227" s="4"/>
      <c r="B227" s="4"/>
      <c r="C227" s="777" t="s">
        <v>628</v>
      </c>
      <c r="D227" s="315">
        <f t="shared" ref="D227:H227" si="28">COUNTIFS($U$9:$U$204,D$213,$W$9:$W$204,$C227)</f>
        <v>0</v>
      </c>
      <c r="E227" s="315">
        <f t="shared" si="28"/>
        <v>0</v>
      </c>
      <c r="F227" s="315">
        <f t="shared" si="28"/>
        <v>0</v>
      </c>
      <c r="G227" s="315">
        <f t="shared" si="28"/>
        <v>0</v>
      </c>
      <c r="H227" s="315">
        <f t="shared" si="28"/>
        <v>0</v>
      </c>
      <c r="I227" s="4"/>
      <c r="J227" s="4"/>
      <c r="K227" s="4"/>
      <c r="L227" s="4"/>
      <c r="M227" s="4"/>
      <c r="N227" s="148"/>
      <c r="O227" s="4"/>
      <c r="P227" s="4"/>
      <c r="Q227" s="4"/>
      <c r="R227" s="303"/>
      <c r="S227" s="4"/>
      <c r="T227" s="304"/>
      <c r="U227" s="4"/>
      <c r="V227" s="4"/>
      <c r="W227" s="4"/>
      <c r="X227" s="4"/>
    </row>
    <row r="228" spans="1:24" ht="24" customHeight="1">
      <c r="A228" s="4"/>
      <c r="B228" s="4"/>
      <c r="C228" s="775"/>
      <c r="D228" s="316" t="str">
        <f t="shared" ref="D228:H228" si="29">IFERROR(D227/D$214,"-")</f>
        <v>-</v>
      </c>
      <c r="E228" s="316" t="str">
        <f t="shared" si="29"/>
        <v>-</v>
      </c>
      <c r="F228" s="316">
        <f t="shared" si="29"/>
        <v>0</v>
      </c>
      <c r="G228" s="316" t="str">
        <f t="shared" si="29"/>
        <v>-</v>
      </c>
      <c r="H228" s="316" t="str">
        <f t="shared" si="29"/>
        <v>-</v>
      </c>
      <c r="I228" s="4"/>
      <c r="J228" s="4"/>
      <c r="K228" s="4"/>
      <c r="L228" s="4"/>
      <c r="M228" s="4"/>
      <c r="N228" s="148"/>
      <c r="O228" s="4"/>
      <c r="P228" s="4"/>
      <c r="Q228" s="4"/>
      <c r="R228" s="303"/>
      <c r="S228" s="4"/>
      <c r="T228" s="304"/>
      <c r="U228" s="4"/>
      <c r="V228" s="4"/>
      <c r="W228" s="4"/>
      <c r="X228" s="4"/>
    </row>
    <row r="229" spans="1:24" ht="21" customHeight="1">
      <c r="A229" s="4"/>
      <c r="B229" s="4"/>
      <c r="C229" s="778" t="s">
        <v>358</v>
      </c>
      <c r="D229" s="315">
        <f t="shared" ref="D229:H229" si="30">COUNTIFS($U$9:$U$204,D$213,$W$9:$W$204,$C229)</f>
        <v>0</v>
      </c>
      <c r="E229" s="315">
        <f t="shared" si="30"/>
        <v>0</v>
      </c>
      <c r="F229" s="315">
        <f t="shared" si="30"/>
        <v>0</v>
      </c>
      <c r="G229" s="315">
        <f t="shared" si="30"/>
        <v>0</v>
      </c>
      <c r="H229" s="315">
        <f t="shared" si="30"/>
        <v>0</v>
      </c>
      <c r="I229" s="4"/>
      <c r="J229" s="4"/>
      <c r="K229" s="4"/>
      <c r="L229" s="4"/>
      <c r="M229" s="4"/>
      <c r="N229" s="148"/>
      <c r="O229" s="4"/>
      <c r="P229" s="4"/>
      <c r="Q229" s="4"/>
      <c r="R229" s="303"/>
      <c r="S229" s="4"/>
      <c r="T229" s="304"/>
      <c r="U229" s="4"/>
      <c r="V229" s="4"/>
      <c r="W229" s="4"/>
      <c r="X229" s="4"/>
    </row>
    <row r="230" spans="1:24" ht="24" customHeight="1">
      <c r="A230" s="4"/>
      <c r="B230" s="4"/>
      <c r="C230" s="779"/>
      <c r="D230" s="317" t="str">
        <f t="shared" ref="D230:H230" si="31">IFERROR(D229/D$214,"-")</f>
        <v>-</v>
      </c>
      <c r="E230" s="317" t="str">
        <f t="shared" si="31"/>
        <v>-</v>
      </c>
      <c r="F230" s="317">
        <f t="shared" si="31"/>
        <v>0</v>
      </c>
      <c r="G230" s="317" t="str">
        <f t="shared" si="31"/>
        <v>-</v>
      </c>
      <c r="H230" s="317" t="str">
        <f t="shared" si="31"/>
        <v>-</v>
      </c>
      <c r="I230" s="4"/>
      <c r="J230" s="4"/>
      <c r="K230" s="4"/>
      <c r="L230" s="4"/>
      <c r="M230" s="4"/>
      <c r="N230" s="148"/>
      <c r="O230" s="4"/>
      <c r="P230" s="4"/>
      <c r="Q230" s="4"/>
      <c r="R230" s="303"/>
      <c r="S230" s="4"/>
      <c r="T230" s="304"/>
      <c r="U230" s="4"/>
      <c r="V230" s="4"/>
      <c r="W230" s="4"/>
      <c r="X230" s="4"/>
    </row>
    <row r="231" spans="1:24" ht="15.75" customHeight="1">
      <c r="A231" s="4"/>
      <c r="B231" s="4"/>
      <c r="C231" s="4"/>
      <c r="D231" s="3"/>
      <c r="E231" s="3"/>
      <c r="F231" s="3"/>
      <c r="G231" s="3"/>
      <c r="H231" s="3"/>
      <c r="I231" s="4"/>
      <c r="J231" s="4"/>
      <c r="K231" s="4"/>
      <c r="L231" s="4"/>
      <c r="M231" s="4"/>
      <c r="N231" s="148"/>
      <c r="O231" s="4"/>
      <c r="P231" s="4"/>
      <c r="Q231" s="4"/>
      <c r="R231" s="303"/>
      <c r="S231" s="4"/>
      <c r="T231" s="304"/>
      <c r="U231" s="4"/>
      <c r="V231" s="4"/>
      <c r="W231" s="4"/>
      <c r="X231" s="4"/>
    </row>
    <row r="232" spans="1:24" ht="15.75" customHeight="1">
      <c r="A232" s="4"/>
      <c r="B232" s="4"/>
      <c r="C232" s="4"/>
      <c r="D232" s="318"/>
      <c r="E232" s="3"/>
      <c r="F232" s="3"/>
      <c r="G232" s="3"/>
      <c r="H232" s="3"/>
      <c r="I232" s="4"/>
      <c r="J232" s="4"/>
      <c r="K232" s="4"/>
      <c r="L232" s="4"/>
      <c r="M232" s="4"/>
      <c r="N232" s="148"/>
      <c r="O232" s="4"/>
      <c r="P232" s="4"/>
      <c r="Q232" s="4"/>
      <c r="R232" s="303"/>
      <c r="S232" s="4"/>
      <c r="T232" s="304"/>
      <c r="U232" s="4"/>
      <c r="V232" s="4"/>
      <c r="W232" s="4"/>
      <c r="X232" s="4"/>
    </row>
    <row r="233" spans="1:24" ht="15.75" customHeight="1">
      <c r="A233" s="4"/>
      <c r="B233" s="4"/>
      <c r="C233" s="4"/>
      <c r="D233" s="309" t="str">
        <f>設定用!J11</f>
        <v>鵜飼</v>
      </c>
      <c r="E233" s="309" t="str">
        <f>設定用!J12</f>
        <v>筆野</v>
      </c>
      <c r="F233" s="309" t="str">
        <f>設定用!J13</f>
        <v>岡田</v>
      </c>
      <c r="G233" s="309" t="str">
        <f>設定用!J14</f>
        <v>杉原</v>
      </c>
      <c r="H233" s="319" t="str">
        <f>設定用!J15</f>
        <v>時川</v>
      </c>
      <c r="I233" s="319" t="s">
        <v>497</v>
      </c>
      <c r="J233" s="319" t="s">
        <v>617</v>
      </c>
      <c r="K233" s="319" t="s">
        <v>641</v>
      </c>
      <c r="L233" s="319" t="s">
        <v>642</v>
      </c>
      <c r="M233" s="319" t="s">
        <v>166</v>
      </c>
      <c r="N233" s="319" t="s">
        <v>174</v>
      </c>
      <c r="O233" s="319" t="s">
        <v>182</v>
      </c>
      <c r="P233" s="4"/>
      <c r="Q233" s="303"/>
      <c r="R233" s="4"/>
      <c r="S233" s="304"/>
      <c r="T233" s="4"/>
      <c r="U233" s="4"/>
      <c r="V233" s="4"/>
      <c r="W233" s="4"/>
    </row>
    <row r="234" spans="1:24" ht="31.5" customHeight="1">
      <c r="A234" s="4"/>
      <c r="B234" s="4"/>
      <c r="C234" s="255" t="s">
        <v>638</v>
      </c>
      <c r="D234" s="256">
        <f t="shared" ref="D234:O234" si="32">COUNTIF($U$9:$U$204,D233)</f>
        <v>0</v>
      </c>
      <c r="E234" s="256">
        <f t="shared" si="32"/>
        <v>0</v>
      </c>
      <c r="F234" s="256">
        <f t="shared" si="32"/>
        <v>0</v>
      </c>
      <c r="G234" s="267">
        <f t="shared" si="32"/>
        <v>1</v>
      </c>
      <c r="H234" s="257">
        <f t="shared" si="32"/>
        <v>0</v>
      </c>
      <c r="I234" s="257">
        <f t="shared" si="32"/>
        <v>7</v>
      </c>
      <c r="J234" s="257">
        <f t="shared" si="32"/>
        <v>4</v>
      </c>
      <c r="K234" s="257">
        <f t="shared" si="32"/>
        <v>0</v>
      </c>
      <c r="L234" s="257">
        <f t="shared" si="32"/>
        <v>0</v>
      </c>
      <c r="M234" s="257">
        <f t="shared" si="32"/>
        <v>1</v>
      </c>
      <c r="N234" s="257">
        <f t="shared" si="32"/>
        <v>0</v>
      </c>
      <c r="O234" s="257">
        <f t="shared" si="32"/>
        <v>5</v>
      </c>
      <c r="P234" s="4"/>
      <c r="Q234" s="303"/>
      <c r="R234" s="4"/>
      <c r="S234" s="304"/>
      <c r="T234" s="4"/>
      <c r="U234" s="4"/>
      <c r="V234" s="4"/>
      <c r="W234" s="4"/>
    </row>
    <row r="235" spans="1:24" ht="24" customHeight="1">
      <c r="A235" s="4"/>
      <c r="B235" s="4"/>
      <c r="C235" s="772" t="s">
        <v>639</v>
      </c>
      <c r="D235" s="311">
        <f t="shared" ref="D235:O235" si="33">SUM(D237,D239)</f>
        <v>0</v>
      </c>
      <c r="E235" s="311">
        <f t="shared" si="33"/>
        <v>0</v>
      </c>
      <c r="F235" s="311">
        <f t="shared" si="33"/>
        <v>0</v>
      </c>
      <c r="G235" s="320">
        <f t="shared" si="33"/>
        <v>1</v>
      </c>
      <c r="H235" s="312">
        <f t="shared" si="33"/>
        <v>0</v>
      </c>
      <c r="I235" s="312">
        <f t="shared" si="33"/>
        <v>1</v>
      </c>
      <c r="J235" s="312">
        <f t="shared" si="33"/>
        <v>1</v>
      </c>
      <c r="K235" s="312">
        <f t="shared" si="33"/>
        <v>0</v>
      </c>
      <c r="L235" s="312">
        <f t="shared" si="33"/>
        <v>0</v>
      </c>
      <c r="M235" s="312">
        <f t="shared" si="33"/>
        <v>0</v>
      </c>
      <c r="N235" s="312">
        <f t="shared" si="33"/>
        <v>0</v>
      </c>
      <c r="O235" s="312">
        <f t="shared" si="33"/>
        <v>1</v>
      </c>
      <c r="P235" s="4"/>
      <c r="Q235" s="303"/>
      <c r="R235" s="4"/>
      <c r="S235" s="304"/>
      <c r="T235" s="4"/>
      <c r="U235" s="4"/>
      <c r="V235" s="4"/>
      <c r="W235" s="4"/>
    </row>
    <row r="236" spans="1:24" ht="24" customHeight="1">
      <c r="A236" s="4"/>
      <c r="B236" s="4"/>
      <c r="C236" s="773"/>
      <c r="D236" s="313" t="str">
        <f t="shared" ref="D236:O236" si="34">IFERROR(D235/D234,"-")</f>
        <v>-</v>
      </c>
      <c r="E236" s="313" t="str">
        <f t="shared" si="34"/>
        <v>-</v>
      </c>
      <c r="F236" s="313" t="str">
        <f t="shared" si="34"/>
        <v>-</v>
      </c>
      <c r="G236" s="321">
        <f t="shared" si="34"/>
        <v>1</v>
      </c>
      <c r="H236" s="314" t="str">
        <f t="shared" si="34"/>
        <v>-</v>
      </c>
      <c r="I236" s="314">
        <f t="shared" si="34"/>
        <v>0.14285714285714285</v>
      </c>
      <c r="J236" s="314">
        <f t="shared" si="34"/>
        <v>0.25</v>
      </c>
      <c r="K236" s="314" t="str">
        <f t="shared" si="34"/>
        <v>-</v>
      </c>
      <c r="L236" s="314" t="str">
        <f t="shared" si="34"/>
        <v>-</v>
      </c>
      <c r="M236" s="314">
        <f t="shared" si="34"/>
        <v>0</v>
      </c>
      <c r="N236" s="314" t="str">
        <f t="shared" si="34"/>
        <v>-</v>
      </c>
      <c r="O236" s="314">
        <f t="shared" si="34"/>
        <v>0.2</v>
      </c>
      <c r="P236" s="4"/>
      <c r="Q236" s="303"/>
      <c r="R236" s="4"/>
      <c r="S236" s="304"/>
      <c r="T236" s="4"/>
      <c r="U236" s="4"/>
      <c r="V236" s="4"/>
      <c r="W236" s="4"/>
    </row>
    <row r="237" spans="1:24" ht="20.25" customHeight="1">
      <c r="A237" s="4"/>
      <c r="B237" s="4"/>
      <c r="C237" s="774" t="s">
        <v>349</v>
      </c>
      <c r="D237" s="315">
        <f t="shared" ref="D237:O237" si="35">COUNTIFS($U$9:$U$204,D$233,$W$9:$W$204,$C237)</f>
        <v>0</v>
      </c>
      <c r="E237" s="315">
        <f t="shared" si="35"/>
        <v>0</v>
      </c>
      <c r="F237" s="315">
        <f t="shared" si="35"/>
        <v>0</v>
      </c>
      <c r="G237" s="315">
        <f t="shared" si="35"/>
        <v>1</v>
      </c>
      <c r="H237" s="315">
        <f t="shared" si="35"/>
        <v>0</v>
      </c>
      <c r="I237" s="315">
        <f t="shared" si="35"/>
        <v>1</v>
      </c>
      <c r="J237" s="315">
        <f t="shared" si="35"/>
        <v>1</v>
      </c>
      <c r="K237" s="315">
        <f t="shared" si="35"/>
        <v>0</v>
      </c>
      <c r="L237" s="315">
        <f t="shared" si="35"/>
        <v>0</v>
      </c>
      <c r="M237" s="315">
        <f t="shared" si="35"/>
        <v>0</v>
      </c>
      <c r="N237" s="315">
        <f t="shared" si="35"/>
        <v>0</v>
      </c>
      <c r="O237" s="315">
        <f t="shared" si="35"/>
        <v>0</v>
      </c>
      <c r="P237" s="4"/>
      <c r="Q237" s="303"/>
      <c r="R237" s="4"/>
      <c r="S237" s="304"/>
      <c r="T237" s="4"/>
      <c r="U237" s="4"/>
      <c r="V237" s="4"/>
      <c r="W237" s="4"/>
    </row>
    <row r="238" spans="1:24" ht="24" customHeight="1">
      <c r="A238" s="4"/>
      <c r="B238" s="4"/>
      <c r="C238" s="775"/>
      <c r="D238" s="316" t="str">
        <f t="shared" ref="D238:O238" si="36">IFERROR(D237/D234,"-")</f>
        <v>-</v>
      </c>
      <c r="E238" s="316" t="str">
        <f t="shared" si="36"/>
        <v>-</v>
      </c>
      <c r="F238" s="316" t="str">
        <f t="shared" si="36"/>
        <v>-</v>
      </c>
      <c r="G238" s="316">
        <f t="shared" si="36"/>
        <v>1</v>
      </c>
      <c r="H238" s="316" t="str">
        <f t="shared" si="36"/>
        <v>-</v>
      </c>
      <c r="I238" s="316">
        <f t="shared" si="36"/>
        <v>0.14285714285714285</v>
      </c>
      <c r="J238" s="316">
        <f t="shared" si="36"/>
        <v>0.25</v>
      </c>
      <c r="K238" s="316" t="str">
        <f t="shared" si="36"/>
        <v>-</v>
      </c>
      <c r="L238" s="316" t="str">
        <f t="shared" si="36"/>
        <v>-</v>
      </c>
      <c r="M238" s="316">
        <f t="shared" si="36"/>
        <v>0</v>
      </c>
      <c r="N238" s="316" t="str">
        <f t="shared" si="36"/>
        <v>-</v>
      </c>
      <c r="O238" s="316">
        <f t="shared" si="36"/>
        <v>0</v>
      </c>
      <c r="P238" s="4"/>
      <c r="Q238" s="303"/>
      <c r="R238" s="4"/>
      <c r="S238" s="304"/>
      <c r="T238" s="4"/>
      <c r="U238" s="4"/>
      <c r="V238" s="4"/>
      <c r="W238" s="4"/>
    </row>
    <row r="239" spans="1:24" ht="21" customHeight="1">
      <c r="A239" s="4"/>
      <c r="B239" s="4"/>
      <c r="C239" s="776" t="s">
        <v>373</v>
      </c>
      <c r="D239" s="315">
        <f t="shared" ref="D239:O239" si="37">COUNTIFS($U$9:$U$204,D$233,$W$9:$W$204,$C239)</f>
        <v>0</v>
      </c>
      <c r="E239" s="315">
        <f t="shared" si="37"/>
        <v>0</v>
      </c>
      <c r="F239" s="315">
        <f t="shared" si="37"/>
        <v>0</v>
      </c>
      <c r="G239" s="315">
        <f t="shared" si="37"/>
        <v>0</v>
      </c>
      <c r="H239" s="315">
        <f t="shared" si="37"/>
        <v>0</v>
      </c>
      <c r="I239" s="315">
        <f t="shared" si="37"/>
        <v>0</v>
      </c>
      <c r="J239" s="315">
        <f t="shared" si="37"/>
        <v>0</v>
      </c>
      <c r="K239" s="315">
        <f t="shared" si="37"/>
        <v>0</v>
      </c>
      <c r="L239" s="315">
        <f t="shared" si="37"/>
        <v>0</v>
      </c>
      <c r="M239" s="315">
        <f t="shared" si="37"/>
        <v>0</v>
      </c>
      <c r="N239" s="315">
        <f t="shared" si="37"/>
        <v>0</v>
      </c>
      <c r="O239" s="315">
        <f t="shared" si="37"/>
        <v>1</v>
      </c>
      <c r="P239" s="4"/>
      <c r="Q239" s="303"/>
      <c r="R239" s="4"/>
      <c r="S239" s="304"/>
      <c r="T239" s="4"/>
      <c r="U239" s="4"/>
      <c r="V239" s="4"/>
      <c r="W239" s="4"/>
    </row>
    <row r="240" spans="1:24" ht="24" customHeight="1">
      <c r="A240" s="4"/>
      <c r="B240" s="4"/>
      <c r="C240" s="775"/>
      <c r="D240" s="316" t="str">
        <f t="shared" ref="D240:O240" si="38">IFERROR(D239/D234,"-")</f>
        <v>-</v>
      </c>
      <c r="E240" s="316" t="str">
        <f t="shared" si="38"/>
        <v>-</v>
      </c>
      <c r="F240" s="316" t="str">
        <f t="shared" si="38"/>
        <v>-</v>
      </c>
      <c r="G240" s="316">
        <f t="shared" si="38"/>
        <v>0</v>
      </c>
      <c r="H240" s="316" t="str">
        <f t="shared" si="38"/>
        <v>-</v>
      </c>
      <c r="I240" s="316">
        <f t="shared" si="38"/>
        <v>0</v>
      </c>
      <c r="J240" s="316">
        <f t="shared" si="38"/>
        <v>0</v>
      </c>
      <c r="K240" s="316" t="str">
        <f t="shared" si="38"/>
        <v>-</v>
      </c>
      <c r="L240" s="316" t="str">
        <f t="shared" si="38"/>
        <v>-</v>
      </c>
      <c r="M240" s="316">
        <f t="shared" si="38"/>
        <v>0</v>
      </c>
      <c r="N240" s="316" t="str">
        <f t="shared" si="38"/>
        <v>-</v>
      </c>
      <c r="O240" s="316">
        <f t="shared" si="38"/>
        <v>0.2</v>
      </c>
      <c r="P240" s="4"/>
      <c r="Q240" s="303"/>
      <c r="R240" s="4"/>
      <c r="S240" s="304"/>
      <c r="T240" s="4"/>
      <c r="U240" s="4"/>
      <c r="V240" s="4"/>
      <c r="W240" s="4"/>
    </row>
    <row r="241" spans="1:24" ht="21" customHeight="1">
      <c r="A241" s="4"/>
      <c r="B241" s="4"/>
      <c r="C241" s="776" t="s">
        <v>491</v>
      </c>
      <c r="D241" s="315">
        <f t="shared" ref="D241:O241" si="39">COUNTIFS($U$9:$U$204,D$233,$W$9:$W$204,$C241)</f>
        <v>0</v>
      </c>
      <c r="E241" s="315">
        <f t="shared" si="39"/>
        <v>0</v>
      </c>
      <c r="F241" s="315">
        <f t="shared" si="39"/>
        <v>0</v>
      </c>
      <c r="G241" s="315">
        <f t="shared" si="39"/>
        <v>0</v>
      </c>
      <c r="H241" s="315">
        <f t="shared" si="39"/>
        <v>0</v>
      </c>
      <c r="I241" s="315">
        <f t="shared" si="39"/>
        <v>0</v>
      </c>
      <c r="J241" s="315">
        <f t="shared" si="39"/>
        <v>1</v>
      </c>
      <c r="K241" s="315">
        <f t="shared" si="39"/>
        <v>0</v>
      </c>
      <c r="L241" s="315">
        <f t="shared" si="39"/>
        <v>0</v>
      </c>
      <c r="M241" s="315">
        <f t="shared" si="39"/>
        <v>0</v>
      </c>
      <c r="N241" s="315">
        <f t="shared" si="39"/>
        <v>0</v>
      </c>
      <c r="O241" s="315">
        <f t="shared" si="39"/>
        <v>0</v>
      </c>
      <c r="P241" s="4"/>
      <c r="Q241" s="303"/>
      <c r="R241" s="4"/>
      <c r="S241" s="304"/>
      <c r="T241" s="4"/>
      <c r="U241" s="4"/>
      <c r="V241" s="4"/>
      <c r="W241" s="4"/>
    </row>
    <row r="242" spans="1:24" ht="24" customHeight="1">
      <c r="A242" s="4"/>
      <c r="B242" s="4"/>
      <c r="C242" s="775"/>
      <c r="D242" s="316" t="str">
        <f t="shared" ref="D242:O242" si="40">IFERROR(D241/E$214,"-")</f>
        <v>-</v>
      </c>
      <c r="E242" s="316">
        <f t="shared" si="40"/>
        <v>0</v>
      </c>
      <c r="F242" s="316" t="str">
        <f t="shared" si="40"/>
        <v>-</v>
      </c>
      <c r="G242" s="316" t="str">
        <f t="shared" si="40"/>
        <v>-</v>
      </c>
      <c r="H242" s="316" t="str">
        <f t="shared" si="40"/>
        <v>-</v>
      </c>
      <c r="I242" s="316" t="str">
        <f t="shared" si="40"/>
        <v>-</v>
      </c>
      <c r="J242" s="316" t="str">
        <f t="shared" si="40"/>
        <v>-</v>
      </c>
      <c r="K242" s="316" t="str">
        <f t="shared" si="40"/>
        <v>-</v>
      </c>
      <c r="L242" s="316" t="str">
        <f t="shared" si="40"/>
        <v>-</v>
      </c>
      <c r="M242" s="316" t="str">
        <f t="shared" si="40"/>
        <v>-</v>
      </c>
      <c r="N242" s="316" t="str">
        <f t="shared" si="40"/>
        <v>-</v>
      </c>
      <c r="O242" s="316" t="str">
        <f t="shared" si="40"/>
        <v>-</v>
      </c>
      <c r="P242" s="4"/>
      <c r="Q242" s="303"/>
      <c r="R242" s="4"/>
      <c r="S242" s="304"/>
      <c r="T242" s="4"/>
      <c r="U242" s="4"/>
      <c r="V242" s="4"/>
      <c r="W242" s="4"/>
    </row>
    <row r="243" spans="1:24" ht="21" customHeight="1">
      <c r="A243" s="4"/>
      <c r="B243" s="4"/>
      <c r="C243" s="777" t="s">
        <v>366</v>
      </c>
      <c r="D243" s="315">
        <f t="shared" ref="D243:O243" si="41">COUNTIFS($U$9:$U$204,D$233,$W$9:$W$204,$C243)</f>
        <v>0</v>
      </c>
      <c r="E243" s="315">
        <f t="shared" si="41"/>
        <v>0</v>
      </c>
      <c r="F243" s="315">
        <f t="shared" si="41"/>
        <v>0</v>
      </c>
      <c r="G243" s="315">
        <f t="shared" si="41"/>
        <v>0</v>
      </c>
      <c r="H243" s="315">
        <f t="shared" si="41"/>
        <v>0</v>
      </c>
      <c r="I243" s="315">
        <f t="shared" si="41"/>
        <v>0</v>
      </c>
      <c r="J243" s="315">
        <f t="shared" si="41"/>
        <v>0</v>
      </c>
      <c r="K243" s="315">
        <f t="shared" si="41"/>
        <v>0</v>
      </c>
      <c r="L243" s="315">
        <f t="shared" si="41"/>
        <v>0</v>
      </c>
      <c r="M243" s="315">
        <f t="shared" si="41"/>
        <v>0</v>
      </c>
      <c r="N243" s="315">
        <f t="shared" si="41"/>
        <v>0</v>
      </c>
      <c r="O243" s="315">
        <f t="shared" si="41"/>
        <v>2</v>
      </c>
      <c r="P243" s="4"/>
      <c r="Q243" s="303"/>
      <c r="R243" s="4"/>
      <c r="S243" s="304"/>
      <c r="T243" s="4"/>
      <c r="U243" s="4"/>
      <c r="V243" s="4"/>
      <c r="W243" s="4"/>
    </row>
    <row r="244" spans="1:24" ht="24" customHeight="1">
      <c r="A244" s="4"/>
      <c r="B244" s="4"/>
      <c r="C244" s="775"/>
      <c r="D244" s="316" t="str">
        <f t="shared" ref="D244:O244" si="42">IFERROR(D243/E$214,"-")</f>
        <v>-</v>
      </c>
      <c r="E244" s="316">
        <f t="shared" si="42"/>
        <v>0</v>
      </c>
      <c r="F244" s="316" t="str">
        <f t="shared" si="42"/>
        <v>-</v>
      </c>
      <c r="G244" s="316" t="str">
        <f t="shared" si="42"/>
        <v>-</v>
      </c>
      <c r="H244" s="316" t="str">
        <f t="shared" si="42"/>
        <v>-</v>
      </c>
      <c r="I244" s="316" t="str">
        <f t="shared" si="42"/>
        <v>-</v>
      </c>
      <c r="J244" s="316" t="str">
        <f t="shared" si="42"/>
        <v>-</v>
      </c>
      <c r="K244" s="316" t="str">
        <f t="shared" si="42"/>
        <v>-</v>
      </c>
      <c r="L244" s="316" t="str">
        <f t="shared" si="42"/>
        <v>-</v>
      </c>
      <c r="M244" s="316" t="str">
        <f t="shared" si="42"/>
        <v>-</v>
      </c>
      <c r="N244" s="316" t="str">
        <f t="shared" si="42"/>
        <v>-</v>
      </c>
      <c r="O244" s="316" t="str">
        <f t="shared" si="42"/>
        <v>-</v>
      </c>
      <c r="P244" s="4"/>
      <c r="Q244" s="303"/>
      <c r="R244" s="4"/>
      <c r="S244" s="304"/>
      <c r="T244" s="4"/>
      <c r="U244" s="4"/>
      <c r="V244" s="4"/>
      <c r="W244" s="4"/>
    </row>
    <row r="245" spans="1:24" ht="21" customHeight="1">
      <c r="A245" s="4"/>
      <c r="B245" s="4"/>
      <c r="C245" s="777" t="s">
        <v>640</v>
      </c>
      <c r="D245" s="315">
        <f t="shared" ref="D245:O245" si="43">COUNTIFS($U$9:$U$204,D$233,$W$9:$W$204,$C245)</f>
        <v>0</v>
      </c>
      <c r="E245" s="315">
        <f t="shared" si="43"/>
        <v>0</v>
      </c>
      <c r="F245" s="315">
        <f t="shared" si="43"/>
        <v>0</v>
      </c>
      <c r="G245" s="315">
        <f t="shared" si="43"/>
        <v>0</v>
      </c>
      <c r="H245" s="315">
        <f t="shared" si="43"/>
        <v>0</v>
      </c>
      <c r="I245" s="315">
        <f t="shared" si="43"/>
        <v>2</v>
      </c>
      <c r="J245" s="315">
        <f t="shared" si="43"/>
        <v>0</v>
      </c>
      <c r="K245" s="315">
        <f t="shared" si="43"/>
        <v>0</v>
      </c>
      <c r="L245" s="315">
        <f t="shared" si="43"/>
        <v>0</v>
      </c>
      <c r="M245" s="315">
        <f t="shared" si="43"/>
        <v>0</v>
      </c>
      <c r="N245" s="315">
        <f t="shared" si="43"/>
        <v>0</v>
      </c>
      <c r="O245" s="315">
        <f t="shared" si="43"/>
        <v>0</v>
      </c>
      <c r="P245" s="4"/>
      <c r="Q245" s="303"/>
      <c r="R245" s="4"/>
      <c r="S245" s="304"/>
      <c r="T245" s="4"/>
      <c r="U245" s="4"/>
      <c r="V245" s="4"/>
      <c r="W245" s="4"/>
    </row>
    <row r="246" spans="1:24" ht="24" customHeight="1">
      <c r="A246" s="4"/>
      <c r="B246" s="4"/>
      <c r="C246" s="775"/>
      <c r="D246" s="316" t="str">
        <f t="shared" ref="D246:O246" si="44">IFERROR(D245/E$214,"-")</f>
        <v>-</v>
      </c>
      <c r="E246" s="316">
        <f t="shared" si="44"/>
        <v>0</v>
      </c>
      <c r="F246" s="316" t="str">
        <f t="shared" si="44"/>
        <v>-</v>
      </c>
      <c r="G246" s="316" t="str">
        <f t="shared" si="44"/>
        <v>-</v>
      </c>
      <c r="H246" s="316" t="str">
        <f t="shared" si="44"/>
        <v>-</v>
      </c>
      <c r="I246" s="316" t="str">
        <f t="shared" si="44"/>
        <v>-</v>
      </c>
      <c r="J246" s="316" t="str">
        <f t="shared" si="44"/>
        <v>-</v>
      </c>
      <c r="K246" s="316" t="str">
        <f t="shared" si="44"/>
        <v>-</v>
      </c>
      <c r="L246" s="316" t="str">
        <f t="shared" si="44"/>
        <v>-</v>
      </c>
      <c r="M246" s="316" t="str">
        <f t="shared" si="44"/>
        <v>-</v>
      </c>
      <c r="N246" s="316" t="str">
        <f t="shared" si="44"/>
        <v>-</v>
      </c>
      <c r="O246" s="316" t="str">
        <f t="shared" si="44"/>
        <v>-</v>
      </c>
      <c r="P246" s="4"/>
      <c r="Q246" s="303"/>
      <c r="R246" s="4"/>
      <c r="S246" s="304"/>
      <c r="T246" s="4"/>
      <c r="U246" s="4"/>
      <c r="V246" s="4"/>
      <c r="W246" s="4"/>
    </row>
    <row r="247" spans="1:24" ht="21" customHeight="1">
      <c r="A247" s="4"/>
      <c r="B247" s="4"/>
      <c r="C247" s="777" t="s">
        <v>628</v>
      </c>
      <c r="D247" s="315">
        <f t="shared" ref="D247:O247" si="45">COUNTIFS($U$9:$U$204,D$233,$W$9:$W$204,$C247)</f>
        <v>0</v>
      </c>
      <c r="E247" s="315">
        <f t="shared" si="45"/>
        <v>0</v>
      </c>
      <c r="F247" s="315">
        <f t="shared" si="45"/>
        <v>0</v>
      </c>
      <c r="G247" s="315">
        <f t="shared" si="45"/>
        <v>0</v>
      </c>
      <c r="H247" s="315">
        <f t="shared" si="45"/>
        <v>0</v>
      </c>
      <c r="I247" s="315">
        <f t="shared" si="45"/>
        <v>2</v>
      </c>
      <c r="J247" s="315">
        <f t="shared" si="45"/>
        <v>0</v>
      </c>
      <c r="K247" s="315">
        <f t="shared" si="45"/>
        <v>0</v>
      </c>
      <c r="L247" s="315">
        <f t="shared" si="45"/>
        <v>0</v>
      </c>
      <c r="M247" s="315">
        <f t="shared" si="45"/>
        <v>0</v>
      </c>
      <c r="N247" s="315">
        <f t="shared" si="45"/>
        <v>0</v>
      </c>
      <c r="O247" s="315">
        <f t="shared" si="45"/>
        <v>0</v>
      </c>
      <c r="P247" s="4"/>
      <c r="Q247" s="303"/>
      <c r="R247" s="4"/>
      <c r="S247" s="304"/>
      <c r="T247" s="4"/>
      <c r="U247" s="4"/>
      <c r="V247" s="4"/>
      <c r="W247" s="4"/>
    </row>
    <row r="248" spans="1:24" ht="24" customHeight="1">
      <c r="A248" s="4"/>
      <c r="B248" s="4"/>
      <c r="C248" s="775"/>
      <c r="D248" s="316" t="str">
        <f t="shared" ref="D248:O248" si="46">IFERROR(D247/E$214,"-")</f>
        <v>-</v>
      </c>
      <c r="E248" s="316">
        <f t="shared" si="46"/>
        <v>0</v>
      </c>
      <c r="F248" s="316" t="str">
        <f t="shared" si="46"/>
        <v>-</v>
      </c>
      <c r="G248" s="316" t="str">
        <f t="shared" si="46"/>
        <v>-</v>
      </c>
      <c r="H248" s="316" t="str">
        <f t="shared" si="46"/>
        <v>-</v>
      </c>
      <c r="I248" s="316" t="str">
        <f t="shared" si="46"/>
        <v>-</v>
      </c>
      <c r="J248" s="316" t="str">
        <f t="shared" si="46"/>
        <v>-</v>
      </c>
      <c r="K248" s="316" t="str">
        <f t="shared" si="46"/>
        <v>-</v>
      </c>
      <c r="L248" s="316" t="str">
        <f t="shared" si="46"/>
        <v>-</v>
      </c>
      <c r="M248" s="316" t="str">
        <f t="shared" si="46"/>
        <v>-</v>
      </c>
      <c r="N248" s="316" t="str">
        <f t="shared" si="46"/>
        <v>-</v>
      </c>
      <c r="O248" s="316" t="str">
        <f t="shared" si="46"/>
        <v>-</v>
      </c>
      <c r="P248" s="4"/>
      <c r="Q248" s="303"/>
      <c r="R248" s="4"/>
      <c r="S248" s="304"/>
      <c r="T248" s="4"/>
      <c r="U248" s="4"/>
      <c r="V248" s="4"/>
      <c r="W248" s="4"/>
    </row>
    <row r="249" spans="1:24" ht="21" customHeight="1">
      <c r="A249" s="4"/>
      <c r="B249" s="4"/>
      <c r="C249" s="778" t="s">
        <v>358</v>
      </c>
      <c r="D249" s="315">
        <f t="shared" ref="D249:O249" si="47">COUNTIFS($U$9:$U$204,D$233,$W$9:$W$204,$C249)</f>
        <v>0</v>
      </c>
      <c r="E249" s="315">
        <f t="shared" si="47"/>
        <v>0</v>
      </c>
      <c r="F249" s="315">
        <f t="shared" si="47"/>
        <v>0</v>
      </c>
      <c r="G249" s="315">
        <f t="shared" si="47"/>
        <v>0</v>
      </c>
      <c r="H249" s="315">
        <f t="shared" si="47"/>
        <v>0</v>
      </c>
      <c r="I249" s="315">
        <f t="shared" si="47"/>
        <v>0</v>
      </c>
      <c r="J249" s="315">
        <f t="shared" si="47"/>
        <v>0</v>
      </c>
      <c r="K249" s="315">
        <f t="shared" si="47"/>
        <v>0</v>
      </c>
      <c r="L249" s="315">
        <f t="shared" si="47"/>
        <v>0</v>
      </c>
      <c r="M249" s="315">
        <f t="shared" si="47"/>
        <v>0</v>
      </c>
      <c r="N249" s="315">
        <f t="shared" si="47"/>
        <v>0</v>
      </c>
      <c r="O249" s="315">
        <f t="shared" si="47"/>
        <v>0</v>
      </c>
      <c r="P249" s="4"/>
      <c r="Q249" s="303"/>
      <c r="R249" s="4"/>
      <c r="S249" s="304"/>
      <c r="T249" s="4"/>
      <c r="U249" s="4"/>
      <c r="V249" s="4"/>
      <c r="W249" s="4"/>
    </row>
    <row r="250" spans="1:24" ht="24" customHeight="1">
      <c r="A250" s="4"/>
      <c r="B250" s="4"/>
      <c r="C250" s="779"/>
      <c r="D250" s="317" t="str">
        <f t="shared" ref="D250:O250" si="48">IFERROR(D249/E$214,"-")</f>
        <v>-</v>
      </c>
      <c r="E250" s="317">
        <f t="shared" si="48"/>
        <v>0</v>
      </c>
      <c r="F250" s="317" t="str">
        <f t="shared" si="48"/>
        <v>-</v>
      </c>
      <c r="G250" s="317" t="str">
        <f t="shared" si="48"/>
        <v>-</v>
      </c>
      <c r="H250" s="317" t="str">
        <f t="shared" si="48"/>
        <v>-</v>
      </c>
      <c r="I250" s="317" t="str">
        <f t="shared" si="48"/>
        <v>-</v>
      </c>
      <c r="J250" s="317" t="str">
        <f t="shared" si="48"/>
        <v>-</v>
      </c>
      <c r="K250" s="317" t="str">
        <f t="shared" si="48"/>
        <v>-</v>
      </c>
      <c r="L250" s="317" t="str">
        <f t="shared" si="48"/>
        <v>-</v>
      </c>
      <c r="M250" s="317" t="str">
        <f t="shared" si="48"/>
        <v>-</v>
      </c>
      <c r="N250" s="317" t="str">
        <f t="shared" si="48"/>
        <v>-</v>
      </c>
      <c r="O250" s="317" t="str">
        <f t="shared" si="48"/>
        <v>-</v>
      </c>
      <c r="P250" s="4"/>
      <c r="Q250" s="303"/>
      <c r="R250" s="4"/>
      <c r="S250" s="304"/>
      <c r="T250" s="4"/>
      <c r="U250" s="4"/>
      <c r="V250" s="4"/>
      <c r="W250" s="4"/>
    </row>
    <row r="251" spans="1:24" ht="14.4">
      <c r="A251" s="4"/>
      <c r="B251" s="4"/>
      <c r="C251" s="303"/>
      <c r="D251" s="304"/>
      <c r="E251" s="4"/>
      <c r="F251" s="4"/>
      <c r="G251" s="4"/>
      <c r="H251" s="4"/>
      <c r="I251" s="4"/>
      <c r="J251" s="4"/>
      <c r="K251" s="4"/>
      <c r="L251" s="4"/>
      <c r="M251" s="4"/>
      <c r="N251" s="148"/>
      <c r="O251" s="4"/>
      <c r="P251" s="4"/>
      <c r="Q251" s="4"/>
      <c r="R251" s="303"/>
      <c r="S251" s="4"/>
      <c r="T251" s="304"/>
      <c r="U251" s="4"/>
      <c r="V251" s="4"/>
      <c r="W251" s="4"/>
      <c r="X251" s="4"/>
    </row>
    <row r="252" spans="1:24" ht="32.25" customHeight="1">
      <c r="A252" s="4"/>
      <c r="B252" s="4"/>
      <c r="D252" s="270" t="s">
        <v>343</v>
      </c>
      <c r="E252" s="270" t="s">
        <v>507</v>
      </c>
      <c r="F252" s="270" t="s">
        <v>387</v>
      </c>
      <c r="G252" s="270" t="s">
        <v>364</v>
      </c>
      <c r="H252" s="270" t="s">
        <v>371</v>
      </c>
      <c r="M252" s="4"/>
      <c r="N252" s="148"/>
      <c r="O252" s="4"/>
      <c r="P252" s="4"/>
      <c r="Q252" s="4"/>
      <c r="R252" s="303"/>
      <c r="S252" s="4"/>
      <c r="T252" s="304"/>
      <c r="U252" s="4"/>
      <c r="V252" s="4"/>
      <c r="W252" s="4"/>
      <c r="X252" s="4"/>
    </row>
    <row r="253" spans="1:24" ht="27" customHeight="1">
      <c r="A253" s="4"/>
      <c r="B253" s="4"/>
      <c r="C253" s="271" t="s">
        <v>638</v>
      </c>
      <c r="D253" s="256">
        <f t="shared" ref="D253:H253" si="49">COUNTIFS($R$9:$R$204,"&lt;&gt;",$M$9:$M$204,D252)</f>
        <v>11</v>
      </c>
      <c r="E253" s="256">
        <f t="shared" si="49"/>
        <v>1</v>
      </c>
      <c r="F253" s="256">
        <f t="shared" si="49"/>
        <v>3</v>
      </c>
      <c r="G253" s="256">
        <f t="shared" si="49"/>
        <v>8</v>
      </c>
      <c r="H253" s="257">
        <f t="shared" si="49"/>
        <v>6</v>
      </c>
      <c r="I253" s="4"/>
      <c r="J253" s="4"/>
      <c r="K253" s="4"/>
      <c r="L253" s="4"/>
      <c r="M253" s="4"/>
      <c r="N253" s="148"/>
      <c r="O253" s="4"/>
      <c r="P253" s="4"/>
      <c r="Q253" s="4"/>
      <c r="R253" s="303"/>
      <c r="S253" s="4"/>
      <c r="T253" s="304"/>
      <c r="U253" s="4"/>
      <c r="V253" s="4"/>
      <c r="W253" s="4"/>
      <c r="X253" s="4"/>
    </row>
    <row r="254" spans="1:24" ht="27" customHeight="1">
      <c r="A254" s="4"/>
      <c r="B254" s="4"/>
      <c r="C254" s="780" t="s">
        <v>639</v>
      </c>
      <c r="D254" s="311">
        <f t="shared" ref="D254:H254" si="50">SUM(D256,D258)</f>
        <v>2</v>
      </c>
      <c r="E254" s="311">
        <f t="shared" si="50"/>
        <v>1</v>
      </c>
      <c r="F254" s="311">
        <f t="shared" si="50"/>
        <v>0</v>
      </c>
      <c r="G254" s="311">
        <f t="shared" si="50"/>
        <v>0</v>
      </c>
      <c r="H254" s="312">
        <f t="shared" si="50"/>
        <v>0</v>
      </c>
      <c r="I254" s="4"/>
      <c r="J254" s="4"/>
      <c r="K254" s="4"/>
      <c r="L254" s="4"/>
      <c r="M254" s="4"/>
      <c r="N254" s="148"/>
      <c r="O254" s="4"/>
      <c r="P254" s="4"/>
      <c r="Q254" s="4"/>
      <c r="R254" s="303"/>
      <c r="S254" s="4"/>
      <c r="T254" s="304"/>
      <c r="U254" s="4"/>
      <c r="V254" s="4"/>
      <c r="W254" s="4"/>
      <c r="X254" s="4"/>
    </row>
    <row r="255" spans="1:24" ht="27" customHeight="1">
      <c r="A255" s="4"/>
      <c r="B255" s="4"/>
      <c r="C255" s="773"/>
      <c r="D255" s="322">
        <f t="shared" ref="D255:H255" si="51">IFERROR(D254/D253,"-")</f>
        <v>0.18181818181818182</v>
      </c>
      <c r="E255" s="322">
        <f t="shared" si="51"/>
        <v>1</v>
      </c>
      <c r="F255" s="322">
        <f t="shared" si="51"/>
        <v>0</v>
      </c>
      <c r="G255" s="322">
        <f t="shared" si="51"/>
        <v>0</v>
      </c>
      <c r="H255" s="323">
        <f t="shared" si="51"/>
        <v>0</v>
      </c>
      <c r="I255" s="4"/>
      <c r="J255" s="4"/>
      <c r="K255" s="4"/>
      <c r="L255" s="4"/>
      <c r="M255" s="4"/>
      <c r="N255" s="148"/>
      <c r="O255" s="4"/>
      <c r="P255" s="4"/>
      <c r="Q255" s="4"/>
      <c r="R255" s="303"/>
      <c r="S255" s="4"/>
      <c r="T255" s="304"/>
      <c r="U255" s="4"/>
      <c r="V255" s="4"/>
      <c r="W255" s="4"/>
      <c r="X255" s="4"/>
    </row>
    <row r="256" spans="1:24" ht="27" customHeight="1">
      <c r="A256" s="4"/>
      <c r="B256" s="4"/>
      <c r="C256" s="781" t="s">
        <v>349</v>
      </c>
      <c r="D256" s="315">
        <f t="shared" ref="D256:H256" si="52">COUNTIFS($W$9:$W$204,$C256,$M$9:$M$204,D$252)</f>
        <v>1</v>
      </c>
      <c r="E256" s="315">
        <f t="shared" si="52"/>
        <v>1</v>
      </c>
      <c r="F256" s="315">
        <f t="shared" si="52"/>
        <v>0</v>
      </c>
      <c r="G256" s="315">
        <f t="shared" si="52"/>
        <v>0</v>
      </c>
      <c r="H256" s="315">
        <f t="shared" si="52"/>
        <v>0</v>
      </c>
      <c r="I256" s="4"/>
      <c r="J256" s="4"/>
      <c r="K256" s="4"/>
      <c r="L256" s="4"/>
      <c r="M256" s="4"/>
      <c r="N256" s="148"/>
      <c r="O256" s="4"/>
      <c r="P256" s="4"/>
      <c r="Q256" s="4"/>
      <c r="R256" s="303"/>
      <c r="S256" s="4"/>
      <c r="T256" s="304"/>
      <c r="U256" s="4"/>
      <c r="V256" s="4"/>
      <c r="W256" s="4"/>
      <c r="X256" s="4"/>
    </row>
    <row r="257" spans="1:24" ht="27" customHeight="1">
      <c r="A257" s="4"/>
      <c r="B257" s="4"/>
      <c r="C257" s="775"/>
      <c r="D257" s="324">
        <f t="shared" ref="D257:H257" si="53">IFERROR(D256/D$253,"-")</f>
        <v>9.0909090909090912E-2</v>
      </c>
      <c r="E257" s="324">
        <f t="shared" si="53"/>
        <v>1</v>
      </c>
      <c r="F257" s="324">
        <f t="shared" si="53"/>
        <v>0</v>
      </c>
      <c r="G257" s="324">
        <f t="shared" si="53"/>
        <v>0</v>
      </c>
      <c r="H257" s="324">
        <f t="shared" si="53"/>
        <v>0</v>
      </c>
      <c r="I257" s="4"/>
      <c r="J257" s="4"/>
      <c r="K257" s="4"/>
      <c r="L257" s="4"/>
      <c r="M257" s="4"/>
      <c r="N257" s="148"/>
      <c r="O257" s="4"/>
      <c r="P257" s="4"/>
      <c r="Q257" s="4"/>
      <c r="R257" s="303"/>
      <c r="S257" s="4"/>
      <c r="T257" s="304"/>
      <c r="U257" s="4"/>
      <c r="V257" s="4"/>
      <c r="W257" s="4"/>
      <c r="X257" s="4"/>
    </row>
    <row r="258" spans="1:24" ht="27" customHeight="1">
      <c r="A258" s="4"/>
      <c r="B258" s="4"/>
      <c r="C258" s="782" t="s">
        <v>373</v>
      </c>
      <c r="D258" s="315">
        <f t="shared" ref="D258:H258" si="54">COUNTIFS($W$9:$W$204,$C258,$M$9:$M$204,D$252)</f>
        <v>1</v>
      </c>
      <c r="E258" s="315">
        <f t="shared" si="54"/>
        <v>0</v>
      </c>
      <c r="F258" s="315">
        <f t="shared" si="54"/>
        <v>0</v>
      </c>
      <c r="G258" s="315">
        <f t="shared" si="54"/>
        <v>0</v>
      </c>
      <c r="H258" s="315">
        <f t="shared" si="54"/>
        <v>0</v>
      </c>
      <c r="I258" s="4"/>
      <c r="J258" s="4"/>
      <c r="K258" s="4"/>
      <c r="L258" s="4"/>
      <c r="M258" s="4"/>
      <c r="N258" s="148"/>
      <c r="O258" s="4"/>
      <c r="P258" s="4"/>
      <c r="Q258" s="4"/>
      <c r="R258" s="303"/>
      <c r="S258" s="4"/>
      <c r="T258" s="304"/>
      <c r="U258" s="4"/>
      <c r="V258" s="4"/>
      <c r="W258" s="4"/>
      <c r="X258" s="4"/>
    </row>
    <row r="259" spans="1:24" ht="27" customHeight="1">
      <c r="A259" s="4"/>
      <c r="B259" s="4"/>
      <c r="C259" s="775"/>
      <c r="D259" s="324">
        <f t="shared" ref="D259:H259" si="55">IFERROR(D258/D$253,"-")</f>
        <v>9.0909090909090912E-2</v>
      </c>
      <c r="E259" s="324">
        <f t="shared" si="55"/>
        <v>0</v>
      </c>
      <c r="F259" s="324">
        <f t="shared" si="55"/>
        <v>0</v>
      </c>
      <c r="G259" s="324">
        <f t="shared" si="55"/>
        <v>0</v>
      </c>
      <c r="H259" s="324">
        <f t="shared" si="55"/>
        <v>0</v>
      </c>
      <c r="I259" s="4"/>
      <c r="J259" s="4"/>
      <c r="K259" s="4"/>
      <c r="L259" s="4"/>
      <c r="M259" s="4"/>
      <c r="N259" s="148"/>
      <c r="O259" s="4"/>
      <c r="P259" s="4"/>
      <c r="Q259" s="4"/>
      <c r="R259" s="303"/>
      <c r="S259" s="4"/>
      <c r="T259" s="304"/>
      <c r="U259" s="4"/>
      <c r="V259" s="4"/>
      <c r="W259" s="4"/>
      <c r="X259" s="4"/>
    </row>
    <row r="260" spans="1:24" ht="27" customHeight="1">
      <c r="A260" s="4"/>
      <c r="B260" s="4"/>
      <c r="C260" s="782" t="s">
        <v>491</v>
      </c>
      <c r="D260" s="325">
        <f t="shared" ref="D260:H260" si="56">COUNTIFS($W$9:$W$204,$C260,$M$9:$M$204,D$252)</f>
        <v>0</v>
      </c>
      <c r="E260" s="326">
        <f t="shared" si="56"/>
        <v>0</v>
      </c>
      <c r="F260" s="326">
        <f t="shared" si="56"/>
        <v>0</v>
      </c>
      <c r="G260" s="326">
        <f t="shared" si="56"/>
        <v>0</v>
      </c>
      <c r="H260" s="326">
        <f t="shared" si="56"/>
        <v>2</v>
      </c>
      <c r="I260" s="4"/>
      <c r="J260" s="4"/>
      <c r="K260" s="4"/>
      <c r="L260" s="4"/>
      <c r="M260" s="4"/>
      <c r="N260" s="148"/>
      <c r="O260" s="4"/>
      <c r="P260" s="4"/>
      <c r="Q260" s="4"/>
      <c r="R260" s="303"/>
      <c r="S260" s="4"/>
      <c r="T260" s="304"/>
      <c r="U260" s="4"/>
      <c r="V260" s="4"/>
      <c r="W260" s="4"/>
      <c r="X260" s="4"/>
    </row>
    <row r="261" spans="1:24" ht="27" customHeight="1">
      <c r="A261" s="4"/>
      <c r="B261" s="4"/>
      <c r="C261" s="775"/>
      <c r="D261" s="324">
        <f t="shared" ref="D261:H261" si="57">IFERROR(D260/D$253,"-")</f>
        <v>0</v>
      </c>
      <c r="E261" s="324">
        <f t="shared" si="57"/>
        <v>0</v>
      </c>
      <c r="F261" s="324">
        <f t="shared" si="57"/>
        <v>0</v>
      </c>
      <c r="G261" s="324">
        <f t="shared" si="57"/>
        <v>0</v>
      </c>
      <c r="H261" s="324">
        <f t="shared" si="57"/>
        <v>0.33333333333333331</v>
      </c>
      <c r="I261" s="4"/>
      <c r="J261" s="4"/>
      <c r="K261" s="4"/>
      <c r="L261" s="4"/>
      <c r="M261" s="4"/>
      <c r="N261" s="148"/>
      <c r="O261" s="4"/>
      <c r="P261" s="4"/>
      <c r="Q261" s="4"/>
      <c r="R261" s="303"/>
      <c r="S261" s="4"/>
      <c r="T261" s="304"/>
      <c r="U261" s="4"/>
      <c r="V261" s="4"/>
      <c r="W261" s="4"/>
      <c r="X261" s="4"/>
    </row>
    <row r="262" spans="1:24" ht="27" customHeight="1">
      <c r="A262" s="4"/>
      <c r="B262" s="4"/>
      <c r="C262" s="782" t="s">
        <v>366</v>
      </c>
      <c r="D262" s="325">
        <f t="shared" ref="D262:H262" si="58">COUNTIFS($W$9:$W$204,$C262,$M$9:$M$204,D$252)</f>
        <v>3</v>
      </c>
      <c r="E262" s="326">
        <f t="shared" si="58"/>
        <v>0</v>
      </c>
      <c r="F262" s="326">
        <f t="shared" si="58"/>
        <v>1</v>
      </c>
      <c r="G262" s="326">
        <f t="shared" si="58"/>
        <v>4</v>
      </c>
      <c r="H262" s="326">
        <f t="shared" si="58"/>
        <v>1</v>
      </c>
      <c r="I262" s="4"/>
      <c r="J262" s="4"/>
      <c r="K262" s="4"/>
      <c r="L262" s="4"/>
      <c r="M262" s="4"/>
      <c r="N262" s="148"/>
      <c r="O262" s="4"/>
      <c r="P262" s="4"/>
      <c r="Q262" s="4"/>
      <c r="R262" s="303"/>
      <c r="S262" s="4"/>
      <c r="T262" s="304"/>
      <c r="U262" s="4"/>
      <c r="V262" s="4"/>
      <c r="W262" s="4"/>
      <c r="X262" s="4"/>
    </row>
    <row r="263" spans="1:24" ht="27" customHeight="1">
      <c r="A263" s="4"/>
      <c r="B263" s="4"/>
      <c r="C263" s="775"/>
      <c r="D263" s="324">
        <f t="shared" ref="D263:H263" si="59">IFERROR(D262/D$253,"-")</f>
        <v>0.27272727272727271</v>
      </c>
      <c r="E263" s="324">
        <f t="shared" si="59"/>
        <v>0</v>
      </c>
      <c r="F263" s="324">
        <f t="shared" si="59"/>
        <v>0.33333333333333331</v>
      </c>
      <c r="G263" s="324">
        <f t="shared" si="59"/>
        <v>0.5</v>
      </c>
      <c r="H263" s="324">
        <f t="shared" si="59"/>
        <v>0.16666666666666666</v>
      </c>
      <c r="I263" s="4"/>
      <c r="J263" s="4"/>
      <c r="K263" s="4"/>
      <c r="L263" s="4"/>
      <c r="M263" s="4"/>
      <c r="N263" s="148"/>
      <c r="O263" s="4"/>
      <c r="P263" s="4"/>
      <c r="Q263" s="4"/>
      <c r="R263" s="303"/>
      <c r="S263" s="4"/>
      <c r="T263" s="304"/>
      <c r="U263" s="4"/>
      <c r="V263" s="4"/>
      <c r="W263" s="4"/>
      <c r="X263" s="4"/>
    </row>
    <row r="264" spans="1:24" ht="27" customHeight="1">
      <c r="A264" s="4"/>
      <c r="B264" s="4"/>
      <c r="C264" s="783" t="s">
        <v>640</v>
      </c>
      <c r="D264" s="325">
        <f t="shared" ref="D264:H264" si="60">COUNTIFS($W$9:$W$204,$C264,$M$9:$M$204,D$252)</f>
        <v>1</v>
      </c>
      <c r="E264" s="326">
        <f t="shared" si="60"/>
        <v>0</v>
      </c>
      <c r="F264" s="326">
        <f t="shared" si="60"/>
        <v>1</v>
      </c>
      <c r="G264" s="326">
        <f t="shared" si="60"/>
        <v>2</v>
      </c>
      <c r="H264" s="326">
        <f t="shared" si="60"/>
        <v>1</v>
      </c>
      <c r="I264" s="4"/>
      <c r="J264" s="4"/>
      <c r="K264" s="4"/>
      <c r="L264" s="4"/>
      <c r="M264" s="4"/>
      <c r="N264" s="148"/>
      <c r="O264" s="4"/>
      <c r="P264" s="4"/>
      <c r="Q264" s="4"/>
      <c r="R264" s="303"/>
      <c r="S264" s="4"/>
      <c r="T264" s="304"/>
      <c r="U264" s="4"/>
      <c r="V264" s="4"/>
      <c r="W264" s="4"/>
      <c r="X264" s="4"/>
    </row>
    <row r="265" spans="1:24" ht="27" customHeight="1">
      <c r="A265" s="4"/>
      <c r="B265" s="4"/>
      <c r="C265" s="775"/>
      <c r="D265" s="324">
        <f t="shared" ref="D265:H265" si="61">IFERROR(D264/D$253,"-")</f>
        <v>9.0909090909090912E-2</v>
      </c>
      <c r="E265" s="324">
        <f t="shared" si="61"/>
        <v>0</v>
      </c>
      <c r="F265" s="324">
        <f t="shared" si="61"/>
        <v>0.33333333333333331</v>
      </c>
      <c r="G265" s="324">
        <f t="shared" si="61"/>
        <v>0.25</v>
      </c>
      <c r="H265" s="324">
        <f t="shared" si="61"/>
        <v>0.16666666666666666</v>
      </c>
      <c r="I265" s="4"/>
      <c r="J265" s="4"/>
      <c r="K265" s="4"/>
      <c r="L265" s="4"/>
      <c r="M265" s="4"/>
      <c r="N265" s="148"/>
      <c r="O265" s="4"/>
      <c r="P265" s="4"/>
      <c r="Q265" s="4"/>
      <c r="R265" s="303"/>
      <c r="S265" s="4"/>
      <c r="T265" s="304"/>
      <c r="U265" s="4"/>
      <c r="V265" s="4"/>
      <c r="W265" s="4"/>
      <c r="X265" s="4"/>
    </row>
    <row r="266" spans="1:24" ht="27" customHeight="1">
      <c r="A266" s="4"/>
      <c r="B266" s="4"/>
      <c r="C266" s="783" t="s">
        <v>628</v>
      </c>
      <c r="D266" s="325">
        <f t="shared" ref="D266:H266" si="62">COUNTIFS($W$9:$W$204,$C266,$M$9:$M$204,D$252)</f>
        <v>0</v>
      </c>
      <c r="E266" s="326">
        <f t="shared" si="62"/>
        <v>0</v>
      </c>
      <c r="F266" s="326">
        <f t="shared" si="62"/>
        <v>0</v>
      </c>
      <c r="G266" s="326">
        <f t="shared" si="62"/>
        <v>0</v>
      </c>
      <c r="H266" s="326">
        <f t="shared" si="62"/>
        <v>1</v>
      </c>
      <c r="I266" s="4"/>
      <c r="J266" s="4"/>
      <c r="K266" s="4"/>
      <c r="L266" s="4"/>
      <c r="M266" s="4"/>
      <c r="N266" s="148"/>
      <c r="O266" s="4"/>
      <c r="P266" s="4"/>
      <c r="Q266" s="4"/>
      <c r="R266" s="303"/>
      <c r="S266" s="4"/>
      <c r="T266" s="304"/>
      <c r="U266" s="4"/>
      <c r="V266" s="4"/>
      <c r="W266" s="4"/>
      <c r="X266" s="4"/>
    </row>
    <row r="267" spans="1:24" ht="27" customHeight="1">
      <c r="A267" s="4"/>
      <c r="B267" s="4"/>
      <c r="C267" s="775"/>
      <c r="D267" s="324">
        <f t="shared" ref="D267:H267" si="63">IFERROR(D266/D$253,"-")</f>
        <v>0</v>
      </c>
      <c r="E267" s="324">
        <f t="shared" si="63"/>
        <v>0</v>
      </c>
      <c r="F267" s="324">
        <f t="shared" si="63"/>
        <v>0</v>
      </c>
      <c r="G267" s="324">
        <f t="shared" si="63"/>
        <v>0</v>
      </c>
      <c r="H267" s="324">
        <f t="shared" si="63"/>
        <v>0.16666666666666666</v>
      </c>
      <c r="I267" s="4"/>
      <c r="J267" s="4"/>
      <c r="K267" s="4"/>
      <c r="L267" s="4"/>
      <c r="M267" s="4"/>
      <c r="N267" s="148"/>
      <c r="O267" s="4"/>
      <c r="P267" s="4"/>
      <c r="Q267" s="4"/>
      <c r="R267" s="303"/>
      <c r="S267" s="4"/>
      <c r="T267" s="304"/>
      <c r="U267" s="4"/>
      <c r="V267" s="4"/>
      <c r="W267" s="4"/>
      <c r="X267" s="4"/>
    </row>
    <row r="268" spans="1:24" ht="27" customHeight="1">
      <c r="A268" s="4"/>
      <c r="B268" s="4"/>
      <c r="C268" s="782" t="s">
        <v>358</v>
      </c>
      <c r="D268" s="325">
        <f t="shared" ref="D268:H268" si="64">COUNTIFS($W$9:$W$204,$C268,$M$9:$M$204,D$252)</f>
        <v>1</v>
      </c>
      <c r="E268" s="326">
        <f t="shared" si="64"/>
        <v>0</v>
      </c>
      <c r="F268" s="326">
        <f t="shared" si="64"/>
        <v>0</v>
      </c>
      <c r="G268" s="326">
        <f t="shared" si="64"/>
        <v>0</v>
      </c>
      <c r="H268" s="326">
        <f t="shared" si="64"/>
        <v>0</v>
      </c>
      <c r="I268" s="4"/>
      <c r="J268" s="4"/>
      <c r="K268" s="4"/>
      <c r="L268" s="4"/>
      <c r="M268" s="4"/>
      <c r="N268" s="148"/>
      <c r="O268" s="4"/>
      <c r="P268" s="4"/>
      <c r="Q268" s="4"/>
      <c r="R268" s="303"/>
      <c r="S268" s="4"/>
      <c r="T268" s="304"/>
      <c r="U268" s="4"/>
      <c r="V268" s="4"/>
      <c r="W268" s="4"/>
      <c r="X268" s="4"/>
    </row>
    <row r="269" spans="1:24" ht="27" customHeight="1">
      <c r="A269" s="4"/>
      <c r="B269" s="4"/>
      <c r="C269" s="779"/>
      <c r="D269" s="327">
        <f t="shared" ref="D269:H269" si="65">IFERROR(D268/D$253,"-")</f>
        <v>9.0909090909090912E-2</v>
      </c>
      <c r="E269" s="327">
        <f t="shared" si="65"/>
        <v>0</v>
      </c>
      <c r="F269" s="327">
        <f t="shared" si="65"/>
        <v>0</v>
      </c>
      <c r="G269" s="327">
        <f t="shared" si="65"/>
        <v>0</v>
      </c>
      <c r="H269" s="327">
        <f t="shared" si="65"/>
        <v>0</v>
      </c>
      <c r="I269" s="4"/>
      <c r="J269" s="4"/>
      <c r="K269" s="4"/>
      <c r="L269" s="4"/>
      <c r="M269" s="4"/>
      <c r="N269" s="148"/>
      <c r="O269" s="4"/>
      <c r="P269" s="4"/>
      <c r="Q269" s="4"/>
      <c r="R269" s="303"/>
      <c r="S269" s="4"/>
      <c r="T269" s="304"/>
      <c r="U269" s="4"/>
      <c r="V269" s="4"/>
      <c r="W269" s="4"/>
      <c r="X269" s="4"/>
    </row>
    <row r="270" spans="1:24" ht="14.4">
      <c r="A270" s="4"/>
      <c r="B270" s="4"/>
      <c r="C270" s="303"/>
      <c r="D270" s="304"/>
      <c r="E270" s="4"/>
      <c r="F270" s="4"/>
      <c r="G270" s="4"/>
      <c r="H270" s="4"/>
      <c r="I270" s="4"/>
      <c r="J270" s="4"/>
      <c r="K270" s="4"/>
      <c r="L270" s="4"/>
      <c r="M270" s="4"/>
      <c r="N270" s="148"/>
      <c r="O270" s="4"/>
      <c r="P270" s="4"/>
      <c r="Q270" s="4"/>
      <c r="R270" s="303"/>
      <c r="S270" s="4"/>
      <c r="T270" s="304"/>
      <c r="U270" s="4"/>
      <c r="V270" s="4"/>
      <c r="W270" s="4"/>
      <c r="X270" s="4"/>
    </row>
    <row r="271" spans="1:24" ht="32.25" customHeight="1">
      <c r="A271" s="4"/>
      <c r="B271" s="4"/>
      <c r="D271" s="277" t="s">
        <v>414</v>
      </c>
      <c r="E271" s="277" t="s">
        <v>354</v>
      </c>
      <c r="F271" s="278" t="s">
        <v>643</v>
      </c>
      <c r="G271" s="277" t="s">
        <v>644</v>
      </c>
      <c r="H271" s="277" t="s">
        <v>400</v>
      </c>
      <c r="M271" s="4"/>
      <c r="N271" s="148"/>
      <c r="O271" s="4"/>
      <c r="P271" s="4"/>
      <c r="Q271" s="4"/>
      <c r="R271" s="303"/>
      <c r="S271" s="4"/>
      <c r="T271" s="304"/>
      <c r="U271" s="4"/>
      <c r="V271" s="4"/>
      <c r="W271" s="4"/>
      <c r="X271" s="4"/>
    </row>
    <row r="272" spans="1:24" ht="27" customHeight="1">
      <c r="A272" s="4"/>
      <c r="B272" s="4"/>
      <c r="C272" s="271" t="s">
        <v>638</v>
      </c>
      <c r="D272" s="256">
        <f t="shared" ref="D272:H272" si="66">COUNTIFS($R$9:$R$204,"&lt;&gt;",$M$9:$M$204,D271)</f>
        <v>6</v>
      </c>
      <c r="E272" s="256">
        <f t="shared" si="66"/>
        <v>1</v>
      </c>
      <c r="F272" s="256">
        <f t="shared" si="66"/>
        <v>0</v>
      </c>
      <c r="G272" s="256">
        <f t="shared" si="66"/>
        <v>0</v>
      </c>
      <c r="H272" s="257">
        <f t="shared" si="66"/>
        <v>2</v>
      </c>
      <c r="I272" s="4"/>
      <c r="J272" s="4"/>
      <c r="K272" s="4"/>
      <c r="L272" s="4"/>
      <c r="M272" s="4"/>
      <c r="N272" s="148"/>
      <c r="O272" s="4"/>
      <c r="P272" s="4"/>
      <c r="Q272" s="4"/>
      <c r="R272" s="303"/>
      <c r="S272" s="4"/>
      <c r="T272" s="304"/>
      <c r="U272" s="4"/>
      <c r="V272" s="4"/>
      <c r="W272" s="4"/>
      <c r="X272" s="4"/>
    </row>
    <row r="273" spans="1:24" ht="27" customHeight="1">
      <c r="A273" s="4"/>
      <c r="B273" s="4"/>
      <c r="C273" s="780" t="s">
        <v>639</v>
      </c>
      <c r="D273" s="311">
        <f t="shared" ref="D273:H273" si="67">SUM(D275,D277)</f>
        <v>3</v>
      </c>
      <c r="E273" s="311">
        <f t="shared" si="67"/>
        <v>0</v>
      </c>
      <c r="F273" s="311">
        <f t="shared" si="67"/>
        <v>0</v>
      </c>
      <c r="G273" s="311">
        <f t="shared" si="67"/>
        <v>0</v>
      </c>
      <c r="H273" s="312">
        <f t="shared" si="67"/>
        <v>1</v>
      </c>
      <c r="I273" s="4"/>
      <c r="J273" s="4"/>
      <c r="K273" s="4"/>
      <c r="L273" s="4"/>
      <c r="M273" s="4"/>
      <c r="N273" s="148"/>
      <c r="O273" s="4"/>
      <c r="P273" s="4"/>
      <c r="Q273" s="4"/>
      <c r="R273" s="303"/>
      <c r="S273" s="4"/>
      <c r="T273" s="304"/>
      <c r="U273" s="4"/>
      <c r="V273" s="4"/>
      <c r="W273" s="4"/>
      <c r="X273" s="4"/>
    </row>
    <row r="274" spans="1:24" ht="27" customHeight="1">
      <c r="A274" s="4"/>
      <c r="B274" s="4"/>
      <c r="C274" s="773"/>
      <c r="D274" s="322">
        <f t="shared" ref="D274:H274" si="68">IFERROR(D273/D272,"-")</f>
        <v>0.5</v>
      </c>
      <c r="E274" s="322">
        <f t="shared" si="68"/>
        <v>0</v>
      </c>
      <c r="F274" s="322" t="str">
        <f t="shared" si="68"/>
        <v>-</v>
      </c>
      <c r="G274" s="322" t="str">
        <f t="shared" si="68"/>
        <v>-</v>
      </c>
      <c r="H274" s="323">
        <f t="shared" si="68"/>
        <v>0.5</v>
      </c>
      <c r="I274" s="4"/>
      <c r="J274" s="4"/>
      <c r="K274" s="4"/>
      <c r="L274" s="4"/>
      <c r="M274" s="4"/>
      <c r="N274" s="148"/>
      <c r="O274" s="4"/>
      <c r="P274" s="4"/>
      <c r="Q274" s="4"/>
      <c r="R274" s="303"/>
      <c r="S274" s="4"/>
      <c r="T274" s="304"/>
      <c r="U274" s="4"/>
      <c r="V274" s="4"/>
      <c r="W274" s="4"/>
      <c r="X274" s="4"/>
    </row>
    <row r="275" spans="1:24" ht="27" customHeight="1">
      <c r="A275" s="4"/>
      <c r="B275" s="4"/>
      <c r="C275" s="784" t="s">
        <v>349</v>
      </c>
      <c r="D275" s="315">
        <f t="shared" ref="D275:H275" si="69">COUNTIFS($W$9:$W$204,$C275,$M$9:$M$204,D$271)</f>
        <v>2</v>
      </c>
      <c r="E275" s="315">
        <f t="shared" si="69"/>
        <v>0</v>
      </c>
      <c r="F275" s="315">
        <f t="shared" si="69"/>
        <v>0</v>
      </c>
      <c r="G275" s="315">
        <f t="shared" si="69"/>
        <v>0</v>
      </c>
      <c r="H275" s="315">
        <f t="shared" si="69"/>
        <v>1</v>
      </c>
      <c r="I275" s="4"/>
      <c r="J275" s="4"/>
      <c r="K275" s="4"/>
      <c r="L275" s="4"/>
      <c r="M275" s="4"/>
      <c r="N275" s="148"/>
      <c r="O275" s="4"/>
      <c r="P275" s="4"/>
      <c r="Q275" s="4"/>
      <c r="R275" s="303"/>
      <c r="S275" s="4"/>
      <c r="T275" s="304"/>
      <c r="U275" s="4"/>
      <c r="V275" s="4"/>
      <c r="W275" s="4"/>
      <c r="X275" s="4"/>
    </row>
    <row r="276" spans="1:24" ht="27" customHeight="1">
      <c r="A276" s="4"/>
      <c r="B276" s="4"/>
      <c r="C276" s="775"/>
      <c r="D276" s="324">
        <f t="shared" ref="D276:H276" si="70">IFERROR(D275/D$253,"-")</f>
        <v>0.18181818181818182</v>
      </c>
      <c r="E276" s="324">
        <f t="shared" si="70"/>
        <v>0</v>
      </c>
      <c r="F276" s="324">
        <f t="shared" si="70"/>
        <v>0</v>
      </c>
      <c r="G276" s="324">
        <f t="shared" si="70"/>
        <v>0</v>
      </c>
      <c r="H276" s="324">
        <f t="shared" si="70"/>
        <v>0.16666666666666666</v>
      </c>
      <c r="I276" s="4"/>
      <c r="J276" s="4"/>
      <c r="K276" s="4"/>
      <c r="L276" s="4"/>
      <c r="M276" s="4"/>
      <c r="N276" s="148"/>
      <c r="O276" s="4"/>
      <c r="P276" s="4"/>
      <c r="Q276" s="4"/>
      <c r="R276" s="303"/>
      <c r="S276" s="4"/>
      <c r="T276" s="304"/>
      <c r="U276" s="4"/>
      <c r="V276" s="4"/>
      <c r="W276" s="4"/>
      <c r="X276" s="4"/>
    </row>
    <row r="277" spans="1:24" ht="27" customHeight="1">
      <c r="A277" s="4"/>
      <c r="B277" s="4"/>
      <c r="C277" s="782" t="s">
        <v>373</v>
      </c>
      <c r="D277" s="315">
        <f t="shared" ref="D277:H277" si="71">COUNTIFS($W$9:$W$204,$C277,$M$9:$M$204,D$271)</f>
        <v>1</v>
      </c>
      <c r="E277" s="315">
        <f t="shared" si="71"/>
        <v>0</v>
      </c>
      <c r="F277" s="315">
        <f t="shared" si="71"/>
        <v>0</v>
      </c>
      <c r="G277" s="315">
        <f t="shared" si="71"/>
        <v>0</v>
      </c>
      <c r="H277" s="315">
        <f t="shared" si="71"/>
        <v>0</v>
      </c>
      <c r="I277" s="4"/>
      <c r="J277" s="4"/>
      <c r="K277" s="4"/>
      <c r="L277" s="4"/>
      <c r="M277" s="4"/>
      <c r="N277" s="148"/>
      <c r="O277" s="4"/>
      <c r="P277" s="4"/>
      <c r="Q277" s="4"/>
      <c r="R277" s="303"/>
      <c r="S277" s="4"/>
      <c r="T277" s="304"/>
      <c r="U277" s="4"/>
      <c r="V277" s="4"/>
      <c r="W277" s="4"/>
      <c r="X277" s="4"/>
    </row>
    <row r="278" spans="1:24" ht="27" customHeight="1">
      <c r="A278" s="4"/>
      <c r="B278" s="4"/>
      <c r="C278" s="775"/>
      <c r="D278" s="324">
        <f t="shared" ref="D278:H278" si="72">IFERROR(D277/D$253,"-")</f>
        <v>9.0909090909090912E-2</v>
      </c>
      <c r="E278" s="324">
        <f t="shared" si="72"/>
        <v>0</v>
      </c>
      <c r="F278" s="324">
        <f t="shared" si="72"/>
        <v>0</v>
      </c>
      <c r="G278" s="324">
        <f t="shared" si="72"/>
        <v>0</v>
      </c>
      <c r="H278" s="324">
        <f t="shared" si="72"/>
        <v>0</v>
      </c>
      <c r="I278" s="4"/>
      <c r="J278" s="4"/>
      <c r="K278" s="4"/>
      <c r="L278" s="4"/>
      <c r="M278" s="4"/>
      <c r="N278" s="148"/>
      <c r="O278" s="4"/>
      <c r="P278" s="4"/>
      <c r="Q278" s="4"/>
      <c r="R278" s="303"/>
      <c r="S278" s="4"/>
      <c r="T278" s="304"/>
      <c r="U278" s="4"/>
      <c r="V278" s="4"/>
      <c r="W278" s="4"/>
      <c r="X278" s="4"/>
    </row>
    <row r="279" spans="1:24" ht="27" customHeight="1">
      <c r="A279" s="4"/>
      <c r="B279" s="4"/>
      <c r="C279" s="782" t="s">
        <v>491</v>
      </c>
      <c r="D279" s="325">
        <f t="shared" ref="D279:H279" si="73">COUNTIFS($W$9:$W$204,$C279,$M$9:$M$204,D$271)</f>
        <v>0</v>
      </c>
      <c r="E279" s="326">
        <f t="shared" si="73"/>
        <v>1</v>
      </c>
      <c r="F279" s="326">
        <f t="shared" si="73"/>
        <v>0</v>
      </c>
      <c r="G279" s="326">
        <f t="shared" si="73"/>
        <v>0</v>
      </c>
      <c r="H279" s="326">
        <f t="shared" si="73"/>
        <v>0</v>
      </c>
      <c r="I279" s="4"/>
      <c r="J279" s="4"/>
      <c r="K279" s="4"/>
      <c r="L279" s="4"/>
      <c r="M279" s="4"/>
      <c r="N279" s="148"/>
      <c r="O279" s="4"/>
      <c r="P279" s="4"/>
      <c r="Q279" s="4"/>
      <c r="R279" s="303"/>
      <c r="S279" s="4"/>
      <c r="T279" s="304"/>
      <c r="U279" s="4"/>
      <c r="V279" s="4"/>
      <c r="W279" s="4"/>
      <c r="X279" s="4"/>
    </row>
    <row r="280" spans="1:24" ht="27" customHeight="1">
      <c r="A280" s="4"/>
      <c r="B280" s="4"/>
      <c r="C280" s="775"/>
      <c r="D280" s="324">
        <f t="shared" ref="D280:H280" si="74">IFERROR(D279/D$253,"-")</f>
        <v>0</v>
      </c>
      <c r="E280" s="324">
        <f t="shared" si="74"/>
        <v>1</v>
      </c>
      <c r="F280" s="324">
        <f t="shared" si="74"/>
        <v>0</v>
      </c>
      <c r="G280" s="324">
        <f t="shared" si="74"/>
        <v>0</v>
      </c>
      <c r="H280" s="324">
        <f t="shared" si="74"/>
        <v>0</v>
      </c>
      <c r="I280" s="4"/>
      <c r="J280" s="4"/>
      <c r="K280" s="4"/>
      <c r="L280" s="4"/>
      <c r="M280" s="4"/>
      <c r="N280" s="148"/>
      <c r="O280" s="4"/>
      <c r="P280" s="4"/>
      <c r="Q280" s="4"/>
      <c r="R280" s="303"/>
      <c r="S280" s="4"/>
      <c r="T280" s="304"/>
      <c r="U280" s="4"/>
      <c r="V280" s="4"/>
      <c r="W280" s="4"/>
      <c r="X280" s="4"/>
    </row>
    <row r="281" spans="1:24" ht="27" customHeight="1">
      <c r="A281" s="4"/>
      <c r="B281" s="4"/>
      <c r="C281" s="782" t="s">
        <v>366</v>
      </c>
      <c r="D281" s="325">
        <f t="shared" ref="D281:H281" si="75">COUNTIFS($W$9:$W$204,$C281,$M$9:$M$204,D$271)</f>
        <v>1</v>
      </c>
      <c r="E281" s="326">
        <f t="shared" si="75"/>
        <v>0</v>
      </c>
      <c r="F281" s="326">
        <f t="shared" si="75"/>
        <v>0</v>
      </c>
      <c r="G281" s="326">
        <f t="shared" si="75"/>
        <v>0</v>
      </c>
      <c r="H281" s="326">
        <f t="shared" si="75"/>
        <v>1</v>
      </c>
      <c r="I281" s="4"/>
      <c r="J281" s="4"/>
      <c r="K281" s="4"/>
      <c r="L281" s="4"/>
      <c r="M281" s="4"/>
      <c r="N281" s="148"/>
      <c r="O281" s="4"/>
      <c r="P281" s="4"/>
      <c r="Q281" s="4"/>
      <c r="R281" s="303"/>
      <c r="S281" s="4"/>
      <c r="T281" s="304"/>
      <c r="U281" s="4"/>
      <c r="V281" s="4"/>
      <c r="W281" s="4"/>
      <c r="X281" s="4"/>
    </row>
    <row r="282" spans="1:24" ht="27" customHeight="1">
      <c r="A282" s="4"/>
      <c r="B282" s="4"/>
      <c r="C282" s="775"/>
      <c r="D282" s="324">
        <f t="shared" ref="D282:H282" si="76">IFERROR(D281/D$253,"-")</f>
        <v>9.0909090909090912E-2</v>
      </c>
      <c r="E282" s="324">
        <f t="shared" si="76"/>
        <v>0</v>
      </c>
      <c r="F282" s="324">
        <f t="shared" si="76"/>
        <v>0</v>
      </c>
      <c r="G282" s="324">
        <f t="shared" si="76"/>
        <v>0</v>
      </c>
      <c r="H282" s="324">
        <f t="shared" si="76"/>
        <v>0.16666666666666666</v>
      </c>
      <c r="I282" s="4"/>
      <c r="J282" s="4"/>
      <c r="K282" s="4"/>
      <c r="L282" s="4"/>
      <c r="M282" s="4"/>
      <c r="N282" s="148"/>
      <c r="O282" s="4"/>
      <c r="P282" s="4"/>
      <c r="Q282" s="4"/>
      <c r="R282" s="303"/>
      <c r="S282" s="4"/>
      <c r="T282" s="304"/>
      <c r="U282" s="4"/>
      <c r="V282" s="4"/>
      <c r="W282" s="4"/>
      <c r="X282" s="4"/>
    </row>
    <row r="283" spans="1:24" ht="27" customHeight="1">
      <c r="A283" s="4"/>
      <c r="B283" s="4"/>
      <c r="C283" s="783" t="s">
        <v>640</v>
      </c>
      <c r="D283" s="325">
        <f t="shared" ref="D283:H283" si="77">COUNTIFS($W$9:$W$204,$C283,$M$9:$M$204,D$271)</f>
        <v>0</v>
      </c>
      <c r="E283" s="326">
        <f t="shared" si="77"/>
        <v>0</v>
      </c>
      <c r="F283" s="326">
        <f t="shared" si="77"/>
        <v>0</v>
      </c>
      <c r="G283" s="326">
        <f t="shared" si="77"/>
        <v>0</v>
      </c>
      <c r="H283" s="326">
        <f t="shared" si="77"/>
        <v>0</v>
      </c>
      <c r="I283" s="4"/>
      <c r="J283" s="4"/>
      <c r="K283" s="4"/>
      <c r="L283" s="4"/>
      <c r="M283" s="4"/>
      <c r="N283" s="148"/>
      <c r="O283" s="4"/>
      <c r="P283" s="4"/>
      <c r="Q283" s="4"/>
      <c r="R283" s="303"/>
      <c r="S283" s="4"/>
      <c r="T283" s="304"/>
      <c r="U283" s="4"/>
      <c r="V283" s="4"/>
      <c r="W283" s="4"/>
      <c r="X283" s="4"/>
    </row>
    <row r="284" spans="1:24" ht="27" customHeight="1">
      <c r="A284" s="4"/>
      <c r="B284" s="4"/>
      <c r="C284" s="775"/>
      <c r="D284" s="324">
        <f t="shared" ref="D284:H284" si="78">IFERROR(D283/D$253,"-")</f>
        <v>0</v>
      </c>
      <c r="E284" s="324">
        <f t="shared" si="78"/>
        <v>0</v>
      </c>
      <c r="F284" s="324">
        <f t="shared" si="78"/>
        <v>0</v>
      </c>
      <c r="G284" s="324">
        <f t="shared" si="78"/>
        <v>0</v>
      </c>
      <c r="H284" s="324">
        <f t="shared" si="78"/>
        <v>0</v>
      </c>
      <c r="I284" s="4"/>
      <c r="J284" s="4"/>
      <c r="K284" s="4"/>
      <c r="L284" s="4"/>
      <c r="M284" s="4"/>
      <c r="N284" s="148"/>
      <c r="O284" s="4"/>
      <c r="P284" s="4"/>
      <c r="Q284" s="4"/>
      <c r="R284" s="303"/>
      <c r="S284" s="4"/>
      <c r="T284" s="304"/>
      <c r="U284" s="4"/>
      <c r="V284" s="4"/>
      <c r="W284" s="4"/>
      <c r="X284" s="4"/>
    </row>
    <row r="285" spans="1:24" ht="27" customHeight="1">
      <c r="A285" s="4"/>
      <c r="B285" s="4"/>
      <c r="C285" s="783" t="s">
        <v>628</v>
      </c>
      <c r="D285" s="325">
        <f t="shared" ref="D285:H285" si="79">COUNTIFS($W$9:$W$204,$C285,$M$9:$M$204,D$271)</f>
        <v>1</v>
      </c>
      <c r="E285" s="326">
        <f t="shared" si="79"/>
        <v>0</v>
      </c>
      <c r="F285" s="326">
        <f t="shared" si="79"/>
        <v>0</v>
      </c>
      <c r="G285" s="326">
        <f t="shared" si="79"/>
        <v>0</v>
      </c>
      <c r="H285" s="326">
        <f t="shared" si="79"/>
        <v>0</v>
      </c>
      <c r="I285" s="4"/>
      <c r="J285" s="4"/>
      <c r="K285" s="4"/>
      <c r="L285" s="4"/>
      <c r="M285" s="4"/>
      <c r="N285" s="148"/>
      <c r="O285" s="4"/>
      <c r="P285" s="4"/>
      <c r="Q285" s="4"/>
      <c r="R285" s="303"/>
      <c r="S285" s="4"/>
      <c r="T285" s="304"/>
      <c r="U285" s="4"/>
      <c r="V285" s="4"/>
      <c r="W285" s="4"/>
      <c r="X285" s="4"/>
    </row>
    <row r="286" spans="1:24" ht="27" customHeight="1">
      <c r="A286" s="4"/>
      <c r="B286" s="4"/>
      <c r="C286" s="775"/>
      <c r="D286" s="324">
        <f t="shared" ref="D286:H286" si="80">IFERROR(D285/D$253,"-")</f>
        <v>9.0909090909090912E-2</v>
      </c>
      <c r="E286" s="324">
        <f t="shared" si="80"/>
        <v>0</v>
      </c>
      <c r="F286" s="324">
        <f t="shared" si="80"/>
        <v>0</v>
      </c>
      <c r="G286" s="324">
        <f t="shared" si="80"/>
        <v>0</v>
      </c>
      <c r="H286" s="324">
        <f t="shared" si="80"/>
        <v>0</v>
      </c>
      <c r="I286" s="4"/>
      <c r="J286" s="4"/>
      <c r="K286" s="4"/>
      <c r="L286" s="4"/>
      <c r="M286" s="4"/>
      <c r="N286" s="148"/>
      <c r="O286" s="4"/>
      <c r="P286" s="4"/>
      <c r="Q286" s="4"/>
      <c r="R286" s="303"/>
      <c r="S286" s="4"/>
      <c r="T286" s="304"/>
      <c r="U286" s="4"/>
      <c r="V286" s="4"/>
      <c r="W286" s="4"/>
      <c r="X286" s="4"/>
    </row>
    <row r="287" spans="1:24" ht="27" customHeight="1">
      <c r="A287" s="4"/>
      <c r="B287" s="4"/>
      <c r="C287" s="782" t="s">
        <v>358</v>
      </c>
      <c r="D287" s="325">
        <f t="shared" ref="D287:H287" si="81">COUNTIFS($W$9:$W$204,$C287,$M$9:$M$204,D$271)</f>
        <v>0</v>
      </c>
      <c r="E287" s="326">
        <f t="shared" si="81"/>
        <v>0</v>
      </c>
      <c r="F287" s="326">
        <f t="shared" si="81"/>
        <v>0</v>
      </c>
      <c r="G287" s="326">
        <f t="shared" si="81"/>
        <v>0</v>
      </c>
      <c r="H287" s="326">
        <f t="shared" si="81"/>
        <v>0</v>
      </c>
      <c r="I287" s="4"/>
      <c r="J287" s="4"/>
      <c r="K287" s="4"/>
      <c r="L287" s="4"/>
      <c r="M287" s="4"/>
      <c r="N287" s="148"/>
      <c r="O287" s="4"/>
      <c r="P287" s="4"/>
      <c r="Q287" s="4"/>
      <c r="R287" s="303"/>
      <c r="S287" s="4"/>
      <c r="T287" s="304"/>
      <c r="U287" s="4"/>
      <c r="V287" s="4"/>
      <c r="W287" s="4"/>
      <c r="X287" s="4"/>
    </row>
    <row r="288" spans="1:24" ht="27" customHeight="1">
      <c r="A288" s="4"/>
      <c r="B288" s="4"/>
      <c r="C288" s="779"/>
      <c r="D288" s="327">
        <f t="shared" ref="D288:H288" si="82">IFERROR(D287/D$253,"-")</f>
        <v>0</v>
      </c>
      <c r="E288" s="327">
        <f t="shared" si="82"/>
        <v>0</v>
      </c>
      <c r="F288" s="327">
        <f t="shared" si="82"/>
        <v>0</v>
      </c>
      <c r="G288" s="327">
        <f t="shared" si="82"/>
        <v>0</v>
      </c>
      <c r="H288" s="327">
        <f t="shared" si="82"/>
        <v>0</v>
      </c>
      <c r="I288" s="4"/>
      <c r="J288" s="4"/>
      <c r="K288" s="4"/>
      <c r="L288" s="4"/>
      <c r="M288" s="4"/>
      <c r="N288" s="148"/>
      <c r="O288" s="4"/>
      <c r="P288" s="4"/>
      <c r="Q288" s="4"/>
      <c r="R288" s="303"/>
      <c r="S288" s="4"/>
      <c r="T288" s="304"/>
      <c r="U288" s="4"/>
      <c r="V288" s="4"/>
      <c r="W288" s="4"/>
      <c r="X288" s="4"/>
    </row>
    <row r="289" spans="1:24" ht="14.4">
      <c r="A289" s="4"/>
      <c r="B289" s="4"/>
      <c r="C289" s="4"/>
      <c r="D289" s="4"/>
      <c r="E289" s="4"/>
      <c r="F289" s="4"/>
      <c r="G289" s="4"/>
      <c r="H289" s="4"/>
      <c r="I289" s="4"/>
      <c r="J289" s="4"/>
      <c r="K289" s="4"/>
      <c r="L289" s="4"/>
      <c r="M289" s="4"/>
      <c r="N289" s="148"/>
      <c r="O289" s="4"/>
      <c r="P289" s="4"/>
      <c r="Q289" s="4"/>
      <c r="R289" s="4"/>
      <c r="S289" s="4"/>
      <c r="T289" s="4"/>
      <c r="U289" s="4"/>
      <c r="V289" s="4"/>
      <c r="W289" s="4"/>
      <c r="X289" s="4"/>
    </row>
    <row r="290" spans="1:24" ht="14.4">
      <c r="A290" s="4"/>
      <c r="B290" s="4"/>
      <c r="C290" s="4"/>
      <c r="D290" s="4"/>
      <c r="E290" s="4"/>
      <c r="F290" s="4"/>
      <c r="G290" s="4"/>
      <c r="H290" s="4"/>
      <c r="I290" s="4"/>
      <c r="J290" s="4"/>
      <c r="K290" s="4"/>
      <c r="L290" s="4"/>
      <c r="M290" s="4"/>
      <c r="N290" s="148"/>
      <c r="O290" s="4"/>
      <c r="P290" s="4"/>
      <c r="Q290" s="4"/>
      <c r="R290" s="4"/>
      <c r="S290" s="4"/>
      <c r="T290" s="4"/>
      <c r="U290" s="4"/>
      <c r="V290" s="4"/>
      <c r="W290" s="4"/>
      <c r="X290" s="4"/>
    </row>
    <row r="291" spans="1:24" ht="14.4">
      <c r="A291" s="4"/>
      <c r="B291" s="4"/>
      <c r="C291" s="4"/>
      <c r="D291" s="4"/>
      <c r="E291" s="4"/>
      <c r="F291" s="4"/>
      <c r="G291" s="4"/>
      <c r="H291" s="4"/>
      <c r="I291" s="4"/>
      <c r="J291" s="4"/>
      <c r="K291" s="4"/>
      <c r="L291" s="4"/>
      <c r="M291" s="4"/>
      <c r="N291" s="148"/>
      <c r="O291" s="4"/>
      <c r="P291" s="4"/>
      <c r="Q291" s="4"/>
      <c r="R291" s="4"/>
      <c r="S291" s="4"/>
      <c r="T291" s="4"/>
      <c r="U291" s="4"/>
      <c r="V291" s="4"/>
      <c r="W291" s="4"/>
      <c r="X291" s="4"/>
    </row>
    <row r="292" spans="1:24" ht="14.4">
      <c r="A292" s="4"/>
      <c r="B292" s="4"/>
      <c r="C292" s="4"/>
      <c r="D292" s="4"/>
      <c r="E292" s="4"/>
      <c r="F292" s="4"/>
      <c r="G292" s="4"/>
      <c r="H292" s="4"/>
      <c r="I292" s="4"/>
      <c r="J292" s="4"/>
      <c r="K292" s="4"/>
      <c r="L292" s="4"/>
      <c r="M292" s="4"/>
      <c r="N292" s="148"/>
      <c r="O292" s="4"/>
      <c r="P292" s="4"/>
      <c r="Q292" s="4"/>
      <c r="R292" s="4"/>
      <c r="S292" s="4"/>
      <c r="T292" s="4"/>
      <c r="U292" s="4"/>
      <c r="V292" s="4"/>
      <c r="W292" s="4"/>
      <c r="X292" s="4"/>
    </row>
    <row r="293" spans="1:24" ht="14.4">
      <c r="A293" s="4"/>
      <c r="B293" s="4"/>
      <c r="C293" s="4"/>
      <c r="D293" s="4"/>
      <c r="E293" s="4"/>
      <c r="F293" s="4"/>
      <c r="G293" s="4"/>
      <c r="H293" s="4"/>
      <c r="I293" s="4"/>
      <c r="J293" s="4"/>
      <c r="K293" s="4"/>
      <c r="L293" s="4"/>
      <c r="M293" s="4"/>
      <c r="N293" s="148"/>
      <c r="O293" s="4"/>
      <c r="P293" s="4"/>
      <c r="Q293" s="4"/>
      <c r="R293" s="4"/>
      <c r="S293" s="4"/>
      <c r="T293" s="4"/>
      <c r="U293" s="4"/>
      <c r="V293" s="4"/>
      <c r="W293" s="4"/>
      <c r="X293" s="4"/>
    </row>
    <row r="294" spans="1:24" ht="14.4">
      <c r="A294" s="4"/>
      <c r="B294" s="4"/>
      <c r="C294" s="4"/>
      <c r="D294" s="4"/>
      <c r="E294" s="4"/>
      <c r="F294" s="4"/>
      <c r="G294" s="4"/>
      <c r="H294" s="4"/>
      <c r="I294" s="4"/>
      <c r="J294" s="4"/>
      <c r="K294" s="4"/>
      <c r="L294" s="4"/>
      <c r="M294" s="4"/>
      <c r="N294" s="148"/>
      <c r="O294" s="4"/>
      <c r="P294" s="4"/>
      <c r="Q294" s="4"/>
      <c r="R294" s="4"/>
      <c r="S294" s="4"/>
      <c r="T294" s="4"/>
      <c r="U294" s="4"/>
      <c r="V294" s="4"/>
      <c r="W294" s="4"/>
      <c r="X294" s="4"/>
    </row>
    <row r="295" spans="1:24" ht="14.4">
      <c r="A295" s="4"/>
      <c r="B295" s="4"/>
      <c r="C295" s="4"/>
      <c r="D295" s="4"/>
      <c r="E295" s="4"/>
      <c r="F295" s="4"/>
      <c r="G295" s="4"/>
      <c r="H295" s="4"/>
      <c r="I295" s="4"/>
      <c r="J295" s="4"/>
      <c r="K295" s="4"/>
      <c r="L295" s="4"/>
      <c r="M295" s="4"/>
      <c r="N295" s="148"/>
      <c r="O295" s="4"/>
      <c r="P295" s="4"/>
      <c r="Q295" s="4"/>
      <c r="R295" s="4"/>
      <c r="S295" s="4"/>
      <c r="T295" s="4"/>
      <c r="U295" s="4"/>
      <c r="V295" s="4"/>
      <c r="W295" s="4"/>
      <c r="X295" s="4"/>
    </row>
    <row r="296" spans="1:24" ht="14.4">
      <c r="A296" s="4"/>
      <c r="B296" s="4"/>
      <c r="C296" s="4"/>
      <c r="D296" s="4"/>
      <c r="E296" s="4"/>
      <c r="F296" s="4"/>
      <c r="G296" s="4"/>
      <c r="H296" s="4"/>
      <c r="I296" s="4"/>
      <c r="J296" s="4"/>
      <c r="K296" s="4"/>
      <c r="L296" s="4"/>
      <c r="M296" s="4"/>
      <c r="N296" s="148"/>
      <c r="O296" s="4"/>
      <c r="P296" s="4"/>
      <c r="Q296" s="4"/>
      <c r="R296" s="4"/>
      <c r="S296" s="4"/>
      <c r="T296" s="4"/>
      <c r="U296" s="4"/>
      <c r="V296" s="4"/>
      <c r="W296" s="4"/>
      <c r="X296" s="4"/>
    </row>
    <row r="297" spans="1:24" ht="14.4">
      <c r="A297" s="4"/>
      <c r="B297" s="4"/>
      <c r="C297" s="4"/>
      <c r="D297" s="4"/>
      <c r="E297" s="4"/>
      <c r="F297" s="4"/>
      <c r="G297" s="4"/>
      <c r="H297" s="4"/>
      <c r="I297" s="4"/>
      <c r="J297" s="4"/>
      <c r="K297" s="4"/>
      <c r="L297" s="4"/>
      <c r="M297" s="4"/>
      <c r="N297" s="148"/>
      <c r="O297" s="4"/>
      <c r="P297" s="4"/>
      <c r="Q297" s="4"/>
      <c r="R297" s="4"/>
      <c r="S297" s="4"/>
      <c r="T297" s="4"/>
      <c r="U297" s="4"/>
      <c r="V297" s="4"/>
      <c r="W297" s="4"/>
      <c r="X297" s="4"/>
    </row>
    <row r="298" spans="1:24" ht="14.4">
      <c r="A298" s="4"/>
      <c r="B298" s="4"/>
      <c r="C298" s="4"/>
      <c r="D298" s="4"/>
      <c r="E298" s="4"/>
      <c r="F298" s="4"/>
      <c r="G298" s="4"/>
      <c r="H298" s="4"/>
      <c r="I298" s="4"/>
      <c r="J298" s="4"/>
      <c r="K298" s="4"/>
      <c r="L298" s="4"/>
      <c r="M298" s="4"/>
      <c r="N298" s="148"/>
      <c r="O298" s="4"/>
      <c r="P298" s="4"/>
      <c r="Q298" s="4"/>
      <c r="R298" s="4"/>
      <c r="S298" s="4"/>
      <c r="T298" s="4"/>
      <c r="U298" s="4"/>
      <c r="V298" s="4"/>
      <c r="W298" s="4"/>
      <c r="X298" s="4"/>
    </row>
    <row r="299" spans="1:24" ht="14.4">
      <c r="A299" s="4"/>
      <c r="B299" s="4"/>
      <c r="C299" s="4"/>
      <c r="D299" s="4"/>
      <c r="E299" s="4"/>
      <c r="F299" s="4"/>
      <c r="G299" s="4"/>
      <c r="H299" s="4"/>
      <c r="I299" s="4"/>
      <c r="J299" s="4"/>
      <c r="K299" s="4"/>
      <c r="L299" s="4"/>
      <c r="M299" s="4"/>
      <c r="N299" s="148"/>
      <c r="O299" s="4"/>
      <c r="P299" s="4"/>
      <c r="Q299" s="4"/>
      <c r="R299" s="4"/>
      <c r="S299" s="4"/>
      <c r="T299" s="4"/>
      <c r="U299" s="4"/>
      <c r="V299" s="4"/>
      <c r="W299" s="4"/>
      <c r="X299" s="4"/>
    </row>
    <row r="300" spans="1:24" ht="14.4">
      <c r="A300" s="4"/>
      <c r="B300" s="4"/>
      <c r="C300" s="4"/>
      <c r="D300" s="4"/>
      <c r="E300" s="4"/>
      <c r="F300" s="4"/>
      <c r="G300" s="4"/>
      <c r="H300" s="4"/>
      <c r="I300" s="4"/>
      <c r="J300" s="4"/>
      <c r="K300" s="4"/>
      <c r="L300" s="4"/>
      <c r="M300" s="4"/>
      <c r="N300" s="148"/>
      <c r="O300" s="4"/>
      <c r="P300" s="4"/>
      <c r="Q300" s="4"/>
      <c r="R300" s="4"/>
      <c r="S300" s="4"/>
      <c r="T300" s="4"/>
      <c r="U300" s="4"/>
      <c r="V300" s="4"/>
      <c r="W300" s="4"/>
      <c r="X300" s="4"/>
    </row>
    <row r="301" spans="1:24" ht="14.4">
      <c r="A301" s="4"/>
      <c r="B301" s="4"/>
      <c r="C301" s="4"/>
      <c r="D301" s="4"/>
      <c r="E301" s="4"/>
      <c r="F301" s="4"/>
      <c r="G301" s="4"/>
      <c r="H301" s="4"/>
      <c r="I301" s="4"/>
      <c r="J301" s="4"/>
      <c r="K301" s="4"/>
      <c r="L301" s="4"/>
      <c r="M301" s="4"/>
      <c r="N301" s="148"/>
      <c r="O301" s="4"/>
      <c r="P301" s="4"/>
      <c r="Q301" s="4"/>
      <c r="R301" s="4"/>
      <c r="S301" s="4"/>
      <c r="T301" s="4"/>
      <c r="U301" s="4"/>
      <c r="V301" s="4"/>
      <c r="W301" s="4"/>
      <c r="X301" s="4"/>
    </row>
    <row r="302" spans="1:24" ht="14.4">
      <c r="A302" s="4"/>
      <c r="B302" s="4"/>
      <c r="C302" s="4"/>
      <c r="D302" s="4"/>
      <c r="E302" s="4"/>
      <c r="F302" s="4"/>
      <c r="G302" s="4"/>
      <c r="H302" s="4"/>
      <c r="I302" s="4"/>
      <c r="J302" s="4"/>
      <c r="K302" s="4"/>
      <c r="L302" s="4"/>
      <c r="M302" s="4"/>
      <c r="N302" s="148"/>
      <c r="O302" s="4"/>
      <c r="P302" s="4"/>
      <c r="Q302" s="4"/>
      <c r="R302" s="4"/>
      <c r="S302" s="4"/>
      <c r="T302" s="4"/>
      <c r="U302" s="4"/>
      <c r="V302" s="4"/>
      <c r="W302" s="4"/>
      <c r="X302" s="4"/>
    </row>
    <row r="303" spans="1:24" ht="14.4">
      <c r="A303" s="4"/>
      <c r="B303" s="4"/>
      <c r="C303" s="4"/>
      <c r="D303" s="4"/>
      <c r="E303" s="4"/>
      <c r="F303" s="4"/>
      <c r="G303" s="4"/>
      <c r="H303" s="4"/>
      <c r="I303" s="4"/>
      <c r="J303" s="4"/>
      <c r="K303" s="4"/>
      <c r="L303" s="4"/>
      <c r="M303" s="4"/>
      <c r="N303" s="148"/>
      <c r="O303" s="4"/>
      <c r="P303" s="4"/>
      <c r="Q303" s="4"/>
      <c r="R303" s="4"/>
      <c r="S303" s="4"/>
      <c r="T303" s="4"/>
      <c r="U303" s="4"/>
      <c r="V303" s="4"/>
      <c r="W303" s="4"/>
      <c r="X303" s="4"/>
    </row>
    <row r="304" spans="1:24" ht="14.4">
      <c r="A304" s="4"/>
      <c r="B304" s="4"/>
      <c r="C304" s="4"/>
      <c r="D304" s="4"/>
      <c r="E304" s="4"/>
      <c r="F304" s="4"/>
      <c r="G304" s="4"/>
      <c r="H304" s="4"/>
      <c r="I304" s="4"/>
      <c r="J304" s="4"/>
      <c r="K304" s="4"/>
      <c r="L304" s="4"/>
      <c r="M304" s="4"/>
      <c r="N304" s="148"/>
      <c r="O304" s="4"/>
      <c r="P304" s="4"/>
      <c r="Q304" s="4"/>
      <c r="R304" s="4"/>
      <c r="S304" s="4"/>
      <c r="T304" s="4"/>
      <c r="U304" s="4"/>
      <c r="V304" s="4"/>
      <c r="W304" s="4"/>
      <c r="X304" s="4"/>
    </row>
    <row r="305" spans="1:24" ht="14.4">
      <c r="A305" s="4"/>
      <c r="B305" s="4"/>
      <c r="C305" s="4"/>
      <c r="D305" s="4"/>
      <c r="E305" s="4"/>
      <c r="F305" s="4"/>
      <c r="G305" s="4"/>
      <c r="H305" s="4"/>
      <c r="I305" s="4"/>
      <c r="J305" s="4"/>
      <c r="K305" s="4"/>
      <c r="L305" s="4"/>
      <c r="M305" s="4"/>
      <c r="N305" s="148"/>
      <c r="O305" s="4"/>
      <c r="P305" s="4"/>
      <c r="Q305" s="4"/>
      <c r="R305" s="4"/>
      <c r="S305" s="4"/>
      <c r="T305" s="4"/>
      <c r="U305" s="4"/>
      <c r="V305" s="4"/>
      <c r="W305" s="4"/>
      <c r="X305" s="4"/>
    </row>
    <row r="306" spans="1:24" ht="14.4">
      <c r="A306" s="4"/>
      <c r="B306" s="4"/>
      <c r="C306" s="4"/>
      <c r="D306" s="4"/>
      <c r="E306" s="4"/>
      <c r="F306" s="4"/>
      <c r="G306" s="4"/>
      <c r="H306" s="4"/>
      <c r="I306" s="4"/>
      <c r="J306" s="4"/>
      <c r="K306" s="4"/>
      <c r="L306" s="4"/>
      <c r="M306" s="4"/>
      <c r="N306" s="148"/>
      <c r="O306" s="4"/>
      <c r="P306" s="4"/>
      <c r="Q306" s="4"/>
      <c r="R306" s="4"/>
      <c r="S306" s="4"/>
      <c r="T306" s="4"/>
      <c r="U306" s="4"/>
      <c r="V306" s="4"/>
      <c r="W306" s="4"/>
      <c r="X306" s="4"/>
    </row>
    <row r="307" spans="1:24" ht="14.4">
      <c r="A307" s="4"/>
      <c r="B307" s="4"/>
      <c r="C307" s="4"/>
      <c r="D307" s="4"/>
      <c r="E307" s="4"/>
      <c r="F307" s="4"/>
      <c r="G307" s="4"/>
      <c r="H307" s="4"/>
      <c r="I307" s="4"/>
      <c r="J307" s="4"/>
      <c r="K307" s="4"/>
      <c r="L307" s="4"/>
      <c r="M307" s="4"/>
      <c r="N307" s="148"/>
      <c r="O307" s="4"/>
      <c r="P307" s="4"/>
      <c r="Q307" s="4"/>
      <c r="R307" s="4"/>
      <c r="S307" s="4"/>
      <c r="T307" s="4"/>
      <c r="U307" s="4"/>
      <c r="V307" s="4"/>
      <c r="W307" s="4"/>
      <c r="X307" s="4"/>
    </row>
    <row r="308" spans="1:24" ht="14.4">
      <c r="A308" s="4"/>
      <c r="B308" s="4"/>
      <c r="C308" s="4"/>
      <c r="D308" s="4"/>
      <c r="E308" s="4"/>
      <c r="F308" s="4"/>
      <c r="G308" s="4"/>
      <c r="H308" s="4"/>
      <c r="I308" s="4"/>
      <c r="J308" s="4"/>
      <c r="K308" s="4"/>
      <c r="L308" s="4"/>
      <c r="M308" s="4"/>
      <c r="N308" s="148"/>
      <c r="O308" s="4"/>
      <c r="P308" s="4"/>
      <c r="Q308" s="4"/>
      <c r="R308" s="4"/>
      <c r="S308" s="4"/>
      <c r="T308" s="4"/>
      <c r="U308" s="4"/>
      <c r="V308" s="4"/>
      <c r="W308" s="4"/>
      <c r="X308" s="4"/>
    </row>
    <row r="309" spans="1:24" ht="14.4">
      <c r="A309" s="4"/>
      <c r="B309" s="4"/>
      <c r="C309" s="4"/>
      <c r="D309" s="4"/>
      <c r="E309" s="4"/>
      <c r="F309" s="4"/>
      <c r="G309" s="4"/>
      <c r="H309" s="4"/>
      <c r="I309" s="4"/>
      <c r="J309" s="4"/>
      <c r="K309" s="4"/>
      <c r="L309" s="4"/>
      <c r="M309" s="4"/>
      <c r="N309" s="148"/>
      <c r="O309" s="4"/>
      <c r="P309" s="4"/>
      <c r="Q309" s="4"/>
      <c r="R309" s="4"/>
      <c r="S309" s="4"/>
      <c r="T309" s="4"/>
      <c r="U309" s="4"/>
      <c r="V309" s="4"/>
      <c r="W309" s="4"/>
      <c r="X309" s="4"/>
    </row>
    <row r="310" spans="1:24" ht="14.4">
      <c r="A310" s="4"/>
      <c r="B310" s="4"/>
      <c r="C310" s="4"/>
      <c r="D310" s="4"/>
      <c r="E310" s="4"/>
      <c r="F310" s="4"/>
      <c r="G310" s="4"/>
      <c r="H310" s="4"/>
      <c r="I310" s="4"/>
      <c r="J310" s="4"/>
      <c r="K310" s="4"/>
      <c r="L310" s="4"/>
      <c r="M310" s="4"/>
      <c r="N310" s="148"/>
      <c r="O310" s="4"/>
      <c r="P310" s="4"/>
      <c r="Q310" s="4"/>
      <c r="R310" s="4"/>
      <c r="S310" s="4"/>
      <c r="T310" s="4"/>
      <c r="U310" s="4"/>
      <c r="V310" s="4"/>
      <c r="W310" s="4"/>
      <c r="X310" s="4"/>
    </row>
    <row r="311" spans="1:24" ht="15.75" customHeight="1">
      <c r="P311" s="4"/>
    </row>
    <row r="312" spans="1:24" ht="15.75" customHeight="1">
      <c r="P312" s="4"/>
    </row>
    <row r="313" spans="1:24" ht="15.75" customHeight="1">
      <c r="P313" s="4"/>
    </row>
    <row r="314" spans="1:24" ht="15.75" customHeight="1">
      <c r="P314" s="4"/>
    </row>
    <row r="315" spans="1:24" ht="15.75" customHeight="1">
      <c r="P315" s="4"/>
    </row>
    <row r="316" spans="1:24" ht="15.75" customHeight="1">
      <c r="P316" s="4"/>
    </row>
    <row r="317" spans="1:24" ht="15.75" customHeight="1">
      <c r="P317" s="4"/>
    </row>
    <row r="318" spans="1:24" ht="15.75" customHeight="1">
      <c r="P318" s="4"/>
    </row>
    <row r="319" spans="1:24" ht="15.75" customHeight="1">
      <c r="P319" s="4"/>
    </row>
    <row r="320" spans="1:24" ht="15.75" customHeight="1">
      <c r="P320" s="4"/>
    </row>
    <row r="321" spans="16:16" ht="15.75" customHeight="1">
      <c r="P321" s="4"/>
    </row>
    <row r="322" spans="16:16" ht="15.75" customHeight="1">
      <c r="P322" s="4"/>
    </row>
    <row r="323" spans="16:16" ht="15.75" customHeight="1">
      <c r="P323" s="4"/>
    </row>
    <row r="324" spans="16:16" ht="15.75" customHeight="1">
      <c r="P324" s="4"/>
    </row>
    <row r="325" spans="16:16" ht="15.75" customHeight="1">
      <c r="P325" s="4"/>
    </row>
    <row r="326" spans="16:16" ht="15.75" customHeight="1">
      <c r="P326" s="4"/>
    </row>
    <row r="327" spans="16:16" ht="15.75" customHeight="1">
      <c r="P327" s="4"/>
    </row>
    <row r="328" spans="16:16" ht="15.75" customHeight="1">
      <c r="P328" s="4"/>
    </row>
    <row r="329" spans="16:16" ht="15.75" customHeight="1">
      <c r="P329" s="4"/>
    </row>
    <row r="330" spans="16:16" ht="15.75" customHeight="1">
      <c r="P330" s="4"/>
    </row>
    <row r="331" spans="16:16" ht="15.75" customHeight="1">
      <c r="P331" s="4"/>
    </row>
    <row r="332" spans="16:16" ht="15.75" customHeight="1">
      <c r="P332" s="4"/>
    </row>
    <row r="333" spans="16:16" ht="15.75" customHeight="1">
      <c r="P333" s="4"/>
    </row>
    <row r="334" spans="16:16" ht="15.75" customHeight="1">
      <c r="P334" s="4"/>
    </row>
    <row r="335" spans="16:16" ht="15.75" customHeight="1">
      <c r="P335" s="4"/>
    </row>
    <row r="336" spans="16:16" ht="15.75" customHeight="1">
      <c r="P336" s="4"/>
    </row>
    <row r="337" spans="16:16" ht="15.75" customHeight="1">
      <c r="P337" s="4"/>
    </row>
    <row r="338" spans="16:16" ht="15.75" customHeight="1">
      <c r="P338" s="4"/>
    </row>
    <row r="339" spans="16:16" ht="15.75" customHeight="1">
      <c r="P339" s="4"/>
    </row>
    <row r="340" spans="16:16" ht="15.75" customHeight="1">
      <c r="P340" s="4"/>
    </row>
    <row r="341" spans="16:16" ht="15.75" customHeight="1">
      <c r="P341" s="4"/>
    </row>
    <row r="342" spans="16:16" ht="15.75" customHeight="1">
      <c r="P342" s="4"/>
    </row>
    <row r="343" spans="16:16" ht="15.75" customHeight="1">
      <c r="P343" s="4"/>
    </row>
    <row r="344" spans="16:16" ht="15.75" customHeight="1">
      <c r="P344" s="4"/>
    </row>
    <row r="345" spans="16:16" ht="15.75" customHeight="1">
      <c r="P345" s="4"/>
    </row>
    <row r="346" spans="16:16" ht="15.75" customHeight="1">
      <c r="P346" s="4"/>
    </row>
    <row r="347" spans="16:16" ht="15.75" customHeight="1">
      <c r="P347" s="4"/>
    </row>
    <row r="348" spans="16:16" ht="15.75" customHeight="1">
      <c r="P348" s="4"/>
    </row>
    <row r="349" spans="16:16" ht="15.75" customHeight="1">
      <c r="P349" s="4"/>
    </row>
    <row r="350" spans="16:16" ht="15.75" customHeight="1">
      <c r="P350" s="4"/>
    </row>
    <row r="351" spans="16:16" ht="15.75" customHeight="1">
      <c r="P351" s="4"/>
    </row>
    <row r="352" spans="16:16" ht="15.75" customHeight="1">
      <c r="P352" s="4"/>
    </row>
    <row r="353" spans="16:16" ht="15.75" customHeight="1">
      <c r="P353" s="4"/>
    </row>
    <row r="354" spans="16:16" ht="15.75" customHeight="1">
      <c r="P354" s="4"/>
    </row>
    <row r="355" spans="16:16" ht="15.75" customHeight="1">
      <c r="P355" s="4"/>
    </row>
    <row r="356" spans="16:16" ht="15.75" customHeight="1">
      <c r="P356" s="4"/>
    </row>
    <row r="357" spans="16:16" ht="15.75" customHeight="1">
      <c r="P357" s="4"/>
    </row>
    <row r="358" spans="16:16" ht="15.75" customHeight="1">
      <c r="P358" s="4"/>
    </row>
    <row r="359" spans="16:16" ht="15.75" customHeight="1">
      <c r="P359" s="4"/>
    </row>
    <row r="360" spans="16:16" ht="15.75" customHeight="1">
      <c r="P360" s="4"/>
    </row>
    <row r="361" spans="16:16" ht="15.75" customHeight="1">
      <c r="P361" s="4"/>
    </row>
    <row r="362" spans="16:16" ht="15.75" customHeight="1">
      <c r="P362" s="4"/>
    </row>
    <row r="363" spans="16:16" ht="15.75" customHeight="1">
      <c r="P363" s="4"/>
    </row>
    <row r="364" spans="16:16" ht="15.75" customHeight="1">
      <c r="P364" s="4"/>
    </row>
    <row r="365" spans="16:16" ht="15.75" customHeight="1">
      <c r="P365" s="4"/>
    </row>
    <row r="366" spans="16:16" ht="15.75" customHeight="1">
      <c r="P366" s="4"/>
    </row>
    <row r="367" spans="16:16" ht="15.75" customHeight="1">
      <c r="P367" s="4"/>
    </row>
    <row r="368" spans="16:16" ht="15.75" customHeight="1">
      <c r="P368" s="4"/>
    </row>
    <row r="369" spans="16:16" ht="15.75" customHeight="1">
      <c r="P369" s="4"/>
    </row>
    <row r="370" spans="16:16" ht="15.75" customHeight="1">
      <c r="P370" s="4"/>
    </row>
    <row r="371" spans="16:16" ht="15.75" customHeight="1">
      <c r="P371" s="4"/>
    </row>
    <row r="372" spans="16:16" ht="15.75" customHeight="1">
      <c r="P372" s="4"/>
    </row>
    <row r="373" spans="16:16" ht="15.75" customHeight="1">
      <c r="P373" s="4"/>
    </row>
    <row r="374" spans="16:16" ht="15.75" customHeight="1">
      <c r="P374" s="4"/>
    </row>
    <row r="375" spans="16:16" ht="15.75" customHeight="1">
      <c r="P375" s="4"/>
    </row>
    <row r="376" spans="16:16" ht="15.75" customHeight="1">
      <c r="P376" s="4"/>
    </row>
    <row r="377" spans="16:16" ht="15.75" customHeight="1">
      <c r="P377" s="4"/>
    </row>
    <row r="378" spans="16:16" ht="15.75" customHeight="1">
      <c r="P378" s="4"/>
    </row>
    <row r="379" spans="16:16" ht="15.75" customHeight="1">
      <c r="P379" s="4"/>
    </row>
    <row r="380" spans="16:16" ht="15.75" customHeight="1">
      <c r="P380" s="4"/>
    </row>
    <row r="381" spans="16:16" ht="15.75" customHeight="1">
      <c r="P381" s="4"/>
    </row>
    <row r="382" spans="16:16" ht="15.75" customHeight="1">
      <c r="P382" s="4"/>
    </row>
    <row r="383" spans="16:16" ht="15.75" customHeight="1">
      <c r="P383" s="4"/>
    </row>
    <row r="384" spans="16:16" ht="15.75" customHeight="1">
      <c r="P384" s="4"/>
    </row>
    <row r="385" spans="16:16" ht="15.75" customHeight="1">
      <c r="P385" s="4"/>
    </row>
    <row r="386" spans="16:16" ht="15.75" customHeight="1">
      <c r="P386" s="4"/>
    </row>
    <row r="387" spans="16:16" ht="15.75" customHeight="1">
      <c r="P387" s="4"/>
    </row>
    <row r="388" spans="16:16" ht="15.75" customHeight="1">
      <c r="P388" s="4"/>
    </row>
    <row r="389" spans="16:16" ht="15.75" customHeight="1">
      <c r="P389" s="4"/>
    </row>
    <row r="390" spans="16:16" ht="15.75" customHeight="1">
      <c r="P390" s="4"/>
    </row>
    <row r="391" spans="16:16" ht="15.75" customHeight="1">
      <c r="P391" s="4"/>
    </row>
    <row r="392" spans="16:16" ht="15.75" customHeight="1">
      <c r="P392" s="4"/>
    </row>
    <row r="393" spans="16:16" ht="15.75" customHeight="1">
      <c r="P393" s="4"/>
    </row>
    <row r="394" spans="16:16" ht="15.75" customHeight="1">
      <c r="P394" s="4"/>
    </row>
    <row r="395" spans="16:16" ht="15.75" customHeight="1">
      <c r="P395" s="4"/>
    </row>
    <row r="396" spans="16:16" ht="15.75" customHeight="1">
      <c r="P396" s="4"/>
    </row>
    <row r="397" spans="16:16" ht="15.75" customHeight="1">
      <c r="P397" s="4"/>
    </row>
    <row r="398" spans="16:16" ht="15.75" customHeight="1">
      <c r="P398" s="4"/>
    </row>
    <row r="399" spans="16:16" ht="15.75" customHeight="1">
      <c r="P399" s="4"/>
    </row>
    <row r="400" spans="16:16" ht="15.75" customHeight="1">
      <c r="P400" s="4"/>
    </row>
    <row r="401" spans="16:16" ht="15.75" customHeight="1">
      <c r="P401" s="4"/>
    </row>
    <row r="402" spans="16:16" ht="15.75" customHeight="1">
      <c r="P402" s="4"/>
    </row>
    <row r="403" spans="16:16" ht="15.75" customHeight="1">
      <c r="P403" s="4"/>
    </row>
    <row r="404" spans="16:16" ht="15.75" customHeight="1">
      <c r="P404" s="4"/>
    </row>
    <row r="405" spans="16:16" ht="15.75" customHeight="1">
      <c r="P405" s="4"/>
    </row>
    <row r="406" spans="16:16" ht="15.75" customHeight="1">
      <c r="P406" s="4"/>
    </row>
    <row r="407" spans="16:16" ht="15.75" customHeight="1">
      <c r="P407" s="4"/>
    </row>
    <row r="408" spans="16:16" ht="15.75" customHeight="1">
      <c r="P408" s="4"/>
    </row>
    <row r="409" spans="16:16" ht="15.75" customHeight="1">
      <c r="P409" s="4"/>
    </row>
    <row r="410" spans="16:16" ht="15.75" customHeight="1">
      <c r="P410" s="4"/>
    </row>
    <row r="411" spans="16:16" ht="15.75" customHeight="1">
      <c r="P411" s="4"/>
    </row>
    <row r="412" spans="16:16" ht="15.75" customHeight="1">
      <c r="P412" s="4"/>
    </row>
    <row r="413" spans="16:16" ht="15.75" customHeight="1">
      <c r="P413" s="4"/>
    </row>
    <row r="414" spans="16:16" ht="15.75" customHeight="1">
      <c r="P414" s="4"/>
    </row>
    <row r="415" spans="16:16" ht="15.75" customHeight="1">
      <c r="P415" s="4"/>
    </row>
    <row r="416" spans="16:16" ht="15.75" customHeight="1">
      <c r="P416" s="4"/>
    </row>
    <row r="417" spans="16:16" ht="15.75" customHeight="1">
      <c r="P417" s="4"/>
    </row>
    <row r="418" spans="16:16" ht="15.75" customHeight="1">
      <c r="P418" s="4"/>
    </row>
    <row r="419" spans="16:16" ht="15.75" customHeight="1">
      <c r="P419" s="4"/>
    </row>
    <row r="420" spans="16:16" ht="15.75" customHeight="1">
      <c r="P420" s="4"/>
    </row>
    <row r="421" spans="16:16" ht="15.75" customHeight="1">
      <c r="P421" s="4"/>
    </row>
    <row r="422" spans="16:16" ht="15.75" customHeight="1">
      <c r="P422" s="4"/>
    </row>
    <row r="423" spans="16:16" ht="15.75" customHeight="1">
      <c r="P423" s="4"/>
    </row>
    <row r="424" spans="16:16" ht="15.75" customHeight="1">
      <c r="P424" s="4"/>
    </row>
    <row r="425" spans="16:16" ht="15.75" customHeight="1">
      <c r="P425" s="4"/>
    </row>
    <row r="426" spans="16:16" ht="15.75" customHeight="1">
      <c r="P426" s="4"/>
    </row>
    <row r="427" spans="16:16" ht="15.75" customHeight="1">
      <c r="P427" s="4"/>
    </row>
    <row r="428" spans="16:16" ht="15.75" customHeight="1">
      <c r="P428" s="4"/>
    </row>
    <row r="429" spans="16:16" ht="15.75" customHeight="1">
      <c r="P429" s="4"/>
    </row>
    <row r="430" spans="16:16" ht="15.75" customHeight="1">
      <c r="P430" s="4"/>
    </row>
    <row r="431" spans="16:16" ht="15.75" customHeight="1">
      <c r="P431" s="4"/>
    </row>
    <row r="432" spans="16:16" ht="15.75" customHeight="1">
      <c r="P432" s="4"/>
    </row>
    <row r="433" spans="16:16" ht="15.75" customHeight="1">
      <c r="P433" s="4"/>
    </row>
    <row r="434" spans="16:16" ht="15.75" customHeight="1">
      <c r="P434" s="4"/>
    </row>
    <row r="435" spans="16:16" ht="15.75" customHeight="1">
      <c r="P435" s="4"/>
    </row>
    <row r="436" spans="16:16" ht="15.75" customHeight="1">
      <c r="P436" s="4"/>
    </row>
    <row r="437" spans="16:16" ht="15.75" customHeight="1">
      <c r="P437" s="4"/>
    </row>
    <row r="438" spans="16:16" ht="15.75" customHeight="1">
      <c r="P438" s="4"/>
    </row>
    <row r="439" spans="16:16" ht="15.75" customHeight="1">
      <c r="P439" s="4"/>
    </row>
    <row r="440" spans="16:16" ht="15.75" customHeight="1">
      <c r="P440" s="4"/>
    </row>
    <row r="441" spans="16:16" ht="15.75" customHeight="1">
      <c r="P441" s="4"/>
    </row>
    <row r="442" spans="16:16" ht="15.75" customHeight="1">
      <c r="P442" s="4"/>
    </row>
    <row r="443" spans="16:16" ht="15.75" customHeight="1">
      <c r="P443" s="4"/>
    </row>
    <row r="444" spans="16:16" ht="15.75" customHeight="1">
      <c r="P444" s="4"/>
    </row>
    <row r="445" spans="16:16" ht="15.75" customHeight="1">
      <c r="P445" s="4"/>
    </row>
    <row r="446" spans="16:16" ht="15.75" customHeight="1">
      <c r="P446" s="4"/>
    </row>
    <row r="447" spans="16:16" ht="15.75" customHeight="1">
      <c r="P447" s="4"/>
    </row>
    <row r="448" spans="16:16" ht="15.75" customHeight="1">
      <c r="P448" s="4"/>
    </row>
    <row r="449" spans="16:16" ht="15.75" customHeight="1">
      <c r="P449" s="4"/>
    </row>
    <row r="450" spans="16:16" ht="15.75" customHeight="1">
      <c r="P450" s="4"/>
    </row>
    <row r="451" spans="16:16" ht="15.75" customHeight="1">
      <c r="P451" s="4"/>
    </row>
    <row r="452" spans="16:16" ht="15.75" customHeight="1">
      <c r="P452" s="4"/>
    </row>
    <row r="453" spans="16:16" ht="15.75" customHeight="1">
      <c r="P453" s="4"/>
    </row>
    <row r="454" spans="16:16" ht="15.75" customHeight="1">
      <c r="P454" s="4"/>
    </row>
    <row r="455" spans="16:16" ht="15.75" customHeight="1">
      <c r="P455" s="4"/>
    </row>
    <row r="456" spans="16:16" ht="15.75" customHeight="1">
      <c r="P456" s="4"/>
    </row>
    <row r="457" spans="16:16" ht="15.75" customHeight="1">
      <c r="P457" s="4"/>
    </row>
    <row r="458" spans="16:16" ht="15.75" customHeight="1">
      <c r="P458" s="4"/>
    </row>
    <row r="459" spans="16:16" ht="15.75" customHeight="1">
      <c r="P459" s="4"/>
    </row>
    <row r="460" spans="16:16" ht="15.75" customHeight="1">
      <c r="P460" s="4"/>
    </row>
    <row r="461" spans="16:16" ht="15.75" customHeight="1">
      <c r="P461" s="4"/>
    </row>
    <row r="462" spans="16:16" ht="15.75" customHeight="1">
      <c r="P462" s="4"/>
    </row>
    <row r="463" spans="16:16" ht="15.75" customHeight="1">
      <c r="P463" s="4"/>
    </row>
    <row r="464" spans="16:16" ht="15.75" customHeight="1">
      <c r="P464" s="4"/>
    </row>
    <row r="465" spans="16:16" ht="15.75" customHeight="1">
      <c r="P465" s="4"/>
    </row>
    <row r="466" spans="16:16" ht="15.75" customHeight="1">
      <c r="P466" s="4"/>
    </row>
    <row r="467" spans="16:16" ht="15.75" customHeight="1">
      <c r="P467" s="4"/>
    </row>
    <row r="468" spans="16:16" ht="15.75" customHeight="1">
      <c r="P468" s="4"/>
    </row>
    <row r="469" spans="16:16" ht="15.75" customHeight="1">
      <c r="P469" s="4"/>
    </row>
    <row r="470" spans="16:16" ht="15.75" customHeight="1">
      <c r="P470" s="4"/>
    </row>
    <row r="471" spans="16:16" ht="15.75" customHeight="1">
      <c r="P471" s="4"/>
    </row>
    <row r="472" spans="16:16" ht="15.75" customHeight="1">
      <c r="P472" s="4"/>
    </row>
    <row r="473" spans="16:16" ht="15.75" customHeight="1">
      <c r="P473" s="4"/>
    </row>
    <row r="474" spans="16:16" ht="15.75" customHeight="1">
      <c r="P474" s="4"/>
    </row>
    <row r="475" spans="16:16" ht="15.75" customHeight="1">
      <c r="P475" s="4"/>
    </row>
    <row r="476" spans="16:16" ht="15.75" customHeight="1">
      <c r="P476" s="4"/>
    </row>
    <row r="477" spans="16:16" ht="15.75" customHeight="1">
      <c r="P477" s="4"/>
    </row>
    <row r="478" spans="16:16" ht="15.75" customHeight="1">
      <c r="P478" s="4"/>
    </row>
    <row r="479" spans="16:16" ht="15.75" customHeight="1">
      <c r="P479" s="4"/>
    </row>
    <row r="480" spans="16:16" ht="15.75" customHeight="1">
      <c r="P480" s="4"/>
    </row>
    <row r="481" spans="16:16" ht="15.75" customHeight="1">
      <c r="P481" s="4"/>
    </row>
    <row r="482" spans="16:16" ht="15.75" customHeight="1">
      <c r="P482" s="4"/>
    </row>
    <row r="483" spans="16:16" ht="15.75" customHeight="1">
      <c r="P483" s="4"/>
    </row>
    <row r="484" spans="16:16" ht="15.75" customHeight="1">
      <c r="P484" s="4"/>
    </row>
    <row r="485" spans="16:16" ht="15.75" customHeight="1">
      <c r="P485" s="4"/>
    </row>
    <row r="486" spans="16:16" ht="15.75" customHeight="1">
      <c r="P486" s="4"/>
    </row>
    <row r="487" spans="16:16" ht="15.75" customHeight="1">
      <c r="P487" s="4"/>
    </row>
    <row r="488" spans="16:16" ht="15.75" customHeight="1">
      <c r="P488" s="4"/>
    </row>
    <row r="489" spans="16:16" ht="15.75" customHeight="1"/>
    <row r="490" spans="16:16" ht="15.75" customHeight="1"/>
    <row r="491" spans="16:16" ht="15.75" customHeight="1"/>
    <row r="492" spans="16:16" ht="15.75" customHeight="1"/>
    <row r="493" spans="16:16" ht="15.75" customHeight="1"/>
    <row r="494" spans="16:16" ht="15.75" customHeight="1"/>
    <row r="495" spans="16:16" ht="15.75" customHeight="1"/>
    <row r="496" spans="16:1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customSheetViews>
    <customSheetView guid="{AD313651-32B8-4678-9C28-45C4BAF4B038}" filter="1" showAutoFilter="1">
      <pageMargins left="0.7" right="0.7" top="0.75" bottom="0.75" header="0.3" footer="0.3"/>
      <autoFilter ref="A8:AB204" xr:uid="{82A8964E-B328-4957-9DCD-0C9C1B293A45}"/>
    </customSheetView>
    <customSheetView guid="{D7AA8C38-E96A-4079-B21E-9C229821BD74}" filter="1" showAutoFilter="1">
      <pageMargins left="0.7" right="0.7" top="0.75" bottom="0.75" header="0.3" footer="0.3"/>
      <autoFilter ref="A8:AA204" xr:uid="{19E001BA-ADAB-4C86-B7B2-F07A0E749757}">
        <filterColumn colId="20">
          <filters>
            <filter val="花井"/>
            <filter val="角田"/>
            <filter val="五十嵐"/>
            <filter val="黒田（美）"/>
            <filter val="山﨑（亮）"/>
            <filter val="新井"/>
            <filter val="森谷"/>
            <filter val="杉原"/>
            <filter val="渡邉"/>
            <filter val="藤田（早）"/>
            <filter val="梅澤"/>
            <filter val="齋藤"/>
          </filters>
        </filterColumn>
      </autoFilter>
    </customSheetView>
    <customSheetView guid="{B0FA1A02-58D4-4EDC-9FC0-917B99EEAE16}" filter="1" showAutoFilter="1">
      <pageMargins left="0.7" right="0.7" top="0.75" bottom="0.75" header="0.3" footer="0.3"/>
      <autoFilter ref="A8:AA204" xr:uid="{B969695B-9146-464F-A348-F91A0E60FF7C}"/>
    </customSheetView>
  </customSheetViews>
  <mergeCells count="238">
    <mergeCell ref="H192:J192"/>
    <mergeCell ref="H193:J193"/>
    <mergeCell ref="H194:J194"/>
    <mergeCell ref="H195:J195"/>
    <mergeCell ref="H196:J196"/>
    <mergeCell ref="H197:J197"/>
    <mergeCell ref="H198:J198"/>
    <mergeCell ref="H183:J183"/>
    <mergeCell ref="H184:J184"/>
    <mergeCell ref="H185:J185"/>
    <mergeCell ref="H186:J186"/>
    <mergeCell ref="H187:J187"/>
    <mergeCell ref="H188:J188"/>
    <mergeCell ref="H189:J189"/>
    <mergeCell ref="H190:J190"/>
    <mergeCell ref="H191:J191"/>
    <mergeCell ref="H174:J174"/>
    <mergeCell ref="H175:J175"/>
    <mergeCell ref="H176:J176"/>
    <mergeCell ref="H177:J177"/>
    <mergeCell ref="H178:J178"/>
    <mergeCell ref="H179:J179"/>
    <mergeCell ref="H180:J180"/>
    <mergeCell ref="H181:J181"/>
    <mergeCell ref="H182:J182"/>
    <mergeCell ref="H165:J165"/>
    <mergeCell ref="H166:J166"/>
    <mergeCell ref="H167:J167"/>
    <mergeCell ref="H168:J168"/>
    <mergeCell ref="H169:J169"/>
    <mergeCell ref="H170:J170"/>
    <mergeCell ref="H171:J171"/>
    <mergeCell ref="H172:J172"/>
    <mergeCell ref="H173:J173"/>
    <mergeCell ref="C285:C286"/>
    <mergeCell ref="C287:C288"/>
    <mergeCell ref="C258:C259"/>
    <mergeCell ref="C260:C261"/>
    <mergeCell ref="C262:C263"/>
    <mergeCell ref="C264:C265"/>
    <mergeCell ref="C266:C267"/>
    <mergeCell ref="C268:C269"/>
    <mergeCell ref="C273:C274"/>
    <mergeCell ref="C247:C248"/>
    <mergeCell ref="C249:C250"/>
    <mergeCell ref="C254:C255"/>
    <mergeCell ref="C256:C257"/>
    <mergeCell ref="C275:C276"/>
    <mergeCell ref="C277:C278"/>
    <mergeCell ref="C279:C280"/>
    <mergeCell ref="C281:C282"/>
    <mergeCell ref="C283:C284"/>
    <mergeCell ref="C225:C226"/>
    <mergeCell ref="C227:C228"/>
    <mergeCell ref="C229:C230"/>
    <mergeCell ref="C235:C236"/>
    <mergeCell ref="C237:C238"/>
    <mergeCell ref="C239:C240"/>
    <mergeCell ref="C241:C242"/>
    <mergeCell ref="C243:C244"/>
    <mergeCell ref="C245:C246"/>
    <mergeCell ref="B207:C207"/>
    <mergeCell ref="B208:C208"/>
    <mergeCell ref="B209:C209"/>
    <mergeCell ref="B210:C210"/>
    <mergeCell ref="C215:C216"/>
    <mergeCell ref="C217:C218"/>
    <mergeCell ref="C219:C220"/>
    <mergeCell ref="C221:C222"/>
    <mergeCell ref="C223:C224"/>
    <mergeCell ref="H147:J147"/>
    <mergeCell ref="H148:J148"/>
    <mergeCell ref="H149:J149"/>
    <mergeCell ref="H199:J199"/>
    <mergeCell ref="H200:J200"/>
    <mergeCell ref="H201:J201"/>
    <mergeCell ref="H202:J202"/>
    <mergeCell ref="H203:J203"/>
    <mergeCell ref="H204:J204"/>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38:J138"/>
    <mergeCell ref="H139:J139"/>
    <mergeCell ref="H140:J140"/>
    <mergeCell ref="H141:J141"/>
    <mergeCell ref="H142:J142"/>
    <mergeCell ref="H143:J143"/>
    <mergeCell ref="H144:J144"/>
    <mergeCell ref="H145:J145"/>
    <mergeCell ref="H146:J146"/>
    <mergeCell ref="H129:J129"/>
    <mergeCell ref="H130:J130"/>
    <mergeCell ref="H131:J131"/>
    <mergeCell ref="H132:J132"/>
    <mergeCell ref="H133:J133"/>
    <mergeCell ref="H134:J134"/>
    <mergeCell ref="H135:J135"/>
    <mergeCell ref="H136:J136"/>
    <mergeCell ref="H137:J137"/>
    <mergeCell ref="H120:J120"/>
    <mergeCell ref="H121:J121"/>
    <mergeCell ref="H122:J122"/>
    <mergeCell ref="H123:J123"/>
    <mergeCell ref="H124:J124"/>
    <mergeCell ref="H125:J125"/>
    <mergeCell ref="H126:J126"/>
    <mergeCell ref="H127:J127"/>
    <mergeCell ref="H128:J128"/>
    <mergeCell ref="H111:J111"/>
    <mergeCell ref="H112:J112"/>
    <mergeCell ref="H113:J113"/>
    <mergeCell ref="H114:J114"/>
    <mergeCell ref="H115:J115"/>
    <mergeCell ref="H116:J116"/>
    <mergeCell ref="H117:J117"/>
    <mergeCell ref="H118:J118"/>
    <mergeCell ref="H119:J119"/>
    <mergeCell ref="H102:J102"/>
    <mergeCell ref="H103:J103"/>
    <mergeCell ref="H104:J104"/>
    <mergeCell ref="H105:J105"/>
    <mergeCell ref="H106:J106"/>
    <mergeCell ref="H107:J107"/>
    <mergeCell ref="H108:J108"/>
    <mergeCell ref="H109:J109"/>
    <mergeCell ref="H110:J110"/>
    <mergeCell ref="H93:J93"/>
    <mergeCell ref="H94:J94"/>
    <mergeCell ref="H95:J95"/>
    <mergeCell ref="H96:J96"/>
    <mergeCell ref="H97:J97"/>
    <mergeCell ref="H98:J98"/>
    <mergeCell ref="H99:J99"/>
    <mergeCell ref="H100:J100"/>
    <mergeCell ref="H101:J101"/>
    <mergeCell ref="H84:J84"/>
    <mergeCell ref="H85:J85"/>
    <mergeCell ref="H86:J86"/>
    <mergeCell ref="H87:J87"/>
    <mergeCell ref="H88:J88"/>
    <mergeCell ref="H89:J89"/>
    <mergeCell ref="H90:J90"/>
    <mergeCell ref="H91:J91"/>
    <mergeCell ref="H92:J92"/>
    <mergeCell ref="H75:J75"/>
    <mergeCell ref="H76:J76"/>
    <mergeCell ref="H77:J77"/>
    <mergeCell ref="H78:J78"/>
    <mergeCell ref="H79:J79"/>
    <mergeCell ref="H80:J80"/>
    <mergeCell ref="H81:J81"/>
    <mergeCell ref="H82:J82"/>
    <mergeCell ref="H83:J83"/>
    <mergeCell ref="H66:J66"/>
    <mergeCell ref="H67:J67"/>
    <mergeCell ref="H68:J68"/>
    <mergeCell ref="H69:J69"/>
    <mergeCell ref="H70:J70"/>
    <mergeCell ref="H71:J71"/>
    <mergeCell ref="H72:J72"/>
    <mergeCell ref="H73:J73"/>
    <mergeCell ref="H74:J74"/>
    <mergeCell ref="H57:J57"/>
    <mergeCell ref="H58:J58"/>
    <mergeCell ref="H59:J59"/>
    <mergeCell ref="H60:J60"/>
    <mergeCell ref="H61:J61"/>
    <mergeCell ref="H62:J62"/>
    <mergeCell ref="H63:J63"/>
    <mergeCell ref="H64:J64"/>
    <mergeCell ref="H65:J65"/>
    <mergeCell ref="H48:J48"/>
    <mergeCell ref="H49:J49"/>
    <mergeCell ref="H50:J50"/>
    <mergeCell ref="H51:J51"/>
    <mergeCell ref="H52:J52"/>
    <mergeCell ref="H53:J53"/>
    <mergeCell ref="H54:J54"/>
    <mergeCell ref="H55:J55"/>
    <mergeCell ref="H56:J56"/>
    <mergeCell ref="H39:J39"/>
    <mergeCell ref="H40:J40"/>
    <mergeCell ref="H41:J41"/>
    <mergeCell ref="H42:J42"/>
    <mergeCell ref="H43:J43"/>
    <mergeCell ref="H44:J44"/>
    <mergeCell ref="H45:J45"/>
    <mergeCell ref="H46:J46"/>
    <mergeCell ref="H47:J47"/>
    <mergeCell ref="H30:J30"/>
    <mergeCell ref="H31:J31"/>
    <mergeCell ref="H32:J32"/>
    <mergeCell ref="H33:J33"/>
    <mergeCell ref="H34:J34"/>
    <mergeCell ref="H35:J35"/>
    <mergeCell ref="H36:J36"/>
    <mergeCell ref="H37:J37"/>
    <mergeCell ref="H38:J38"/>
    <mergeCell ref="H21:J21"/>
    <mergeCell ref="H22:J22"/>
    <mergeCell ref="H23:J23"/>
    <mergeCell ref="H24:J24"/>
    <mergeCell ref="H25:J25"/>
    <mergeCell ref="H26:J26"/>
    <mergeCell ref="H27:J27"/>
    <mergeCell ref="H28:J28"/>
    <mergeCell ref="H29:J29"/>
    <mergeCell ref="H12:J12"/>
    <mergeCell ref="H13:J13"/>
    <mergeCell ref="H14:J14"/>
    <mergeCell ref="H15:J15"/>
    <mergeCell ref="H16:J16"/>
    <mergeCell ref="H17:J17"/>
    <mergeCell ref="H18:J18"/>
    <mergeCell ref="H19:J19"/>
    <mergeCell ref="H20:J20"/>
    <mergeCell ref="B2:G2"/>
    <mergeCell ref="L2:M2"/>
    <mergeCell ref="B4:C4"/>
    <mergeCell ref="B5:C5"/>
    <mergeCell ref="B6:C6"/>
    <mergeCell ref="H8:J8"/>
    <mergeCell ref="H9:J9"/>
    <mergeCell ref="H10:J10"/>
    <mergeCell ref="H11:J11"/>
  </mergeCells>
  <phoneticPr fontId="86"/>
  <conditionalFormatting sqref="M9:M204">
    <cfRule type="containsText" dxfId="85" priority="4" operator="containsText" text="相続税">
      <formula>NOT(ISERROR(SEARCH(("相続税"),(M9))))</formula>
    </cfRule>
    <cfRule type="containsText" dxfId="84" priority="5" operator="containsText" text="複雑">
      <formula>NOT(ISERROR(SEARCH(("複雑"),(M9))))</formula>
    </cfRule>
  </conditionalFormatting>
  <conditionalFormatting sqref="P122">
    <cfRule type="containsBlanks" dxfId="83" priority="3">
      <formula>LEN(TRIM(P122))=0</formula>
    </cfRule>
  </conditionalFormatting>
  <conditionalFormatting sqref="U9:U204 W9:W204 X15">
    <cfRule type="beginsWith" dxfId="82" priority="6" operator="beginsWith" text="Ｓ">
      <formula>LEFT((U9),LEN("Ｓ"))=("Ｓ")</formula>
    </cfRule>
  </conditionalFormatting>
  <conditionalFormatting sqref="U9:U204">
    <cfRule type="cellIs" dxfId="81" priority="1" operator="equal">
      <formula>"Ｓ"</formula>
    </cfRule>
    <cfRule type="cellIs" dxfId="80" priority="2" operator="equal">
      <formula>"Ａ：見込み高・後追い要"</formula>
    </cfRule>
  </conditionalFormatting>
  <dataValidations count="1">
    <dataValidation type="list" allowBlank="1" showErrorMessage="1" sqref="U9:U72 U74:U204" xr:uid="{00000000-0002-0000-1200-000000000000}">
      <formula1>"黒田（美）,山田,山﨑（亮）,五十嵐,杉原,新井,馬場,嶋津,齋藤,森谷,渡邉,藤田（早）,花井,梅澤,角田"</formula1>
    </dataValidation>
  </dataValidations>
  <pageMargins left="0.7" right="0.7" top="0.75" bottom="0.75" header="0" footer="0"/>
  <pageSetup paperSize="9" fitToHeight="0" orientation="landscape"/>
  <extLst>
    <ext xmlns:x14="http://schemas.microsoft.com/office/spreadsheetml/2009/9/main" uri="{CCE6A557-97BC-4b89-ADB6-D9C93CAAB3DF}">
      <x14:dataValidations xmlns:xm="http://schemas.microsoft.com/office/excel/2006/main" count="6">
        <x14:dataValidation type="list" allowBlank="1" xr:uid="{00000000-0002-0000-1200-000001000000}">
          <x14:formula1>
            <xm:f>設定用!$D$6:$D$15</xm:f>
          </x14:formula1>
          <xm:sqref>M10 M12:M28 M32:M36 M38:M204</xm:sqref>
        </x14:dataValidation>
        <x14:dataValidation type="list" allowBlank="1" xr:uid="{00000000-0002-0000-1200-000002000000}">
          <x14:formula1>
            <xm:f>設定用!$F$6:$F$13</xm:f>
          </x14:formula1>
          <xm:sqref>P10:P19 P21:P25 P27 P29 P36 P38:P204</xm:sqref>
        </x14:dataValidation>
        <x14:dataValidation type="list" allowBlank="1" showErrorMessage="1" xr:uid="{00000000-0002-0000-1200-000003000000}">
          <x14:formula1>
            <xm:f>設定用!$F$6:$F$13</xm:f>
          </x14:formula1>
          <xm:sqref>P9 P28</xm:sqref>
        </x14:dataValidation>
        <x14:dataValidation type="list" allowBlank="1" xr:uid="{00000000-0002-0000-1200-000004000000}">
          <x14:formula1>
            <xm:f>設定用!$H$6:$H$14</xm:f>
          </x14:formula1>
          <xm:sqref>W9:W204</xm:sqref>
        </x14:dataValidation>
        <x14:dataValidation type="list" allowBlank="1" showErrorMessage="1" xr:uid="{00000000-0002-0000-1200-000005000000}">
          <x14:formula1>
            <xm:f>設定用!$D$6:$D$15</xm:f>
          </x14:formula1>
          <xm:sqref>M11</xm:sqref>
        </x14:dataValidation>
        <x14:dataValidation type="list" allowBlank="1" xr:uid="{00000000-0002-0000-1200-000006000000}">
          <x14:formula1>
            <xm:f>設定用!$B$6:$B$8</xm:f>
          </x14:formula1>
          <xm:sqref>N9:O9 N10 N11:O11 N12 F10:F15 F17:F204</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B998"/>
  <sheetViews>
    <sheetView workbookViewId="0">
      <pane ySplit="8" topLeftCell="A9" activePane="bottomLeft" state="frozen"/>
      <selection pane="bottomLeft" activeCell="B10" sqref="B10"/>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2.6640625" customWidth="1"/>
    <col min="7" max="8" width="9.33203125" customWidth="1"/>
    <col min="9" max="9" width="13.44140625" customWidth="1"/>
    <col min="10" max="10" width="10.88671875" customWidth="1"/>
    <col min="11" max="11" width="18.109375" customWidth="1"/>
    <col min="12" max="12" width="19.109375" customWidth="1"/>
    <col min="13" max="13" width="12.6640625" customWidth="1"/>
    <col min="14" max="14" width="76.109375" customWidth="1"/>
    <col min="15" max="15" width="29" customWidth="1"/>
    <col min="16" max="16" width="10.88671875" customWidth="1"/>
    <col min="17" max="17" width="21.21875" customWidth="1"/>
    <col min="18" max="18" width="6.88671875" customWidth="1"/>
    <col min="19" max="19" width="6.33203125" customWidth="1"/>
    <col min="20" max="20" width="9.109375" customWidth="1"/>
    <col min="21" max="22" width="9.77734375" customWidth="1"/>
    <col min="23" max="23" width="13.77734375" customWidth="1"/>
    <col min="24" max="24" width="79" customWidth="1"/>
  </cols>
  <sheetData>
    <row r="1" spans="1:28" ht="5.25" customHeight="1">
      <c r="A1" s="358"/>
      <c r="B1" s="4"/>
      <c r="C1" s="4"/>
      <c r="D1" s="4"/>
      <c r="E1" s="4"/>
      <c r="F1" s="4"/>
      <c r="G1" s="4"/>
      <c r="H1" s="4"/>
      <c r="I1" s="4"/>
      <c r="J1" s="4"/>
      <c r="K1" s="4"/>
      <c r="L1" s="4"/>
      <c r="M1" s="4"/>
      <c r="N1" s="148"/>
      <c r="O1" s="4"/>
      <c r="P1" s="4"/>
      <c r="Q1" s="4"/>
      <c r="R1" s="4"/>
      <c r="S1" s="4"/>
      <c r="T1" s="4"/>
      <c r="U1" s="4"/>
      <c r="V1" s="4"/>
      <c r="W1" s="4"/>
      <c r="X1" s="4"/>
    </row>
    <row r="2" spans="1:28" ht="24.75" customHeight="1">
      <c r="A2" s="279"/>
      <c r="B2" s="785" t="s">
        <v>1461</v>
      </c>
      <c r="C2" s="758"/>
      <c r="D2" s="758"/>
      <c r="E2" s="758"/>
      <c r="F2" s="758"/>
      <c r="G2" s="759"/>
      <c r="I2" s="280"/>
      <c r="J2" s="281" t="s">
        <v>16</v>
      </c>
      <c r="L2" s="760" t="s">
        <v>309</v>
      </c>
      <c r="M2" s="761"/>
      <c r="O2" s="282" t="s">
        <v>1558</v>
      </c>
      <c r="P2" s="279"/>
      <c r="Q2" s="279"/>
      <c r="R2" s="279"/>
      <c r="S2" s="279"/>
      <c r="T2" s="279"/>
      <c r="U2" s="279"/>
      <c r="V2" s="279"/>
      <c r="W2" s="279"/>
      <c r="X2" s="279"/>
    </row>
    <row r="3" spans="1:28" ht="16.5" customHeight="1">
      <c r="A3" s="3"/>
      <c r="B3" s="283"/>
      <c r="C3" s="14"/>
      <c r="D3" s="31" t="s">
        <v>16</v>
      </c>
      <c r="E3" s="31" t="str">
        <f>設定用!B6</f>
        <v>横浜本店</v>
      </c>
      <c r="F3" s="31" t="str">
        <f>設定用!B7</f>
        <v>藤沢支店</v>
      </c>
      <c r="G3" s="284" t="str">
        <f>設定用!B8</f>
        <v>渋谷支店</v>
      </c>
      <c r="I3" s="158" t="s">
        <v>33</v>
      </c>
      <c r="J3" s="159">
        <f t="shared" ref="J3:J6" si="0">D209</f>
        <v>0</v>
      </c>
      <c r="K3" s="285" t="s">
        <v>310</v>
      </c>
      <c r="L3" s="286" t="str">
        <f t="shared" ref="L3:L6" ca="1" si="1">IFERROR("管理表番号（"&amp;VLOOKUP(K3,$A$10:$U$206,2,FALSE)&amp;"）／面談担当者："&amp;VLOOKUP(K3,$A$10:$U$206,21,FALSE),"")</f>
        <v/>
      </c>
      <c r="M3" s="3"/>
      <c r="O3" s="282" t="s">
        <v>1558</v>
      </c>
      <c r="P3" s="3"/>
      <c r="Q3" s="3"/>
      <c r="R3" s="3"/>
      <c r="S3" s="3"/>
      <c r="T3" s="3"/>
      <c r="U3" s="3"/>
      <c r="V3" s="3"/>
      <c r="W3" s="3"/>
      <c r="X3" s="162"/>
    </row>
    <row r="4" spans="1:28" ht="18.75" customHeight="1">
      <c r="A4" s="4"/>
      <c r="B4" s="705" t="s">
        <v>17</v>
      </c>
      <c r="C4" s="706"/>
      <c r="D4" s="163">
        <f t="shared" ref="D4:D5" si="2">SUM(E4:I4)</f>
        <v>0</v>
      </c>
      <c r="E4" s="164">
        <f t="shared" ref="E4:G4" si="3">COUNTIF($F$9:$F$206,E3)</f>
        <v>0</v>
      </c>
      <c r="F4" s="164">
        <f t="shared" si="3"/>
        <v>0</v>
      </c>
      <c r="G4" s="165">
        <f t="shared" si="3"/>
        <v>0</v>
      </c>
      <c r="I4" s="166" t="s">
        <v>311</v>
      </c>
      <c r="J4" s="167">
        <f t="shared" si="0"/>
        <v>0</v>
      </c>
      <c r="K4" s="285" t="s">
        <v>312</v>
      </c>
      <c r="L4" s="286" t="str">
        <f t="shared" ca="1" si="1"/>
        <v/>
      </c>
      <c r="M4" s="4"/>
      <c r="N4" s="4"/>
      <c r="O4" s="4"/>
      <c r="P4" s="4"/>
      <c r="Q4" s="4"/>
      <c r="R4" s="4"/>
      <c r="S4" s="4"/>
      <c r="T4" s="4"/>
      <c r="U4" s="4"/>
      <c r="V4" s="4"/>
      <c r="W4" s="4"/>
      <c r="X4" s="168"/>
    </row>
    <row r="5" spans="1:28" ht="18.75" customHeight="1">
      <c r="A5" s="4"/>
      <c r="B5" s="707" t="s">
        <v>19</v>
      </c>
      <c r="C5" s="708"/>
      <c r="D5" s="10">
        <f t="shared" si="2"/>
        <v>0</v>
      </c>
      <c r="E5" s="169">
        <f t="shared" ref="E5:G5" si="4">COUNTIFS($F$9:$F$206,E3,$R$9:$R$206,"&lt;&gt;")</f>
        <v>0</v>
      </c>
      <c r="F5" s="169">
        <f t="shared" si="4"/>
        <v>0</v>
      </c>
      <c r="G5" s="170">
        <f t="shared" si="4"/>
        <v>0</v>
      </c>
      <c r="I5" s="171" t="s">
        <v>313</v>
      </c>
      <c r="J5" s="172">
        <f t="shared" si="0"/>
        <v>0</v>
      </c>
      <c r="K5" s="285" t="s">
        <v>314</v>
      </c>
      <c r="L5" s="286" t="str">
        <f t="shared" ca="1" si="1"/>
        <v/>
      </c>
      <c r="M5" s="4"/>
      <c r="N5" s="4"/>
      <c r="O5" s="4"/>
      <c r="P5" s="4"/>
      <c r="Q5" s="4"/>
      <c r="R5" s="4"/>
      <c r="S5" s="4"/>
      <c r="T5" s="4"/>
      <c r="U5" s="4"/>
      <c r="V5" s="4"/>
      <c r="W5" s="4"/>
      <c r="X5" s="168"/>
    </row>
    <row r="6" spans="1:28" ht="30" customHeight="1">
      <c r="A6" s="4"/>
      <c r="B6" s="701" t="s">
        <v>21</v>
      </c>
      <c r="C6" s="702"/>
      <c r="D6" s="173" t="str">
        <f t="shared" ref="D6:G6" si="5">IFERROR(D5/D4,"")</f>
        <v/>
      </c>
      <c r="E6" s="174" t="str">
        <f t="shared" si="5"/>
        <v/>
      </c>
      <c r="F6" s="174" t="str">
        <f t="shared" si="5"/>
        <v/>
      </c>
      <c r="G6" s="175" t="str">
        <f t="shared" si="5"/>
        <v/>
      </c>
      <c r="I6" s="176" t="s">
        <v>39</v>
      </c>
      <c r="J6" s="177" t="str">
        <f t="shared" si="0"/>
        <v/>
      </c>
      <c r="K6" s="285" t="s">
        <v>315</v>
      </c>
      <c r="L6" s="286" t="str">
        <f t="shared" ca="1" si="1"/>
        <v/>
      </c>
      <c r="M6" s="4"/>
      <c r="N6" s="4"/>
      <c r="O6" s="4"/>
      <c r="P6" s="4"/>
      <c r="Q6" s="4"/>
      <c r="R6" s="4"/>
      <c r="S6" s="4"/>
      <c r="T6" s="4"/>
      <c r="U6" s="4"/>
      <c r="V6" s="4"/>
      <c r="W6" s="4"/>
      <c r="X6" s="168"/>
    </row>
    <row r="7" spans="1:28" ht="10.5" customHeight="1">
      <c r="A7" s="4"/>
      <c r="J7" s="4"/>
      <c r="K7" s="287"/>
      <c r="L7" s="286"/>
      <c r="M7" s="4"/>
      <c r="N7" s="4"/>
      <c r="O7" s="4"/>
      <c r="P7" s="4"/>
      <c r="Q7" s="4"/>
      <c r="R7" s="4"/>
      <c r="S7" s="4"/>
      <c r="T7" s="4"/>
      <c r="U7" s="4"/>
      <c r="V7" s="4"/>
      <c r="W7" s="4"/>
      <c r="X7" s="168"/>
    </row>
    <row r="8" spans="1:28" ht="36" customHeight="1">
      <c r="A8" s="4"/>
      <c r="B8" s="179" t="s">
        <v>317</v>
      </c>
      <c r="C8" s="179" t="s">
        <v>318</v>
      </c>
      <c r="D8" s="179" t="s">
        <v>319</v>
      </c>
      <c r="E8" s="179" t="s">
        <v>320</v>
      </c>
      <c r="F8" s="179" t="s">
        <v>321</v>
      </c>
      <c r="G8" s="179" t="s">
        <v>322</v>
      </c>
      <c r="H8" s="762" t="s">
        <v>1462</v>
      </c>
      <c r="I8" s="763"/>
      <c r="J8" s="706"/>
      <c r="K8" s="179" t="s">
        <v>324</v>
      </c>
      <c r="L8" s="180" t="s">
        <v>325</v>
      </c>
      <c r="M8" s="180" t="s">
        <v>326</v>
      </c>
      <c r="N8" s="179" t="s">
        <v>327</v>
      </c>
      <c r="O8" s="179" t="s">
        <v>328</v>
      </c>
      <c r="P8" s="179" t="s">
        <v>329</v>
      </c>
      <c r="Q8" s="179" t="s">
        <v>330</v>
      </c>
      <c r="R8" s="179" t="s">
        <v>331</v>
      </c>
      <c r="S8" s="179" t="s">
        <v>332</v>
      </c>
      <c r="T8" s="179" t="s">
        <v>319</v>
      </c>
      <c r="U8" s="359" t="s">
        <v>333</v>
      </c>
      <c r="V8" s="179" t="s">
        <v>334</v>
      </c>
      <c r="W8" s="181" t="s">
        <v>335</v>
      </c>
      <c r="X8" s="180" t="s">
        <v>328</v>
      </c>
    </row>
    <row r="9" spans="1:28" ht="18" customHeight="1">
      <c r="A9" s="328" t="str">
        <f t="shared" ref="A9:A206" ca="1" si="6">Y9&amp;Z9</f>
        <v>0</v>
      </c>
      <c r="B9" s="183">
        <v>1</v>
      </c>
      <c r="C9" s="218"/>
      <c r="D9" s="183"/>
      <c r="E9" s="183"/>
      <c r="F9" s="183"/>
      <c r="G9" s="183"/>
      <c r="H9" s="765"/>
      <c r="I9" s="763"/>
      <c r="J9" s="706"/>
      <c r="K9" s="183"/>
      <c r="L9" s="183"/>
      <c r="M9" s="183"/>
      <c r="N9" s="215"/>
      <c r="O9" s="215"/>
      <c r="P9" s="217"/>
      <c r="Q9" s="183"/>
      <c r="R9" s="198"/>
      <c r="S9" s="183"/>
      <c r="T9" s="183"/>
      <c r="U9" s="183"/>
      <c r="V9" s="183"/>
      <c r="W9" s="183"/>
      <c r="X9" s="208"/>
      <c r="Y9" s="329" t="str">
        <f t="shared" ref="Y9:Y206" ca="1" si="7">IF(R9="","", IF(AND(R9&lt;TODAY(),W9=""),"未入力",""))</f>
        <v/>
      </c>
      <c r="Z9" s="30">
        <f t="shared" ref="Z9:Z206" ca="1" si="8">COUNTIF($Y$9:Y9,"未入力")</f>
        <v>0</v>
      </c>
    </row>
    <row r="10" spans="1:28" ht="18" customHeight="1">
      <c r="A10" s="328" t="str">
        <f t="shared" ca="1" si="6"/>
        <v>0</v>
      </c>
      <c r="B10" s="183">
        <v>2</v>
      </c>
      <c r="C10" s="218"/>
      <c r="D10" s="183"/>
      <c r="E10" s="183"/>
      <c r="F10" s="183"/>
      <c r="G10" s="183"/>
      <c r="H10" s="765"/>
      <c r="I10" s="763"/>
      <c r="J10" s="766"/>
      <c r="K10" s="183"/>
      <c r="L10" s="183"/>
      <c r="M10" s="183"/>
      <c r="N10" s="215"/>
      <c r="O10" s="215"/>
      <c r="P10" s="217"/>
      <c r="Q10" s="217"/>
      <c r="R10" s="198"/>
      <c r="S10" s="183"/>
      <c r="T10" s="183"/>
      <c r="U10" s="183"/>
      <c r="V10" s="183"/>
      <c r="W10" s="183"/>
      <c r="X10" s="230"/>
      <c r="Y10" s="329" t="str">
        <f t="shared" ca="1" si="7"/>
        <v/>
      </c>
      <c r="Z10" s="30">
        <f t="shared" ca="1" si="8"/>
        <v>0</v>
      </c>
    </row>
    <row r="11" spans="1:28" ht="18" customHeight="1">
      <c r="A11" s="328" t="str">
        <f t="shared" ca="1" si="6"/>
        <v>0</v>
      </c>
      <c r="B11" s="183">
        <v>3</v>
      </c>
      <c r="C11" s="218"/>
      <c r="D11" s="183"/>
      <c r="E11" s="183"/>
      <c r="F11" s="183"/>
      <c r="G11" s="183"/>
      <c r="H11" s="765"/>
      <c r="I11" s="763"/>
      <c r="J11" s="706"/>
      <c r="K11" s="183"/>
      <c r="L11" s="183"/>
      <c r="M11" s="183"/>
      <c r="N11" s="186"/>
      <c r="O11" s="215"/>
      <c r="P11" s="217"/>
      <c r="Q11" s="188"/>
      <c r="R11" s="184"/>
      <c r="S11" s="185"/>
      <c r="T11" s="185"/>
      <c r="U11" s="183"/>
      <c r="V11" s="223"/>
      <c r="W11" s="188"/>
      <c r="X11" s="188"/>
      <c r="Y11" s="329" t="str">
        <f t="shared" ca="1" si="7"/>
        <v/>
      </c>
      <c r="Z11" s="30">
        <f t="shared" ca="1" si="8"/>
        <v>0</v>
      </c>
    </row>
    <row r="12" spans="1:28" ht="18" customHeight="1">
      <c r="A12" s="328" t="str">
        <f t="shared" ca="1" si="6"/>
        <v>0</v>
      </c>
      <c r="B12" s="183">
        <v>4</v>
      </c>
      <c r="C12" s="218"/>
      <c r="D12" s="183"/>
      <c r="E12" s="183"/>
      <c r="F12" s="183"/>
      <c r="G12" s="183"/>
      <c r="H12" s="765"/>
      <c r="I12" s="763"/>
      <c r="J12" s="706"/>
      <c r="K12" s="183"/>
      <c r="L12" s="183"/>
      <c r="M12" s="183"/>
      <c r="N12" s="360"/>
      <c r="O12" s="215"/>
      <c r="P12" s="217"/>
      <c r="Q12" s="183"/>
      <c r="R12" s="218"/>
      <c r="S12" s="185"/>
      <c r="T12" s="234"/>
      <c r="U12" s="183"/>
      <c r="V12" s="234"/>
      <c r="W12" s="219"/>
      <c r="X12" s="188"/>
      <c r="Y12" s="329" t="str">
        <f t="shared" ca="1" si="7"/>
        <v/>
      </c>
      <c r="Z12" s="30">
        <f t="shared" ca="1" si="8"/>
        <v>0</v>
      </c>
      <c r="AA12" s="147"/>
      <c r="AB12" s="147"/>
    </row>
    <row r="13" spans="1:28" ht="18" customHeight="1">
      <c r="A13" s="328" t="str">
        <f t="shared" ca="1" si="6"/>
        <v>0</v>
      </c>
      <c r="B13" s="183">
        <v>5</v>
      </c>
      <c r="C13" s="218"/>
      <c r="D13" s="183"/>
      <c r="E13" s="183"/>
      <c r="F13" s="183"/>
      <c r="G13" s="183"/>
      <c r="H13" s="765"/>
      <c r="I13" s="763"/>
      <c r="J13" s="706"/>
      <c r="K13" s="183"/>
      <c r="L13" s="183"/>
      <c r="M13" s="183"/>
      <c r="N13" s="201"/>
      <c r="O13" s="215"/>
      <c r="P13" s="217"/>
      <c r="Q13" s="183"/>
      <c r="R13" s="218"/>
      <c r="S13" s="183"/>
      <c r="T13" s="234"/>
      <c r="U13" s="183"/>
      <c r="V13" s="234"/>
      <c r="W13" s="219"/>
      <c r="X13" s="208"/>
      <c r="Y13" s="329" t="str">
        <f t="shared" ca="1" si="7"/>
        <v/>
      </c>
      <c r="Z13" s="30">
        <f t="shared" ca="1" si="8"/>
        <v>0</v>
      </c>
    </row>
    <row r="14" spans="1:28" ht="18" customHeight="1">
      <c r="A14" s="328" t="str">
        <f t="shared" ca="1" si="6"/>
        <v>0</v>
      </c>
      <c r="B14" s="183">
        <v>6</v>
      </c>
      <c r="C14" s="218"/>
      <c r="D14" s="183"/>
      <c r="E14" s="183"/>
      <c r="F14" s="183"/>
      <c r="G14" s="183"/>
      <c r="H14" s="765"/>
      <c r="I14" s="763"/>
      <c r="J14" s="706"/>
      <c r="K14" s="183"/>
      <c r="L14" s="183"/>
      <c r="M14" s="183"/>
      <c r="N14" s="201"/>
      <c r="O14" s="215"/>
      <c r="P14" s="217"/>
      <c r="Q14" s="183"/>
      <c r="R14" s="198"/>
      <c r="S14" s="183"/>
      <c r="T14" s="183"/>
      <c r="U14" s="183"/>
      <c r="V14" s="183"/>
      <c r="W14" s="219"/>
      <c r="X14" s="215"/>
      <c r="Y14" s="329" t="str">
        <f t="shared" ca="1" si="7"/>
        <v/>
      </c>
      <c r="Z14" s="30">
        <f t="shared" ca="1" si="8"/>
        <v>0</v>
      </c>
    </row>
    <row r="15" spans="1:28" ht="18" customHeight="1">
      <c r="A15" s="328" t="str">
        <f t="shared" ca="1" si="6"/>
        <v>0</v>
      </c>
      <c r="B15" s="183">
        <v>7</v>
      </c>
      <c r="C15" s="218"/>
      <c r="D15" s="199"/>
      <c r="E15" s="183"/>
      <c r="F15" s="183"/>
      <c r="G15" s="183"/>
      <c r="H15" s="765"/>
      <c r="I15" s="763"/>
      <c r="J15" s="706"/>
      <c r="K15" s="183"/>
      <c r="L15" s="183"/>
      <c r="M15" s="183"/>
      <c r="N15" s="201"/>
      <c r="O15" s="215"/>
      <c r="P15" s="217"/>
      <c r="Q15" s="183"/>
      <c r="R15" s="198"/>
      <c r="S15" s="183"/>
      <c r="T15" s="183"/>
      <c r="U15" s="183"/>
      <c r="V15" s="183"/>
      <c r="W15" s="219"/>
      <c r="X15" s="215"/>
      <c r="Y15" s="329" t="str">
        <f t="shared" ca="1" si="7"/>
        <v/>
      </c>
      <c r="Z15" s="30">
        <f t="shared" ca="1" si="8"/>
        <v>0</v>
      </c>
    </row>
    <row r="16" spans="1:28" ht="18" customHeight="1">
      <c r="A16" s="328" t="str">
        <f t="shared" ca="1" si="6"/>
        <v>0</v>
      </c>
      <c r="B16" s="183">
        <v>8</v>
      </c>
      <c r="C16" s="198"/>
      <c r="D16" s="183"/>
      <c r="E16" s="183"/>
      <c r="F16" s="183"/>
      <c r="G16" s="183"/>
      <c r="H16" s="765"/>
      <c r="I16" s="763"/>
      <c r="J16" s="706"/>
      <c r="K16" s="183"/>
      <c r="L16" s="238"/>
      <c r="M16" s="183"/>
      <c r="N16" s="201"/>
      <c r="O16" s="215"/>
      <c r="P16" s="217"/>
      <c r="Q16" s="183"/>
      <c r="R16" s="198"/>
      <c r="S16" s="183"/>
      <c r="T16" s="183"/>
      <c r="U16" s="183"/>
      <c r="V16" s="183"/>
      <c r="W16" s="219"/>
      <c r="X16" s="215"/>
      <c r="Y16" s="329" t="str">
        <f t="shared" ca="1" si="7"/>
        <v/>
      </c>
      <c r="Z16" s="30">
        <f t="shared" ca="1" si="8"/>
        <v>0</v>
      </c>
    </row>
    <row r="17" spans="1:26" ht="18" customHeight="1">
      <c r="A17" s="328" t="str">
        <f t="shared" ca="1" si="6"/>
        <v>0</v>
      </c>
      <c r="B17" s="183">
        <v>9</v>
      </c>
      <c r="C17" s="198"/>
      <c r="D17" s="183"/>
      <c r="E17" s="183"/>
      <c r="F17" s="183"/>
      <c r="G17" s="183"/>
      <c r="H17" s="765"/>
      <c r="I17" s="763"/>
      <c r="J17" s="766"/>
      <c r="K17" s="183"/>
      <c r="L17" s="183"/>
      <c r="M17" s="183"/>
      <c r="N17" s="215"/>
      <c r="O17" s="215"/>
      <c r="P17" s="217"/>
      <c r="Q17" s="217"/>
      <c r="R17" s="198"/>
      <c r="S17" s="183"/>
      <c r="T17" s="183"/>
      <c r="U17" s="183"/>
      <c r="V17" s="183"/>
      <c r="W17" s="219"/>
      <c r="X17" s="333"/>
      <c r="Y17" s="329" t="str">
        <f t="shared" ca="1" si="7"/>
        <v/>
      </c>
      <c r="Z17" s="30">
        <f t="shared" ca="1" si="8"/>
        <v>0</v>
      </c>
    </row>
    <row r="18" spans="1:26" ht="18" customHeight="1">
      <c r="A18" s="328" t="str">
        <f t="shared" ca="1" si="6"/>
        <v>0</v>
      </c>
      <c r="B18" s="183">
        <v>10</v>
      </c>
      <c r="C18" s="198"/>
      <c r="D18" s="183"/>
      <c r="E18" s="183"/>
      <c r="F18" s="183"/>
      <c r="G18" s="183"/>
      <c r="H18" s="765"/>
      <c r="I18" s="763"/>
      <c r="J18" s="766"/>
      <c r="K18" s="183"/>
      <c r="L18" s="183"/>
      <c r="M18" s="183"/>
      <c r="N18" s="215"/>
      <c r="O18" s="215"/>
      <c r="P18" s="217"/>
      <c r="Q18" s="217"/>
      <c r="R18" s="198"/>
      <c r="S18" s="183"/>
      <c r="T18" s="183"/>
      <c r="U18" s="183"/>
      <c r="V18" s="183"/>
      <c r="W18" s="219"/>
      <c r="X18" s="215"/>
      <c r="Y18" s="329" t="str">
        <f t="shared" ca="1" si="7"/>
        <v/>
      </c>
      <c r="Z18" s="30">
        <f t="shared" ca="1" si="8"/>
        <v>0</v>
      </c>
    </row>
    <row r="19" spans="1:26" ht="18" customHeight="1">
      <c r="A19" s="328" t="str">
        <f t="shared" ca="1" si="6"/>
        <v>0</v>
      </c>
      <c r="B19" s="183">
        <v>11</v>
      </c>
      <c r="C19" s="198"/>
      <c r="D19" s="183"/>
      <c r="E19" s="183"/>
      <c r="F19" s="183"/>
      <c r="G19" s="183"/>
      <c r="H19" s="765"/>
      <c r="I19" s="763"/>
      <c r="J19" s="766"/>
      <c r="K19" s="183"/>
      <c r="L19" s="183"/>
      <c r="M19" s="183"/>
      <c r="N19" s="215"/>
      <c r="O19" s="215"/>
      <c r="P19" s="217"/>
      <c r="Q19" s="183"/>
      <c r="R19" s="198"/>
      <c r="S19" s="183"/>
      <c r="T19" s="183"/>
      <c r="U19" s="183"/>
      <c r="V19" s="183"/>
      <c r="W19" s="219"/>
      <c r="X19" s="215"/>
      <c r="Y19" s="329" t="str">
        <f t="shared" ca="1" si="7"/>
        <v/>
      </c>
      <c r="Z19" s="30">
        <f t="shared" ca="1" si="8"/>
        <v>0</v>
      </c>
    </row>
    <row r="20" spans="1:26" ht="18" customHeight="1">
      <c r="A20" s="328" t="str">
        <f t="shared" ca="1" si="6"/>
        <v>0</v>
      </c>
      <c r="B20" s="183">
        <v>12</v>
      </c>
      <c r="C20" s="198"/>
      <c r="D20" s="183"/>
      <c r="E20" s="183"/>
      <c r="F20" s="183"/>
      <c r="G20" s="183"/>
      <c r="H20" s="765"/>
      <c r="I20" s="763"/>
      <c r="J20" s="766"/>
      <c r="K20" s="183"/>
      <c r="L20" s="183"/>
      <c r="M20" s="183"/>
      <c r="N20" s="215"/>
      <c r="O20" s="215"/>
      <c r="P20" s="217"/>
      <c r="Q20" s="217"/>
      <c r="R20" s="198"/>
      <c r="S20" s="183"/>
      <c r="T20" s="183"/>
      <c r="U20" s="183"/>
      <c r="V20" s="183"/>
      <c r="W20" s="219"/>
      <c r="X20" s="215"/>
      <c r="Y20" s="329" t="str">
        <f t="shared" ca="1" si="7"/>
        <v/>
      </c>
      <c r="Z20" s="30">
        <f t="shared" ca="1" si="8"/>
        <v>0</v>
      </c>
    </row>
    <row r="21" spans="1:26" ht="18" customHeight="1">
      <c r="A21" s="328" t="str">
        <f t="shared" ca="1" si="6"/>
        <v>0</v>
      </c>
      <c r="B21" s="183">
        <v>13</v>
      </c>
      <c r="C21" s="198"/>
      <c r="D21" s="183"/>
      <c r="E21" s="183"/>
      <c r="F21" s="183"/>
      <c r="G21" s="361"/>
      <c r="H21" s="765"/>
      <c r="I21" s="763"/>
      <c r="J21" s="766"/>
      <c r="K21" s="183"/>
      <c r="L21" s="183"/>
      <c r="M21" s="183"/>
      <c r="N21" s="215"/>
      <c r="O21" s="215"/>
      <c r="P21" s="217"/>
      <c r="Q21" s="183"/>
      <c r="R21" s="198"/>
      <c r="S21" s="183"/>
      <c r="T21" s="183"/>
      <c r="U21" s="183"/>
      <c r="V21" s="183"/>
      <c r="W21" s="183"/>
      <c r="X21" s="215"/>
      <c r="Y21" s="329" t="str">
        <f t="shared" ca="1" si="7"/>
        <v/>
      </c>
      <c r="Z21" s="30">
        <f t="shared" ca="1" si="8"/>
        <v>0</v>
      </c>
    </row>
    <row r="22" spans="1:26" ht="18" customHeight="1">
      <c r="A22" s="328" t="str">
        <f t="shared" ca="1" si="6"/>
        <v>0</v>
      </c>
      <c r="B22" s="183">
        <v>14</v>
      </c>
      <c r="C22" s="198"/>
      <c r="D22" s="183"/>
      <c r="E22" s="183"/>
      <c r="F22" s="183"/>
      <c r="G22" s="183"/>
      <c r="H22" s="765"/>
      <c r="I22" s="763"/>
      <c r="J22" s="766"/>
      <c r="K22" s="183"/>
      <c r="L22" s="183"/>
      <c r="M22" s="183"/>
      <c r="N22" s="215"/>
      <c r="O22" s="215"/>
      <c r="P22" s="217"/>
      <c r="Q22" s="217"/>
      <c r="R22" s="198"/>
      <c r="S22" s="183"/>
      <c r="T22" s="199"/>
      <c r="U22" s="183"/>
      <c r="V22" s="183"/>
      <c r="W22" s="183"/>
      <c r="X22" s="215"/>
      <c r="Y22" s="329" t="str">
        <f t="shared" ca="1" si="7"/>
        <v/>
      </c>
      <c r="Z22" s="30">
        <f t="shared" ca="1" si="8"/>
        <v>0</v>
      </c>
    </row>
    <row r="23" spans="1:26" ht="18" customHeight="1">
      <c r="A23" s="328" t="str">
        <f t="shared" ca="1" si="6"/>
        <v>0</v>
      </c>
      <c r="B23" s="183">
        <v>15</v>
      </c>
      <c r="C23" s="198"/>
      <c r="D23" s="183"/>
      <c r="E23" s="183"/>
      <c r="F23" s="183"/>
      <c r="G23" s="183"/>
      <c r="H23" s="765"/>
      <c r="I23" s="763"/>
      <c r="J23" s="766"/>
      <c r="K23" s="183"/>
      <c r="L23" s="183"/>
      <c r="M23" s="183"/>
      <c r="N23" s="215"/>
      <c r="O23" s="215"/>
      <c r="P23" s="217"/>
      <c r="Q23" s="217"/>
      <c r="R23" s="198"/>
      <c r="S23" s="183"/>
      <c r="T23" s="183"/>
      <c r="U23" s="183"/>
      <c r="V23" s="183"/>
      <c r="W23" s="183"/>
      <c r="X23" s="215"/>
      <c r="Y23" s="329" t="str">
        <f t="shared" ca="1" si="7"/>
        <v/>
      </c>
      <c r="Z23" s="30">
        <f t="shared" ca="1" si="8"/>
        <v>0</v>
      </c>
    </row>
    <row r="24" spans="1:26" ht="18" customHeight="1">
      <c r="A24" s="328" t="str">
        <f t="shared" ca="1" si="6"/>
        <v>0</v>
      </c>
      <c r="B24" s="183">
        <v>16</v>
      </c>
      <c r="C24" s="198"/>
      <c r="D24" s="183"/>
      <c r="E24" s="183"/>
      <c r="F24" s="183"/>
      <c r="G24" s="183"/>
      <c r="H24" s="765"/>
      <c r="I24" s="763"/>
      <c r="J24" s="766"/>
      <c r="K24" s="183"/>
      <c r="L24" s="183"/>
      <c r="M24" s="183"/>
      <c r="N24" s="215"/>
      <c r="O24" s="215"/>
      <c r="P24" s="217"/>
      <c r="Q24" s="217"/>
      <c r="R24" s="198"/>
      <c r="S24" s="183"/>
      <c r="T24" s="183"/>
      <c r="U24" s="183"/>
      <c r="V24" s="183"/>
      <c r="W24" s="183"/>
      <c r="X24" s="215"/>
      <c r="Y24" s="329" t="str">
        <f t="shared" ca="1" si="7"/>
        <v/>
      </c>
      <c r="Z24" s="30">
        <f t="shared" ca="1" si="8"/>
        <v>0</v>
      </c>
    </row>
    <row r="25" spans="1:26" ht="18" customHeight="1">
      <c r="A25" s="328" t="str">
        <f t="shared" ca="1" si="6"/>
        <v>0</v>
      </c>
      <c r="B25" s="183">
        <v>17</v>
      </c>
      <c r="C25" s="198"/>
      <c r="D25" s="183"/>
      <c r="E25" s="183"/>
      <c r="F25" s="183"/>
      <c r="G25" s="183"/>
      <c r="H25" s="765"/>
      <c r="I25" s="763"/>
      <c r="J25" s="766"/>
      <c r="K25" s="183"/>
      <c r="L25" s="183"/>
      <c r="M25" s="183"/>
      <c r="N25" s="215"/>
      <c r="O25" s="215"/>
      <c r="P25" s="217"/>
      <c r="Q25" s="215"/>
      <c r="R25" s="198"/>
      <c r="S25" s="183"/>
      <c r="T25" s="183"/>
      <c r="U25" s="183"/>
      <c r="V25" s="183"/>
      <c r="W25" s="183"/>
      <c r="X25" s="215"/>
      <c r="Y25" s="329" t="str">
        <f t="shared" ca="1" si="7"/>
        <v/>
      </c>
      <c r="Z25" s="30">
        <f t="shared" ca="1" si="8"/>
        <v>0</v>
      </c>
    </row>
    <row r="26" spans="1:26" ht="18" customHeight="1">
      <c r="A26" s="328" t="str">
        <f t="shared" ca="1" si="6"/>
        <v>0</v>
      </c>
      <c r="B26" s="183">
        <v>18</v>
      </c>
      <c r="C26" s="198"/>
      <c r="D26" s="183"/>
      <c r="E26" s="183"/>
      <c r="F26" s="183"/>
      <c r="G26" s="183"/>
      <c r="H26" s="765"/>
      <c r="I26" s="763"/>
      <c r="J26" s="766"/>
      <c r="K26" s="183"/>
      <c r="L26" s="183"/>
      <c r="M26" s="183"/>
      <c r="N26" s="215"/>
      <c r="O26" s="215"/>
      <c r="P26" s="217"/>
      <c r="Q26" s="361"/>
      <c r="R26" s="198"/>
      <c r="S26" s="183"/>
      <c r="T26" s="183"/>
      <c r="U26" s="183"/>
      <c r="V26" s="183"/>
      <c r="W26" s="183"/>
      <c r="X26" s="292"/>
      <c r="Y26" s="329" t="str">
        <f t="shared" ca="1" si="7"/>
        <v/>
      </c>
      <c r="Z26" s="30">
        <f t="shared" ca="1" si="8"/>
        <v>0</v>
      </c>
    </row>
    <row r="27" spans="1:26" ht="18" customHeight="1">
      <c r="A27" s="328" t="str">
        <f t="shared" ca="1" si="6"/>
        <v>0</v>
      </c>
      <c r="B27" s="183">
        <v>19</v>
      </c>
      <c r="C27" s="198"/>
      <c r="D27" s="199"/>
      <c r="E27" s="183"/>
      <c r="F27" s="183"/>
      <c r="G27" s="183"/>
      <c r="H27" s="765"/>
      <c r="I27" s="763"/>
      <c r="J27" s="766"/>
      <c r="K27" s="183"/>
      <c r="L27" s="183"/>
      <c r="M27" s="183"/>
      <c r="N27" s="215"/>
      <c r="O27" s="215"/>
      <c r="P27" s="217"/>
      <c r="Q27" s="183"/>
      <c r="R27" s="198"/>
      <c r="S27" s="183"/>
      <c r="T27" s="183"/>
      <c r="U27" s="183"/>
      <c r="V27" s="183"/>
      <c r="W27" s="219"/>
      <c r="X27" s="215"/>
      <c r="Y27" s="329" t="str">
        <f t="shared" ca="1" si="7"/>
        <v/>
      </c>
      <c r="Z27" s="30">
        <f t="shared" ca="1" si="8"/>
        <v>0</v>
      </c>
    </row>
    <row r="28" spans="1:26" ht="18" customHeight="1">
      <c r="A28" s="328" t="str">
        <f t="shared" ca="1" si="6"/>
        <v>0</v>
      </c>
      <c r="B28" s="183">
        <v>20</v>
      </c>
      <c r="C28" s="198"/>
      <c r="D28" s="183"/>
      <c r="E28" s="183"/>
      <c r="F28" s="183"/>
      <c r="G28" s="183"/>
      <c r="H28" s="765"/>
      <c r="I28" s="763"/>
      <c r="J28" s="766"/>
      <c r="K28" s="183"/>
      <c r="L28" s="183"/>
      <c r="M28" s="183"/>
      <c r="N28" s="215"/>
      <c r="O28" s="215"/>
      <c r="P28" s="217"/>
      <c r="Q28" s="217"/>
      <c r="R28" s="198"/>
      <c r="S28" s="183"/>
      <c r="T28" s="183"/>
      <c r="U28" s="183"/>
      <c r="V28" s="183"/>
      <c r="W28" s="183"/>
      <c r="X28" s="215"/>
      <c r="Y28" s="329" t="str">
        <f t="shared" ca="1" si="7"/>
        <v/>
      </c>
      <c r="Z28" s="30">
        <f t="shared" ca="1" si="8"/>
        <v>0</v>
      </c>
    </row>
    <row r="29" spans="1:26" ht="18" customHeight="1">
      <c r="A29" s="328" t="str">
        <f t="shared" ca="1" si="6"/>
        <v>0</v>
      </c>
      <c r="B29" s="183">
        <v>21</v>
      </c>
      <c r="C29" s="198"/>
      <c r="D29" s="183"/>
      <c r="E29" s="183"/>
      <c r="F29" s="183"/>
      <c r="G29" s="183"/>
      <c r="H29" s="765"/>
      <c r="I29" s="763"/>
      <c r="J29" s="706"/>
      <c r="K29" s="185"/>
      <c r="L29" s="183"/>
      <c r="M29" s="183"/>
      <c r="N29" s="215"/>
      <c r="O29" s="215"/>
      <c r="P29" s="217"/>
      <c r="Q29" s="183"/>
      <c r="R29" s="198"/>
      <c r="S29" s="183"/>
      <c r="T29" s="199"/>
      <c r="U29" s="183"/>
      <c r="V29" s="183"/>
      <c r="W29" s="183"/>
      <c r="X29" s="215"/>
      <c r="Y29" s="329" t="str">
        <f t="shared" ca="1" si="7"/>
        <v/>
      </c>
      <c r="Z29" s="30">
        <f t="shared" ca="1" si="8"/>
        <v>0</v>
      </c>
    </row>
    <row r="30" spans="1:26" ht="18" customHeight="1">
      <c r="A30" s="328" t="str">
        <f t="shared" ca="1" si="6"/>
        <v>0</v>
      </c>
      <c r="B30" s="183">
        <v>22</v>
      </c>
      <c r="C30" s="218"/>
      <c r="D30" s="183"/>
      <c r="E30" s="183"/>
      <c r="F30" s="183"/>
      <c r="G30" s="183"/>
      <c r="H30" s="765"/>
      <c r="I30" s="763"/>
      <c r="J30" s="766"/>
      <c r="K30" s="183"/>
      <c r="L30" s="183"/>
      <c r="M30" s="183"/>
      <c r="N30" s="215"/>
      <c r="O30" s="215"/>
      <c r="P30" s="217"/>
      <c r="Q30" s="217"/>
      <c r="R30" s="198"/>
      <c r="S30" s="183"/>
      <c r="T30" s="183"/>
      <c r="U30" s="183"/>
      <c r="V30" s="183"/>
      <c r="W30" s="183"/>
      <c r="X30" s="208"/>
      <c r="Y30" s="329" t="str">
        <f t="shared" ca="1" si="7"/>
        <v/>
      </c>
      <c r="Z30" s="30">
        <f t="shared" ca="1" si="8"/>
        <v>0</v>
      </c>
    </row>
    <row r="31" spans="1:26" ht="18" customHeight="1">
      <c r="A31" s="328" t="str">
        <f t="shared" ca="1" si="6"/>
        <v>0</v>
      </c>
      <c r="B31" s="183">
        <v>23</v>
      </c>
      <c r="C31" s="198"/>
      <c r="D31" s="183"/>
      <c r="E31" s="183"/>
      <c r="F31" s="183"/>
      <c r="G31" s="183"/>
      <c r="H31" s="765"/>
      <c r="I31" s="763"/>
      <c r="J31" s="766"/>
      <c r="K31" s="183"/>
      <c r="L31" s="183"/>
      <c r="M31" s="183"/>
      <c r="N31" s="215"/>
      <c r="O31" s="215"/>
      <c r="P31" s="217"/>
      <c r="Q31" s="217"/>
      <c r="R31" s="198"/>
      <c r="S31" s="183"/>
      <c r="T31" s="199"/>
      <c r="U31" s="183"/>
      <c r="V31" s="183"/>
      <c r="W31" s="183"/>
      <c r="X31" s="208"/>
      <c r="Y31" s="329" t="str">
        <f t="shared" ca="1" si="7"/>
        <v/>
      </c>
      <c r="Z31" s="30">
        <f t="shared" ca="1" si="8"/>
        <v>0</v>
      </c>
    </row>
    <row r="32" spans="1:26" ht="18" customHeight="1">
      <c r="A32" s="328" t="str">
        <f t="shared" ca="1" si="6"/>
        <v>0</v>
      </c>
      <c r="B32" s="183">
        <v>24</v>
      </c>
      <c r="C32" s="198"/>
      <c r="D32" s="183"/>
      <c r="E32" s="183"/>
      <c r="F32" s="183"/>
      <c r="G32" s="183"/>
      <c r="H32" s="765"/>
      <c r="I32" s="763"/>
      <c r="J32" s="766"/>
      <c r="K32" s="183"/>
      <c r="L32" s="183"/>
      <c r="M32" s="183"/>
      <c r="N32" s="215"/>
      <c r="O32" s="215"/>
      <c r="P32" s="217"/>
      <c r="Q32" s="217"/>
      <c r="R32" s="198"/>
      <c r="S32" s="183"/>
      <c r="T32" s="183"/>
      <c r="U32" s="183"/>
      <c r="V32" s="183"/>
      <c r="W32" s="183"/>
      <c r="X32" s="208"/>
      <c r="Y32" s="329" t="str">
        <f t="shared" ca="1" si="7"/>
        <v/>
      </c>
      <c r="Z32" s="30">
        <f t="shared" ca="1" si="8"/>
        <v>0</v>
      </c>
    </row>
    <row r="33" spans="1:28" ht="18" customHeight="1">
      <c r="A33" s="328" t="str">
        <f t="shared" ca="1" si="6"/>
        <v>0</v>
      </c>
      <c r="B33" s="183">
        <v>25</v>
      </c>
      <c r="C33" s="198"/>
      <c r="D33" s="183"/>
      <c r="E33" s="183"/>
      <c r="F33" s="183"/>
      <c r="G33" s="183"/>
      <c r="H33" s="765"/>
      <c r="I33" s="763"/>
      <c r="J33" s="766"/>
      <c r="K33" s="183"/>
      <c r="L33" s="183"/>
      <c r="M33" s="183"/>
      <c r="N33" s="215"/>
      <c r="O33" s="215"/>
      <c r="P33" s="217"/>
      <c r="Q33" s="342"/>
      <c r="R33" s="198"/>
      <c r="S33" s="183"/>
      <c r="T33" s="183"/>
      <c r="U33" s="183"/>
      <c r="V33" s="183"/>
      <c r="W33" s="183"/>
      <c r="X33" s="208"/>
      <c r="Y33" s="329" t="str">
        <f t="shared" ca="1" si="7"/>
        <v/>
      </c>
      <c r="Z33" s="30">
        <f t="shared" ca="1" si="8"/>
        <v>0</v>
      </c>
      <c r="AA33" s="294"/>
      <c r="AB33" s="294"/>
    </row>
    <row r="34" spans="1:28" ht="18" customHeight="1">
      <c r="A34" s="328" t="str">
        <f t="shared" ca="1" si="6"/>
        <v>0</v>
      </c>
      <c r="B34" s="183">
        <v>26</v>
      </c>
      <c r="C34" s="218"/>
      <c r="D34" s="183"/>
      <c r="E34" s="183"/>
      <c r="F34" s="183"/>
      <c r="G34" s="183"/>
      <c r="H34" s="765"/>
      <c r="I34" s="763"/>
      <c r="J34" s="766"/>
      <c r="K34" s="183"/>
      <c r="L34" s="183"/>
      <c r="M34" s="183"/>
      <c r="N34" s="215"/>
      <c r="O34" s="215"/>
      <c r="P34" s="217"/>
      <c r="R34" s="198"/>
      <c r="S34" s="183"/>
      <c r="T34" s="183"/>
      <c r="U34" s="183"/>
      <c r="V34" s="183"/>
      <c r="W34" s="183"/>
      <c r="X34" s="208"/>
      <c r="Y34" s="329" t="str">
        <f t="shared" ca="1" si="7"/>
        <v/>
      </c>
      <c r="Z34" s="30">
        <f t="shared" ca="1" si="8"/>
        <v>0</v>
      </c>
    </row>
    <row r="35" spans="1:28" ht="18" customHeight="1">
      <c r="A35" s="328" t="str">
        <f t="shared" ca="1" si="6"/>
        <v>0</v>
      </c>
      <c r="B35" s="183">
        <v>27</v>
      </c>
      <c r="C35" s="218"/>
      <c r="D35" s="183"/>
      <c r="E35" s="183"/>
      <c r="F35" s="183"/>
      <c r="G35" s="183"/>
      <c r="H35" s="765"/>
      <c r="I35" s="763"/>
      <c r="J35" s="766"/>
      <c r="K35" s="183"/>
      <c r="L35" s="183"/>
      <c r="M35" s="183"/>
      <c r="N35" s="215"/>
      <c r="O35" s="215"/>
      <c r="P35" s="217"/>
      <c r="Q35" s="183"/>
      <c r="R35" s="198"/>
      <c r="S35" s="183"/>
      <c r="T35" s="183"/>
      <c r="U35" s="183"/>
      <c r="V35" s="183"/>
      <c r="W35" s="183"/>
      <c r="X35" s="208"/>
      <c r="Y35" s="329" t="str">
        <f t="shared" ca="1" si="7"/>
        <v/>
      </c>
      <c r="Z35" s="30">
        <f t="shared" ca="1" si="8"/>
        <v>0</v>
      </c>
    </row>
    <row r="36" spans="1:28" ht="18" customHeight="1">
      <c r="A36" s="328" t="str">
        <f t="shared" ca="1" si="6"/>
        <v>0</v>
      </c>
      <c r="B36" s="183">
        <v>28</v>
      </c>
      <c r="C36" s="218"/>
      <c r="D36" s="183"/>
      <c r="E36" s="183"/>
      <c r="F36" s="183"/>
      <c r="G36" s="183"/>
      <c r="H36" s="765"/>
      <c r="I36" s="763"/>
      <c r="J36" s="766"/>
      <c r="K36" s="183"/>
      <c r="L36" s="183"/>
      <c r="M36" s="183"/>
      <c r="N36" s="215"/>
      <c r="O36" s="215"/>
      <c r="P36" s="217"/>
      <c r="Q36" s="183"/>
      <c r="R36" s="218"/>
      <c r="S36" s="183"/>
      <c r="T36" s="183"/>
      <c r="U36" s="183"/>
      <c r="V36" s="183"/>
      <c r="W36" s="183"/>
      <c r="X36" s="208"/>
      <c r="Y36" s="329" t="str">
        <f t="shared" ca="1" si="7"/>
        <v/>
      </c>
      <c r="Z36" s="30">
        <f t="shared" ca="1" si="8"/>
        <v>0</v>
      </c>
    </row>
    <row r="37" spans="1:28" ht="18" customHeight="1">
      <c r="A37" s="328" t="str">
        <f t="shared" ca="1" si="6"/>
        <v>0</v>
      </c>
      <c r="B37" s="183">
        <v>29</v>
      </c>
      <c r="C37" s="198"/>
      <c r="D37" s="183"/>
      <c r="E37" s="183"/>
      <c r="F37" s="183"/>
      <c r="G37" s="183"/>
      <c r="H37" s="765"/>
      <c r="I37" s="763"/>
      <c r="J37" s="766"/>
      <c r="K37" s="183"/>
      <c r="L37" s="183"/>
      <c r="M37" s="183"/>
      <c r="N37" s="215"/>
      <c r="O37" s="215"/>
      <c r="P37" s="217"/>
      <c r="Q37" s="217"/>
      <c r="R37" s="218"/>
      <c r="S37" s="183"/>
      <c r="T37" s="183"/>
      <c r="U37" s="183"/>
      <c r="V37" s="183"/>
      <c r="W37" s="183"/>
      <c r="X37" s="208"/>
      <c r="Y37" s="329" t="str">
        <f t="shared" ca="1" si="7"/>
        <v/>
      </c>
      <c r="Z37" s="30">
        <f t="shared" ca="1" si="8"/>
        <v>0</v>
      </c>
    </row>
    <row r="38" spans="1:28" ht="18" customHeight="1">
      <c r="A38" s="328" t="str">
        <f t="shared" ca="1" si="6"/>
        <v>0</v>
      </c>
      <c r="B38" s="183">
        <v>30</v>
      </c>
      <c r="C38" s="198"/>
      <c r="D38" s="183"/>
      <c r="E38" s="183"/>
      <c r="F38" s="183"/>
      <c r="G38" s="183"/>
      <c r="H38" s="765"/>
      <c r="I38" s="763"/>
      <c r="J38" s="766"/>
      <c r="K38" s="183"/>
      <c r="L38" s="183"/>
      <c r="M38" s="183"/>
      <c r="N38" s="215"/>
      <c r="O38" s="215"/>
      <c r="P38" s="217"/>
      <c r="Q38" s="217"/>
      <c r="R38" s="198"/>
      <c r="S38" s="183"/>
      <c r="T38" s="183"/>
      <c r="U38" s="183"/>
      <c r="V38" s="183"/>
      <c r="W38" s="183"/>
      <c r="X38" s="208"/>
      <c r="Y38" s="329" t="str">
        <f t="shared" ca="1" si="7"/>
        <v/>
      </c>
      <c r="Z38" s="30">
        <f t="shared" ca="1" si="8"/>
        <v>0</v>
      </c>
    </row>
    <row r="39" spans="1:28" ht="18" customHeight="1">
      <c r="A39" s="328" t="str">
        <f t="shared" ca="1" si="6"/>
        <v>0</v>
      </c>
      <c r="B39" s="183">
        <v>31</v>
      </c>
      <c r="C39" s="218"/>
      <c r="D39" s="183"/>
      <c r="E39" s="183"/>
      <c r="F39" s="183"/>
      <c r="G39" s="183"/>
      <c r="H39" s="765"/>
      <c r="I39" s="763"/>
      <c r="J39" s="766"/>
      <c r="K39" s="183"/>
      <c r="L39" s="183"/>
      <c r="M39" s="183"/>
      <c r="N39" s="215"/>
      <c r="O39" s="215"/>
      <c r="P39" s="217"/>
      <c r="Q39" s="183"/>
      <c r="R39" s="198"/>
      <c r="S39" s="183"/>
      <c r="T39" s="183"/>
      <c r="U39" s="183"/>
      <c r="V39" s="183"/>
      <c r="W39" s="183"/>
      <c r="X39" s="208"/>
      <c r="Y39" s="329" t="str">
        <f t="shared" ca="1" si="7"/>
        <v/>
      </c>
      <c r="Z39" s="30">
        <f t="shared" ca="1" si="8"/>
        <v>0</v>
      </c>
    </row>
    <row r="40" spans="1:28" ht="18" customHeight="1">
      <c r="A40" s="328" t="str">
        <f t="shared" ca="1" si="6"/>
        <v>0</v>
      </c>
      <c r="B40" s="183">
        <v>32</v>
      </c>
      <c r="C40" s="198"/>
      <c r="D40" s="183"/>
      <c r="E40" s="183"/>
      <c r="F40" s="183"/>
      <c r="G40" s="183"/>
      <c r="H40" s="765"/>
      <c r="I40" s="763"/>
      <c r="J40" s="766"/>
      <c r="K40" s="183"/>
      <c r="L40" s="183"/>
      <c r="M40" s="183"/>
      <c r="N40" s="215"/>
      <c r="O40" s="215"/>
      <c r="P40" s="217"/>
      <c r="Q40" s="183"/>
      <c r="R40" s="198"/>
      <c r="S40" s="183"/>
      <c r="T40" s="183"/>
      <c r="U40" s="183"/>
      <c r="V40" s="183"/>
      <c r="W40" s="183"/>
      <c r="X40" s="208"/>
      <c r="Y40" s="329" t="str">
        <f t="shared" ca="1" si="7"/>
        <v/>
      </c>
      <c r="Z40" s="30">
        <f t="shared" ca="1" si="8"/>
        <v>0</v>
      </c>
    </row>
    <row r="41" spans="1:28" ht="18" customHeight="1">
      <c r="A41" s="328" t="str">
        <f t="shared" ca="1" si="6"/>
        <v>0</v>
      </c>
      <c r="B41" s="183">
        <v>33</v>
      </c>
      <c r="C41" s="198"/>
      <c r="D41" s="183"/>
      <c r="E41" s="183"/>
      <c r="F41" s="183"/>
      <c r="G41" s="183"/>
      <c r="H41" s="765"/>
      <c r="I41" s="763"/>
      <c r="J41" s="766"/>
      <c r="K41" s="183"/>
      <c r="L41" s="183"/>
      <c r="M41" s="183"/>
      <c r="N41" s="215"/>
      <c r="O41" s="215"/>
      <c r="P41" s="217"/>
      <c r="Q41" s="217"/>
      <c r="R41" s="198"/>
      <c r="S41" s="183"/>
      <c r="T41" s="183"/>
      <c r="U41" s="183"/>
      <c r="V41" s="183"/>
      <c r="W41" s="183"/>
      <c r="X41" s="208"/>
      <c r="Y41" s="329" t="str">
        <f t="shared" ca="1" si="7"/>
        <v/>
      </c>
      <c r="Z41" s="30">
        <f t="shared" ca="1" si="8"/>
        <v>0</v>
      </c>
    </row>
    <row r="42" spans="1:28" ht="18" customHeight="1">
      <c r="A42" s="328" t="str">
        <f t="shared" ca="1" si="6"/>
        <v>0</v>
      </c>
      <c r="B42" s="183">
        <v>34</v>
      </c>
      <c r="C42" s="198"/>
      <c r="D42" s="183"/>
      <c r="E42" s="183"/>
      <c r="F42" s="183"/>
      <c r="G42" s="183"/>
      <c r="H42" s="765"/>
      <c r="I42" s="763"/>
      <c r="J42" s="766"/>
      <c r="K42" s="183"/>
      <c r="L42" s="183"/>
      <c r="M42" s="183"/>
      <c r="N42" s="215"/>
      <c r="O42" s="215"/>
      <c r="P42" s="217"/>
      <c r="Q42" s="183"/>
      <c r="R42" s="198"/>
      <c r="S42" s="183"/>
      <c r="T42" s="183"/>
      <c r="U42" s="183"/>
      <c r="V42" s="183"/>
      <c r="W42" s="183"/>
      <c r="X42" s="208"/>
      <c r="Y42" s="329" t="str">
        <f t="shared" ca="1" si="7"/>
        <v/>
      </c>
      <c r="Z42" s="30">
        <f t="shared" ca="1" si="8"/>
        <v>0</v>
      </c>
    </row>
    <row r="43" spans="1:28" ht="18" customHeight="1">
      <c r="A43" s="328" t="str">
        <f t="shared" ca="1" si="6"/>
        <v>0</v>
      </c>
      <c r="B43" s="183">
        <v>35</v>
      </c>
      <c r="C43" s="198"/>
      <c r="D43" s="183"/>
      <c r="E43" s="183"/>
      <c r="F43" s="183"/>
      <c r="G43" s="183"/>
      <c r="H43" s="765"/>
      <c r="I43" s="763"/>
      <c r="J43" s="766"/>
      <c r="K43" s="183"/>
      <c r="L43" s="183"/>
      <c r="M43" s="183"/>
      <c r="N43" s="215"/>
      <c r="O43" s="215"/>
      <c r="P43" s="217"/>
      <c r="Q43" s="183"/>
      <c r="R43" s="198"/>
      <c r="S43" s="183"/>
      <c r="T43" s="183"/>
      <c r="U43" s="183"/>
      <c r="V43" s="183"/>
      <c r="W43" s="183"/>
      <c r="X43" s="208"/>
      <c r="Y43" s="329" t="str">
        <f t="shared" ca="1" si="7"/>
        <v/>
      </c>
      <c r="Z43" s="30">
        <f t="shared" ca="1" si="8"/>
        <v>0</v>
      </c>
    </row>
    <row r="44" spans="1:28" ht="18" customHeight="1">
      <c r="A44" s="328" t="str">
        <f t="shared" ca="1" si="6"/>
        <v>0</v>
      </c>
      <c r="B44" s="183">
        <v>37</v>
      </c>
      <c r="C44" s="198"/>
      <c r="D44" s="183"/>
      <c r="E44" s="183"/>
      <c r="F44" s="183"/>
      <c r="G44" s="183"/>
      <c r="H44" s="765"/>
      <c r="I44" s="763"/>
      <c r="J44" s="766"/>
      <c r="K44" s="183"/>
      <c r="L44" s="183"/>
      <c r="M44" s="183"/>
      <c r="N44" s="215"/>
      <c r="O44" s="215"/>
      <c r="P44" s="217"/>
      <c r="Q44" s="217"/>
      <c r="R44" s="224"/>
      <c r="S44" s="225"/>
      <c r="T44" s="225"/>
      <c r="U44" s="183"/>
      <c r="V44" s="183"/>
      <c r="W44" s="183"/>
      <c r="X44" s="215"/>
      <c r="Y44" s="329" t="str">
        <f t="shared" ca="1" si="7"/>
        <v/>
      </c>
      <c r="Z44" s="30">
        <f t="shared" ca="1" si="8"/>
        <v>0</v>
      </c>
    </row>
    <row r="45" spans="1:28" ht="18" customHeight="1">
      <c r="A45" s="328" t="str">
        <f t="shared" ca="1" si="6"/>
        <v>0</v>
      </c>
      <c r="B45" s="183">
        <v>38</v>
      </c>
      <c r="C45" s="198"/>
      <c r="D45" s="183"/>
      <c r="E45" s="183"/>
      <c r="F45" s="183"/>
      <c r="G45" s="183"/>
      <c r="H45" s="765"/>
      <c r="I45" s="763"/>
      <c r="J45" s="766"/>
      <c r="K45" s="183"/>
      <c r="L45" s="183"/>
      <c r="M45" s="183"/>
      <c r="N45" s="215"/>
      <c r="O45" s="215"/>
      <c r="P45" s="217"/>
      <c r="Q45" s="217"/>
      <c r="R45" s="198"/>
      <c r="S45" s="183"/>
      <c r="T45" s="183"/>
      <c r="U45" s="183"/>
      <c r="V45" s="183"/>
      <c r="W45" s="183"/>
      <c r="X45" s="208"/>
      <c r="Y45" s="329" t="str">
        <f t="shared" ca="1" si="7"/>
        <v/>
      </c>
      <c r="Z45" s="30">
        <f t="shared" ca="1" si="8"/>
        <v>0</v>
      </c>
    </row>
    <row r="46" spans="1:28" ht="18" customHeight="1">
      <c r="A46" s="328" t="str">
        <f t="shared" ca="1" si="6"/>
        <v>0</v>
      </c>
      <c r="B46" s="183">
        <v>39</v>
      </c>
      <c r="C46" s="198"/>
      <c r="D46" s="183"/>
      <c r="E46" s="183"/>
      <c r="F46" s="183"/>
      <c r="G46" s="183"/>
      <c r="H46" s="765"/>
      <c r="I46" s="763"/>
      <c r="J46" s="766"/>
      <c r="K46" s="183"/>
      <c r="L46" s="183"/>
      <c r="M46" s="183"/>
      <c r="N46" s="215"/>
      <c r="O46" s="215"/>
      <c r="P46" s="217"/>
      <c r="Q46" s="217"/>
      <c r="R46" s="198"/>
      <c r="S46" s="183"/>
      <c r="T46" s="183"/>
      <c r="U46" s="183"/>
      <c r="V46" s="183"/>
      <c r="W46" s="183"/>
      <c r="X46" s="208"/>
      <c r="Y46" s="329" t="str">
        <f t="shared" ca="1" si="7"/>
        <v/>
      </c>
      <c r="Z46" s="30">
        <f t="shared" ca="1" si="8"/>
        <v>0</v>
      </c>
    </row>
    <row r="47" spans="1:28" ht="18" customHeight="1">
      <c r="A47" s="328" t="str">
        <f t="shared" ca="1" si="6"/>
        <v>0</v>
      </c>
      <c r="B47" s="183">
        <v>40</v>
      </c>
      <c r="C47" s="218"/>
      <c r="D47" s="183"/>
      <c r="E47" s="183"/>
      <c r="F47" s="183"/>
      <c r="G47" s="183"/>
      <c r="H47" s="765"/>
      <c r="I47" s="763"/>
      <c r="J47" s="766"/>
      <c r="K47" s="183"/>
      <c r="L47" s="183"/>
      <c r="M47" s="183"/>
      <c r="N47" s="215"/>
      <c r="O47" s="215"/>
      <c r="P47" s="217"/>
      <c r="Q47" s="183"/>
      <c r="R47" s="198"/>
      <c r="S47" s="183"/>
      <c r="T47" s="199"/>
      <c r="U47" s="183"/>
      <c r="V47" s="183"/>
      <c r="W47" s="183"/>
      <c r="X47" s="208"/>
      <c r="Y47" s="329" t="str">
        <f t="shared" ca="1" si="7"/>
        <v/>
      </c>
      <c r="Z47" s="30">
        <f t="shared" ca="1" si="8"/>
        <v>0</v>
      </c>
    </row>
    <row r="48" spans="1:28" ht="18" customHeight="1">
      <c r="A48" s="328" t="str">
        <f t="shared" ca="1" si="6"/>
        <v>0</v>
      </c>
      <c r="B48" s="183">
        <v>41</v>
      </c>
      <c r="C48" s="198"/>
      <c r="D48" s="183"/>
      <c r="E48" s="183"/>
      <c r="F48" s="183"/>
      <c r="G48" s="183"/>
      <c r="H48" s="765"/>
      <c r="I48" s="763"/>
      <c r="J48" s="766"/>
      <c r="K48" s="183"/>
      <c r="L48" s="183"/>
      <c r="M48" s="183"/>
      <c r="N48" s="215"/>
      <c r="O48" s="215"/>
      <c r="P48" s="217"/>
      <c r="Q48" s="183"/>
      <c r="R48" s="198"/>
      <c r="S48" s="183"/>
      <c r="T48" s="183"/>
      <c r="U48" s="183"/>
      <c r="V48" s="183"/>
      <c r="W48" s="183"/>
      <c r="X48" s="208"/>
      <c r="Y48" s="329" t="str">
        <f t="shared" ca="1" si="7"/>
        <v/>
      </c>
      <c r="Z48" s="30">
        <f t="shared" ca="1" si="8"/>
        <v>0</v>
      </c>
    </row>
    <row r="49" spans="1:28" ht="18" customHeight="1">
      <c r="A49" s="328" t="str">
        <f t="shared" ca="1" si="6"/>
        <v>0</v>
      </c>
      <c r="B49" s="183">
        <v>42</v>
      </c>
      <c r="C49" s="198"/>
      <c r="D49" s="183"/>
      <c r="E49" s="183"/>
      <c r="F49" s="183"/>
      <c r="G49" s="183"/>
      <c r="H49" s="765"/>
      <c r="I49" s="763"/>
      <c r="J49" s="766"/>
      <c r="K49" s="183"/>
      <c r="L49" s="183"/>
      <c r="M49" s="183"/>
      <c r="N49" s="215"/>
      <c r="O49" s="215"/>
      <c r="P49" s="217"/>
      <c r="Q49" s="183"/>
      <c r="R49" s="218"/>
      <c r="S49" s="183"/>
      <c r="T49" s="183"/>
      <c r="U49" s="183"/>
      <c r="V49" s="183"/>
      <c r="W49" s="183"/>
      <c r="X49" s="215"/>
      <c r="Y49" s="329" t="str">
        <f t="shared" ca="1" si="7"/>
        <v/>
      </c>
      <c r="Z49" s="30">
        <f t="shared" ca="1" si="8"/>
        <v>0</v>
      </c>
    </row>
    <row r="50" spans="1:28" ht="18" customHeight="1">
      <c r="A50" s="328" t="str">
        <f t="shared" ca="1" si="6"/>
        <v>0</v>
      </c>
      <c r="B50" s="183">
        <v>43</v>
      </c>
      <c r="C50" s="198"/>
      <c r="D50" s="183"/>
      <c r="E50" s="183"/>
      <c r="F50" s="183"/>
      <c r="G50" s="183"/>
      <c r="H50" s="765"/>
      <c r="I50" s="763"/>
      <c r="J50" s="766"/>
      <c r="K50" s="183"/>
      <c r="L50" s="183"/>
      <c r="M50" s="183"/>
      <c r="N50" s="215"/>
      <c r="O50" s="215"/>
      <c r="P50" s="217"/>
      <c r="Q50" s="183"/>
      <c r="R50" s="198"/>
      <c r="S50" s="183"/>
      <c r="T50" s="183"/>
      <c r="U50" s="183"/>
      <c r="V50" s="183"/>
      <c r="W50" s="183"/>
      <c r="X50" s="208"/>
      <c r="Y50" s="329" t="str">
        <f t="shared" ca="1" si="7"/>
        <v/>
      </c>
      <c r="Z50" s="30">
        <f t="shared" ca="1" si="8"/>
        <v>0</v>
      </c>
      <c r="AA50" s="294"/>
      <c r="AB50" s="294"/>
    </row>
    <row r="51" spans="1:28" ht="18" customHeight="1">
      <c r="A51" s="328" t="str">
        <f t="shared" ca="1" si="6"/>
        <v>0</v>
      </c>
      <c r="B51" s="183">
        <v>44</v>
      </c>
      <c r="C51" s="198"/>
      <c r="D51" s="183"/>
      <c r="E51" s="183"/>
      <c r="F51" s="183"/>
      <c r="G51" s="183"/>
      <c r="H51" s="765"/>
      <c r="I51" s="763"/>
      <c r="J51" s="766"/>
      <c r="K51" s="183"/>
      <c r="L51" s="183"/>
      <c r="M51" s="183"/>
      <c r="N51" s="215"/>
      <c r="O51" s="215"/>
      <c r="P51" s="217"/>
      <c r="Q51" s="217"/>
      <c r="R51" s="198"/>
      <c r="S51" s="183"/>
      <c r="T51" s="183"/>
      <c r="U51" s="183"/>
      <c r="V51" s="183"/>
      <c r="W51" s="183"/>
      <c r="X51" s="208"/>
      <c r="Y51" s="329" t="str">
        <f t="shared" ca="1" si="7"/>
        <v/>
      </c>
      <c r="Z51" s="30">
        <f t="shared" ca="1" si="8"/>
        <v>0</v>
      </c>
    </row>
    <row r="52" spans="1:28" ht="18" customHeight="1">
      <c r="A52" s="328" t="str">
        <f t="shared" ca="1" si="6"/>
        <v>0</v>
      </c>
      <c r="B52" s="183">
        <v>45</v>
      </c>
      <c r="C52" s="198"/>
      <c r="D52" s="183"/>
      <c r="E52" s="183"/>
      <c r="F52" s="183"/>
      <c r="G52" s="183"/>
      <c r="H52" s="765"/>
      <c r="I52" s="763"/>
      <c r="J52" s="766"/>
      <c r="K52" s="183"/>
      <c r="L52" s="183"/>
      <c r="M52" s="183"/>
      <c r="N52" s="215"/>
      <c r="O52" s="215"/>
      <c r="P52" s="217"/>
      <c r="Q52" s="217"/>
      <c r="R52" s="198"/>
      <c r="S52" s="183"/>
      <c r="T52" s="183"/>
      <c r="U52" s="183"/>
      <c r="V52" s="183"/>
      <c r="W52" s="183"/>
      <c r="X52" s="208"/>
      <c r="Y52" s="329" t="str">
        <f t="shared" ca="1" si="7"/>
        <v/>
      </c>
      <c r="Z52" s="30">
        <f t="shared" ca="1" si="8"/>
        <v>0</v>
      </c>
    </row>
    <row r="53" spans="1:28" ht="18" customHeight="1">
      <c r="A53" s="328" t="str">
        <f t="shared" ca="1" si="6"/>
        <v>0</v>
      </c>
      <c r="B53" s="183">
        <v>46</v>
      </c>
      <c r="C53" s="198"/>
      <c r="D53" s="183"/>
      <c r="E53" s="183"/>
      <c r="F53" s="183"/>
      <c r="G53" s="183"/>
      <c r="H53" s="765"/>
      <c r="I53" s="763"/>
      <c r="J53" s="766"/>
      <c r="K53" s="183"/>
      <c r="L53" s="183"/>
      <c r="M53" s="183"/>
      <c r="N53" s="215"/>
      <c r="O53" s="215"/>
      <c r="P53" s="217"/>
      <c r="Q53" s="183"/>
      <c r="R53" s="198"/>
      <c r="S53" s="183"/>
      <c r="T53" s="183"/>
      <c r="U53" s="183"/>
      <c r="V53" s="183"/>
      <c r="W53" s="183"/>
      <c r="X53" s="208"/>
      <c r="Y53" s="329" t="str">
        <f t="shared" ca="1" si="7"/>
        <v/>
      </c>
      <c r="Z53" s="30">
        <f t="shared" ca="1" si="8"/>
        <v>0</v>
      </c>
    </row>
    <row r="54" spans="1:28" ht="18" customHeight="1">
      <c r="A54" s="328" t="str">
        <f t="shared" ca="1" si="6"/>
        <v>0</v>
      </c>
      <c r="B54" s="183">
        <v>47</v>
      </c>
      <c r="C54" s="198"/>
      <c r="D54" s="183"/>
      <c r="E54" s="183"/>
      <c r="F54" s="183"/>
      <c r="G54" s="183"/>
      <c r="H54" s="765"/>
      <c r="I54" s="763"/>
      <c r="J54" s="766"/>
      <c r="K54" s="183"/>
      <c r="L54" s="183"/>
      <c r="M54" s="183"/>
      <c r="N54" s="215"/>
      <c r="O54" s="215"/>
      <c r="P54" s="217"/>
      <c r="Q54" s="183"/>
      <c r="R54" s="198"/>
      <c r="S54" s="183"/>
      <c r="T54" s="183"/>
      <c r="U54" s="183"/>
      <c r="V54" s="183"/>
      <c r="W54" s="183"/>
      <c r="X54" s="208"/>
      <c r="Y54" s="329" t="str">
        <f t="shared" ca="1" si="7"/>
        <v/>
      </c>
      <c r="Z54" s="30">
        <f t="shared" ca="1" si="8"/>
        <v>0</v>
      </c>
    </row>
    <row r="55" spans="1:28" ht="18" customHeight="1">
      <c r="A55" s="328" t="str">
        <f t="shared" ca="1" si="6"/>
        <v>0</v>
      </c>
      <c r="B55" s="183">
        <v>48</v>
      </c>
      <c r="C55" s="198"/>
      <c r="D55" s="183"/>
      <c r="E55" s="183"/>
      <c r="F55" s="183"/>
      <c r="G55" s="183"/>
      <c r="H55" s="765"/>
      <c r="I55" s="763"/>
      <c r="J55" s="766"/>
      <c r="K55" s="183"/>
      <c r="L55" s="183"/>
      <c r="M55" s="183"/>
      <c r="N55" s="215"/>
      <c r="O55" s="215"/>
      <c r="P55" s="217"/>
      <c r="Q55" s="183"/>
      <c r="R55" s="198"/>
      <c r="S55" s="183"/>
      <c r="T55" s="183"/>
      <c r="U55" s="183"/>
      <c r="V55" s="219"/>
      <c r="W55" s="183"/>
      <c r="X55" s="208"/>
      <c r="Y55" s="329" t="str">
        <f t="shared" ca="1" si="7"/>
        <v/>
      </c>
      <c r="Z55" s="30">
        <f t="shared" ca="1" si="8"/>
        <v>0</v>
      </c>
    </row>
    <row r="56" spans="1:28" ht="18" customHeight="1">
      <c r="A56" s="328" t="str">
        <f t="shared" ca="1" si="6"/>
        <v>0</v>
      </c>
      <c r="B56" s="183">
        <v>49</v>
      </c>
      <c r="C56" s="198"/>
      <c r="D56" s="183"/>
      <c r="E56" s="183"/>
      <c r="F56" s="183"/>
      <c r="G56" s="183"/>
      <c r="H56" s="765"/>
      <c r="I56" s="763"/>
      <c r="J56" s="766"/>
      <c r="K56" s="183"/>
      <c r="L56" s="183"/>
      <c r="M56" s="183"/>
      <c r="N56" s="215"/>
      <c r="O56" s="215"/>
      <c r="P56" s="217"/>
      <c r="Q56" s="217"/>
      <c r="R56" s="198"/>
      <c r="S56" s="183"/>
      <c r="T56" s="183"/>
      <c r="U56" s="183"/>
      <c r="V56" s="183"/>
      <c r="W56" s="183"/>
      <c r="X56" s="208"/>
      <c r="Y56" s="329" t="str">
        <f t="shared" ca="1" si="7"/>
        <v/>
      </c>
      <c r="Z56" s="30">
        <f t="shared" ca="1" si="8"/>
        <v>0</v>
      </c>
    </row>
    <row r="57" spans="1:28" ht="18" customHeight="1">
      <c r="A57" s="328" t="str">
        <f t="shared" ca="1" si="6"/>
        <v>0</v>
      </c>
      <c r="B57" s="183">
        <v>50</v>
      </c>
      <c r="C57" s="198"/>
      <c r="D57" s="183"/>
      <c r="E57" s="183"/>
      <c r="F57" s="183"/>
      <c r="G57" s="183"/>
      <c r="H57" s="765"/>
      <c r="I57" s="763"/>
      <c r="J57" s="766"/>
      <c r="K57" s="183"/>
      <c r="L57" s="183"/>
      <c r="M57" s="183"/>
      <c r="N57" s="215"/>
      <c r="O57" s="215"/>
      <c r="P57" s="217"/>
      <c r="Q57" s="217"/>
      <c r="R57" s="198"/>
      <c r="S57" s="183"/>
      <c r="T57" s="183"/>
      <c r="U57" s="183"/>
      <c r="V57" s="183"/>
      <c r="W57" s="183"/>
      <c r="X57" s="208"/>
      <c r="Y57" s="329" t="str">
        <f t="shared" ca="1" si="7"/>
        <v/>
      </c>
      <c r="Z57" s="30">
        <f t="shared" ca="1" si="8"/>
        <v>0</v>
      </c>
    </row>
    <row r="58" spans="1:28" ht="18" customHeight="1">
      <c r="A58" s="328" t="str">
        <f t="shared" ca="1" si="6"/>
        <v>0</v>
      </c>
      <c r="B58" s="183">
        <v>51</v>
      </c>
      <c r="C58" s="218"/>
      <c r="D58" s="183"/>
      <c r="E58" s="183"/>
      <c r="F58" s="183"/>
      <c r="G58" s="183"/>
      <c r="H58" s="765"/>
      <c r="I58" s="763"/>
      <c r="J58" s="766"/>
      <c r="K58" s="183"/>
      <c r="L58" s="183"/>
      <c r="M58" s="183"/>
      <c r="N58" s="215"/>
      <c r="O58" s="215"/>
      <c r="P58" s="217"/>
      <c r="Q58" s="183"/>
      <c r="R58" s="198"/>
      <c r="S58" s="183"/>
      <c r="T58" s="183"/>
      <c r="U58" s="183"/>
      <c r="V58" s="183"/>
      <c r="W58" s="183"/>
      <c r="X58" s="208"/>
      <c r="Y58" s="329" t="str">
        <f t="shared" ca="1" si="7"/>
        <v/>
      </c>
      <c r="Z58" s="30">
        <f t="shared" ca="1" si="8"/>
        <v>0</v>
      </c>
    </row>
    <row r="59" spans="1:28" ht="18" customHeight="1">
      <c r="A59" s="328" t="str">
        <f t="shared" ca="1" si="6"/>
        <v>0</v>
      </c>
      <c r="B59" s="183">
        <v>52</v>
      </c>
      <c r="C59" s="198"/>
      <c r="D59" s="199"/>
      <c r="E59" s="183"/>
      <c r="F59" s="183"/>
      <c r="G59" s="183"/>
      <c r="H59" s="765"/>
      <c r="I59" s="763"/>
      <c r="J59" s="766"/>
      <c r="K59" s="183"/>
      <c r="L59" s="183"/>
      <c r="M59" s="183"/>
      <c r="N59" s="215"/>
      <c r="O59" s="215"/>
      <c r="P59" s="217"/>
      <c r="Q59" s="183"/>
      <c r="R59" s="198"/>
      <c r="S59" s="183"/>
      <c r="T59" s="183"/>
      <c r="U59" s="183"/>
      <c r="V59" s="183"/>
      <c r="W59" s="183"/>
      <c r="X59" s="208"/>
      <c r="Y59" s="329" t="str">
        <f t="shared" ca="1" si="7"/>
        <v/>
      </c>
      <c r="Z59" s="30">
        <f t="shared" ca="1" si="8"/>
        <v>0</v>
      </c>
    </row>
    <row r="60" spans="1:28" ht="18" customHeight="1">
      <c r="A60" s="328" t="str">
        <f t="shared" ca="1" si="6"/>
        <v>0</v>
      </c>
      <c r="B60" s="183">
        <v>53</v>
      </c>
      <c r="C60" s="198"/>
      <c r="D60" s="183"/>
      <c r="E60" s="183"/>
      <c r="F60" s="183"/>
      <c r="G60" s="183"/>
      <c r="H60" s="765"/>
      <c r="I60" s="763"/>
      <c r="J60" s="766"/>
      <c r="K60" s="183"/>
      <c r="L60" s="183"/>
      <c r="M60" s="183"/>
      <c r="N60" s="215"/>
      <c r="O60" s="215"/>
      <c r="P60" s="217"/>
      <c r="Q60" s="183"/>
      <c r="R60" s="198"/>
      <c r="S60" s="183"/>
      <c r="T60" s="183"/>
      <c r="U60" s="183"/>
      <c r="V60" s="183"/>
      <c r="W60" s="183"/>
      <c r="X60" s="208"/>
      <c r="Y60" s="329" t="str">
        <f t="shared" ca="1" si="7"/>
        <v/>
      </c>
      <c r="Z60" s="30">
        <f t="shared" ca="1" si="8"/>
        <v>0</v>
      </c>
    </row>
    <row r="61" spans="1:28" ht="18" customHeight="1">
      <c r="A61" s="328" t="str">
        <f t="shared" ca="1" si="6"/>
        <v>0</v>
      </c>
      <c r="B61" s="183">
        <v>54</v>
      </c>
      <c r="C61" s="198"/>
      <c r="D61" s="183"/>
      <c r="E61" s="183"/>
      <c r="F61" s="183"/>
      <c r="G61" s="183"/>
      <c r="H61" s="765"/>
      <c r="I61" s="763"/>
      <c r="J61" s="766"/>
      <c r="K61" s="183"/>
      <c r="L61" s="183"/>
      <c r="M61" s="183"/>
      <c r="N61" s="215"/>
      <c r="O61" s="215"/>
      <c r="P61" s="217"/>
      <c r="Q61" s="183"/>
      <c r="R61" s="218"/>
      <c r="S61" s="183"/>
      <c r="T61" s="183"/>
      <c r="U61" s="183"/>
      <c r="V61" s="183"/>
      <c r="W61" s="183"/>
      <c r="X61" s="208"/>
      <c r="Y61" s="329" t="str">
        <f t="shared" ca="1" si="7"/>
        <v/>
      </c>
      <c r="Z61" s="30">
        <f t="shared" ca="1" si="8"/>
        <v>0</v>
      </c>
    </row>
    <row r="62" spans="1:28" ht="18" customHeight="1">
      <c r="A62" s="328" t="str">
        <f t="shared" ca="1" si="6"/>
        <v>0</v>
      </c>
      <c r="B62" s="183">
        <v>55</v>
      </c>
      <c r="C62" s="218"/>
      <c r="D62" s="183"/>
      <c r="E62" s="183"/>
      <c r="F62" s="183"/>
      <c r="G62" s="183"/>
      <c r="H62" s="765"/>
      <c r="I62" s="763"/>
      <c r="J62" s="766"/>
      <c r="K62" s="183"/>
      <c r="L62" s="183"/>
      <c r="M62" s="183"/>
      <c r="N62" s="215"/>
      <c r="O62" s="215"/>
      <c r="P62" s="217"/>
      <c r="Q62" s="217"/>
      <c r="R62" s="198"/>
      <c r="S62" s="183"/>
      <c r="T62" s="183"/>
      <c r="U62" s="183"/>
      <c r="V62" s="183"/>
      <c r="W62" s="183"/>
      <c r="X62" s="208"/>
      <c r="Y62" s="329" t="str">
        <f t="shared" ca="1" si="7"/>
        <v/>
      </c>
      <c r="Z62" s="30">
        <f t="shared" ca="1" si="8"/>
        <v>0</v>
      </c>
    </row>
    <row r="63" spans="1:28" ht="18" customHeight="1">
      <c r="A63" s="328" t="str">
        <f t="shared" ca="1" si="6"/>
        <v>0</v>
      </c>
      <c r="B63" s="183">
        <v>56</v>
      </c>
      <c r="C63" s="218"/>
      <c r="D63" s="199"/>
      <c r="E63" s="183"/>
      <c r="F63" s="183"/>
      <c r="G63" s="183"/>
      <c r="H63" s="765"/>
      <c r="I63" s="763"/>
      <c r="J63" s="766"/>
      <c r="K63" s="183"/>
      <c r="L63" s="183"/>
      <c r="M63" s="183"/>
      <c r="N63" s="215"/>
      <c r="O63" s="215"/>
      <c r="P63" s="217"/>
      <c r="Q63" s="183"/>
      <c r="R63" s="198"/>
      <c r="S63" s="183"/>
      <c r="T63" s="199"/>
      <c r="U63" s="183"/>
      <c r="V63" s="183"/>
      <c r="W63" s="183"/>
      <c r="X63" s="208"/>
      <c r="Y63" s="329" t="str">
        <f t="shared" ca="1" si="7"/>
        <v/>
      </c>
      <c r="Z63" s="30">
        <f t="shared" ca="1" si="8"/>
        <v>0</v>
      </c>
    </row>
    <row r="64" spans="1:28" ht="18" customHeight="1">
      <c r="A64" s="328" t="str">
        <f t="shared" ca="1" si="6"/>
        <v>0</v>
      </c>
      <c r="B64" s="183">
        <v>58</v>
      </c>
      <c r="C64" s="218"/>
      <c r="D64" s="183"/>
      <c r="E64" s="183"/>
      <c r="F64" s="183"/>
      <c r="G64" s="183"/>
      <c r="H64" s="765"/>
      <c r="I64" s="763"/>
      <c r="J64" s="766"/>
      <c r="K64" s="183"/>
      <c r="L64" s="183"/>
      <c r="M64" s="183"/>
      <c r="N64" s="215"/>
      <c r="O64" s="215"/>
      <c r="P64" s="217"/>
      <c r="Q64" s="215"/>
      <c r="R64" s="198"/>
      <c r="S64" s="183"/>
      <c r="T64" s="183"/>
      <c r="U64" s="183"/>
      <c r="V64" s="217"/>
      <c r="W64" s="217"/>
      <c r="X64" s="236"/>
      <c r="Y64" s="329" t="str">
        <f t="shared" ca="1" si="7"/>
        <v/>
      </c>
      <c r="Z64" s="30">
        <f t="shared" ca="1" si="8"/>
        <v>0</v>
      </c>
    </row>
    <row r="65" spans="1:28" ht="18" customHeight="1">
      <c r="A65" s="328" t="str">
        <f t="shared" ca="1" si="6"/>
        <v>0</v>
      </c>
      <c r="B65" s="183">
        <v>59</v>
      </c>
      <c r="C65" s="218"/>
      <c r="D65" s="183"/>
      <c r="E65" s="183"/>
      <c r="F65" s="183"/>
      <c r="G65" s="183"/>
      <c r="H65" s="765"/>
      <c r="I65" s="763"/>
      <c r="J65" s="766"/>
      <c r="K65" s="183"/>
      <c r="L65" s="183"/>
      <c r="M65" s="183"/>
      <c r="N65" s="215"/>
      <c r="O65" s="215"/>
      <c r="P65" s="217"/>
      <c r="Q65" s="183"/>
      <c r="R65" s="198"/>
      <c r="S65" s="183"/>
      <c r="T65" s="183"/>
      <c r="U65" s="183"/>
      <c r="V65" s="183"/>
      <c r="W65" s="183"/>
      <c r="X65" s="216"/>
      <c r="Y65" s="329" t="str">
        <f t="shared" ca="1" si="7"/>
        <v/>
      </c>
      <c r="Z65" s="30">
        <f t="shared" ca="1" si="8"/>
        <v>0</v>
      </c>
    </row>
    <row r="66" spans="1:28" ht="18" customHeight="1">
      <c r="A66" s="328" t="str">
        <f t="shared" ca="1" si="6"/>
        <v>0</v>
      </c>
      <c r="B66" s="183">
        <v>60</v>
      </c>
      <c r="C66" s="198"/>
      <c r="D66" s="183"/>
      <c r="E66" s="183"/>
      <c r="F66" s="183"/>
      <c r="G66" s="183"/>
      <c r="H66" s="765"/>
      <c r="I66" s="763"/>
      <c r="J66" s="766"/>
      <c r="K66" s="183"/>
      <c r="L66" s="183"/>
      <c r="M66" s="183"/>
      <c r="N66" s="215"/>
      <c r="O66" s="215"/>
      <c r="P66" s="217"/>
      <c r="Q66" s="217"/>
      <c r="R66" s="198"/>
      <c r="S66" s="183"/>
      <c r="T66" s="183"/>
      <c r="U66" s="183"/>
      <c r="V66" s="183"/>
      <c r="W66" s="183"/>
      <c r="X66" s="208"/>
      <c r="Y66" s="329" t="str">
        <f t="shared" ca="1" si="7"/>
        <v/>
      </c>
      <c r="Z66" s="30">
        <f t="shared" ca="1" si="8"/>
        <v>0</v>
      </c>
    </row>
    <row r="67" spans="1:28" ht="18" customHeight="1">
      <c r="A67" s="328" t="str">
        <f t="shared" ca="1" si="6"/>
        <v>0</v>
      </c>
      <c r="B67" s="183">
        <v>61</v>
      </c>
      <c r="C67" s="198"/>
      <c r="D67" s="199"/>
      <c r="E67" s="183"/>
      <c r="F67" s="183"/>
      <c r="G67" s="183"/>
      <c r="H67" s="765"/>
      <c r="I67" s="763"/>
      <c r="J67" s="766"/>
      <c r="K67" s="183"/>
      <c r="L67" s="183"/>
      <c r="M67" s="183"/>
      <c r="N67" s="215"/>
      <c r="O67" s="215"/>
      <c r="P67" s="217"/>
      <c r="Q67" s="183"/>
      <c r="R67" s="198"/>
      <c r="S67" s="183"/>
      <c r="T67" s="183"/>
      <c r="U67" s="183"/>
      <c r="V67" s="183"/>
      <c r="W67" s="183"/>
      <c r="X67" s="215"/>
      <c r="Y67" s="329" t="str">
        <f t="shared" ca="1" si="7"/>
        <v/>
      </c>
      <c r="Z67" s="30">
        <f t="shared" ca="1" si="8"/>
        <v>0</v>
      </c>
    </row>
    <row r="68" spans="1:28" ht="18" customHeight="1">
      <c r="A68" s="328" t="str">
        <f t="shared" ca="1" si="6"/>
        <v>0</v>
      </c>
      <c r="B68" s="183">
        <v>62</v>
      </c>
      <c r="C68" s="198"/>
      <c r="D68" s="183"/>
      <c r="E68" s="183"/>
      <c r="F68" s="183"/>
      <c r="G68" s="183"/>
      <c r="H68" s="765"/>
      <c r="I68" s="763"/>
      <c r="J68" s="766"/>
      <c r="K68" s="183"/>
      <c r="L68" s="183"/>
      <c r="M68" s="183"/>
      <c r="N68" s="345"/>
      <c r="O68" s="215"/>
      <c r="P68" s="217"/>
      <c r="Q68" s="183"/>
      <c r="R68" s="198"/>
      <c r="S68" s="183"/>
      <c r="T68" s="183"/>
      <c r="U68" s="183"/>
      <c r="V68" s="217"/>
      <c r="W68" s="183"/>
      <c r="X68" s="208"/>
      <c r="Y68" s="329" t="str">
        <f t="shared" ca="1" si="7"/>
        <v/>
      </c>
      <c r="Z68" s="30">
        <f t="shared" ca="1" si="8"/>
        <v>0</v>
      </c>
    </row>
    <row r="69" spans="1:28" ht="18" customHeight="1">
      <c r="A69" s="328" t="str">
        <f t="shared" ca="1" si="6"/>
        <v>0</v>
      </c>
      <c r="B69" s="183">
        <v>63</v>
      </c>
      <c r="C69" s="198"/>
      <c r="D69" s="183"/>
      <c r="E69" s="183"/>
      <c r="F69" s="183"/>
      <c r="G69" s="183"/>
      <c r="H69" s="765"/>
      <c r="I69" s="763"/>
      <c r="J69" s="766"/>
      <c r="K69" s="183"/>
      <c r="L69" s="183"/>
      <c r="M69" s="183"/>
      <c r="N69" s="215"/>
      <c r="O69" s="215"/>
      <c r="P69" s="217"/>
      <c r="Q69" s="217"/>
      <c r="R69" s="198"/>
      <c r="S69" s="183"/>
      <c r="T69" s="183"/>
      <c r="U69" s="183"/>
      <c r="V69" s="183"/>
      <c r="W69" s="183"/>
      <c r="X69" s="215"/>
      <c r="Y69" s="329" t="str">
        <f t="shared" ca="1" si="7"/>
        <v/>
      </c>
      <c r="Z69" s="30">
        <f t="shared" ca="1" si="8"/>
        <v>0</v>
      </c>
    </row>
    <row r="70" spans="1:28" ht="18" customHeight="1">
      <c r="A70" s="328" t="str">
        <f t="shared" ca="1" si="6"/>
        <v>0</v>
      </c>
      <c r="B70" s="183">
        <v>64</v>
      </c>
      <c r="C70" s="198"/>
      <c r="D70" s="199"/>
      <c r="E70" s="183"/>
      <c r="F70" s="183"/>
      <c r="G70" s="183"/>
      <c r="H70" s="765"/>
      <c r="I70" s="763"/>
      <c r="J70" s="766"/>
      <c r="K70" s="183"/>
      <c r="L70" s="183"/>
      <c r="M70" s="183"/>
      <c r="N70" s="215"/>
      <c r="O70" s="215"/>
      <c r="P70" s="217"/>
      <c r="Q70" s="217"/>
      <c r="R70" s="198"/>
      <c r="S70" s="183"/>
      <c r="T70" s="183"/>
      <c r="U70" s="183"/>
      <c r="V70" s="183"/>
      <c r="W70" s="183"/>
      <c r="X70" s="220"/>
      <c r="Y70" s="329" t="str">
        <f t="shared" ca="1" si="7"/>
        <v/>
      </c>
      <c r="Z70" s="30">
        <f t="shared" ca="1" si="8"/>
        <v>0</v>
      </c>
    </row>
    <row r="71" spans="1:28" ht="18" customHeight="1">
      <c r="A71" s="328" t="str">
        <f t="shared" ca="1" si="6"/>
        <v>0</v>
      </c>
      <c r="B71" s="183">
        <v>65</v>
      </c>
      <c r="C71" s="198"/>
      <c r="D71" s="199"/>
      <c r="E71" s="183"/>
      <c r="F71" s="183"/>
      <c r="G71" s="183"/>
      <c r="H71" s="765"/>
      <c r="I71" s="763"/>
      <c r="J71" s="766"/>
      <c r="K71" s="183"/>
      <c r="L71" s="183"/>
      <c r="M71" s="183"/>
      <c r="N71" s="215"/>
      <c r="O71" s="215"/>
      <c r="P71" s="217"/>
      <c r="Q71" s="183"/>
      <c r="R71" s="198"/>
      <c r="S71" s="183"/>
      <c r="T71" s="199"/>
      <c r="U71" s="183"/>
      <c r="V71" s="183"/>
      <c r="W71" s="183"/>
      <c r="X71" s="208"/>
      <c r="Y71" s="329" t="str">
        <f t="shared" ca="1" si="7"/>
        <v/>
      </c>
      <c r="Z71" s="30">
        <f t="shared" ca="1" si="8"/>
        <v>0</v>
      </c>
    </row>
    <row r="72" spans="1:28" ht="18" customHeight="1">
      <c r="A72" s="328" t="str">
        <f t="shared" ca="1" si="6"/>
        <v>0</v>
      </c>
      <c r="B72" s="183">
        <v>66</v>
      </c>
      <c r="C72" s="198"/>
      <c r="D72" s="183"/>
      <c r="E72" s="183"/>
      <c r="F72" s="183"/>
      <c r="G72" s="183"/>
      <c r="H72" s="765"/>
      <c r="I72" s="763"/>
      <c r="J72" s="766"/>
      <c r="K72" s="183"/>
      <c r="L72" s="183"/>
      <c r="M72" s="183"/>
      <c r="N72" s="215"/>
      <c r="O72" s="215"/>
      <c r="P72" s="217"/>
      <c r="Q72" s="217"/>
      <c r="R72" s="198"/>
      <c r="S72" s="183"/>
      <c r="T72" s="183"/>
      <c r="U72" s="183"/>
      <c r="V72" s="183"/>
      <c r="W72" s="219"/>
      <c r="X72" s="216"/>
      <c r="Y72" s="329" t="str">
        <f t="shared" ca="1" si="7"/>
        <v/>
      </c>
      <c r="Z72" s="30">
        <f t="shared" ca="1" si="8"/>
        <v>0</v>
      </c>
    </row>
    <row r="73" spans="1:28" ht="18" customHeight="1">
      <c r="A73" s="328" t="str">
        <f t="shared" ca="1" si="6"/>
        <v>0</v>
      </c>
      <c r="B73" s="183">
        <v>67</v>
      </c>
      <c r="C73" s="218"/>
      <c r="D73" s="183"/>
      <c r="E73" s="183"/>
      <c r="F73" s="183"/>
      <c r="G73" s="183"/>
      <c r="H73" s="765"/>
      <c r="I73" s="763"/>
      <c r="J73" s="766"/>
      <c r="K73" s="183"/>
      <c r="L73" s="183"/>
      <c r="M73" s="183"/>
      <c r="N73" s="215"/>
      <c r="O73" s="215"/>
      <c r="P73" s="217"/>
      <c r="Q73" s="183"/>
      <c r="R73" s="198"/>
      <c r="S73" s="183"/>
      <c r="T73" s="183"/>
      <c r="U73" s="183"/>
      <c r="V73" s="183"/>
      <c r="W73" s="183"/>
      <c r="X73" s="208"/>
      <c r="Y73" s="329" t="str">
        <f t="shared" ca="1" si="7"/>
        <v/>
      </c>
      <c r="Z73" s="30">
        <f t="shared" ca="1" si="8"/>
        <v>0</v>
      </c>
    </row>
    <row r="74" spans="1:28" ht="18" customHeight="1">
      <c r="A74" s="328" t="str">
        <f t="shared" ca="1" si="6"/>
        <v>0</v>
      </c>
      <c r="B74" s="183">
        <v>68</v>
      </c>
      <c r="C74" s="218"/>
      <c r="D74" s="183"/>
      <c r="E74" s="183"/>
      <c r="F74" s="183"/>
      <c r="G74" s="183"/>
      <c r="H74" s="789"/>
      <c r="I74" s="763"/>
      <c r="J74" s="766"/>
      <c r="K74" s="183"/>
      <c r="L74" s="183"/>
      <c r="M74" s="183"/>
      <c r="N74" s="215"/>
      <c r="O74" s="215"/>
      <c r="P74" s="217"/>
      <c r="Q74" s="217"/>
      <c r="R74" s="198"/>
      <c r="S74" s="183"/>
      <c r="T74" s="183"/>
      <c r="U74" s="183"/>
      <c r="V74" s="183"/>
      <c r="W74" s="183"/>
      <c r="X74" s="183"/>
      <c r="Y74" s="329" t="str">
        <f t="shared" ca="1" si="7"/>
        <v/>
      </c>
      <c r="Z74" s="30">
        <f t="shared" ca="1" si="8"/>
        <v>0</v>
      </c>
      <c r="AA74" s="299"/>
      <c r="AB74" s="299"/>
    </row>
    <row r="75" spans="1:28" ht="18" customHeight="1">
      <c r="A75" s="328" t="str">
        <f t="shared" ca="1" si="6"/>
        <v>0</v>
      </c>
      <c r="B75" s="183">
        <v>69</v>
      </c>
      <c r="C75" s="198"/>
      <c r="D75" s="183"/>
      <c r="E75" s="183"/>
      <c r="F75" s="183"/>
      <c r="G75" s="183"/>
      <c r="H75" s="765"/>
      <c r="I75" s="763"/>
      <c r="J75" s="766"/>
      <c r="K75" s="183"/>
      <c r="L75" s="183"/>
      <c r="M75" s="183"/>
      <c r="N75" s="215"/>
      <c r="O75" s="215"/>
      <c r="P75" s="217"/>
      <c r="Q75" s="217"/>
      <c r="R75" s="198"/>
      <c r="S75" s="183"/>
      <c r="T75" s="183"/>
      <c r="U75" s="183"/>
      <c r="V75" s="183"/>
      <c r="W75" s="183"/>
      <c r="X75" s="208"/>
      <c r="Y75" s="329" t="str">
        <f t="shared" ca="1" si="7"/>
        <v/>
      </c>
      <c r="Z75" s="30">
        <f t="shared" ca="1" si="8"/>
        <v>0</v>
      </c>
    </row>
    <row r="76" spans="1:28" ht="18" customHeight="1">
      <c r="A76" s="328" t="str">
        <f t="shared" ca="1" si="6"/>
        <v>0</v>
      </c>
      <c r="B76" s="183">
        <v>70</v>
      </c>
      <c r="C76" s="198"/>
      <c r="D76" s="183"/>
      <c r="E76" s="183"/>
      <c r="F76" s="183"/>
      <c r="G76" s="183"/>
      <c r="H76" s="765"/>
      <c r="I76" s="763"/>
      <c r="J76" s="766"/>
      <c r="K76" s="183"/>
      <c r="L76" s="183"/>
      <c r="M76" s="183"/>
      <c r="N76" s="215"/>
      <c r="O76" s="215"/>
      <c r="P76" s="217"/>
      <c r="Q76" s="183"/>
      <c r="R76" s="198"/>
      <c r="S76" s="183"/>
      <c r="T76" s="183"/>
      <c r="U76" s="183"/>
      <c r="V76" s="183"/>
      <c r="W76" s="183"/>
      <c r="X76" s="208"/>
      <c r="Y76" s="329" t="str">
        <f t="shared" ca="1" si="7"/>
        <v/>
      </c>
      <c r="Z76" s="30">
        <f t="shared" ca="1" si="8"/>
        <v>0</v>
      </c>
    </row>
    <row r="77" spans="1:28" ht="18" customHeight="1">
      <c r="A77" s="328" t="str">
        <f t="shared" ca="1" si="6"/>
        <v>0</v>
      </c>
      <c r="B77" s="183">
        <v>71</v>
      </c>
      <c r="C77" s="218"/>
      <c r="D77" s="183"/>
      <c r="E77" s="183"/>
      <c r="F77" s="183"/>
      <c r="G77" s="183"/>
      <c r="H77" s="765"/>
      <c r="I77" s="763"/>
      <c r="J77" s="766"/>
      <c r="K77" s="183"/>
      <c r="L77" s="183"/>
      <c r="M77" s="183"/>
      <c r="N77" s="345"/>
      <c r="O77" s="215"/>
      <c r="P77" s="217"/>
      <c r="Q77" s="183"/>
      <c r="R77" s="198"/>
      <c r="S77" s="183"/>
      <c r="T77" s="183"/>
      <c r="U77" s="183"/>
      <c r="V77" s="217"/>
      <c r="W77" s="183"/>
      <c r="X77" s="208"/>
      <c r="Y77" s="329" t="str">
        <f t="shared" ca="1" si="7"/>
        <v/>
      </c>
      <c r="Z77" s="30">
        <f t="shared" ca="1" si="8"/>
        <v>0</v>
      </c>
    </row>
    <row r="78" spans="1:28" ht="18" customHeight="1">
      <c r="A78" s="328" t="str">
        <f t="shared" ca="1" si="6"/>
        <v>0</v>
      </c>
      <c r="B78" s="183">
        <v>72</v>
      </c>
      <c r="C78" s="218"/>
      <c r="D78" s="183"/>
      <c r="E78" s="183"/>
      <c r="F78" s="183"/>
      <c r="G78" s="183"/>
      <c r="H78" s="765"/>
      <c r="I78" s="763"/>
      <c r="J78" s="766"/>
      <c r="K78" s="183"/>
      <c r="L78" s="183"/>
      <c r="M78" s="183"/>
      <c r="N78" s="215"/>
      <c r="O78" s="215"/>
      <c r="P78" s="217"/>
      <c r="Q78" s="217"/>
      <c r="R78" s="218"/>
      <c r="S78" s="183"/>
      <c r="T78" s="183"/>
      <c r="U78" s="183"/>
      <c r="V78" s="217"/>
      <c r="W78" s="183"/>
      <c r="X78" s="215"/>
      <c r="Y78" s="329" t="str">
        <f t="shared" ca="1" si="7"/>
        <v/>
      </c>
      <c r="Z78" s="30">
        <f t="shared" ca="1" si="8"/>
        <v>0</v>
      </c>
    </row>
    <row r="79" spans="1:28" ht="18" customHeight="1">
      <c r="A79" s="328" t="str">
        <f t="shared" ca="1" si="6"/>
        <v>0</v>
      </c>
      <c r="B79" s="183">
        <v>73</v>
      </c>
      <c r="C79" s="198"/>
      <c r="D79" s="183"/>
      <c r="E79" s="183"/>
      <c r="F79" s="183"/>
      <c r="G79" s="183"/>
      <c r="H79" s="765"/>
      <c r="I79" s="763"/>
      <c r="J79" s="766"/>
      <c r="K79" s="183"/>
      <c r="L79" s="183"/>
      <c r="M79" s="183"/>
      <c r="N79" s="215"/>
      <c r="O79" s="215"/>
      <c r="P79" s="217"/>
      <c r="Q79" s="217"/>
      <c r="R79" s="198"/>
      <c r="S79" s="183"/>
      <c r="T79" s="183"/>
      <c r="U79" s="183"/>
      <c r="V79" s="183"/>
      <c r="W79" s="183"/>
      <c r="X79" s="208"/>
      <c r="Y79" s="329" t="str">
        <f t="shared" ca="1" si="7"/>
        <v/>
      </c>
      <c r="Z79" s="30">
        <f t="shared" ca="1" si="8"/>
        <v>0</v>
      </c>
    </row>
    <row r="80" spans="1:28" ht="18" customHeight="1">
      <c r="A80" s="328" t="str">
        <f t="shared" ca="1" si="6"/>
        <v>0</v>
      </c>
      <c r="B80" s="183">
        <v>74</v>
      </c>
      <c r="C80" s="218"/>
      <c r="D80" s="233"/>
      <c r="E80" s="183"/>
      <c r="F80" s="183"/>
      <c r="G80" s="183"/>
      <c r="H80" s="765"/>
      <c r="I80" s="763"/>
      <c r="J80" s="766"/>
      <c r="K80" s="183"/>
      <c r="L80" s="183"/>
      <c r="M80" s="183"/>
      <c r="N80" s="215"/>
      <c r="O80" s="215"/>
      <c r="P80" s="217"/>
      <c r="Q80" s="217"/>
      <c r="R80" s="198"/>
      <c r="S80" s="183"/>
      <c r="T80" s="183"/>
      <c r="U80" s="183"/>
      <c r="V80" s="183"/>
      <c r="W80" s="183"/>
      <c r="X80" s="208"/>
      <c r="Y80" s="329" t="str">
        <f t="shared" ca="1" si="7"/>
        <v/>
      </c>
      <c r="Z80" s="30">
        <f t="shared" ca="1" si="8"/>
        <v>0</v>
      </c>
    </row>
    <row r="81" spans="1:26" ht="18" customHeight="1">
      <c r="A81" s="328" t="str">
        <f t="shared" ca="1" si="6"/>
        <v>0</v>
      </c>
      <c r="B81" s="183">
        <v>75</v>
      </c>
      <c r="C81" s="198"/>
      <c r="D81" s="183"/>
      <c r="E81" s="183"/>
      <c r="F81" s="183"/>
      <c r="G81" s="183"/>
      <c r="H81" s="765"/>
      <c r="I81" s="763"/>
      <c r="J81" s="766"/>
      <c r="K81" s="183"/>
      <c r="L81" s="183"/>
      <c r="M81" s="183"/>
      <c r="N81" s="215"/>
      <c r="O81" s="215"/>
      <c r="P81" s="217"/>
      <c r="Q81" s="217"/>
      <c r="R81" s="237"/>
      <c r="S81" s="217"/>
      <c r="T81" s="217"/>
      <c r="U81" s="183"/>
      <c r="V81" s="217"/>
      <c r="W81" s="217"/>
      <c r="X81" s="346"/>
      <c r="Y81" s="329" t="str">
        <f t="shared" ca="1" si="7"/>
        <v/>
      </c>
      <c r="Z81" s="30">
        <f t="shared" ca="1" si="8"/>
        <v>0</v>
      </c>
    </row>
    <row r="82" spans="1:26" ht="18" customHeight="1">
      <c r="A82" s="328" t="str">
        <f t="shared" ca="1" si="6"/>
        <v>0</v>
      </c>
      <c r="B82" s="183">
        <v>76</v>
      </c>
      <c r="C82" s="198"/>
      <c r="D82" s="183"/>
      <c r="E82" s="183"/>
      <c r="F82" s="183"/>
      <c r="G82" s="183"/>
      <c r="H82" s="765"/>
      <c r="I82" s="763"/>
      <c r="J82" s="766"/>
      <c r="K82" s="183"/>
      <c r="L82" s="183"/>
      <c r="M82" s="183"/>
      <c r="N82" s="215"/>
      <c r="O82" s="215"/>
      <c r="P82" s="217"/>
      <c r="Q82" s="183"/>
      <c r="R82" s="218"/>
      <c r="S82" s="183"/>
      <c r="T82" s="183"/>
      <c r="U82" s="183"/>
      <c r="V82" s="183"/>
      <c r="W82" s="183"/>
      <c r="X82" s="208"/>
      <c r="Y82" s="329" t="str">
        <f t="shared" ca="1" si="7"/>
        <v/>
      </c>
      <c r="Z82" s="30">
        <f t="shared" ca="1" si="8"/>
        <v>0</v>
      </c>
    </row>
    <row r="83" spans="1:26" ht="18" customHeight="1">
      <c r="A83" s="328" t="str">
        <f t="shared" ca="1" si="6"/>
        <v>0</v>
      </c>
      <c r="B83" s="183">
        <v>77</v>
      </c>
      <c r="C83" s="198"/>
      <c r="D83" s="183"/>
      <c r="E83" s="183"/>
      <c r="F83" s="183"/>
      <c r="G83" s="183"/>
      <c r="H83" s="765"/>
      <c r="I83" s="763"/>
      <c r="J83" s="766"/>
      <c r="K83" s="183"/>
      <c r="L83" s="183"/>
      <c r="M83" s="183"/>
      <c r="N83" s="215"/>
      <c r="O83" s="215"/>
      <c r="P83" s="217"/>
      <c r="Q83" s="217"/>
      <c r="R83" s="198"/>
      <c r="S83" s="183"/>
      <c r="T83" s="183"/>
      <c r="U83" s="183"/>
      <c r="V83" s="183"/>
      <c r="W83" s="183"/>
      <c r="X83" s="208"/>
      <c r="Y83" s="329" t="str">
        <f t="shared" ca="1" si="7"/>
        <v/>
      </c>
      <c r="Z83" s="30">
        <f t="shared" ca="1" si="8"/>
        <v>0</v>
      </c>
    </row>
    <row r="84" spans="1:26" ht="18" customHeight="1">
      <c r="A84" s="328" t="str">
        <f t="shared" ca="1" si="6"/>
        <v>0</v>
      </c>
      <c r="B84" s="183">
        <v>78</v>
      </c>
      <c r="C84" s="198"/>
      <c r="D84" s="199"/>
      <c r="E84" s="183"/>
      <c r="F84" s="183"/>
      <c r="G84" s="183"/>
      <c r="H84" s="765"/>
      <c r="I84" s="763"/>
      <c r="J84" s="766"/>
      <c r="K84" s="183"/>
      <c r="L84" s="183"/>
      <c r="M84" s="183"/>
      <c r="N84" s="215"/>
      <c r="O84" s="215"/>
      <c r="P84" s="217"/>
      <c r="Q84" s="215"/>
      <c r="R84" s="198"/>
      <c r="S84" s="183"/>
      <c r="T84" s="199"/>
      <c r="U84" s="183"/>
      <c r="V84" s="183"/>
      <c r="W84" s="183"/>
      <c r="X84" s="208"/>
      <c r="Y84" s="329" t="str">
        <f t="shared" ca="1" si="7"/>
        <v/>
      </c>
      <c r="Z84" s="30">
        <f t="shared" ca="1" si="8"/>
        <v>0</v>
      </c>
    </row>
    <row r="85" spans="1:26" ht="18" customHeight="1">
      <c r="A85" s="328" t="str">
        <f t="shared" ca="1" si="6"/>
        <v>0</v>
      </c>
      <c r="B85" s="183">
        <v>79</v>
      </c>
      <c r="C85" s="218"/>
      <c r="D85" s="183"/>
      <c r="E85" s="183"/>
      <c r="F85" s="183"/>
      <c r="G85" s="183"/>
      <c r="H85" s="765"/>
      <c r="I85" s="763"/>
      <c r="J85" s="766"/>
      <c r="K85" s="183"/>
      <c r="L85" s="183"/>
      <c r="M85" s="183"/>
      <c r="N85" s="215"/>
      <c r="O85" s="215"/>
      <c r="P85" s="217"/>
      <c r="Q85" s="217"/>
      <c r="R85" s="218"/>
      <c r="S85" s="183"/>
      <c r="T85" s="183"/>
      <c r="U85" s="183"/>
      <c r="V85" s="183"/>
      <c r="W85" s="183"/>
      <c r="X85" s="208"/>
      <c r="Y85" s="329" t="str">
        <f t="shared" ca="1" si="7"/>
        <v/>
      </c>
      <c r="Z85" s="30">
        <f t="shared" ca="1" si="8"/>
        <v>0</v>
      </c>
    </row>
    <row r="86" spans="1:26" ht="18" customHeight="1">
      <c r="A86" s="328" t="str">
        <f t="shared" ca="1" si="6"/>
        <v>0</v>
      </c>
      <c r="B86" s="183">
        <v>80</v>
      </c>
      <c r="C86" s="198"/>
      <c r="D86" s="183"/>
      <c r="E86" s="183"/>
      <c r="F86" s="183"/>
      <c r="G86" s="183"/>
      <c r="H86" s="765"/>
      <c r="I86" s="763"/>
      <c r="J86" s="766"/>
      <c r="K86" s="183"/>
      <c r="L86" s="183"/>
      <c r="M86" s="183"/>
      <c r="N86" s="215"/>
      <c r="O86" s="215"/>
      <c r="P86" s="217"/>
      <c r="Q86" s="217"/>
      <c r="R86" s="198"/>
      <c r="S86" s="183"/>
      <c r="T86" s="183"/>
      <c r="U86" s="183"/>
      <c r="V86" s="217"/>
      <c r="W86" s="217"/>
      <c r="X86" s="346"/>
      <c r="Y86" s="329" t="str">
        <f t="shared" ca="1" si="7"/>
        <v/>
      </c>
      <c r="Z86" s="30">
        <f t="shared" ca="1" si="8"/>
        <v>0</v>
      </c>
    </row>
    <row r="87" spans="1:26" ht="18" customHeight="1">
      <c r="A87" s="328" t="str">
        <f t="shared" ca="1" si="6"/>
        <v>0</v>
      </c>
      <c r="B87" s="183">
        <v>81</v>
      </c>
      <c r="C87" s="198"/>
      <c r="D87" s="183"/>
      <c r="E87" s="183"/>
      <c r="F87" s="183"/>
      <c r="G87" s="183"/>
      <c r="H87" s="765"/>
      <c r="I87" s="763"/>
      <c r="J87" s="766"/>
      <c r="K87" s="183"/>
      <c r="L87" s="183"/>
      <c r="M87" s="183"/>
      <c r="N87" s="215"/>
      <c r="O87" s="215"/>
      <c r="P87" s="217"/>
      <c r="Q87" s="183"/>
      <c r="R87" s="198"/>
      <c r="S87" s="183"/>
      <c r="T87" s="183"/>
      <c r="U87" s="183"/>
      <c r="V87" s="183"/>
      <c r="W87" s="183"/>
      <c r="X87" s="215"/>
      <c r="Y87" s="329" t="str">
        <f t="shared" ca="1" si="7"/>
        <v/>
      </c>
      <c r="Z87" s="30">
        <f t="shared" ca="1" si="8"/>
        <v>0</v>
      </c>
    </row>
    <row r="88" spans="1:26" ht="18" customHeight="1">
      <c r="A88" s="328" t="str">
        <f t="shared" ca="1" si="6"/>
        <v>0</v>
      </c>
      <c r="B88" s="183">
        <v>82</v>
      </c>
      <c r="C88" s="218"/>
      <c r="D88" s="183"/>
      <c r="E88" s="183"/>
      <c r="F88" s="183"/>
      <c r="G88" s="183"/>
      <c r="H88" s="765"/>
      <c r="I88" s="763"/>
      <c r="J88" s="766"/>
      <c r="K88" s="183"/>
      <c r="L88" s="183"/>
      <c r="M88" s="183"/>
      <c r="N88" s="215"/>
      <c r="O88" s="215"/>
      <c r="P88" s="217"/>
      <c r="Q88" s="235"/>
      <c r="R88" s="198"/>
      <c r="S88" s="183"/>
      <c r="T88" s="183"/>
      <c r="U88" s="183"/>
      <c r="V88" s="183"/>
      <c r="W88" s="183"/>
      <c r="X88" s="215"/>
      <c r="Y88" s="329" t="str">
        <f t="shared" ca="1" si="7"/>
        <v/>
      </c>
      <c r="Z88" s="30">
        <f t="shared" ca="1" si="8"/>
        <v>0</v>
      </c>
    </row>
    <row r="89" spans="1:26" ht="18" customHeight="1">
      <c r="A89" s="328" t="str">
        <f t="shared" ca="1" si="6"/>
        <v>0</v>
      </c>
      <c r="B89" s="183">
        <v>83</v>
      </c>
      <c r="C89" s="218"/>
      <c r="D89" s="183"/>
      <c r="E89" s="183"/>
      <c r="F89" s="183"/>
      <c r="G89" s="183"/>
      <c r="H89" s="765"/>
      <c r="I89" s="763"/>
      <c r="J89" s="766"/>
      <c r="K89" s="183"/>
      <c r="L89" s="183"/>
      <c r="M89" s="183"/>
      <c r="N89" s="215"/>
      <c r="O89" s="215"/>
      <c r="P89" s="217"/>
      <c r="Q89" s="235"/>
      <c r="R89" s="198"/>
      <c r="S89" s="183"/>
      <c r="T89" s="183"/>
      <c r="U89" s="183"/>
      <c r="V89" s="183"/>
      <c r="W89" s="183"/>
      <c r="X89" s="215"/>
      <c r="Y89" s="329" t="str">
        <f t="shared" ca="1" si="7"/>
        <v/>
      </c>
      <c r="Z89" s="30">
        <f t="shared" ca="1" si="8"/>
        <v>0</v>
      </c>
    </row>
    <row r="90" spans="1:26" ht="18" customHeight="1">
      <c r="A90" s="328" t="str">
        <f t="shared" ca="1" si="6"/>
        <v>0</v>
      </c>
      <c r="B90" s="183">
        <v>84</v>
      </c>
      <c r="C90" s="218"/>
      <c r="D90" s="183"/>
      <c r="E90" s="183"/>
      <c r="F90" s="183"/>
      <c r="G90" s="183"/>
      <c r="H90" s="765"/>
      <c r="I90" s="763"/>
      <c r="J90" s="766"/>
      <c r="K90" s="183"/>
      <c r="L90" s="183"/>
      <c r="M90" s="183"/>
      <c r="N90" s="215"/>
      <c r="O90" s="183"/>
      <c r="P90" s="217"/>
      <c r="Q90" s="217"/>
      <c r="R90" s="198"/>
      <c r="S90" s="183"/>
      <c r="T90" s="183"/>
      <c r="U90" s="183"/>
      <c r="V90" s="183"/>
      <c r="W90" s="183"/>
      <c r="X90" s="215"/>
      <c r="Y90" s="329" t="str">
        <f t="shared" ca="1" si="7"/>
        <v/>
      </c>
      <c r="Z90" s="30">
        <f t="shared" ca="1" si="8"/>
        <v>0</v>
      </c>
    </row>
    <row r="91" spans="1:26" ht="18" customHeight="1">
      <c r="A91" s="328" t="str">
        <f t="shared" ca="1" si="6"/>
        <v>0</v>
      </c>
      <c r="B91" s="183">
        <v>85</v>
      </c>
      <c r="C91" s="198"/>
      <c r="D91" s="183"/>
      <c r="E91" s="183"/>
      <c r="F91" s="183"/>
      <c r="G91" s="183"/>
      <c r="H91" s="765"/>
      <c r="I91" s="763"/>
      <c r="J91" s="766"/>
      <c r="K91" s="183"/>
      <c r="L91" s="183"/>
      <c r="M91" s="183"/>
      <c r="N91" s="215"/>
      <c r="O91" s="215"/>
      <c r="P91" s="217"/>
      <c r="Q91" s="217"/>
      <c r="R91" s="198"/>
      <c r="S91" s="183"/>
      <c r="T91" s="183"/>
      <c r="U91" s="183"/>
      <c r="V91" s="183"/>
      <c r="W91" s="183"/>
      <c r="X91" s="220"/>
      <c r="Y91" s="329" t="str">
        <f t="shared" ca="1" si="7"/>
        <v/>
      </c>
      <c r="Z91" s="30">
        <f t="shared" ca="1" si="8"/>
        <v>0</v>
      </c>
    </row>
    <row r="92" spans="1:26" ht="18" customHeight="1">
      <c r="A92" s="328" t="str">
        <f t="shared" ca="1" si="6"/>
        <v>0</v>
      </c>
      <c r="B92" s="183">
        <v>86</v>
      </c>
      <c r="C92" s="218"/>
      <c r="D92" s="183"/>
      <c r="E92" s="183"/>
      <c r="F92" s="183"/>
      <c r="G92" s="183"/>
      <c r="H92" s="765"/>
      <c r="I92" s="763"/>
      <c r="J92" s="766"/>
      <c r="K92" s="183"/>
      <c r="L92" s="183"/>
      <c r="M92" s="183"/>
      <c r="N92" s="215"/>
      <c r="O92" s="183"/>
      <c r="P92" s="217"/>
      <c r="Q92" s="217"/>
      <c r="R92" s="198"/>
      <c r="S92" s="183"/>
      <c r="T92" s="183"/>
      <c r="U92" s="183"/>
      <c r="V92" s="217"/>
      <c r="W92" s="183"/>
      <c r="X92" s="215"/>
      <c r="Y92" s="329" t="str">
        <f t="shared" ca="1" si="7"/>
        <v/>
      </c>
      <c r="Z92" s="30">
        <f t="shared" ca="1" si="8"/>
        <v>0</v>
      </c>
    </row>
    <row r="93" spans="1:26" ht="18" customHeight="1">
      <c r="A93" s="328" t="str">
        <f t="shared" ca="1" si="6"/>
        <v>0</v>
      </c>
      <c r="B93" s="183">
        <v>87</v>
      </c>
      <c r="C93" s="198"/>
      <c r="D93" s="183"/>
      <c r="E93" s="183"/>
      <c r="F93" s="183"/>
      <c r="G93" s="183"/>
      <c r="H93" s="765"/>
      <c r="I93" s="763"/>
      <c r="J93" s="766"/>
      <c r="K93" s="183"/>
      <c r="L93" s="183"/>
      <c r="M93" s="183"/>
      <c r="N93" s="215"/>
      <c r="O93" s="215"/>
      <c r="P93" s="217"/>
      <c r="Q93" s="217"/>
      <c r="R93" s="198"/>
      <c r="S93" s="183"/>
      <c r="T93" s="183"/>
      <c r="U93" s="183"/>
      <c r="V93" s="183"/>
      <c r="W93" s="183"/>
      <c r="X93" s="215"/>
      <c r="Y93" s="329" t="str">
        <f t="shared" ca="1" si="7"/>
        <v/>
      </c>
      <c r="Z93" s="30">
        <f t="shared" ca="1" si="8"/>
        <v>0</v>
      </c>
    </row>
    <row r="94" spans="1:26" ht="18" customHeight="1">
      <c r="A94" s="328" t="str">
        <f t="shared" ca="1" si="6"/>
        <v>0</v>
      </c>
      <c r="B94" s="183">
        <v>88</v>
      </c>
      <c r="C94" s="198"/>
      <c r="D94" s="183"/>
      <c r="E94" s="183"/>
      <c r="F94" s="183"/>
      <c r="G94" s="183"/>
      <c r="H94" s="765"/>
      <c r="I94" s="763"/>
      <c r="J94" s="766"/>
      <c r="K94" s="183"/>
      <c r="L94" s="183"/>
      <c r="M94" s="183"/>
      <c r="N94" s="215"/>
      <c r="O94" s="183"/>
      <c r="P94" s="217"/>
      <c r="Q94" s="217"/>
      <c r="R94" s="198"/>
      <c r="S94" s="183"/>
      <c r="T94" s="183"/>
      <c r="U94" s="183"/>
      <c r="V94" s="217"/>
      <c r="W94" s="183"/>
      <c r="X94" s="220"/>
      <c r="Y94" s="329" t="str">
        <f t="shared" ca="1" si="7"/>
        <v/>
      </c>
      <c r="Z94" s="30">
        <f t="shared" ca="1" si="8"/>
        <v>0</v>
      </c>
    </row>
    <row r="95" spans="1:26" ht="18" customHeight="1">
      <c r="A95" s="328" t="str">
        <f t="shared" ca="1" si="6"/>
        <v>0</v>
      </c>
      <c r="B95" s="183">
        <v>89</v>
      </c>
      <c r="C95" s="198"/>
      <c r="D95" s="199"/>
      <c r="E95" s="183"/>
      <c r="F95" s="183"/>
      <c r="G95" s="183"/>
      <c r="H95" s="765"/>
      <c r="I95" s="763"/>
      <c r="J95" s="766"/>
      <c r="K95" s="183"/>
      <c r="L95" s="183"/>
      <c r="M95" s="183"/>
      <c r="N95" s="215"/>
      <c r="O95" s="183"/>
      <c r="P95" s="217"/>
      <c r="Q95" s="183"/>
      <c r="R95" s="224"/>
      <c r="S95" s="225"/>
      <c r="T95" s="225"/>
      <c r="U95" s="183"/>
      <c r="V95" s="217"/>
      <c r="W95" s="183"/>
      <c r="X95" s="236"/>
      <c r="Y95" s="329" t="str">
        <f t="shared" ca="1" si="7"/>
        <v/>
      </c>
      <c r="Z95" s="30">
        <f t="shared" ca="1" si="8"/>
        <v>0</v>
      </c>
    </row>
    <row r="96" spans="1:26" ht="18" customHeight="1">
      <c r="A96" s="328" t="str">
        <f t="shared" ca="1" si="6"/>
        <v>0</v>
      </c>
      <c r="B96" s="183">
        <v>90</v>
      </c>
      <c r="C96" s="198"/>
      <c r="D96" s="183"/>
      <c r="E96" s="183"/>
      <c r="F96" s="183"/>
      <c r="G96" s="183"/>
      <c r="H96" s="765"/>
      <c r="I96" s="763"/>
      <c r="J96" s="766"/>
      <c r="K96" s="183"/>
      <c r="L96" s="183"/>
      <c r="M96" s="183"/>
      <c r="N96" s="215"/>
      <c r="O96" s="183"/>
      <c r="P96" s="217"/>
      <c r="Q96" s="217"/>
      <c r="R96" s="198"/>
      <c r="S96" s="183"/>
      <c r="T96" s="183"/>
      <c r="U96" s="183"/>
      <c r="V96" s="217"/>
      <c r="W96" s="183"/>
      <c r="X96" s="236"/>
      <c r="Y96" s="329" t="str">
        <f t="shared" ca="1" si="7"/>
        <v/>
      </c>
      <c r="Z96" s="30">
        <f t="shared" ca="1" si="8"/>
        <v>0</v>
      </c>
    </row>
    <row r="97" spans="1:28" ht="18" customHeight="1">
      <c r="A97" s="328" t="str">
        <f t="shared" ca="1" si="6"/>
        <v>0</v>
      </c>
      <c r="B97" s="183">
        <v>91</v>
      </c>
      <c r="C97" s="218"/>
      <c r="D97" s="183"/>
      <c r="E97" s="183"/>
      <c r="F97" s="183"/>
      <c r="G97" s="183"/>
      <c r="H97" s="765"/>
      <c r="I97" s="763"/>
      <c r="J97" s="766"/>
      <c r="K97" s="183"/>
      <c r="L97" s="183"/>
      <c r="M97" s="183"/>
      <c r="N97" s="215"/>
      <c r="O97" s="215"/>
      <c r="P97" s="217"/>
      <c r="Q97" s="217"/>
      <c r="R97" s="198"/>
      <c r="S97" s="183"/>
      <c r="T97" s="183"/>
      <c r="U97" s="183"/>
      <c r="V97" s="183"/>
      <c r="W97" s="183"/>
      <c r="X97" s="220"/>
      <c r="Y97" s="329" t="str">
        <f t="shared" ca="1" si="7"/>
        <v/>
      </c>
      <c r="Z97" s="30">
        <f t="shared" ca="1" si="8"/>
        <v>0</v>
      </c>
    </row>
    <row r="98" spans="1:28" ht="18" customHeight="1">
      <c r="A98" s="328" t="str">
        <f t="shared" ca="1" si="6"/>
        <v>0</v>
      </c>
      <c r="B98" s="183">
        <v>92</v>
      </c>
      <c r="C98" s="198"/>
      <c r="D98" s="183"/>
      <c r="E98" s="183"/>
      <c r="F98" s="183"/>
      <c r="G98" s="183"/>
      <c r="H98" s="765"/>
      <c r="I98" s="763"/>
      <c r="J98" s="766"/>
      <c r="K98" s="183"/>
      <c r="L98" s="183"/>
      <c r="M98" s="183"/>
      <c r="N98" s="215"/>
      <c r="O98" s="215"/>
      <c r="P98" s="217"/>
      <c r="Q98" s="217"/>
      <c r="R98" s="198"/>
      <c r="S98" s="183"/>
      <c r="T98" s="199"/>
      <c r="U98" s="183"/>
      <c r="V98" s="217"/>
      <c r="W98" s="217"/>
      <c r="X98" s="236"/>
      <c r="Y98" s="329" t="str">
        <f t="shared" ca="1" si="7"/>
        <v/>
      </c>
      <c r="Z98" s="30">
        <f t="shared" ca="1" si="8"/>
        <v>0</v>
      </c>
    </row>
    <row r="99" spans="1:28" ht="18" customHeight="1">
      <c r="A99" s="328" t="str">
        <f t="shared" ca="1" si="6"/>
        <v>0</v>
      </c>
      <c r="B99" s="183">
        <v>93</v>
      </c>
      <c r="C99" s="218"/>
      <c r="D99" s="183"/>
      <c r="E99" s="183"/>
      <c r="F99" s="183"/>
      <c r="G99" s="183"/>
      <c r="H99" s="765"/>
      <c r="I99" s="763"/>
      <c r="J99" s="766"/>
      <c r="K99" s="183"/>
      <c r="L99" s="183"/>
      <c r="M99" s="183"/>
      <c r="N99" s="215"/>
      <c r="O99" s="183"/>
      <c r="P99" s="217"/>
      <c r="Q99" s="217"/>
      <c r="R99" s="183"/>
      <c r="S99" s="183"/>
      <c r="T99" s="183"/>
      <c r="U99" s="183"/>
      <c r="V99" s="217"/>
      <c r="W99" s="183"/>
      <c r="X99" s="363"/>
      <c r="Y99" s="329" t="str">
        <f t="shared" ca="1" si="7"/>
        <v/>
      </c>
      <c r="Z99" s="30">
        <f t="shared" ca="1" si="8"/>
        <v>0</v>
      </c>
    </row>
    <row r="100" spans="1:28" ht="18" customHeight="1">
      <c r="A100" s="328" t="str">
        <f t="shared" ca="1" si="6"/>
        <v>0</v>
      </c>
      <c r="B100" s="183">
        <v>94</v>
      </c>
      <c r="C100" s="218"/>
      <c r="D100" s="183"/>
      <c r="E100" s="183"/>
      <c r="F100" s="183"/>
      <c r="G100" s="183"/>
      <c r="H100" s="765"/>
      <c r="I100" s="763"/>
      <c r="J100" s="766"/>
      <c r="K100" s="183"/>
      <c r="L100" s="183"/>
      <c r="M100" s="183"/>
      <c r="N100" s="215"/>
      <c r="O100" s="183"/>
      <c r="P100" s="217"/>
      <c r="Q100" s="217"/>
      <c r="R100" s="198"/>
      <c r="S100" s="183"/>
      <c r="T100" s="183"/>
      <c r="U100" s="183"/>
      <c r="V100" s="217"/>
      <c r="W100" s="217"/>
      <c r="X100" s="236"/>
      <c r="Y100" s="329" t="str">
        <f t="shared" ca="1" si="7"/>
        <v/>
      </c>
      <c r="Z100" s="30">
        <f t="shared" ca="1" si="8"/>
        <v>0</v>
      </c>
    </row>
    <row r="101" spans="1:28" ht="18" customHeight="1">
      <c r="A101" s="328" t="str">
        <f t="shared" ca="1" si="6"/>
        <v>0</v>
      </c>
      <c r="B101" s="183">
        <v>95</v>
      </c>
      <c r="C101" s="218"/>
      <c r="D101" s="183"/>
      <c r="E101" s="183"/>
      <c r="F101" s="183"/>
      <c r="G101" s="183"/>
      <c r="H101" s="765"/>
      <c r="I101" s="763"/>
      <c r="J101" s="766"/>
      <c r="K101" s="183"/>
      <c r="L101" s="183"/>
      <c r="M101" s="183"/>
      <c r="N101" s="215"/>
      <c r="O101" s="183"/>
      <c r="P101" s="217"/>
      <c r="Q101" s="217"/>
      <c r="R101" s="198"/>
      <c r="S101" s="183"/>
      <c r="T101" s="183"/>
      <c r="U101" s="183"/>
      <c r="V101" s="183"/>
      <c r="W101" s="183"/>
      <c r="X101" s="220"/>
      <c r="Y101" s="329" t="str">
        <f t="shared" ca="1" si="7"/>
        <v/>
      </c>
      <c r="Z101" s="30">
        <f t="shared" ca="1" si="8"/>
        <v>0</v>
      </c>
    </row>
    <row r="102" spans="1:28" ht="18" customHeight="1">
      <c r="A102" s="328" t="str">
        <f t="shared" ca="1" si="6"/>
        <v>0</v>
      </c>
      <c r="B102" s="183">
        <v>96</v>
      </c>
      <c r="C102" s="218"/>
      <c r="D102" s="183"/>
      <c r="E102" s="183"/>
      <c r="F102" s="183"/>
      <c r="G102" s="183"/>
      <c r="H102" s="765"/>
      <c r="I102" s="763"/>
      <c r="J102" s="766"/>
      <c r="K102" s="183"/>
      <c r="L102" s="183"/>
      <c r="M102" s="183"/>
      <c r="N102" s="215"/>
      <c r="O102" s="183"/>
      <c r="P102" s="217"/>
      <c r="Q102" s="217"/>
      <c r="R102" s="198"/>
      <c r="S102" s="183"/>
      <c r="T102" s="183"/>
      <c r="U102" s="183"/>
      <c r="V102" s="183"/>
      <c r="W102" s="183"/>
      <c r="X102" s="220"/>
      <c r="Y102" s="329" t="str">
        <f t="shared" ca="1" si="7"/>
        <v/>
      </c>
      <c r="Z102" s="30">
        <f t="shared" ca="1" si="8"/>
        <v>0</v>
      </c>
    </row>
    <row r="103" spans="1:28" ht="18" customHeight="1">
      <c r="A103" s="328" t="str">
        <f t="shared" ca="1" si="6"/>
        <v>0</v>
      </c>
      <c r="B103" s="183">
        <v>97</v>
      </c>
      <c r="C103" s="218"/>
      <c r="D103" s="183"/>
      <c r="E103" s="183"/>
      <c r="F103" s="183"/>
      <c r="G103" s="183"/>
      <c r="H103" s="765"/>
      <c r="I103" s="763"/>
      <c r="J103" s="766"/>
      <c r="K103" s="183"/>
      <c r="L103" s="183"/>
      <c r="M103" s="183"/>
      <c r="N103" s="215"/>
      <c r="O103" s="183"/>
      <c r="P103" s="217"/>
      <c r="Q103" s="217"/>
      <c r="R103" s="198"/>
      <c r="S103" s="183"/>
      <c r="T103" s="183"/>
      <c r="U103" s="183"/>
      <c r="V103" s="183"/>
      <c r="W103" s="183"/>
      <c r="X103" s="220"/>
      <c r="Y103" s="329" t="str">
        <f t="shared" ca="1" si="7"/>
        <v/>
      </c>
      <c r="Z103" s="30">
        <f t="shared" ca="1" si="8"/>
        <v>0</v>
      </c>
    </row>
    <row r="104" spans="1:28" ht="18" customHeight="1">
      <c r="A104" s="328" t="str">
        <f t="shared" ca="1" si="6"/>
        <v>0</v>
      </c>
      <c r="B104" s="183">
        <v>98</v>
      </c>
      <c r="C104" s="218"/>
      <c r="D104" s="183"/>
      <c r="E104" s="183"/>
      <c r="F104" s="183"/>
      <c r="G104" s="183"/>
      <c r="H104" s="765"/>
      <c r="I104" s="763"/>
      <c r="J104" s="766"/>
      <c r="K104" s="183"/>
      <c r="L104" s="183"/>
      <c r="M104" s="183"/>
      <c r="N104" s="215"/>
      <c r="O104" s="183"/>
      <c r="P104" s="217"/>
      <c r="Q104" s="217"/>
      <c r="R104" s="198"/>
      <c r="S104" s="183"/>
      <c r="T104" s="183"/>
      <c r="U104" s="183"/>
      <c r="V104" s="217"/>
      <c r="W104" s="217"/>
      <c r="X104" s="236"/>
      <c r="Y104" s="329" t="str">
        <f t="shared" ca="1" si="7"/>
        <v/>
      </c>
      <c r="Z104" s="30">
        <f t="shared" ca="1" si="8"/>
        <v>0</v>
      </c>
    </row>
    <row r="105" spans="1:28" ht="18" customHeight="1">
      <c r="A105" s="328" t="str">
        <f t="shared" ca="1" si="6"/>
        <v>0</v>
      </c>
      <c r="B105" s="183">
        <v>99</v>
      </c>
      <c r="C105" s="198"/>
      <c r="D105" s="183"/>
      <c r="E105" s="183"/>
      <c r="F105" s="183"/>
      <c r="G105" s="183"/>
      <c r="H105" s="765"/>
      <c r="I105" s="763"/>
      <c r="J105" s="766"/>
      <c r="K105" s="183"/>
      <c r="L105" s="183"/>
      <c r="M105" s="183"/>
      <c r="N105" s="215"/>
      <c r="O105" s="215"/>
      <c r="P105" s="217"/>
      <c r="Q105" s="217"/>
      <c r="R105" s="198"/>
      <c r="S105" s="183"/>
      <c r="T105" s="183"/>
      <c r="U105" s="183"/>
      <c r="V105" s="183"/>
      <c r="W105" s="183"/>
      <c r="X105" s="220"/>
      <c r="Y105" s="329" t="str">
        <f t="shared" ca="1" si="7"/>
        <v/>
      </c>
      <c r="Z105" s="30">
        <f t="shared" ca="1" si="8"/>
        <v>0</v>
      </c>
    </row>
    <row r="106" spans="1:28" ht="18" customHeight="1">
      <c r="A106" s="328" t="str">
        <f t="shared" ca="1" si="6"/>
        <v>0</v>
      </c>
      <c r="B106" s="183">
        <v>100</v>
      </c>
      <c r="C106" s="218"/>
      <c r="D106" s="183"/>
      <c r="E106" s="183"/>
      <c r="F106" s="183"/>
      <c r="G106" s="183"/>
      <c r="H106" s="765"/>
      <c r="I106" s="763"/>
      <c r="J106" s="706"/>
      <c r="K106" s="185"/>
      <c r="L106" s="183"/>
      <c r="M106" s="183"/>
      <c r="N106" s="215"/>
      <c r="O106" s="215"/>
      <c r="P106" s="217"/>
      <c r="Q106" s="217"/>
      <c r="R106" s="198"/>
      <c r="S106" s="183"/>
      <c r="T106" s="183"/>
      <c r="U106" s="183"/>
      <c r="V106" s="183"/>
      <c r="W106" s="183"/>
      <c r="X106" s="220"/>
      <c r="Y106" s="329" t="str">
        <f t="shared" ca="1" si="7"/>
        <v/>
      </c>
      <c r="Z106" s="30">
        <f t="shared" ca="1" si="8"/>
        <v>0</v>
      </c>
    </row>
    <row r="107" spans="1:28" ht="18" customHeight="1">
      <c r="A107" s="328" t="str">
        <f t="shared" ca="1" si="6"/>
        <v>0</v>
      </c>
      <c r="B107" s="183">
        <v>101</v>
      </c>
      <c r="C107" s="218"/>
      <c r="D107" s="183"/>
      <c r="E107" s="183"/>
      <c r="F107" s="183"/>
      <c r="G107" s="183"/>
      <c r="H107" s="765"/>
      <c r="I107" s="763"/>
      <c r="J107" s="706"/>
      <c r="K107" s="185"/>
      <c r="L107" s="183"/>
      <c r="M107" s="183"/>
      <c r="N107" s="215"/>
      <c r="O107" s="215"/>
      <c r="P107" s="217"/>
      <c r="Q107" s="217"/>
      <c r="R107" s="198"/>
      <c r="S107" s="183"/>
      <c r="T107" s="183"/>
      <c r="U107" s="183"/>
      <c r="V107" s="183"/>
      <c r="W107" s="183"/>
      <c r="X107" s="220"/>
      <c r="Y107" s="329" t="str">
        <f t="shared" ca="1" si="7"/>
        <v/>
      </c>
      <c r="Z107" s="30">
        <f t="shared" ca="1" si="8"/>
        <v>0</v>
      </c>
    </row>
    <row r="108" spans="1:28" ht="18" customHeight="1">
      <c r="A108" s="328" t="str">
        <f t="shared" ca="1" si="6"/>
        <v>0</v>
      </c>
      <c r="B108" s="183">
        <v>102</v>
      </c>
      <c r="C108" s="198"/>
      <c r="D108" s="183"/>
      <c r="E108" s="183"/>
      <c r="F108" s="183"/>
      <c r="G108" s="183"/>
      <c r="H108" s="765"/>
      <c r="I108" s="763"/>
      <c r="J108" s="766"/>
      <c r="K108" s="183"/>
      <c r="L108" s="183"/>
      <c r="M108" s="183"/>
      <c r="N108" s="215"/>
      <c r="O108" s="215"/>
      <c r="P108" s="217"/>
      <c r="Q108" s="217"/>
      <c r="R108" s="198"/>
      <c r="S108" s="183"/>
      <c r="T108" s="183"/>
      <c r="U108" s="183"/>
      <c r="V108" s="217"/>
      <c r="W108" s="217"/>
      <c r="X108" s="236"/>
      <c r="Y108" s="329" t="str">
        <f t="shared" ca="1" si="7"/>
        <v/>
      </c>
      <c r="Z108" s="30">
        <f t="shared" ca="1" si="8"/>
        <v>0</v>
      </c>
    </row>
    <row r="109" spans="1:28" ht="18" customHeight="1">
      <c r="A109" s="328" t="str">
        <f t="shared" ca="1" si="6"/>
        <v>0</v>
      </c>
      <c r="B109" s="183">
        <v>103</v>
      </c>
      <c r="C109" s="218"/>
      <c r="D109" s="183"/>
      <c r="E109" s="183"/>
      <c r="F109" s="183"/>
      <c r="G109" s="183"/>
      <c r="H109" s="765"/>
      <c r="I109" s="763"/>
      <c r="J109" s="766"/>
      <c r="K109" s="183"/>
      <c r="L109" s="183"/>
      <c r="M109" s="183"/>
      <c r="N109" s="215"/>
      <c r="O109" s="215"/>
      <c r="P109" s="217"/>
      <c r="Q109" s="217"/>
      <c r="R109" s="198"/>
      <c r="S109" s="183"/>
      <c r="T109" s="183"/>
      <c r="U109" s="183"/>
      <c r="V109" s="217"/>
      <c r="W109" s="183"/>
      <c r="X109" s="236"/>
      <c r="Y109" s="329" t="str">
        <f t="shared" ca="1" si="7"/>
        <v/>
      </c>
      <c r="Z109" s="30">
        <f t="shared" ca="1" si="8"/>
        <v>0</v>
      </c>
    </row>
    <row r="110" spans="1:28" ht="18" customHeight="1">
      <c r="A110" s="328" t="str">
        <f t="shared" ca="1" si="6"/>
        <v>0</v>
      </c>
      <c r="B110" s="183">
        <v>104</v>
      </c>
      <c r="C110" s="198"/>
      <c r="D110" s="183"/>
      <c r="E110" s="183"/>
      <c r="F110" s="183"/>
      <c r="G110" s="183"/>
      <c r="H110" s="765"/>
      <c r="I110" s="763"/>
      <c r="J110" s="766"/>
      <c r="K110" s="183"/>
      <c r="L110" s="183"/>
      <c r="M110" s="183"/>
      <c r="N110" s="215"/>
      <c r="O110" s="215"/>
      <c r="P110" s="217"/>
      <c r="Q110" s="217"/>
      <c r="R110" s="237"/>
      <c r="S110" s="217"/>
      <c r="T110" s="217"/>
      <c r="U110" s="183"/>
      <c r="V110" s="217"/>
      <c r="W110" s="217"/>
      <c r="X110" s="236"/>
      <c r="Y110" s="329" t="str">
        <f t="shared" ca="1" si="7"/>
        <v/>
      </c>
      <c r="Z110" s="30">
        <f t="shared" ca="1" si="8"/>
        <v>0</v>
      </c>
    </row>
    <row r="111" spans="1:28" ht="18" customHeight="1">
      <c r="A111" s="328" t="str">
        <f t="shared" ca="1" si="6"/>
        <v>0</v>
      </c>
      <c r="B111" s="183">
        <v>105</v>
      </c>
      <c r="C111" s="198"/>
      <c r="D111" s="183"/>
      <c r="E111" s="183"/>
      <c r="F111" s="183"/>
      <c r="G111" s="183"/>
      <c r="H111" s="765"/>
      <c r="I111" s="763"/>
      <c r="J111" s="766"/>
      <c r="K111" s="183"/>
      <c r="L111" s="183"/>
      <c r="M111" s="183"/>
      <c r="N111" s="215"/>
      <c r="O111" s="215"/>
      <c r="P111" s="217"/>
      <c r="Q111" s="217"/>
      <c r="R111" s="198"/>
      <c r="S111" s="183"/>
      <c r="T111" s="183"/>
      <c r="U111" s="183"/>
      <c r="V111" s="217"/>
      <c r="W111" s="217"/>
      <c r="X111" s="236"/>
      <c r="Y111" s="329" t="str">
        <f t="shared" ca="1" si="7"/>
        <v/>
      </c>
      <c r="Z111" s="30">
        <f t="shared" ca="1" si="8"/>
        <v>0</v>
      </c>
      <c r="AA111" s="294"/>
      <c r="AB111" s="294"/>
    </row>
    <row r="112" spans="1:28" ht="18" customHeight="1">
      <c r="A112" s="328" t="str">
        <f t="shared" ca="1" si="6"/>
        <v>0</v>
      </c>
      <c r="B112" s="183">
        <v>106</v>
      </c>
      <c r="C112" s="198"/>
      <c r="D112" s="183"/>
      <c r="E112" s="183"/>
      <c r="F112" s="183"/>
      <c r="G112" s="183"/>
      <c r="H112" s="765"/>
      <c r="I112" s="763"/>
      <c r="J112" s="766"/>
      <c r="K112" s="183"/>
      <c r="L112" s="183"/>
      <c r="M112" s="183"/>
      <c r="N112" s="215"/>
      <c r="O112" s="215"/>
      <c r="P112" s="217"/>
      <c r="Q112" s="217"/>
      <c r="R112" s="198"/>
      <c r="S112" s="183"/>
      <c r="T112" s="183"/>
      <c r="U112" s="183"/>
      <c r="V112" s="183"/>
      <c r="W112" s="183"/>
      <c r="X112" s="236"/>
      <c r="Y112" s="329" t="str">
        <f t="shared" ca="1" si="7"/>
        <v/>
      </c>
      <c r="Z112" s="30">
        <f t="shared" ca="1" si="8"/>
        <v>0</v>
      </c>
    </row>
    <row r="113" spans="1:26" ht="18" customHeight="1">
      <c r="A113" s="328" t="str">
        <f t="shared" ca="1" si="6"/>
        <v>0</v>
      </c>
      <c r="B113" s="183">
        <v>107</v>
      </c>
      <c r="C113" s="198"/>
      <c r="D113" s="183"/>
      <c r="E113" s="183"/>
      <c r="F113" s="183"/>
      <c r="G113" s="183"/>
      <c r="H113" s="765"/>
      <c r="I113" s="763"/>
      <c r="J113" s="766"/>
      <c r="K113" s="183"/>
      <c r="L113" s="183"/>
      <c r="M113" s="183"/>
      <c r="N113" s="215"/>
      <c r="O113" s="215"/>
      <c r="P113" s="217"/>
      <c r="Q113" s="217"/>
      <c r="R113" s="198"/>
      <c r="S113" s="183"/>
      <c r="T113" s="183"/>
      <c r="U113" s="183"/>
      <c r="V113" s="217"/>
      <c r="W113" s="183"/>
      <c r="X113" s="236"/>
      <c r="Y113" s="329" t="str">
        <f t="shared" ca="1" si="7"/>
        <v/>
      </c>
      <c r="Z113" s="30">
        <f t="shared" ca="1" si="8"/>
        <v>0</v>
      </c>
    </row>
    <row r="114" spans="1:26" ht="18" customHeight="1">
      <c r="A114" s="328" t="str">
        <f t="shared" ca="1" si="6"/>
        <v>0</v>
      </c>
      <c r="B114" s="183">
        <v>108</v>
      </c>
      <c r="C114" s="198"/>
      <c r="D114" s="183"/>
      <c r="E114" s="183"/>
      <c r="F114" s="183"/>
      <c r="G114" s="183"/>
      <c r="H114" s="765"/>
      <c r="I114" s="763"/>
      <c r="J114" s="766"/>
      <c r="K114" s="183"/>
      <c r="L114" s="183"/>
      <c r="M114" s="183"/>
      <c r="N114" s="215"/>
      <c r="O114" s="215"/>
      <c r="P114" s="217"/>
      <c r="Q114" s="217"/>
      <c r="R114" s="198"/>
      <c r="S114" s="183"/>
      <c r="T114" s="183"/>
      <c r="U114" s="183"/>
      <c r="V114" s="183"/>
      <c r="W114" s="183"/>
      <c r="X114" s="220"/>
      <c r="Y114" s="329" t="str">
        <f t="shared" ca="1" si="7"/>
        <v/>
      </c>
      <c r="Z114" s="30">
        <f t="shared" ca="1" si="8"/>
        <v>0</v>
      </c>
    </row>
    <row r="115" spans="1:26" ht="18" customHeight="1">
      <c r="A115" s="328" t="str">
        <f t="shared" ca="1" si="6"/>
        <v>0</v>
      </c>
      <c r="B115" s="183">
        <v>109</v>
      </c>
      <c r="C115" s="198"/>
      <c r="D115" s="199"/>
      <c r="E115" s="183"/>
      <c r="F115" s="183"/>
      <c r="G115" s="183"/>
      <c r="H115" s="765"/>
      <c r="I115" s="763"/>
      <c r="J115" s="766"/>
      <c r="K115" s="183"/>
      <c r="L115" s="183"/>
      <c r="M115" s="183"/>
      <c r="N115" s="215"/>
      <c r="O115" s="215"/>
      <c r="P115" s="217"/>
      <c r="Q115" s="217"/>
      <c r="R115" s="198"/>
      <c r="S115" s="183"/>
      <c r="T115" s="183"/>
      <c r="U115" s="183"/>
      <c r="V115" s="217"/>
      <c r="W115" s="183"/>
      <c r="X115" s="236"/>
      <c r="Y115" s="329" t="str">
        <f t="shared" ca="1" si="7"/>
        <v/>
      </c>
      <c r="Z115" s="30">
        <f t="shared" ca="1" si="8"/>
        <v>0</v>
      </c>
    </row>
    <row r="116" spans="1:26" ht="18" customHeight="1">
      <c r="A116" s="328" t="str">
        <f t="shared" ca="1" si="6"/>
        <v>0</v>
      </c>
      <c r="B116" s="183">
        <v>110</v>
      </c>
      <c r="C116" s="198"/>
      <c r="D116" s="183"/>
      <c r="E116" s="183"/>
      <c r="F116" s="183"/>
      <c r="G116" s="183"/>
      <c r="H116" s="765"/>
      <c r="I116" s="763"/>
      <c r="J116" s="766"/>
      <c r="K116" s="183"/>
      <c r="L116" s="183"/>
      <c r="M116" s="183"/>
      <c r="N116" s="215"/>
      <c r="O116" s="215"/>
      <c r="P116" s="217"/>
      <c r="Q116" s="217"/>
      <c r="R116" s="237"/>
      <c r="S116" s="217"/>
      <c r="T116" s="217"/>
      <c r="U116" s="183"/>
      <c r="V116" s="217"/>
      <c r="W116" s="217"/>
      <c r="X116" s="236"/>
      <c r="Y116" s="329" t="str">
        <f t="shared" ca="1" si="7"/>
        <v/>
      </c>
      <c r="Z116" s="30">
        <f t="shared" ca="1" si="8"/>
        <v>0</v>
      </c>
    </row>
    <row r="117" spans="1:26" ht="18" customHeight="1">
      <c r="A117" s="328" t="str">
        <f t="shared" ca="1" si="6"/>
        <v>0</v>
      </c>
      <c r="B117" s="183">
        <v>111</v>
      </c>
      <c r="C117" s="198"/>
      <c r="D117" s="183"/>
      <c r="E117" s="183"/>
      <c r="F117" s="183"/>
      <c r="G117" s="183"/>
      <c r="H117" s="765"/>
      <c r="I117" s="763"/>
      <c r="J117" s="766"/>
      <c r="K117" s="183"/>
      <c r="L117" s="183"/>
      <c r="M117" s="183"/>
      <c r="N117" s="215"/>
      <c r="O117" s="215"/>
      <c r="P117" s="217"/>
      <c r="Q117" s="217"/>
      <c r="R117" s="237"/>
      <c r="S117" s="217"/>
      <c r="T117" s="217"/>
      <c r="U117" s="183"/>
      <c r="V117" s="217"/>
      <c r="W117" s="217"/>
      <c r="X117" s="236"/>
      <c r="Y117" s="329" t="str">
        <f t="shared" ca="1" si="7"/>
        <v/>
      </c>
      <c r="Z117" s="30">
        <f t="shared" ca="1" si="8"/>
        <v>0</v>
      </c>
    </row>
    <row r="118" spans="1:26" ht="18" customHeight="1">
      <c r="A118" s="328" t="str">
        <f t="shared" ca="1" si="6"/>
        <v>0</v>
      </c>
      <c r="B118" s="183">
        <v>112</v>
      </c>
      <c r="C118" s="198"/>
      <c r="D118" s="183"/>
      <c r="E118" s="183"/>
      <c r="F118" s="183"/>
      <c r="G118" s="183"/>
      <c r="H118" s="765"/>
      <c r="I118" s="763"/>
      <c r="J118" s="766"/>
      <c r="K118" s="183"/>
      <c r="L118" s="183"/>
      <c r="M118" s="183"/>
      <c r="N118" s="215"/>
      <c r="O118" s="215"/>
      <c r="P118" s="217"/>
      <c r="Q118" s="217"/>
      <c r="R118" s="198"/>
      <c r="S118" s="183"/>
      <c r="T118" s="183"/>
      <c r="U118" s="183"/>
      <c r="V118" s="217"/>
      <c r="W118" s="183"/>
      <c r="X118" s="236"/>
      <c r="Y118" s="329" t="str">
        <f t="shared" ca="1" si="7"/>
        <v/>
      </c>
      <c r="Z118" s="30">
        <f t="shared" ca="1" si="8"/>
        <v>0</v>
      </c>
    </row>
    <row r="119" spans="1:26" ht="18" customHeight="1">
      <c r="A119" s="328" t="str">
        <f t="shared" ca="1" si="6"/>
        <v>0</v>
      </c>
      <c r="B119" s="183">
        <v>113</v>
      </c>
      <c r="C119" s="198"/>
      <c r="D119" s="183"/>
      <c r="E119" s="183"/>
      <c r="F119" s="183"/>
      <c r="G119" s="183"/>
      <c r="H119" s="765"/>
      <c r="I119" s="763"/>
      <c r="J119" s="766"/>
      <c r="K119" s="183"/>
      <c r="L119" s="183"/>
      <c r="M119" s="183"/>
      <c r="N119" s="215"/>
      <c r="O119" s="215"/>
      <c r="P119" s="217"/>
      <c r="Q119" s="217"/>
      <c r="R119" s="198"/>
      <c r="S119" s="183"/>
      <c r="T119" s="183"/>
      <c r="U119" s="183"/>
      <c r="V119" s="183"/>
      <c r="W119" s="183"/>
      <c r="X119" s="220"/>
      <c r="Y119" s="329" t="str">
        <f t="shared" ca="1" si="7"/>
        <v/>
      </c>
      <c r="Z119" s="30">
        <f t="shared" ca="1" si="8"/>
        <v>0</v>
      </c>
    </row>
    <row r="120" spans="1:26" ht="18" customHeight="1">
      <c r="A120" s="328" t="str">
        <f t="shared" ca="1" si="6"/>
        <v>0</v>
      </c>
      <c r="B120" s="183">
        <v>114</v>
      </c>
      <c r="C120" s="198"/>
      <c r="D120" s="217"/>
      <c r="E120" s="183"/>
      <c r="F120" s="183"/>
      <c r="G120" s="183"/>
      <c r="H120" s="765"/>
      <c r="I120" s="763"/>
      <c r="J120" s="766"/>
      <c r="K120" s="183"/>
      <c r="L120" s="217"/>
      <c r="M120" s="183"/>
      <c r="N120" s="349"/>
      <c r="O120" s="350"/>
      <c r="P120" s="217"/>
      <c r="Q120" s="217"/>
      <c r="R120" s="237"/>
      <c r="S120" s="217"/>
      <c r="T120" s="217"/>
      <c r="U120" s="183"/>
      <c r="V120" s="217"/>
      <c r="W120" s="217"/>
      <c r="X120" s="236"/>
      <c r="Y120" s="329" t="str">
        <f t="shared" ca="1" si="7"/>
        <v/>
      </c>
      <c r="Z120" s="30">
        <f t="shared" ca="1" si="8"/>
        <v>0</v>
      </c>
    </row>
    <row r="121" spans="1:26" ht="18" customHeight="1">
      <c r="A121" s="328" t="str">
        <f t="shared" ca="1" si="6"/>
        <v>0</v>
      </c>
      <c r="B121" s="183">
        <v>115</v>
      </c>
      <c r="C121" s="198"/>
      <c r="D121" s="183"/>
      <c r="E121" s="183"/>
      <c r="F121" s="183"/>
      <c r="G121" s="183"/>
      <c r="H121" s="765"/>
      <c r="I121" s="763"/>
      <c r="J121" s="766"/>
      <c r="K121" s="183"/>
      <c r="L121" s="217"/>
      <c r="M121" s="183"/>
      <c r="N121" s="215"/>
      <c r="O121" s="215"/>
      <c r="P121" s="217"/>
      <c r="Q121" s="217"/>
      <c r="R121" s="198"/>
      <c r="S121" s="183"/>
      <c r="T121" s="183"/>
      <c r="U121" s="183"/>
      <c r="V121" s="183"/>
      <c r="W121" s="183"/>
      <c r="X121" s="220"/>
      <c r="Y121" s="329" t="str">
        <f t="shared" ca="1" si="7"/>
        <v/>
      </c>
      <c r="Z121" s="30">
        <f t="shared" ca="1" si="8"/>
        <v>0</v>
      </c>
    </row>
    <row r="122" spans="1:26" ht="18" customHeight="1">
      <c r="A122" s="328" t="str">
        <f t="shared" ca="1" si="6"/>
        <v>0</v>
      </c>
      <c r="B122" s="183">
        <v>116</v>
      </c>
      <c r="C122" s="198"/>
      <c r="D122" s="183"/>
      <c r="E122" s="183"/>
      <c r="F122" s="183"/>
      <c r="G122" s="183"/>
      <c r="H122" s="765"/>
      <c r="I122" s="763"/>
      <c r="J122" s="766"/>
      <c r="K122" s="183"/>
      <c r="L122" s="217"/>
      <c r="M122" s="183"/>
      <c r="N122" s="215"/>
      <c r="O122" s="215"/>
      <c r="P122" s="217"/>
      <c r="Q122" s="217"/>
      <c r="R122" s="198"/>
      <c r="S122" s="183"/>
      <c r="T122" s="183"/>
      <c r="U122" s="183"/>
      <c r="V122" s="183"/>
      <c r="W122" s="183"/>
      <c r="X122" s="220"/>
      <c r="Y122" s="329" t="str">
        <f t="shared" ca="1" si="7"/>
        <v/>
      </c>
      <c r="Z122" s="30">
        <f t="shared" ca="1" si="8"/>
        <v>0</v>
      </c>
    </row>
    <row r="123" spans="1:26" ht="18" customHeight="1">
      <c r="A123" s="328" t="str">
        <f t="shared" ca="1" si="6"/>
        <v>0</v>
      </c>
      <c r="B123" s="183">
        <v>117</v>
      </c>
      <c r="C123" s="198"/>
      <c r="D123" s="199"/>
      <c r="E123" s="183"/>
      <c r="F123" s="183"/>
      <c r="G123" s="183"/>
      <c r="H123" s="765"/>
      <c r="I123" s="763"/>
      <c r="J123" s="766"/>
      <c r="K123" s="183"/>
      <c r="L123" s="217"/>
      <c r="M123" s="183"/>
      <c r="N123" s="215"/>
      <c r="O123" s="235"/>
      <c r="P123" s="217"/>
      <c r="Q123" s="217"/>
      <c r="R123" s="237"/>
      <c r="S123" s="217"/>
      <c r="T123" s="217"/>
      <c r="U123" s="183"/>
      <c r="V123" s="217"/>
      <c r="W123" s="217"/>
      <c r="X123" s="236"/>
      <c r="Y123" s="329" t="str">
        <f t="shared" ca="1" si="7"/>
        <v/>
      </c>
      <c r="Z123" s="30">
        <f t="shared" ca="1" si="8"/>
        <v>0</v>
      </c>
    </row>
    <row r="124" spans="1:26" ht="18" customHeight="1">
      <c r="A124" s="328" t="str">
        <f t="shared" ca="1" si="6"/>
        <v>0</v>
      </c>
      <c r="B124" s="183">
        <v>118</v>
      </c>
      <c r="C124" s="198"/>
      <c r="D124" s="183"/>
      <c r="E124" s="183"/>
      <c r="F124" s="183"/>
      <c r="G124" s="183"/>
      <c r="H124" s="765"/>
      <c r="I124" s="763"/>
      <c r="J124" s="766"/>
      <c r="K124" s="183"/>
      <c r="L124" s="217"/>
      <c r="M124" s="183"/>
      <c r="N124" s="215"/>
      <c r="O124" s="215"/>
      <c r="P124" s="217"/>
      <c r="Q124" s="217"/>
      <c r="R124" s="237"/>
      <c r="S124" s="217"/>
      <c r="T124" s="217"/>
      <c r="U124" s="183"/>
      <c r="V124" s="217"/>
      <c r="W124" s="217"/>
      <c r="X124" s="236"/>
      <c r="Y124" s="329" t="str">
        <f t="shared" ca="1" si="7"/>
        <v/>
      </c>
      <c r="Z124" s="30">
        <f t="shared" ca="1" si="8"/>
        <v>0</v>
      </c>
    </row>
    <row r="125" spans="1:26" ht="18" customHeight="1">
      <c r="A125" s="328" t="str">
        <f t="shared" ca="1" si="6"/>
        <v>0</v>
      </c>
      <c r="B125" s="183">
        <v>119</v>
      </c>
      <c r="C125" s="198"/>
      <c r="D125" s="199"/>
      <c r="E125" s="183"/>
      <c r="F125" s="183"/>
      <c r="G125" s="183"/>
      <c r="H125" s="765"/>
      <c r="I125" s="763"/>
      <c r="J125" s="766"/>
      <c r="K125" s="183"/>
      <c r="L125" s="183"/>
      <c r="M125" s="183"/>
      <c r="N125" s="215"/>
      <c r="O125" s="215"/>
      <c r="P125" s="217"/>
      <c r="Q125" s="217"/>
      <c r="R125" s="198"/>
      <c r="S125" s="183"/>
      <c r="T125" s="183"/>
      <c r="U125" s="183"/>
      <c r="V125" s="217"/>
      <c r="W125" s="183"/>
      <c r="X125" s="220"/>
      <c r="Y125" s="329" t="str">
        <f t="shared" ca="1" si="7"/>
        <v/>
      </c>
      <c r="Z125" s="30">
        <f t="shared" ca="1" si="8"/>
        <v>0</v>
      </c>
    </row>
    <row r="126" spans="1:26" ht="18" customHeight="1">
      <c r="A126" s="328" t="str">
        <f t="shared" ca="1" si="6"/>
        <v>0</v>
      </c>
      <c r="B126" s="183">
        <v>120</v>
      </c>
      <c r="C126" s="198"/>
      <c r="D126" s="183"/>
      <c r="E126" s="217"/>
      <c r="F126" s="183"/>
      <c r="G126" s="217"/>
      <c r="H126" s="769"/>
      <c r="I126" s="763"/>
      <c r="J126" s="766"/>
      <c r="K126" s="217"/>
      <c r="L126" s="217"/>
      <c r="M126" s="183"/>
      <c r="N126" s="235"/>
      <c r="O126" s="235"/>
      <c r="P126" s="217"/>
      <c r="Q126" s="217"/>
      <c r="R126" s="237"/>
      <c r="S126" s="217"/>
      <c r="T126" s="217"/>
      <c r="U126" s="183"/>
      <c r="V126" s="217"/>
      <c r="W126" s="217"/>
      <c r="X126" s="236"/>
      <c r="Y126" s="329" t="str">
        <f t="shared" ca="1" si="7"/>
        <v/>
      </c>
      <c r="Z126" s="30">
        <f t="shared" ca="1" si="8"/>
        <v>0</v>
      </c>
    </row>
    <row r="127" spans="1:26" ht="18" customHeight="1">
      <c r="A127" s="328" t="str">
        <f t="shared" ca="1" si="6"/>
        <v>0</v>
      </c>
      <c r="B127" s="183">
        <v>121</v>
      </c>
      <c r="C127" s="237"/>
      <c r="D127" s="217"/>
      <c r="E127" s="217"/>
      <c r="F127" s="183"/>
      <c r="G127" s="217"/>
      <c r="H127" s="769"/>
      <c r="I127" s="763"/>
      <c r="J127" s="766"/>
      <c r="K127" s="217"/>
      <c r="L127" s="217"/>
      <c r="M127" s="183"/>
      <c r="N127" s="235"/>
      <c r="O127" s="235"/>
      <c r="P127" s="217"/>
      <c r="Q127" s="217"/>
      <c r="R127" s="237"/>
      <c r="S127" s="217"/>
      <c r="T127" s="217"/>
      <c r="U127" s="183"/>
      <c r="V127" s="217"/>
      <c r="W127" s="217"/>
      <c r="X127" s="236"/>
      <c r="Y127" s="329" t="str">
        <f t="shared" ca="1" si="7"/>
        <v/>
      </c>
      <c r="Z127" s="30">
        <f t="shared" ca="1" si="8"/>
        <v>0</v>
      </c>
    </row>
    <row r="128" spans="1:26" ht="18" customHeight="1">
      <c r="A128" s="328" t="str">
        <f t="shared" ca="1" si="6"/>
        <v>0</v>
      </c>
      <c r="B128" s="183">
        <v>122</v>
      </c>
      <c r="C128" s="237"/>
      <c r="D128" s="217"/>
      <c r="E128" s="217"/>
      <c r="F128" s="183"/>
      <c r="G128" s="217"/>
      <c r="H128" s="769"/>
      <c r="I128" s="763"/>
      <c r="J128" s="766"/>
      <c r="K128" s="217"/>
      <c r="L128" s="217"/>
      <c r="M128" s="183"/>
      <c r="N128" s="235"/>
      <c r="O128" s="235"/>
      <c r="P128" s="217"/>
      <c r="Q128" s="217"/>
      <c r="R128" s="237"/>
      <c r="S128" s="217"/>
      <c r="T128" s="217"/>
      <c r="U128" s="183"/>
      <c r="V128" s="217"/>
      <c r="W128" s="217"/>
      <c r="X128" s="236"/>
      <c r="Y128" s="329" t="str">
        <f t="shared" ca="1" si="7"/>
        <v/>
      </c>
      <c r="Z128" s="30">
        <f t="shared" ca="1" si="8"/>
        <v>0</v>
      </c>
    </row>
    <row r="129" spans="1:26" ht="18" customHeight="1">
      <c r="A129" s="328" t="str">
        <f t="shared" ca="1" si="6"/>
        <v>0</v>
      </c>
      <c r="B129" s="183">
        <v>123</v>
      </c>
      <c r="C129" s="237"/>
      <c r="D129" s="217"/>
      <c r="E129" s="217"/>
      <c r="F129" s="183"/>
      <c r="G129" s="217"/>
      <c r="H129" s="769"/>
      <c r="I129" s="763"/>
      <c r="J129" s="766"/>
      <c r="K129" s="217"/>
      <c r="L129" s="217"/>
      <c r="M129" s="183"/>
      <c r="N129" s="235"/>
      <c r="O129" s="235"/>
      <c r="P129" s="217"/>
      <c r="Q129" s="217"/>
      <c r="R129" s="237"/>
      <c r="S129" s="217"/>
      <c r="T129" s="217"/>
      <c r="U129" s="183"/>
      <c r="V129" s="217"/>
      <c r="W129" s="217"/>
      <c r="X129" s="236"/>
      <c r="Y129" s="329" t="str">
        <f t="shared" ca="1" si="7"/>
        <v/>
      </c>
      <c r="Z129" s="30">
        <f t="shared" ca="1" si="8"/>
        <v>0</v>
      </c>
    </row>
    <row r="130" spans="1:26" ht="18" customHeight="1">
      <c r="A130" s="328" t="str">
        <f t="shared" ca="1" si="6"/>
        <v>0</v>
      </c>
      <c r="B130" s="183">
        <v>124</v>
      </c>
      <c r="C130" s="237"/>
      <c r="D130" s="217"/>
      <c r="E130" s="217"/>
      <c r="F130" s="183"/>
      <c r="G130" s="217"/>
      <c r="H130" s="769"/>
      <c r="I130" s="763"/>
      <c r="J130" s="766"/>
      <c r="K130" s="217"/>
      <c r="L130" s="217"/>
      <c r="M130" s="183"/>
      <c r="N130" s="235"/>
      <c r="O130" s="235"/>
      <c r="P130" s="217"/>
      <c r="Q130" s="217"/>
      <c r="R130" s="237"/>
      <c r="S130" s="217"/>
      <c r="T130" s="217"/>
      <c r="U130" s="183"/>
      <c r="V130" s="217"/>
      <c r="W130" s="217"/>
      <c r="X130" s="236"/>
      <c r="Y130" s="329" t="str">
        <f t="shared" ca="1" si="7"/>
        <v/>
      </c>
      <c r="Z130" s="30">
        <f t="shared" ca="1" si="8"/>
        <v>0</v>
      </c>
    </row>
    <row r="131" spans="1:26" ht="18" customHeight="1">
      <c r="A131" s="328" t="str">
        <f t="shared" ca="1" si="6"/>
        <v>0</v>
      </c>
      <c r="B131" s="183">
        <v>125</v>
      </c>
      <c r="C131" s="237"/>
      <c r="D131" s="217"/>
      <c r="E131" s="217"/>
      <c r="F131" s="183"/>
      <c r="G131" s="217"/>
      <c r="H131" s="769"/>
      <c r="I131" s="763"/>
      <c r="J131" s="766"/>
      <c r="K131" s="217"/>
      <c r="L131" s="217"/>
      <c r="M131" s="183"/>
      <c r="N131" s="235"/>
      <c r="O131" s="235"/>
      <c r="P131" s="217"/>
      <c r="Q131" s="217"/>
      <c r="R131" s="237"/>
      <c r="S131" s="217"/>
      <c r="T131" s="217"/>
      <c r="U131" s="183"/>
      <c r="V131" s="217"/>
      <c r="W131" s="217"/>
      <c r="X131" s="236"/>
      <c r="Y131" s="329" t="str">
        <f t="shared" ca="1" si="7"/>
        <v/>
      </c>
      <c r="Z131" s="30">
        <f t="shared" ca="1" si="8"/>
        <v>0</v>
      </c>
    </row>
    <row r="132" spans="1:26" ht="18" customHeight="1">
      <c r="A132" s="328" t="str">
        <f t="shared" ca="1" si="6"/>
        <v>0</v>
      </c>
      <c r="B132" s="183">
        <v>126</v>
      </c>
      <c r="C132" s="237"/>
      <c r="D132" s="217"/>
      <c r="E132" s="217"/>
      <c r="F132" s="183"/>
      <c r="G132" s="217"/>
      <c r="H132" s="769"/>
      <c r="I132" s="763"/>
      <c r="J132" s="766"/>
      <c r="K132" s="217"/>
      <c r="L132" s="217"/>
      <c r="M132" s="183"/>
      <c r="N132" s="235"/>
      <c r="O132" s="235"/>
      <c r="P132" s="217"/>
      <c r="Q132" s="217"/>
      <c r="R132" s="237"/>
      <c r="S132" s="217"/>
      <c r="T132" s="217"/>
      <c r="U132" s="183"/>
      <c r="V132" s="217"/>
      <c r="W132" s="217"/>
      <c r="X132" s="236"/>
      <c r="Y132" s="329" t="str">
        <f t="shared" ca="1" si="7"/>
        <v/>
      </c>
      <c r="Z132" s="30">
        <f t="shared" ca="1" si="8"/>
        <v>0</v>
      </c>
    </row>
    <row r="133" spans="1:26" ht="18" customHeight="1">
      <c r="A133" s="328" t="str">
        <f t="shared" ca="1" si="6"/>
        <v>0</v>
      </c>
      <c r="B133" s="183">
        <v>127</v>
      </c>
      <c r="C133" s="237"/>
      <c r="D133" s="217"/>
      <c r="E133" s="217"/>
      <c r="F133" s="183"/>
      <c r="G133" s="217"/>
      <c r="H133" s="769"/>
      <c r="I133" s="763"/>
      <c r="J133" s="766"/>
      <c r="K133" s="217"/>
      <c r="L133" s="217"/>
      <c r="M133" s="183"/>
      <c r="N133" s="235"/>
      <c r="O133" s="235"/>
      <c r="P133" s="217"/>
      <c r="Q133" s="217"/>
      <c r="R133" s="237"/>
      <c r="S133" s="217"/>
      <c r="T133" s="217"/>
      <c r="U133" s="183"/>
      <c r="V133" s="217"/>
      <c r="W133" s="217"/>
      <c r="X133" s="236"/>
      <c r="Y133" s="329" t="str">
        <f t="shared" ca="1" si="7"/>
        <v/>
      </c>
      <c r="Z133" s="30">
        <f t="shared" ca="1" si="8"/>
        <v>0</v>
      </c>
    </row>
    <row r="134" spans="1:26" ht="18" customHeight="1">
      <c r="A134" s="328" t="str">
        <f t="shared" ca="1" si="6"/>
        <v>0</v>
      </c>
      <c r="B134" s="183">
        <v>128</v>
      </c>
      <c r="C134" s="237"/>
      <c r="D134" s="217"/>
      <c r="E134" s="217"/>
      <c r="F134" s="183"/>
      <c r="G134" s="217"/>
      <c r="H134" s="769"/>
      <c r="I134" s="763"/>
      <c r="J134" s="766"/>
      <c r="K134" s="217"/>
      <c r="L134" s="217"/>
      <c r="M134" s="183"/>
      <c r="N134" s="235"/>
      <c r="O134" s="235"/>
      <c r="P134" s="217"/>
      <c r="Q134" s="217"/>
      <c r="R134" s="237"/>
      <c r="S134" s="217"/>
      <c r="T134" s="217"/>
      <c r="U134" s="183"/>
      <c r="V134" s="217"/>
      <c r="W134" s="217"/>
      <c r="X134" s="236"/>
      <c r="Y134" s="329" t="str">
        <f t="shared" ca="1" si="7"/>
        <v/>
      </c>
      <c r="Z134" s="30">
        <f t="shared" ca="1" si="8"/>
        <v>0</v>
      </c>
    </row>
    <row r="135" spans="1:26" ht="18" customHeight="1">
      <c r="A135" s="328" t="str">
        <f t="shared" ca="1" si="6"/>
        <v>0</v>
      </c>
      <c r="B135" s="183">
        <v>129</v>
      </c>
      <c r="C135" s="237"/>
      <c r="D135" s="217"/>
      <c r="E135" s="217"/>
      <c r="F135" s="183"/>
      <c r="G135" s="217"/>
      <c r="H135" s="769"/>
      <c r="I135" s="763"/>
      <c r="J135" s="766"/>
      <c r="K135" s="217"/>
      <c r="L135" s="217"/>
      <c r="M135" s="183"/>
      <c r="N135" s="235"/>
      <c r="O135" s="235"/>
      <c r="P135" s="217"/>
      <c r="Q135" s="217"/>
      <c r="R135" s="237"/>
      <c r="S135" s="217"/>
      <c r="T135" s="217"/>
      <c r="U135" s="183"/>
      <c r="V135" s="217"/>
      <c r="W135" s="217"/>
      <c r="X135" s="236"/>
      <c r="Y135" s="329" t="str">
        <f t="shared" ca="1" si="7"/>
        <v/>
      </c>
      <c r="Z135" s="30">
        <f t="shared" ca="1" si="8"/>
        <v>0</v>
      </c>
    </row>
    <row r="136" spans="1:26" ht="18" customHeight="1">
      <c r="A136" s="328" t="str">
        <f t="shared" ca="1" si="6"/>
        <v>0</v>
      </c>
      <c r="B136" s="183">
        <v>130</v>
      </c>
      <c r="C136" s="237"/>
      <c r="D136" s="217"/>
      <c r="E136" s="217"/>
      <c r="F136" s="183"/>
      <c r="G136" s="217"/>
      <c r="H136" s="769"/>
      <c r="I136" s="763"/>
      <c r="J136" s="766"/>
      <c r="K136" s="217"/>
      <c r="L136" s="217"/>
      <c r="M136" s="183"/>
      <c r="N136" s="235"/>
      <c r="O136" s="235"/>
      <c r="P136" s="217"/>
      <c r="Q136" s="217"/>
      <c r="R136" s="237"/>
      <c r="S136" s="217"/>
      <c r="T136" s="217"/>
      <c r="U136" s="183"/>
      <c r="V136" s="217"/>
      <c r="W136" s="217"/>
      <c r="X136" s="236"/>
      <c r="Y136" s="329" t="str">
        <f t="shared" ca="1" si="7"/>
        <v/>
      </c>
      <c r="Z136" s="30">
        <f t="shared" ca="1" si="8"/>
        <v>0</v>
      </c>
    </row>
    <row r="137" spans="1:26" ht="18" customHeight="1">
      <c r="A137" s="328" t="str">
        <f t="shared" ca="1" si="6"/>
        <v>0</v>
      </c>
      <c r="B137" s="183">
        <v>131</v>
      </c>
      <c r="C137" s="237"/>
      <c r="D137" s="217"/>
      <c r="E137" s="217"/>
      <c r="F137" s="183"/>
      <c r="G137" s="217"/>
      <c r="H137" s="769"/>
      <c r="I137" s="763"/>
      <c r="J137" s="766"/>
      <c r="K137" s="217"/>
      <c r="L137" s="217"/>
      <c r="M137" s="183"/>
      <c r="N137" s="235"/>
      <c r="O137" s="235"/>
      <c r="P137" s="217"/>
      <c r="Q137" s="217"/>
      <c r="R137" s="237"/>
      <c r="S137" s="217"/>
      <c r="T137" s="217"/>
      <c r="U137" s="183"/>
      <c r="V137" s="217"/>
      <c r="W137" s="217"/>
      <c r="X137" s="236"/>
      <c r="Y137" s="329" t="str">
        <f t="shared" ca="1" si="7"/>
        <v/>
      </c>
      <c r="Z137" s="30">
        <f t="shared" ca="1" si="8"/>
        <v>0</v>
      </c>
    </row>
    <row r="138" spans="1:26" ht="18" customHeight="1">
      <c r="A138" s="328" t="str">
        <f t="shared" ca="1" si="6"/>
        <v>0</v>
      </c>
      <c r="B138" s="183">
        <v>132</v>
      </c>
      <c r="C138" s="237"/>
      <c r="D138" s="217"/>
      <c r="E138" s="217"/>
      <c r="F138" s="183"/>
      <c r="G138" s="217"/>
      <c r="H138" s="769"/>
      <c r="I138" s="763"/>
      <c r="J138" s="766"/>
      <c r="K138" s="217"/>
      <c r="L138" s="217"/>
      <c r="M138" s="183"/>
      <c r="N138" s="235"/>
      <c r="O138" s="235"/>
      <c r="P138" s="217"/>
      <c r="Q138" s="217"/>
      <c r="R138" s="237"/>
      <c r="S138" s="217"/>
      <c r="T138" s="217"/>
      <c r="U138" s="183"/>
      <c r="V138" s="217"/>
      <c r="W138" s="217"/>
      <c r="X138" s="236"/>
      <c r="Y138" s="329" t="str">
        <f t="shared" ca="1" si="7"/>
        <v/>
      </c>
      <c r="Z138" s="30">
        <f t="shared" ca="1" si="8"/>
        <v>0</v>
      </c>
    </row>
    <row r="139" spans="1:26" ht="18" customHeight="1">
      <c r="A139" s="328" t="str">
        <f t="shared" ca="1" si="6"/>
        <v>0</v>
      </c>
      <c r="B139" s="183">
        <v>133</v>
      </c>
      <c r="C139" s="237"/>
      <c r="D139" s="217"/>
      <c r="E139" s="217"/>
      <c r="F139" s="183"/>
      <c r="G139" s="217"/>
      <c r="H139" s="769"/>
      <c r="I139" s="763"/>
      <c r="J139" s="766"/>
      <c r="K139" s="217"/>
      <c r="L139" s="217"/>
      <c r="M139" s="183"/>
      <c r="N139" s="235"/>
      <c r="O139" s="235"/>
      <c r="P139" s="217"/>
      <c r="Q139" s="217"/>
      <c r="R139" s="237"/>
      <c r="S139" s="217"/>
      <c r="T139" s="217"/>
      <c r="U139" s="183"/>
      <c r="V139" s="217"/>
      <c r="W139" s="217"/>
      <c r="X139" s="236"/>
      <c r="Y139" s="329" t="str">
        <f t="shared" ca="1" si="7"/>
        <v/>
      </c>
      <c r="Z139" s="30">
        <f t="shared" ca="1" si="8"/>
        <v>0</v>
      </c>
    </row>
    <row r="140" spans="1:26" ht="18" customHeight="1">
      <c r="A140" s="328" t="str">
        <f t="shared" ca="1" si="6"/>
        <v>0</v>
      </c>
      <c r="B140" s="183">
        <v>134</v>
      </c>
      <c r="C140" s="237"/>
      <c r="D140" s="217"/>
      <c r="E140" s="217"/>
      <c r="F140" s="183"/>
      <c r="G140" s="217"/>
      <c r="H140" s="769"/>
      <c r="I140" s="763"/>
      <c r="J140" s="766"/>
      <c r="K140" s="217"/>
      <c r="L140" s="217"/>
      <c r="M140" s="183"/>
      <c r="N140" s="235"/>
      <c r="O140" s="235"/>
      <c r="P140" s="217"/>
      <c r="Q140" s="217"/>
      <c r="R140" s="237"/>
      <c r="S140" s="217"/>
      <c r="T140" s="217"/>
      <c r="U140" s="183"/>
      <c r="V140" s="217"/>
      <c r="W140" s="217"/>
      <c r="X140" s="236"/>
      <c r="Y140" s="329" t="str">
        <f t="shared" ca="1" si="7"/>
        <v/>
      </c>
      <c r="Z140" s="30">
        <f t="shared" ca="1" si="8"/>
        <v>0</v>
      </c>
    </row>
    <row r="141" spans="1:26" ht="18" customHeight="1">
      <c r="A141" s="328" t="str">
        <f t="shared" ca="1" si="6"/>
        <v>0</v>
      </c>
      <c r="B141" s="183">
        <v>135</v>
      </c>
      <c r="C141" s="237"/>
      <c r="D141" s="217"/>
      <c r="E141" s="217"/>
      <c r="F141" s="183"/>
      <c r="G141" s="217"/>
      <c r="H141" s="769"/>
      <c r="I141" s="763"/>
      <c r="J141" s="766"/>
      <c r="K141" s="217"/>
      <c r="L141" s="217"/>
      <c r="M141" s="183"/>
      <c r="N141" s="235"/>
      <c r="O141" s="235"/>
      <c r="P141" s="217"/>
      <c r="Q141" s="217"/>
      <c r="R141" s="237"/>
      <c r="S141" s="217"/>
      <c r="T141" s="217"/>
      <c r="U141" s="183"/>
      <c r="V141" s="217"/>
      <c r="W141" s="217"/>
      <c r="X141" s="236"/>
      <c r="Y141" s="329" t="str">
        <f t="shared" ca="1" si="7"/>
        <v/>
      </c>
      <c r="Z141" s="30">
        <f t="shared" ca="1" si="8"/>
        <v>0</v>
      </c>
    </row>
    <row r="142" spans="1:26" ht="18" customHeight="1">
      <c r="A142" s="328" t="str">
        <f t="shared" ca="1" si="6"/>
        <v>0</v>
      </c>
      <c r="B142" s="183">
        <v>136</v>
      </c>
      <c r="C142" s="237"/>
      <c r="D142" s="217"/>
      <c r="E142" s="217"/>
      <c r="F142" s="183"/>
      <c r="G142" s="217"/>
      <c r="H142" s="769"/>
      <c r="I142" s="763"/>
      <c r="J142" s="766"/>
      <c r="K142" s="217"/>
      <c r="L142" s="217"/>
      <c r="M142" s="183"/>
      <c r="N142" s="235"/>
      <c r="O142" s="235"/>
      <c r="P142" s="217"/>
      <c r="Q142" s="217"/>
      <c r="R142" s="237"/>
      <c r="S142" s="217"/>
      <c r="T142" s="217"/>
      <c r="U142" s="183"/>
      <c r="V142" s="217"/>
      <c r="W142" s="217"/>
      <c r="X142" s="236"/>
      <c r="Y142" s="329" t="str">
        <f t="shared" ca="1" si="7"/>
        <v/>
      </c>
      <c r="Z142" s="30">
        <f t="shared" ca="1" si="8"/>
        <v>0</v>
      </c>
    </row>
    <row r="143" spans="1:26" ht="18" customHeight="1">
      <c r="A143" s="328" t="str">
        <f t="shared" ca="1" si="6"/>
        <v>0</v>
      </c>
      <c r="B143" s="183">
        <v>137</v>
      </c>
      <c r="C143" s="237"/>
      <c r="D143" s="217"/>
      <c r="E143" s="217"/>
      <c r="F143" s="183"/>
      <c r="G143" s="217"/>
      <c r="H143" s="769"/>
      <c r="I143" s="763"/>
      <c r="J143" s="766"/>
      <c r="K143" s="217"/>
      <c r="L143" s="217"/>
      <c r="M143" s="183"/>
      <c r="N143" s="235"/>
      <c r="O143" s="235"/>
      <c r="P143" s="217"/>
      <c r="Q143" s="217"/>
      <c r="R143" s="237"/>
      <c r="S143" s="217"/>
      <c r="T143" s="217"/>
      <c r="U143" s="183"/>
      <c r="V143" s="217"/>
      <c r="W143" s="217"/>
      <c r="X143" s="236"/>
      <c r="Y143" s="329" t="str">
        <f t="shared" ca="1" si="7"/>
        <v/>
      </c>
      <c r="Z143" s="30">
        <f t="shared" ca="1" si="8"/>
        <v>0</v>
      </c>
    </row>
    <row r="144" spans="1:26" ht="18" customHeight="1">
      <c r="A144" s="328" t="str">
        <f t="shared" ca="1" si="6"/>
        <v>0</v>
      </c>
      <c r="B144" s="183">
        <v>138</v>
      </c>
      <c r="C144" s="237"/>
      <c r="D144" s="217"/>
      <c r="E144" s="217"/>
      <c r="F144" s="183"/>
      <c r="G144" s="217"/>
      <c r="H144" s="769"/>
      <c r="I144" s="763"/>
      <c r="J144" s="766"/>
      <c r="K144" s="217"/>
      <c r="L144" s="217"/>
      <c r="M144" s="183"/>
      <c r="N144" s="235"/>
      <c r="O144" s="235"/>
      <c r="P144" s="217"/>
      <c r="Q144" s="217"/>
      <c r="R144" s="237"/>
      <c r="S144" s="217"/>
      <c r="T144" s="217"/>
      <c r="U144" s="183"/>
      <c r="V144" s="217"/>
      <c r="W144" s="217"/>
      <c r="X144" s="236"/>
      <c r="Y144" s="329" t="str">
        <f t="shared" ca="1" si="7"/>
        <v/>
      </c>
      <c r="Z144" s="30">
        <f t="shared" ca="1" si="8"/>
        <v>0</v>
      </c>
    </row>
    <row r="145" spans="1:26" ht="18" customHeight="1">
      <c r="A145" s="328" t="str">
        <f t="shared" ca="1" si="6"/>
        <v>0</v>
      </c>
      <c r="B145" s="183">
        <v>139</v>
      </c>
      <c r="C145" s="237"/>
      <c r="D145" s="217"/>
      <c r="E145" s="217"/>
      <c r="F145" s="183"/>
      <c r="G145" s="217"/>
      <c r="H145" s="769"/>
      <c r="I145" s="763"/>
      <c r="J145" s="766"/>
      <c r="K145" s="217"/>
      <c r="L145" s="217"/>
      <c r="M145" s="183"/>
      <c r="N145" s="235"/>
      <c r="O145" s="235"/>
      <c r="P145" s="217"/>
      <c r="Q145" s="217"/>
      <c r="R145" s="237"/>
      <c r="S145" s="217"/>
      <c r="T145" s="217"/>
      <c r="U145" s="183"/>
      <c r="V145" s="217"/>
      <c r="W145" s="217"/>
      <c r="X145" s="236"/>
      <c r="Y145" s="329" t="str">
        <f t="shared" ca="1" si="7"/>
        <v/>
      </c>
      <c r="Z145" s="30">
        <f t="shared" ca="1" si="8"/>
        <v>0</v>
      </c>
    </row>
    <row r="146" spans="1:26" ht="18" customHeight="1">
      <c r="A146" s="328" t="str">
        <f t="shared" ca="1" si="6"/>
        <v>0</v>
      </c>
      <c r="B146" s="183">
        <v>140</v>
      </c>
      <c r="C146" s="237"/>
      <c r="D146" s="217"/>
      <c r="E146" s="217"/>
      <c r="F146" s="183"/>
      <c r="G146" s="217"/>
      <c r="H146" s="769"/>
      <c r="I146" s="763"/>
      <c r="J146" s="766"/>
      <c r="K146" s="217"/>
      <c r="L146" s="217"/>
      <c r="M146" s="183"/>
      <c r="N146" s="235"/>
      <c r="O146" s="235"/>
      <c r="P146" s="217"/>
      <c r="Q146" s="217"/>
      <c r="R146" s="237"/>
      <c r="S146" s="217"/>
      <c r="T146" s="217"/>
      <c r="U146" s="183"/>
      <c r="V146" s="217"/>
      <c r="W146" s="217"/>
      <c r="X146" s="236"/>
      <c r="Y146" s="329" t="str">
        <f t="shared" ca="1" si="7"/>
        <v/>
      </c>
      <c r="Z146" s="30">
        <f t="shared" ca="1" si="8"/>
        <v>0</v>
      </c>
    </row>
    <row r="147" spans="1:26" ht="18" customHeight="1">
      <c r="A147" s="328" t="str">
        <f t="shared" ca="1" si="6"/>
        <v>0</v>
      </c>
      <c r="B147" s="183">
        <v>141</v>
      </c>
      <c r="C147" s="237"/>
      <c r="D147" s="217"/>
      <c r="E147" s="217"/>
      <c r="F147" s="183"/>
      <c r="G147" s="217"/>
      <c r="H147" s="769"/>
      <c r="I147" s="763"/>
      <c r="J147" s="766"/>
      <c r="K147" s="217"/>
      <c r="L147" s="217"/>
      <c r="M147" s="183"/>
      <c r="N147" s="235"/>
      <c r="O147" s="235"/>
      <c r="P147" s="217"/>
      <c r="Q147" s="217"/>
      <c r="R147" s="237"/>
      <c r="S147" s="217"/>
      <c r="T147" s="217"/>
      <c r="U147" s="183"/>
      <c r="V147" s="217"/>
      <c r="W147" s="217"/>
      <c r="X147" s="236"/>
      <c r="Y147" s="329" t="str">
        <f t="shared" ca="1" si="7"/>
        <v/>
      </c>
      <c r="Z147" s="30">
        <f t="shared" ca="1" si="8"/>
        <v>0</v>
      </c>
    </row>
    <row r="148" spans="1:26" ht="18" customHeight="1">
      <c r="A148" s="328" t="str">
        <f t="shared" ca="1" si="6"/>
        <v>0</v>
      </c>
      <c r="B148" s="183">
        <v>142</v>
      </c>
      <c r="C148" s="237"/>
      <c r="D148" s="217"/>
      <c r="E148" s="217"/>
      <c r="F148" s="183"/>
      <c r="G148" s="217"/>
      <c r="H148" s="769"/>
      <c r="I148" s="763"/>
      <c r="J148" s="766"/>
      <c r="K148" s="217"/>
      <c r="L148" s="217"/>
      <c r="M148" s="183"/>
      <c r="N148" s="235"/>
      <c r="O148" s="235"/>
      <c r="P148" s="217"/>
      <c r="Q148" s="217"/>
      <c r="R148" s="237"/>
      <c r="S148" s="217"/>
      <c r="T148" s="217"/>
      <c r="U148" s="183"/>
      <c r="V148" s="217"/>
      <c r="W148" s="217"/>
      <c r="X148" s="236"/>
      <c r="Y148" s="329" t="str">
        <f t="shared" ca="1" si="7"/>
        <v/>
      </c>
      <c r="Z148" s="30">
        <f t="shared" ca="1" si="8"/>
        <v>0</v>
      </c>
    </row>
    <row r="149" spans="1:26" ht="18" customHeight="1">
      <c r="A149" s="328" t="str">
        <f t="shared" ca="1" si="6"/>
        <v>0</v>
      </c>
      <c r="B149" s="183">
        <v>143</v>
      </c>
      <c r="C149" s="237"/>
      <c r="D149" s="217"/>
      <c r="E149" s="217"/>
      <c r="F149" s="183"/>
      <c r="G149" s="217"/>
      <c r="H149" s="769"/>
      <c r="I149" s="763"/>
      <c r="J149" s="766"/>
      <c r="K149" s="217"/>
      <c r="L149" s="217"/>
      <c r="M149" s="183"/>
      <c r="N149" s="235"/>
      <c r="O149" s="235"/>
      <c r="P149" s="217"/>
      <c r="Q149" s="217"/>
      <c r="R149" s="237"/>
      <c r="S149" s="217"/>
      <c r="T149" s="217"/>
      <c r="U149" s="183"/>
      <c r="V149" s="217"/>
      <c r="W149" s="217"/>
      <c r="X149" s="236"/>
      <c r="Y149" s="329" t="str">
        <f t="shared" ca="1" si="7"/>
        <v/>
      </c>
      <c r="Z149" s="30">
        <f t="shared" ca="1" si="8"/>
        <v>0</v>
      </c>
    </row>
    <row r="150" spans="1:26" ht="18" customHeight="1">
      <c r="A150" s="328" t="str">
        <f t="shared" ca="1" si="6"/>
        <v>0</v>
      </c>
      <c r="B150" s="183">
        <v>144</v>
      </c>
      <c r="C150" s="237"/>
      <c r="D150" s="217"/>
      <c r="E150" s="217"/>
      <c r="F150" s="183"/>
      <c r="G150" s="217"/>
      <c r="H150" s="769"/>
      <c r="I150" s="763"/>
      <c r="J150" s="766"/>
      <c r="K150" s="217"/>
      <c r="L150" s="217"/>
      <c r="M150" s="183"/>
      <c r="N150" s="235"/>
      <c r="O150" s="235"/>
      <c r="P150" s="217"/>
      <c r="Q150" s="217"/>
      <c r="R150" s="237"/>
      <c r="S150" s="217"/>
      <c r="T150" s="217"/>
      <c r="U150" s="183"/>
      <c r="V150" s="217"/>
      <c r="W150" s="217"/>
      <c r="X150" s="236"/>
      <c r="Y150" s="329" t="str">
        <f t="shared" ca="1" si="7"/>
        <v/>
      </c>
      <c r="Z150" s="30">
        <f t="shared" ca="1" si="8"/>
        <v>0</v>
      </c>
    </row>
    <row r="151" spans="1:26" ht="18" customHeight="1">
      <c r="A151" s="328" t="str">
        <f t="shared" ca="1" si="6"/>
        <v>0</v>
      </c>
      <c r="B151" s="183">
        <v>145</v>
      </c>
      <c r="C151" s="237"/>
      <c r="D151" s="217"/>
      <c r="E151" s="217"/>
      <c r="F151" s="183"/>
      <c r="G151" s="217"/>
      <c r="H151" s="769"/>
      <c r="I151" s="763"/>
      <c r="J151" s="766"/>
      <c r="K151" s="217"/>
      <c r="L151" s="217"/>
      <c r="M151" s="183"/>
      <c r="N151" s="235"/>
      <c r="O151" s="235"/>
      <c r="P151" s="217"/>
      <c r="Q151" s="217"/>
      <c r="R151" s="237"/>
      <c r="S151" s="217"/>
      <c r="T151" s="217"/>
      <c r="U151" s="183"/>
      <c r="V151" s="217"/>
      <c r="W151" s="217"/>
      <c r="X151" s="236"/>
      <c r="Y151" s="329" t="str">
        <f t="shared" ca="1" si="7"/>
        <v/>
      </c>
      <c r="Z151" s="30">
        <f t="shared" ca="1" si="8"/>
        <v>0</v>
      </c>
    </row>
    <row r="152" spans="1:26" ht="18" customHeight="1">
      <c r="A152" s="328" t="str">
        <f t="shared" ca="1" si="6"/>
        <v>0</v>
      </c>
      <c r="B152" s="183">
        <v>146</v>
      </c>
      <c r="C152" s="237"/>
      <c r="D152" s="217"/>
      <c r="E152" s="217"/>
      <c r="F152" s="183"/>
      <c r="G152" s="217"/>
      <c r="H152" s="769"/>
      <c r="I152" s="763"/>
      <c r="J152" s="766"/>
      <c r="K152" s="217"/>
      <c r="L152" s="217"/>
      <c r="M152" s="183"/>
      <c r="N152" s="235"/>
      <c r="O152" s="235"/>
      <c r="P152" s="217"/>
      <c r="Q152" s="217"/>
      <c r="R152" s="237"/>
      <c r="S152" s="217"/>
      <c r="T152" s="217"/>
      <c r="U152" s="183"/>
      <c r="V152" s="217"/>
      <c r="W152" s="217"/>
      <c r="X152" s="236"/>
      <c r="Y152" s="329" t="str">
        <f t="shared" ca="1" si="7"/>
        <v/>
      </c>
      <c r="Z152" s="30">
        <f t="shared" ca="1" si="8"/>
        <v>0</v>
      </c>
    </row>
    <row r="153" spans="1:26" ht="18" customHeight="1">
      <c r="A153" s="328" t="str">
        <f t="shared" ca="1" si="6"/>
        <v>0</v>
      </c>
      <c r="B153" s="183">
        <v>147</v>
      </c>
      <c r="C153" s="237"/>
      <c r="D153" s="217"/>
      <c r="E153" s="217"/>
      <c r="F153" s="183"/>
      <c r="G153" s="217"/>
      <c r="H153" s="769"/>
      <c r="I153" s="763"/>
      <c r="J153" s="766"/>
      <c r="K153" s="217"/>
      <c r="L153" s="217"/>
      <c r="M153" s="183"/>
      <c r="N153" s="235"/>
      <c r="O153" s="235"/>
      <c r="P153" s="217"/>
      <c r="Q153" s="217"/>
      <c r="R153" s="237"/>
      <c r="S153" s="217"/>
      <c r="T153" s="217"/>
      <c r="U153" s="183"/>
      <c r="V153" s="217"/>
      <c r="W153" s="217"/>
      <c r="X153" s="236"/>
      <c r="Y153" s="329" t="str">
        <f t="shared" ca="1" si="7"/>
        <v/>
      </c>
      <c r="Z153" s="30">
        <f t="shared" ca="1" si="8"/>
        <v>0</v>
      </c>
    </row>
    <row r="154" spans="1:26" ht="18" customHeight="1">
      <c r="A154" s="328" t="str">
        <f t="shared" ca="1" si="6"/>
        <v>0</v>
      </c>
      <c r="B154" s="183">
        <v>148</v>
      </c>
      <c r="C154" s="237"/>
      <c r="D154" s="217"/>
      <c r="E154" s="217"/>
      <c r="F154" s="183"/>
      <c r="G154" s="217"/>
      <c r="H154" s="769"/>
      <c r="I154" s="763"/>
      <c r="J154" s="766"/>
      <c r="K154" s="217"/>
      <c r="L154" s="217"/>
      <c r="M154" s="183"/>
      <c r="N154" s="235"/>
      <c r="O154" s="235"/>
      <c r="P154" s="217"/>
      <c r="Q154" s="217"/>
      <c r="R154" s="237"/>
      <c r="S154" s="217"/>
      <c r="T154" s="217"/>
      <c r="U154" s="183"/>
      <c r="V154" s="217"/>
      <c r="W154" s="217"/>
      <c r="X154" s="236"/>
      <c r="Y154" s="329" t="str">
        <f t="shared" ca="1" si="7"/>
        <v/>
      </c>
      <c r="Z154" s="30">
        <f t="shared" ca="1" si="8"/>
        <v>0</v>
      </c>
    </row>
    <row r="155" spans="1:26" ht="18" customHeight="1">
      <c r="A155" s="328" t="str">
        <f t="shared" ca="1" si="6"/>
        <v>0</v>
      </c>
      <c r="B155" s="183">
        <v>149</v>
      </c>
      <c r="C155" s="237"/>
      <c r="D155" s="217"/>
      <c r="E155" s="217"/>
      <c r="F155" s="183"/>
      <c r="G155" s="217"/>
      <c r="H155" s="769"/>
      <c r="I155" s="763"/>
      <c r="J155" s="766"/>
      <c r="K155" s="217"/>
      <c r="L155" s="217"/>
      <c r="M155" s="183"/>
      <c r="N155" s="235"/>
      <c r="O155" s="235"/>
      <c r="P155" s="217"/>
      <c r="Q155" s="217"/>
      <c r="R155" s="237"/>
      <c r="S155" s="217"/>
      <c r="T155" s="217"/>
      <c r="U155" s="183"/>
      <c r="V155" s="217"/>
      <c r="W155" s="217"/>
      <c r="X155" s="236"/>
      <c r="Y155" s="329" t="str">
        <f t="shared" ca="1" si="7"/>
        <v/>
      </c>
      <c r="Z155" s="30">
        <f t="shared" ca="1" si="8"/>
        <v>0</v>
      </c>
    </row>
    <row r="156" spans="1:26" ht="18" customHeight="1">
      <c r="A156" s="328" t="str">
        <f t="shared" ca="1" si="6"/>
        <v>0</v>
      </c>
      <c r="B156" s="183">
        <v>150</v>
      </c>
      <c r="C156" s="237"/>
      <c r="D156" s="217"/>
      <c r="E156" s="217"/>
      <c r="F156" s="183"/>
      <c r="G156" s="217"/>
      <c r="H156" s="769"/>
      <c r="I156" s="763"/>
      <c r="J156" s="766"/>
      <c r="K156" s="217"/>
      <c r="L156" s="217"/>
      <c r="M156" s="183"/>
      <c r="N156" s="235"/>
      <c r="O156" s="235"/>
      <c r="P156" s="217"/>
      <c r="Q156" s="217"/>
      <c r="R156" s="237"/>
      <c r="S156" s="217"/>
      <c r="T156" s="217"/>
      <c r="U156" s="183"/>
      <c r="V156" s="217"/>
      <c r="W156" s="217"/>
      <c r="X156" s="236"/>
      <c r="Y156" s="329" t="str">
        <f t="shared" ca="1" si="7"/>
        <v/>
      </c>
      <c r="Z156" s="30">
        <f t="shared" ca="1" si="8"/>
        <v>0</v>
      </c>
    </row>
    <row r="157" spans="1:26" ht="18" customHeight="1">
      <c r="A157" s="328" t="str">
        <f t="shared" ca="1" si="6"/>
        <v>0</v>
      </c>
      <c r="B157" s="183">
        <v>151</v>
      </c>
      <c r="C157" s="237"/>
      <c r="D157" s="217"/>
      <c r="E157" s="217"/>
      <c r="F157" s="183"/>
      <c r="G157" s="217"/>
      <c r="H157" s="769"/>
      <c r="I157" s="763"/>
      <c r="J157" s="766"/>
      <c r="K157" s="217"/>
      <c r="L157" s="217"/>
      <c r="M157" s="183"/>
      <c r="N157" s="235"/>
      <c r="O157" s="235"/>
      <c r="P157" s="217"/>
      <c r="Q157" s="217"/>
      <c r="R157" s="237"/>
      <c r="S157" s="217"/>
      <c r="T157" s="217"/>
      <c r="U157" s="183"/>
      <c r="V157" s="217"/>
      <c r="W157" s="217"/>
      <c r="X157" s="236"/>
      <c r="Y157" s="329" t="str">
        <f t="shared" ca="1" si="7"/>
        <v/>
      </c>
      <c r="Z157" s="30">
        <f t="shared" ca="1" si="8"/>
        <v>0</v>
      </c>
    </row>
    <row r="158" spans="1:26" ht="18" customHeight="1">
      <c r="A158" s="328" t="str">
        <f t="shared" ca="1" si="6"/>
        <v>0</v>
      </c>
      <c r="B158" s="183">
        <v>152</v>
      </c>
      <c r="C158" s="237"/>
      <c r="D158" s="217"/>
      <c r="E158" s="217"/>
      <c r="F158" s="183"/>
      <c r="G158" s="217"/>
      <c r="H158" s="769"/>
      <c r="I158" s="763"/>
      <c r="J158" s="766"/>
      <c r="K158" s="217"/>
      <c r="L158" s="217"/>
      <c r="M158" s="183"/>
      <c r="N158" s="235"/>
      <c r="O158" s="235"/>
      <c r="P158" s="217"/>
      <c r="Q158" s="217"/>
      <c r="R158" s="237"/>
      <c r="S158" s="217"/>
      <c r="T158" s="217"/>
      <c r="U158" s="183"/>
      <c r="V158" s="217"/>
      <c r="W158" s="217"/>
      <c r="X158" s="236"/>
      <c r="Y158" s="329" t="str">
        <f t="shared" ca="1" si="7"/>
        <v/>
      </c>
      <c r="Z158" s="30">
        <f t="shared" ca="1" si="8"/>
        <v>0</v>
      </c>
    </row>
    <row r="159" spans="1:26" ht="18" customHeight="1">
      <c r="A159" s="328" t="str">
        <f t="shared" ca="1" si="6"/>
        <v>0</v>
      </c>
      <c r="B159" s="183">
        <v>153</v>
      </c>
      <c r="C159" s="237"/>
      <c r="D159" s="217"/>
      <c r="E159" s="217"/>
      <c r="F159" s="183"/>
      <c r="G159" s="217"/>
      <c r="H159" s="769"/>
      <c r="I159" s="763"/>
      <c r="J159" s="766"/>
      <c r="K159" s="217"/>
      <c r="L159" s="217"/>
      <c r="M159" s="183"/>
      <c r="N159" s="235"/>
      <c r="O159" s="235"/>
      <c r="P159" s="217"/>
      <c r="Q159" s="217"/>
      <c r="R159" s="237"/>
      <c r="S159" s="217"/>
      <c r="T159" s="217"/>
      <c r="U159" s="183"/>
      <c r="V159" s="217"/>
      <c r="W159" s="217"/>
      <c r="X159" s="236"/>
      <c r="Y159" s="329" t="str">
        <f t="shared" ca="1" si="7"/>
        <v/>
      </c>
      <c r="Z159" s="30">
        <f t="shared" ca="1" si="8"/>
        <v>0</v>
      </c>
    </row>
    <row r="160" spans="1:26" ht="18" customHeight="1">
      <c r="A160" s="328" t="str">
        <f t="shared" ca="1" si="6"/>
        <v>0</v>
      </c>
      <c r="B160" s="183">
        <v>154</v>
      </c>
      <c r="C160" s="237"/>
      <c r="D160" s="217"/>
      <c r="E160" s="217"/>
      <c r="F160" s="217"/>
      <c r="G160" s="217"/>
      <c r="H160" s="769"/>
      <c r="I160" s="763"/>
      <c r="J160" s="766"/>
      <c r="K160" s="217"/>
      <c r="L160" s="217"/>
      <c r="M160" s="183"/>
      <c r="N160" s="235"/>
      <c r="O160" s="235"/>
      <c r="P160" s="217"/>
      <c r="Q160" s="217"/>
      <c r="R160" s="237"/>
      <c r="S160" s="217"/>
      <c r="T160" s="217"/>
      <c r="U160" s="183"/>
      <c r="V160" s="217"/>
      <c r="W160" s="217"/>
      <c r="X160" s="236"/>
      <c r="Y160" s="329" t="str">
        <f t="shared" ca="1" si="7"/>
        <v/>
      </c>
      <c r="Z160" s="30">
        <f t="shared" ca="1" si="8"/>
        <v>0</v>
      </c>
    </row>
    <row r="161" spans="1:26" ht="18" customHeight="1">
      <c r="A161" s="328" t="str">
        <f t="shared" ca="1" si="6"/>
        <v>0</v>
      </c>
      <c r="B161" s="183">
        <v>155</v>
      </c>
      <c r="C161" s="237"/>
      <c r="D161" s="217"/>
      <c r="E161" s="217"/>
      <c r="F161" s="217"/>
      <c r="G161" s="217"/>
      <c r="H161" s="769"/>
      <c r="I161" s="763"/>
      <c r="J161" s="766"/>
      <c r="K161" s="217"/>
      <c r="L161" s="217"/>
      <c r="M161" s="183"/>
      <c r="N161" s="235"/>
      <c r="O161" s="235"/>
      <c r="P161" s="217"/>
      <c r="Q161" s="217"/>
      <c r="R161" s="237"/>
      <c r="S161" s="217"/>
      <c r="T161" s="217"/>
      <c r="U161" s="183"/>
      <c r="V161" s="217"/>
      <c r="W161" s="217"/>
      <c r="X161" s="236"/>
      <c r="Y161" s="329" t="str">
        <f t="shared" ca="1" si="7"/>
        <v/>
      </c>
      <c r="Z161" s="30">
        <f t="shared" ca="1" si="8"/>
        <v>0</v>
      </c>
    </row>
    <row r="162" spans="1:26" ht="18" customHeight="1">
      <c r="A162" s="328" t="str">
        <f t="shared" ca="1" si="6"/>
        <v>0</v>
      </c>
      <c r="B162" s="183">
        <v>156</v>
      </c>
      <c r="C162" s="237"/>
      <c r="D162" s="217"/>
      <c r="E162" s="217"/>
      <c r="F162" s="217"/>
      <c r="G162" s="217"/>
      <c r="H162" s="769"/>
      <c r="I162" s="763"/>
      <c r="J162" s="766"/>
      <c r="K162" s="217"/>
      <c r="L162" s="217"/>
      <c r="M162" s="183"/>
      <c r="N162" s="235"/>
      <c r="O162" s="235"/>
      <c r="P162" s="217"/>
      <c r="Q162" s="217"/>
      <c r="R162" s="237"/>
      <c r="S162" s="217"/>
      <c r="T162" s="217"/>
      <c r="U162" s="183"/>
      <c r="V162" s="217"/>
      <c r="W162" s="217"/>
      <c r="X162" s="236"/>
      <c r="Y162" s="329" t="str">
        <f t="shared" ca="1" si="7"/>
        <v/>
      </c>
      <c r="Z162" s="30">
        <f t="shared" ca="1" si="8"/>
        <v>0</v>
      </c>
    </row>
    <row r="163" spans="1:26" ht="18" customHeight="1">
      <c r="A163" s="328" t="str">
        <f t="shared" ca="1" si="6"/>
        <v>0</v>
      </c>
      <c r="B163" s="183">
        <v>157</v>
      </c>
      <c r="C163" s="237"/>
      <c r="D163" s="217"/>
      <c r="E163" s="217"/>
      <c r="F163" s="217"/>
      <c r="G163" s="217"/>
      <c r="H163" s="769"/>
      <c r="I163" s="763"/>
      <c r="J163" s="766"/>
      <c r="K163" s="217"/>
      <c r="L163" s="217"/>
      <c r="M163" s="183"/>
      <c r="N163" s="235"/>
      <c r="O163" s="235"/>
      <c r="P163" s="217"/>
      <c r="Q163" s="217"/>
      <c r="R163" s="237"/>
      <c r="S163" s="217"/>
      <c r="T163" s="217"/>
      <c r="U163" s="183"/>
      <c r="V163" s="217"/>
      <c r="W163" s="217"/>
      <c r="X163" s="236"/>
      <c r="Y163" s="329" t="str">
        <f t="shared" ca="1" si="7"/>
        <v/>
      </c>
      <c r="Z163" s="30">
        <f t="shared" ca="1" si="8"/>
        <v>0</v>
      </c>
    </row>
    <row r="164" spans="1:26" ht="18" customHeight="1">
      <c r="A164" s="328" t="str">
        <f t="shared" ca="1" si="6"/>
        <v>0</v>
      </c>
      <c r="B164" s="183">
        <v>158</v>
      </c>
      <c r="C164" s="237"/>
      <c r="D164" s="217"/>
      <c r="E164" s="217"/>
      <c r="F164" s="217"/>
      <c r="G164" s="217"/>
      <c r="H164" s="769"/>
      <c r="I164" s="763"/>
      <c r="J164" s="766"/>
      <c r="K164" s="217"/>
      <c r="L164" s="217"/>
      <c r="M164" s="183"/>
      <c r="N164" s="235"/>
      <c r="O164" s="235"/>
      <c r="P164" s="217"/>
      <c r="Q164" s="217"/>
      <c r="R164" s="237"/>
      <c r="S164" s="217"/>
      <c r="T164" s="217"/>
      <c r="U164" s="183"/>
      <c r="V164" s="217"/>
      <c r="W164" s="217"/>
      <c r="X164" s="236"/>
      <c r="Y164" s="329" t="str">
        <f t="shared" ca="1" si="7"/>
        <v/>
      </c>
      <c r="Z164" s="30">
        <f t="shared" ca="1" si="8"/>
        <v>0</v>
      </c>
    </row>
    <row r="165" spans="1:26" ht="18" customHeight="1">
      <c r="A165" s="328" t="str">
        <f t="shared" ca="1" si="6"/>
        <v>0</v>
      </c>
      <c r="B165" s="183">
        <v>159</v>
      </c>
      <c r="C165" s="237"/>
      <c r="D165" s="217"/>
      <c r="E165" s="217"/>
      <c r="F165" s="217"/>
      <c r="G165" s="217"/>
      <c r="H165" s="769"/>
      <c r="I165" s="763"/>
      <c r="J165" s="766"/>
      <c r="K165" s="217"/>
      <c r="L165" s="217"/>
      <c r="M165" s="183"/>
      <c r="N165" s="235"/>
      <c r="O165" s="235"/>
      <c r="P165" s="217"/>
      <c r="Q165" s="217"/>
      <c r="R165" s="237"/>
      <c r="S165" s="217"/>
      <c r="T165" s="217"/>
      <c r="U165" s="183"/>
      <c r="V165" s="217"/>
      <c r="W165" s="217"/>
      <c r="X165" s="236"/>
      <c r="Y165" s="329" t="str">
        <f t="shared" ca="1" si="7"/>
        <v/>
      </c>
      <c r="Z165" s="30">
        <f t="shared" ca="1" si="8"/>
        <v>0</v>
      </c>
    </row>
    <row r="166" spans="1:26" ht="18" customHeight="1">
      <c r="A166" s="328" t="str">
        <f t="shared" ca="1" si="6"/>
        <v>0</v>
      </c>
      <c r="B166" s="183">
        <v>160</v>
      </c>
      <c r="C166" s="237"/>
      <c r="D166" s="217"/>
      <c r="E166" s="217"/>
      <c r="F166" s="217"/>
      <c r="G166" s="217"/>
      <c r="H166" s="769"/>
      <c r="I166" s="763"/>
      <c r="J166" s="766"/>
      <c r="K166" s="217"/>
      <c r="L166" s="217"/>
      <c r="M166" s="183"/>
      <c r="N166" s="235"/>
      <c r="O166" s="235"/>
      <c r="P166" s="217"/>
      <c r="Q166" s="217"/>
      <c r="R166" s="237"/>
      <c r="S166" s="217"/>
      <c r="T166" s="217"/>
      <c r="U166" s="183"/>
      <c r="V166" s="217"/>
      <c r="W166" s="217"/>
      <c r="X166" s="236"/>
      <c r="Y166" s="329" t="str">
        <f t="shared" ca="1" si="7"/>
        <v/>
      </c>
      <c r="Z166" s="30">
        <f t="shared" ca="1" si="8"/>
        <v>0</v>
      </c>
    </row>
    <row r="167" spans="1:26" ht="18" customHeight="1">
      <c r="A167" s="328" t="str">
        <f t="shared" ca="1" si="6"/>
        <v>0</v>
      </c>
      <c r="B167" s="183">
        <v>161</v>
      </c>
      <c r="C167" s="237"/>
      <c r="D167" s="217"/>
      <c r="E167" s="217"/>
      <c r="F167" s="217"/>
      <c r="G167" s="217"/>
      <c r="H167" s="769"/>
      <c r="I167" s="763"/>
      <c r="J167" s="766"/>
      <c r="K167" s="217"/>
      <c r="L167" s="217"/>
      <c r="M167" s="183"/>
      <c r="N167" s="235"/>
      <c r="O167" s="235"/>
      <c r="P167" s="217"/>
      <c r="Q167" s="217"/>
      <c r="R167" s="237"/>
      <c r="S167" s="217"/>
      <c r="T167" s="217"/>
      <c r="U167" s="183"/>
      <c r="V167" s="217"/>
      <c r="W167" s="217"/>
      <c r="X167" s="236"/>
      <c r="Y167" s="329" t="str">
        <f t="shared" ca="1" si="7"/>
        <v/>
      </c>
      <c r="Z167" s="30">
        <f t="shared" ca="1" si="8"/>
        <v>0</v>
      </c>
    </row>
    <row r="168" spans="1:26" ht="18" customHeight="1">
      <c r="A168" s="328" t="str">
        <f t="shared" ca="1" si="6"/>
        <v>0</v>
      </c>
      <c r="B168" s="183">
        <v>162</v>
      </c>
      <c r="C168" s="237"/>
      <c r="D168" s="217"/>
      <c r="E168" s="217"/>
      <c r="F168" s="217"/>
      <c r="G168" s="217"/>
      <c r="H168" s="769"/>
      <c r="I168" s="763"/>
      <c r="J168" s="766"/>
      <c r="K168" s="217"/>
      <c r="L168" s="217"/>
      <c r="M168" s="183"/>
      <c r="N168" s="235"/>
      <c r="O168" s="235"/>
      <c r="P168" s="217"/>
      <c r="Q168" s="217"/>
      <c r="R168" s="237"/>
      <c r="S168" s="217"/>
      <c r="T168" s="217"/>
      <c r="U168" s="183"/>
      <c r="V168" s="217"/>
      <c r="W168" s="217"/>
      <c r="X168" s="236"/>
      <c r="Y168" s="329" t="str">
        <f t="shared" ca="1" si="7"/>
        <v/>
      </c>
      <c r="Z168" s="30">
        <f t="shared" ca="1" si="8"/>
        <v>0</v>
      </c>
    </row>
    <row r="169" spans="1:26" ht="18" customHeight="1">
      <c r="A169" s="328" t="str">
        <f t="shared" ca="1" si="6"/>
        <v>0</v>
      </c>
      <c r="B169" s="183">
        <v>163</v>
      </c>
      <c r="C169" s="237"/>
      <c r="D169" s="217"/>
      <c r="E169" s="217"/>
      <c r="F169" s="217"/>
      <c r="G169" s="217"/>
      <c r="H169" s="769"/>
      <c r="I169" s="763"/>
      <c r="J169" s="766"/>
      <c r="K169" s="217"/>
      <c r="L169" s="217"/>
      <c r="M169" s="183"/>
      <c r="N169" s="235"/>
      <c r="O169" s="235"/>
      <c r="P169" s="217"/>
      <c r="Q169" s="217"/>
      <c r="R169" s="237"/>
      <c r="S169" s="217"/>
      <c r="T169" s="217"/>
      <c r="U169" s="183"/>
      <c r="V169" s="217"/>
      <c r="W169" s="217"/>
      <c r="X169" s="236"/>
      <c r="Y169" s="329" t="str">
        <f t="shared" ca="1" si="7"/>
        <v/>
      </c>
      <c r="Z169" s="30">
        <f t="shared" ca="1" si="8"/>
        <v>0</v>
      </c>
    </row>
    <row r="170" spans="1:26" ht="18" customHeight="1">
      <c r="A170" s="328" t="str">
        <f t="shared" ca="1" si="6"/>
        <v>0</v>
      </c>
      <c r="B170" s="183">
        <v>164</v>
      </c>
      <c r="C170" s="237"/>
      <c r="D170" s="217"/>
      <c r="E170" s="217"/>
      <c r="F170" s="217"/>
      <c r="G170" s="217"/>
      <c r="H170" s="769"/>
      <c r="I170" s="763"/>
      <c r="J170" s="766"/>
      <c r="K170" s="217"/>
      <c r="L170" s="217"/>
      <c r="M170" s="183"/>
      <c r="N170" s="235"/>
      <c r="O170" s="235"/>
      <c r="P170" s="217"/>
      <c r="Q170" s="217"/>
      <c r="R170" s="237"/>
      <c r="S170" s="217"/>
      <c r="T170" s="217"/>
      <c r="U170" s="183"/>
      <c r="V170" s="217"/>
      <c r="W170" s="217"/>
      <c r="X170" s="236"/>
      <c r="Y170" s="329" t="str">
        <f t="shared" ca="1" si="7"/>
        <v/>
      </c>
      <c r="Z170" s="30">
        <f t="shared" ca="1" si="8"/>
        <v>0</v>
      </c>
    </row>
    <row r="171" spans="1:26" ht="18" customHeight="1">
      <c r="A171" s="328" t="str">
        <f t="shared" ca="1" si="6"/>
        <v>0</v>
      </c>
      <c r="B171" s="183">
        <v>165</v>
      </c>
      <c r="C171" s="237"/>
      <c r="D171" s="217"/>
      <c r="E171" s="217"/>
      <c r="F171" s="217"/>
      <c r="G171" s="217"/>
      <c r="H171" s="769"/>
      <c r="I171" s="763"/>
      <c r="J171" s="766"/>
      <c r="K171" s="217"/>
      <c r="L171" s="217"/>
      <c r="M171" s="183"/>
      <c r="N171" s="235"/>
      <c r="O171" s="235"/>
      <c r="P171" s="217"/>
      <c r="Q171" s="217"/>
      <c r="R171" s="237"/>
      <c r="S171" s="217"/>
      <c r="T171" s="217"/>
      <c r="U171" s="183"/>
      <c r="V171" s="217"/>
      <c r="W171" s="217"/>
      <c r="X171" s="236"/>
      <c r="Y171" s="329" t="str">
        <f t="shared" ca="1" si="7"/>
        <v/>
      </c>
      <c r="Z171" s="30">
        <f t="shared" ca="1" si="8"/>
        <v>0</v>
      </c>
    </row>
    <row r="172" spans="1:26" ht="18" customHeight="1">
      <c r="A172" s="328" t="str">
        <f t="shared" ca="1" si="6"/>
        <v>0</v>
      </c>
      <c r="B172" s="183">
        <v>166</v>
      </c>
      <c r="C172" s="237"/>
      <c r="D172" s="217"/>
      <c r="E172" s="217"/>
      <c r="F172" s="217"/>
      <c r="G172" s="217"/>
      <c r="H172" s="769"/>
      <c r="I172" s="763"/>
      <c r="J172" s="766"/>
      <c r="K172" s="217"/>
      <c r="L172" s="217"/>
      <c r="M172" s="183"/>
      <c r="N172" s="235"/>
      <c r="O172" s="235"/>
      <c r="P172" s="217"/>
      <c r="Q172" s="217"/>
      <c r="R172" s="237"/>
      <c r="S172" s="217"/>
      <c r="T172" s="217"/>
      <c r="U172" s="183"/>
      <c r="V172" s="217"/>
      <c r="W172" s="217"/>
      <c r="X172" s="236"/>
      <c r="Y172" s="329" t="str">
        <f t="shared" ca="1" si="7"/>
        <v/>
      </c>
      <c r="Z172" s="30">
        <f t="shared" ca="1" si="8"/>
        <v>0</v>
      </c>
    </row>
    <row r="173" spans="1:26" ht="18" customHeight="1">
      <c r="A173" s="328" t="str">
        <f t="shared" ca="1" si="6"/>
        <v>0</v>
      </c>
      <c r="B173" s="183">
        <v>167</v>
      </c>
      <c r="C173" s="237"/>
      <c r="D173" s="217"/>
      <c r="E173" s="217"/>
      <c r="F173" s="217"/>
      <c r="G173" s="217"/>
      <c r="H173" s="769"/>
      <c r="I173" s="763"/>
      <c r="J173" s="766"/>
      <c r="K173" s="217"/>
      <c r="L173" s="217"/>
      <c r="M173" s="183"/>
      <c r="N173" s="235"/>
      <c r="O173" s="235"/>
      <c r="P173" s="217"/>
      <c r="Q173" s="217"/>
      <c r="R173" s="237"/>
      <c r="S173" s="217"/>
      <c r="T173" s="217"/>
      <c r="U173" s="183"/>
      <c r="V173" s="217"/>
      <c r="W173" s="217"/>
      <c r="X173" s="236"/>
      <c r="Y173" s="329" t="str">
        <f t="shared" ca="1" si="7"/>
        <v/>
      </c>
      <c r="Z173" s="30">
        <f t="shared" ca="1" si="8"/>
        <v>0</v>
      </c>
    </row>
    <row r="174" spans="1:26" ht="18" customHeight="1">
      <c r="A174" s="328" t="str">
        <f t="shared" ca="1" si="6"/>
        <v>0</v>
      </c>
      <c r="B174" s="183">
        <v>168</v>
      </c>
      <c r="C174" s="237"/>
      <c r="D174" s="217"/>
      <c r="E174" s="217"/>
      <c r="F174" s="217"/>
      <c r="G174" s="217"/>
      <c r="H174" s="769"/>
      <c r="I174" s="763"/>
      <c r="J174" s="766"/>
      <c r="K174" s="217"/>
      <c r="L174" s="217"/>
      <c r="M174" s="183"/>
      <c r="N174" s="235"/>
      <c r="O174" s="235"/>
      <c r="P174" s="217"/>
      <c r="Q174" s="217"/>
      <c r="R174" s="237"/>
      <c r="S174" s="217"/>
      <c r="T174" s="217"/>
      <c r="U174" s="183"/>
      <c r="V174" s="217"/>
      <c r="W174" s="217"/>
      <c r="X174" s="236"/>
      <c r="Y174" s="329" t="str">
        <f t="shared" ca="1" si="7"/>
        <v/>
      </c>
      <c r="Z174" s="30">
        <f t="shared" ca="1" si="8"/>
        <v>0</v>
      </c>
    </row>
    <row r="175" spans="1:26" ht="18" customHeight="1">
      <c r="A175" s="328" t="str">
        <f t="shared" ca="1" si="6"/>
        <v>0</v>
      </c>
      <c r="B175" s="183">
        <v>169</v>
      </c>
      <c r="C175" s="237"/>
      <c r="D175" s="217"/>
      <c r="E175" s="217"/>
      <c r="F175" s="217"/>
      <c r="G175" s="217"/>
      <c r="H175" s="769"/>
      <c r="I175" s="763"/>
      <c r="J175" s="766"/>
      <c r="K175" s="217"/>
      <c r="L175" s="217"/>
      <c r="M175" s="183"/>
      <c r="N175" s="235"/>
      <c r="O175" s="235"/>
      <c r="P175" s="217"/>
      <c r="Q175" s="217"/>
      <c r="R175" s="237"/>
      <c r="S175" s="217"/>
      <c r="T175" s="217"/>
      <c r="U175" s="183"/>
      <c r="V175" s="217"/>
      <c r="W175" s="217"/>
      <c r="X175" s="236"/>
      <c r="Y175" s="329" t="str">
        <f t="shared" ca="1" si="7"/>
        <v/>
      </c>
      <c r="Z175" s="30">
        <f t="shared" ca="1" si="8"/>
        <v>0</v>
      </c>
    </row>
    <row r="176" spans="1:26" ht="18" customHeight="1">
      <c r="A176" s="328" t="str">
        <f t="shared" ca="1" si="6"/>
        <v>0</v>
      </c>
      <c r="B176" s="183">
        <v>170</v>
      </c>
      <c r="C176" s="237"/>
      <c r="D176" s="217"/>
      <c r="E176" s="217"/>
      <c r="F176" s="217"/>
      <c r="G176" s="217"/>
      <c r="H176" s="769"/>
      <c r="I176" s="763"/>
      <c r="J176" s="766"/>
      <c r="K176" s="217"/>
      <c r="L176" s="217"/>
      <c r="M176" s="183"/>
      <c r="N176" s="235"/>
      <c r="O176" s="235"/>
      <c r="P176" s="217"/>
      <c r="Q176" s="217"/>
      <c r="R176" s="237"/>
      <c r="S176" s="217"/>
      <c r="T176" s="217"/>
      <c r="U176" s="183"/>
      <c r="V176" s="217"/>
      <c r="W176" s="217"/>
      <c r="X176" s="236"/>
      <c r="Y176" s="329" t="str">
        <f t="shared" ca="1" si="7"/>
        <v/>
      </c>
      <c r="Z176" s="30">
        <f t="shared" ca="1" si="8"/>
        <v>0</v>
      </c>
    </row>
    <row r="177" spans="1:26" ht="18" customHeight="1">
      <c r="A177" s="328" t="str">
        <f t="shared" ca="1" si="6"/>
        <v>0</v>
      </c>
      <c r="B177" s="183">
        <v>171</v>
      </c>
      <c r="C177" s="237"/>
      <c r="D177" s="217"/>
      <c r="E177" s="217"/>
      <c r="F177" s="217"/>
      <c r="G177" s="217"/>
      <c r="H177" s="769"/>
      <c r="I177" s="763"/>
      <c r="J177" s="766"/>
      <c r="K177" s="217"/>
      <c r="L177" s="217"/>
      <c r="M177" s="183"/>
      <c r="N177" s="235"/>
      <c r="O177" s="235"/>
      <c r="P177" s="217"/>
      <c r="Q177" s="217"/>
      <c r="R177" s="237"/>
      <c r="S177" s="217"/>
      <c r="T177" s="217"/>
      <c r="U177" s="183"/>
      <c r="V177" s="217"/>
      <c r="W177" s="217"/>
      <c r="X177" s="236"/>
      <c r="Y177" s="329" t="str">
        <f t="shared" ca="1" si="7"/>
        <v/>
      </c>
      <c r="Z177" s="30">
        <f t="shared" ca="1" si="8"/>
        <v>0</v>
      </c>
    </row>
    <row r="178" spans="1:26" ht="18" customHeight="1">
      <c r="A178" s="328" t="str">
        <f t="shared" ca="1" si="6"/>
        <v>0</v>
      </c>
      <c r="B178" s="183">
        <v>172</v>
      </c>
      <c r="C178" s="237"/>
      <c r="D178" s="217"/>
      <c r="E178" s="217"/>
      <c r="F178" s="217"/>
      <c r="G178" s="217"/>
      <c r="H178" s="769"/>
      <c r="I178" s="763"/>
      <c r="J178" s="766"/>
      <c r="K178" s="217"/>
      <c r="L178" s="217"/>
      <c r="M178" s="183"/>
      <c r="N178" s="235"/>
      <c r="O178" s="235"/>
      <c r="P178" s="217"/>
      <c r="Q178" s="217"/>
      <c r="R178" s="237"/>
      <c r="S178" s="217"/>
      <c r="T178" s="217"/>
      <c r="U178" s="183"/>
      <c r="V178" s="217"/>
      <c r="W178" s="217"/>
      <c r="X178" s="236"/>
      <c r="Y178" s="329" t="str">
        <f t="shared" ca="1" si="7"/>
        <v/>
      </c>
      <c r="Z178" s="30">
        <f t="shared" ca="1" si="8"/>
        <v>0</v>
      </c>
    </row>
    <row r="179" spans="1:26" ht="18" customHeight="1">
      <c r="A179" s="328" t="str">
        <f t="shared" ca="1" si="6"/>
        <v>0</v>
      </c>
      <c r="B179" s="183">
        <v>173</v>
      </c>
      <c r="C179" s="237"/>
      <c r="D179" s="217"/>
      <c r="E179" s="217"/>
      <c r="F179" s="217"/>
      <c r="G179" s="217"/>
      <c r="H179" s="769"/>
      <c r="I179" s="763"/>
      <c r="J179" s="766"/>
      <c r="K179" s="217"/>
      <c r="L179" s="217"/>
      <c r="M179" s="217"/>
      <c r="N179" s="235"/>
      <c r="O179" s="235"/>
      <c r="P179" s="217"/>
      <c r="Q179" s="217"/>
      <c r="R179" s="237"/>
      <c r="S179" s="217"/>
      <c r="T179" s="217"/>
      <c r="U179" s="183"/>
      <c r="V179" s="217"/>
      <c r="W179" s="217"/>
      <c r="X179" s="236"/>
      <c r="Y179" s="329" t="str">
        <f t="shared" ca="1" si="7"/>
        <v/>
      </c>
      <c r="Z179" s="30">
        <f t="shared" ca="1" si="8"/>
        <v>0</v>
      </c>
    </row>
    <row r="180" spans="1:26" ht="18" customHeight="1">
      <c r="A180" s="328" t="str">
        <f t="shared" ca="1" si="6"/>
        <v>0</v>
      </c>
      <c r="B180" s="183">
        <v>174</v>
      </c>
      <c r="C180" s="237"/>
      <c r="D180" s="217"/>
      <c r="E180" s="217"/>
      <c r="F180" s="217"/>
      <c r="G180" s="217"/>
      <c r="H180" s="769"/>
      <c r="I180" s="763"/>
      <c r="J180" s="766"/>
      <c r="K180" s="217"/>
      <c r="L180" s="217"/>
      <c r="M180" s="217"/>
      <c r="N180" s="235"/>
      <c r="O180" s="235"/>
      <c r="P180" s="217"/>
      <c r="Q180" s="217"/>
      <c r="R180" s="237"/>
      <c r="S180" s="217"/>
      <c r="T180" s="217"/>
      <c r="U180" s="183"/>
      <c r="V180" s="217"/>
      <c r="W180" s="217"/>
      <c r="X180" s="236"/>
      <c r="Y180" s="329" t="str">
        <f t="shared" ca="1" si="7"/>
        <v/>
      </c>
      <c r="Z180" s="30">
        <f t="shared" ca="1" si="8"/>
        <v>0</v>
      </c>
    </row>
    <row r="181" spans="1:26" ht="18" customHeight="1">
      <c r="A181" s="328" t="str">
        <f t="shared" ca="1" si="6"/>
        <v>0</v>
      </c>
      <c r="B181" s="183">
        <v>175</v>
      </c>
      <c r="C181" s="237"/>
      <c r="D181" s="217"/>
      <c r="E181" s="217"/>
      <c r="F181" s="217"/>
      <c r="G181" s="217"/>
      <c r="H181" s="769"/>
      <c r="I181" s="763"/>
      <c r="J181" s="766"/>
      <c r="K181" s="217"/>
      <c r="L181" s="217"/>
      <c r="M181" s="217"/>
      <c r="N181" s="235"/>
      <c r="O181" s="235"/>
      <c r="P181" s="217"/>
      <c r="Q181" s="217"/>
      <c r="R181" s="237"/>
      <c r="S181" s="217"/>
      <c r="T181" s="217"/>
      <c r="U181" s="183"/>
      <c r="V181" s="217"/>
      <c r="W181" s="217"/>
      <c r="X181" s="236"/>
      <c r="Y181" s="329" t="str">
        <f t="shared" ca="1" si="7"/>
        <v/>
      </c>
      <c r="Z181" s="30">
        <f t="shared" ca="1" si="8"/>
        <v>0</v>
      </c>
    </row>
    <row r="182" spans="1:26" ht="18" customHeight="1">
      <c r="A182" s="328" t="str">
        <f t="shared" ca="1" si="6"/>
        <v>0</v>
      </c>
      <c r="B182" s="183">
        <v>176</v>
      </c>
      <c r="C182" s="237"/>
      <c r="D182" s="217"/>
      <c r="E182" s="217"/>
      <c r="F182" s="217"/>
      <c r="G182" s="217"/>
      <c r="H182" s="769"/>
      <c r="I182" s="763"/>
      <c r="J182" s="766"/>
      <c r="K182" s="217"/>
      <c r="L182" s="217"/>
      <c r="M182" s="217"/>
      <c r="N182" s="235"/>
      <c r="O182" s="235"/>
      <c r="P182" s="217"/>
      <c r="Q182" s="217"/>
      <c r="R182" s="237"/>
      <c r="S182" s="217"/>
      <c r="T182" s="217"/>
      <c r="U182" s="183"/>
      <c r="V182" s="217"/>
      <c r="W182" s="217"/>
      <c r="X182" s="236"/>
      <c r="Y182" s="329" t="str">
        <f t="shared" ca="1" si="7"/>
        <v/>
      </c>
      <c r="Z182" s="30">
        <f t="shared" ca="1" si="8"/>
        <v>0</v>
      </c>
    </row>
    <row r="183" spans="1:26" ht="18" customHeight="1">
      <c r="A183" s="328" t="str">
        <f t="shared" ca="1" si="6"/>
        <v>0</v>
      </c>
      <c r="B183" s="183">
        <v>177</v>
      </c>
      <c r="C183" s="237"/>
      <c r="D183" s="217"/>
      <c r="E183" s="217"/>
      <c r="F183" s="217"/>
      <c r="G183" s="217"/>
      <c r="H183" s="769"/>
      <c r="I183" s="763"/>
      <c r="J183" s="766"/>
      <c r="K183" s="217"/>
      <c r="L183" s="217"/>
      <c r="M183" s="217"/>
      <c r="N183" s="235"/>
      <c r="O183" s="235"/>
      <c r="P183" s="217"/>
      <c r="Q183" s="217"/>
      <c r="R183" s="237"/>
      <c r="S183" s="217"/>
      <c r="T183" s="217"/>
      <c r="U183" s="183"/>
      <c r="V183" s="217"/>
      <c r="W183" s="217"/>
      <c r="X183" s="236"/>
      <c r="Y183" s="329" t="str">
        <f t="shared" ca="1" si="7"/>
        <v/>
      </c>
      <c r="Z183" s="30">
        <f t="shared" ca="1" si="8"/>
        <v>0</v>
      </c>
    </row>
    <row r="184" spans="1:26" ht="18" customHeight="1">
      <c r="A184" s="328" t="str">
        <f t="shared" ca="1" si="6"/>
        <v>0</v>
      </c>
      <c r="B184" s="183">
        <v>178</v>
      </c>
      <c r="C184" s="237"/>
      <c r="D184" s="217"/>
      <c r="E184" s="217"/>
      <c r="F184" s="217"/>
      <c r="G184" s="217"/>
      <c r="H184" s="769"/>
      <c r="I184" s="763"/>
      <c r="J184" s="766"/>
      <c r="K184" s="217"/>
      <c r="L184" s="217"/>
      <c r="M184" s="217"/>
      <c r="N184" s="235"/>
      <c r="O184" s="235"/>
      <c r="P184" s="217"/>
      <c r="Q184" s="217"/>
      <c r="R184" s="237"/>
      <c r="S184" s="217"/>
      <c r="T184" s="217"/>
      <c r="U184" s="183"/>
      <c r="V184" s="217"/>
      <c r="W184" s="217"/>
      <c r="X184" s="236"/>
      <c r="Y184" s="329" t="str">
        <f t="shared" ca="1" si="7"/>
        <v/>
      </c>
      <c r="Z184" s="30">
        <f t="shared" ca="1" si="8"/>
        <v>0</v>
      </c>
    </row>
    <row r="185" spans="1:26" ht="18" customHeight="1">
      <c r="A185" s="328" t="str">
        <f t="shared" ca="1" si="6"/>
        <v>0</v>
      </c>
      <c r="B185" s="183">
        <v>179</v>
      </c>
      <c r="C185" s="237"/>
      <c r="D185" s="217"/>
      <c r="E185" s="217"/>
      <c r="F185" s="217"/>
      <c r="G185" s="217"/>
      <c r="H185" s="769"/>
      <c r="I185" s="763"/>
      <c r="J185" s="766"/>
      <c r="K185" s="217"/>
      <c r="L185" s="217"/>
      <c r="M185" s="217"/>
      <c r="N185" s="235"/>
      <c r="O185" s="235"/>
      <c r="P185" s="217"/>
      <c r="Q185" s="217"/>
      <c r="R185" s="237"/>
      <c r="S185" s="217"/>
      <c r="T185" s="217"/>
      <c r="U185" s="183"/>
      <c r="V185" s="217"/>
      <c r="W185" s="217"/>
      <c r="X185" s="236"/>
      <c r="Y185" s="329" t="str">
        <f t="shared" ca="1" si="7"/>
        <v/>
      </c>
      <c r="Z185" s="30">
        <f t="shared" ca="1" si="8"/>
        <v>0</v>
      </c>
    </row>
    <row r="186" spans="1:26" ht="18" customHeight="1">
      <c r="A186" s="328" t="str">
        <f t="shared" ca="1" si="6"/>
        <v>0</v>
      </c>
      <c r="B186" s="183">
        <v>180</v>
      </c>
      <c r="C186" s="237"/>
      <c r="D186" s="217"/>
      <c r="E186" s="217"/>
      <c r="F186" s="217"/>
      <c r="G186" s="217"/>
      <c r="H186" s="769"/>
      <c r="I186" s="763"/>
      <c r="J186" s="766"/>
      <c r="K186" s="217"/>
      <c r="L186" s="217"/>
      <c r="M186" s="217"/>
      <c r="N186" s="235"/>
      <c r="O186" s="235"/>
      <c r="P186" s="217"/>
      <c r="Q186" s="217"/>
      <c r="R186" s="237"/>
      <c r="S186" s="217"/>
      <c r="T186" s="217"/>
      <c r="U186" s="183"/>
      <c r="V186" s="217"/>
      <c r="W186" s="217"/>
      <c r="X186" s="236"/>
      <c r="Y186" s="329" t="str">
        <f t="shared" ca="1" si="7"/>
        <v/>
      </c>
      <c r="Z186" s="30">
        <f t="shared" ca="1" si="8"/>
        <v>0</v>
      </c>
    </row>
    <row r="187" spans="1:26" ht="18" customHeight="1">
      <c r="A187" s="328" t="str">
        <f t="shared" ca="1" si="6"/>
        <v>0</v>
      </c>
      <c r="B187" s="183">
        <v>181</v>
      </c>
      <c r="C187" s="237"/>
      <c r="D187" s="217"/>
      <c r="E187" s="217"/>
      <c r="F187" s="217"/>
      <c r="G187" s="217"/>
      <c r="H187" s="769"/>
      <c r="I187" s="763"/>
      <c r="J187" s="766"/>
      <c r="K187" s="217"/>
      <c r="L187" s="217"/>
      <c r="M187" s="217"/>
      <c r="N187" s="235"/>
      <c r="O187" s="235"/>
      <c r="P187" s="217"/>
      <c r="Q187" s="217"/>
      <c r="R187" s="237"/>
      <c r="S187" s="217"/>
      <c r="T187" s="217"/>
      <c r="U187" s="183"/>
      <c r="V187" s="217"/>
      <c r="W187" s="217"/>
      <c r="X187" s="236"/>
      <c r="Y187" s="329" t="str">
        <f t="shared" ca="1" si="7"/>
        <v/>
      </c>
      <c r="Z187" s="30">
        <f t="shared" ca="1" si="8"/>
        <v>0</v>
      </c>
    </row>
    <row r="188" spans="1:26" ht="18" customHeight="1">
      <c r="A188" s="328" t="str">
        <f t="shared" ca="1" si="6"/>
        <v>0</v>
      </c>
      <c r="B188" s="183">
        <v>182</v>
      </c>
      <c r="C188" s="237"/>
      <c r="D188" s="217"/>
      <c r="E188" s="217"/>
      <c r="F188" s="217"/>
      <c r="G188" s="217"/>
      <c r="H188" s="769"/>
      <c r="I188" s="763"/>
      <c r="J188" s="766"/>
      <c r="K188" s="217"/>
      <c r="L188" s="217"/>
      <c r="M188" s="217"/>
      <c r="N188" s="235"/>
      <c r="O188" s="235"/>
      <c r="P188" s="217"/>
      <c r="Q188" s="217"/>
      <c r="R188" s="237"/>
      <c r="S188" s="217"/>
      <c r="T188" s="217"/>
      <c r="U188" s="183"/>
      <c r="V188" s="217"/>
      <c r="W188" s="217"/>
      <c r="X188" s="236"/>
      <c r="Y188" s="329" t="str">
        <f t="shared" ca="1" si="7"/>
        <v/>
      </c>
      <c r="Z188" s="30">
        <f t="shared" ca="1" si="8"/>
        <v>0</v>
      </c>
    </row>
    <row r="189" spans="1:26" ht="18" customHeight="1">
      <c r="A189" s="328" t="str">
        <f t="shared" ca="1" si="6"/>
        <v>0</v>
      </c>
      <c r="B189" s="183">
        <v>183</v>
      </c>
      <c r="C189" s="237"/>
      <c r="D189" s="217"/>
      <c r="E189" s="217"/>
      <c r="F189" s="217"/>
      <c r="G189" s="217"/>
      <c r="H189" s="769"/>
      <c r="I189" s="763"/>
      <c r="J189" s="766"/>
      <c r="K189" s="217"/>
      <c r="L189" s="217"/>
      <c r="M189" s="217"/>
      <c r="N189" s="235"/>
      <c r="O189" s="235"/>
      <c r="P189" s="217"/>
      <c r="Q189" s="217"/>
      <c r="R189" s="237"/>
      <c r="S189" s="217"/>
      <c r="T189" s="217"/>
      <c r="U189" s="183"/>
      <c r="V189" s="217"/>
      <c r="W189" s="217"/>
      <c r="X189" s="236"/>
      <c r="Y189" s="329" t="str">
        <f t="shared" ca="1" si="7"/>
        <v/>
      </c>
      <c r="Z189" s="30">
        <f t="shared" ca="1" si="8"/>
        <v>0</v>
      </c>
    </row>
    <row r="190" spans="1:26" ht="18" customHeight="1">
      <c r="A190" s="328" t="str">
        <f t="shared" ca="1" si="6"/>
        <v>0</v>
      </c>
      <c r="B190" s="183">
        <v>184</v>
      </c>
      <c r="C190" s="237"/>
      <c r="D190" s="217"/>
      <c r="E190" s="217"/>
      <c r="F190" s="217"/>
      <c r="G190" s="217"/>
      <c r="H190" s="769"/>
      <c r="I190" s="763"/>
      <c r="J190" s="766"/>
      <c r="K190" s="217"/>
      <c r="L190" s="217"/>
      <c r="M190" s="217"/>
      <c r="N190" s="235"/>
      <c r="O190" s="235"/>
      <c r="P190" s="217"/>
      <c r="Q190" s="217"/>
      <c r="R190" s="237"/>
      <c r="S190" s="217"/>
      <c r="T190" s="217"/>
      <c r="U190" s="183"/>
      <c r="V190" s="217"/>
      <c r="W190" s="217"/>
      <c r="X190" s="236"/>
      <c r="Y190" s="329" t="str">
        <f t="shared" ca="1" si="7"/>
        <v/>
      </c>
      <c r="Z190" s="30">
        <f t="shared" ca="1" si="8"/>
        <v>0</v>
      </c>
    </row>
    <row r="191" spans="1:26" ht="18" customHeight="1">
      <c r="A191" s="328" t="str">
        <f t="shared" ca="1" si="6"/>
        <v>0</v>
      </c>
      <c r="B191" s="183">
        <v>185</v>
      </c>
      <c r="C191" s="237"/>
      <c r="D191" s="217"/>
      <c r="E191" s="217"/>
      <c r="F191" s="217"/>
      <c r="G191" s="217"/>
      <c r="H191" s="769"/>
      <c r="I191" s="763"/>
      <c r="J191" s="766"/>
      <c r="K191" s="217"/>
      <c r="L191" s="217"/>
      <c r="M191" s="217"/>
      <c r="N191" s="235"/>
      <c r="O191" s="235"/>
      <c r="P191" s="217"/>
      <c r="Q191" s="217"/>
      <c r="R191" s="237"/>
      <c r="S191" s="217"/>
      <c r="T191" s="217"/>
      <c r="U191" s="183"/>
      <c r="V191" s="217"/>
      <c r="W191" s="217"/>
      <c r="X191" s="236"/>
      <c r="Y191" s="329" t="str">
        <f t="shared" ca="1" si="7"/>
        <v/>
      </c>
      <c r="Z191" s="30">
        <f t="shared" ca="1" si="8"/>
        <v>0</v>
      </c>
    </row>
    <row r="192" spans="1:26" ht="18" customHeight="1">
      <c r="A192" s="328" t="str">
        <f t="shared" ca="1" si="6"/>
        <v>0</v>
      </c>
      <c r="B192" s="183">
        <v>186</v>
      </c>
      <c r="C192" s="237"/>
      <c r="D192" s="217"/>
      <c r="E192" s="217"/>
      <c r="F192" s="217"/>
      <c r="G192" s="217"/>
      <c r="H192" s="769"/>
      <c r="I192" s="763"/>
      <c r="J192" s="766"/>
      <c r="K192" s="217"/>
      <c r="L192" s="217"/>
      <c r="M192" s="217"/>
      <c r="N192" s="235"/>
      <c r="O192" s="235"/>
      <c r="P192" s="217"/>
      <c r="Q192" s="217"/>
      <c r="R192" s="237"/>
      <c r="S192" s="217"/>
      <c r="T192" s="217"/>
      <c r="U192" s="183"/>
      <c r="V192" s="217"/>
      <c r="W192" s="217"/>
      <c r="X192" s="236"/>
      <c r="Y192" s="329" t="str">
        <f t="shared" ca="1" si="7"/>
        <v/>
      </c>
      <c r="Z192" s="30">
        <f t="shared" ca="1" si="8"/>
        <v>0</v>
      </c>
    </row>
    <row r="193" spans="1:26" ht="18" customHeight="1">
      <c r="A193" s="328" t="str">
        <f t="shared" ca="1" si="6"/>
        <v>0</v>
      </c>
      <c r="B193" s="183">
        <v>187</v>
      </c>
      <c r="C193" s="237"/>
      <c r="D193" s="217"/>
      <c r="E193" s="217"/>
      <c r="F193" s="217"/>
      <c r="G193" s="217"/>
      <c r="H193" s="769"/>
      <c r="I193" s="763"/>
      <c r="J193" s="766"/>
      <c r="K193" s="217"/>
      <c r="L193" s="217"/>
      <c r="M193" s="217"/>
      <c r="N193" s="235"/>
      <c r="O193" s="235"/>
      <c r="P193" s="217"/>
      <c r="Q193" s="217"/>
      <c r="R193" s="237"/>
      <c r="S193" s="217"/>
      <c r="T193" s="217"/>
      <c r="U193" s="183"/>
      <c r="V193" s="217"/>
      <c r="W193" s="217"/>
      <c r="X193" s="236"/>
      <c r="Y193" s="329" t="str">
        <f t="shared" ca="1" si="7"/>
        <v/>
      </c>
      <c r="Z193" s="30">
        <f t="shared" ca="1" si="8"/>
        <v>0</v>
      </c>
    </row>
    <row r="194" spans="1:26" ht="18" customHeight="1">
      <c r="A194" s="328" t="str">
        <f t="shared" ca="1" si="6"/>
        <v>0</v>
      </c>
      <c r="B194" s="183">
        <v>188</v>
      </c>
      <c r="C194" s="237"/>
      <c r="D194" s="217"/>
      <c r="E194" s="217"/>
      <c r="F194" s="217"/>
      <c r="G194" s="217"/>
      <c r="H194" s="769"/>
      <c r="I194" s="763"/>
      <c r="J194" s="766"/>
      <c r="K194" s="217"/>
      <c r="L194" s="217"/>
      <c r="M194" s="217"/>
      <c r="N194" s="235"/>
      <c r="O194" s="235"/>
      <c r="P194" s="217"/>
      <c r="Q194" s="217"/>
      <c r="R194" s="237"/>
      <c r="S194" s="217"/>
      <c r="T194" s="217"/>
      <c r="U194" s="183"/>
      <c r="V194" s="217"/>
      <c r="W194" s="217"/>
      <c r="X194" s="236"/>
      <c r="Y194" s="329" t="str">
        <f t="shared" ca="1" si="7"/>
        <v/>
      </c>
      <c r="Z194" s="30">
        <f t="shared" ca="1" si="8"/>
        <v>0</v>
      </c>
    </row>
    <row r="195" spans="1:26" ht="18" customHeight="1">
      <c r="A195" s="328" t="str">
        <f t="shared" ca="1" si="6"/>
        <v>0</v>
      </c>
      <c r="B195" s="183">
        <v>189</v>
      </c>
      <c r="C195" s="237"/>
      <c r="D195" s="217"/>
      <c r="E195" s="217"/>
      <c r="F195" s="217"/>
      <c r="G195" s="217"/>
      <c r="H195" s="769"/>
      <c r="I195" s="763"/>
      <c r="J195" s="766"/>
      <c r="K195" s="217"/>
      <c r="L195" s="217"/>
      <c r="M195" s="217"/>
      <c r="N195" s="235"/>
      <c r="O195" s="235"/>
      <c r="P195" s="217"/>
      <c r="Q195" s="217"/>
      <c r="R195" s="237"/>
      <c r="S195" s="217"/>
      <c r="T195" s="217"/>
      <c r="U195" s="183"/>
      <c r="V195" s="217"/>
      <c r="W195" s="217"/>
      <c r="X195" s="236"/>
      <c r="Y195" s="329" t="str">
        <f t="shared" ca="1" si="7"/>
        <v/>
      </c>
      <c r="Z195" s="30">
        <f t="shared" ca="1" si="8"/>
        <v>0</v>
      </c>
    </row>
    <row r="196" spans="1:26" ht="18" customHeight="1">
      <c r="A196" s="328" t="str">
        <f t="shared" ca="1" si="6"/>
        <v>0</v>
      </c>
      <c r="B196" s="183">
        <v>190</v>
      </c>
      <c r="C196" s="237"/>
      <c r="D196" s="217"/>
      <c r="E196" s="217"/>
      <c r="F196" s="217"/>
      <c r="G196" s="217"/>
      <c r="H196" s="769"/>
      <c r="I196" s="763"/>
      <c r="J196" s="766"/>
      <c r="K196" s="217"/>
      <c r="L196" s="217"/>
      <c r="M196" s="217"/>
      <c r="N196" s="235"/>
      <c r="O196" s="235"/>
      <c r="P196" s="217"/>
      <c r="Q196" s="217"/>
      <c r="R196" s="237"/>
      <c r="S196" s="217"/>
      <c r="T196" s="217"/>
      <c r="U196" s="183"/>
      <c r="V196" s="217"/>
      <c r="W196" s="217"/>
      <c r="X196" s="236"/>
      <c r="Y196" s="329" t="str">
        <f t="shared" ca="1" si="7"/>
        <v/>
      </c>
      <c r="Z196" s="30">
        <f t="shared" ca="1" si="8"/>
        <v>0</v>
      </c>
    </row>
    <row r="197" spans="1:26" ht="18" customHeight="1">
      <c r="A197" s="328" t="str">
        <f t="shared" ca="1" si="6"/>
        <v>0</v>
      </c>
      <c r="B197" s="183">
        <v>191</v>
      </c>
      <c r="C197" s="237"/>
      <c r="D197" s="217"/>
      <c r="E197" s="217"/>
      <c r="F197" s="217"/>
      <c r="G197" s="217"/>
      <c r="H197" s="769"/>
      <c r="I197" s="763"/>
      <c r="J197" s="766"/>
      <c r="K197" s="217"/>
      <c r="L197" s="217"/>
      <c r="M197" s="217"/>
      <c r="N197" s="235"/>
      <c r="O197" s="235"/>
      <c r="P197" s="217"/>
      <c r="Q197" s="217"/>
      <c r="R197" s="237"/>
      <c r="S197" s="217"/>
      <c r="T197" s="217"/>
      <c r="U197" s="183"/>
      <c r="V197" s="217"/>
      <c r="W197" s="217"/>
      <c r="X197" s="236"/>
      <c r="Y197" s="329" t="str">
        <f t="shared" ca="1" si="7"/>
        <v/>
      </c>
      <c r="Z197" s="30">
        <f t="shared" ca="1" si="8"/>
        <v>0</v>
      </c>
    </row>
    <row r="198" spans="1:26" ht="18" customHeight="1">
      <c r="A198" s="328" t="str">
        <f t="shared" ca="1" si="6"/>
        <v>0</v>
      </c>
      <c r="B198" s="183">
        <v>192</v>
      </c>
      <c r="C198" s="237"/>
      <c r="D198" s="217"/>
      <c r="E198" s="217"/>
      <c r="F198" s="217"/>
      <c r="G198" s="217"/>
      <c r="H198" s="769"/>
      <c r="I198" s="763"/>
      <c r="J198" s="766"/>
      <c r="K198" s="217"/>
      <c r="L198" s="217"/>
      <c r="M198" s="217"/>
      <c r="N198" s="235"/>
      <c r="O198" s="235"/>
      <c r="P198" s="217"/>
      <c r="Q198" s="217"/>
      <c r="R198" s="237"/>
      <c r="S198" s="217"/>
      <c r="T198" s="217"/>
      <c r="U198" s="183"/>
      <c r="V198" s="217"/>
      <c r="W198" s="217"/>
      <c r="X198" s="236"/>
      <c r="Y198" s="329" t="str">
        <f t="shared" ca="1" si="7"/>
        <v/>
      </c>
      <c r="Z198" s="30">
        <f t="shared" ca="1" si="8"/>
        <v>0</v>
      </c>
    </row>
    <row r="199" spans="1:26" ht="18" customHeight="1">
      <c r="A199" s="328" t="str">
        <f t="shared" ca="1" si="6"/>
        <v>0</v>
      </c>
      <c r="B199" s="183">
        <v>193</v>
      </c>
      <c r="C199" s="237"/>
      <c r="D199" s="217"/>
      <c r="E199" s="217"/>
      <c r="F199" s="217"/>
      <c r="G199" s="217"/>
      <c r="H199" s="769"/>
      <c r="I199" s="763"/>
      <c r="J199" s="766"/>
      <c r="K199" s="217"/>
      <c r="L199" s="217"/>
      <c r="M199" s="217"/>
      <c r="N199" s="235"/>
      <c r="O199" s="235"/>
      <c r="P199" s="217"/>
      <c r="Q199" s="217"/>
      <c r="R199" s="237"/>
      <c r="S199" s="217"/>
      <c r="T199" s="217"/>
      <c r="U199" s="183"/>
      <c r="V199" s="217"/>
      <c r="W199" s="217"/>
      <c r="X199" s="236"/>
      <c r="Y199" s="329" t="str">
        <f t="shared" ca="1" si="7"/>
        <v/>
      </c>
      <c r="Z199" s="30">
        <f t="shared" ca="1" si="8"/>
        <v>0</v>
      </c>
    </row>
    <row r="200" spans="1:26" ht="18" customHeight="1">
      <c r="A200" s="328" t="str">
        <f t="shared" ca="1" si="6"/>
        <v>0</v>
      </c>
      <c r="B200" s="183">
        <v>194</v>
      </c>
      <c r="C200" s="237"/>
      <c r="D200" s="217"/>
      <c r="E200" s="217"/>
      <c r="F200" s="217"/>
      <c r="G200" s="217"/>
      <c r="H200" s="769"/>
      <c r="I200" s="763"/>
      <c r="J200" s="766"/>
      <c r="K200" s="217"/>
      <c r="L200" s="217"/>
      <c r="M200" s="217"/>
      <c r="N200" s="235"/>
      <c r="O200" s="235"/>
      <c r="P200" s="217"/>
      <c r="Q200" s="217"/>
      <c r="R200" s="237"/>
      <c r="S200" s="217"/>
      <c r="T200" s="217"/>
      <c r="U200" s="183"/>
      <c r="V200" s="217"/>
      <c r="W200" s="217"/>
      <c r="X200" s="236"/>
      <c r="Y200" s="329" t="str">
        <f t="shared" ca="1" si="7"/>
        <v/>
      </c>
      <c r="Z200" s="30">
        <f t="shared" ca="1" si="8"/>
        <v>0</v>
      </c>
    </row>
    <row r="201" spans="1:26" ht="18" customHeight="1">
      <c r="A201" s="328" t="str">
        <f t="shared" ca="1" si="6"/>
        <v>0</v>
      </c>
      <c r="B201" s="183">
        <v>195</v>
      </c>
      <c r="C201" s="237"/>
      <c r="D201" s="217"/>
      <c r="E201" s="217"/>
      <c r="F201" s="217"/>
      <c r="G201" s="217"/>
      <c r="H201" s="769"/>
      <c r="I201" s="763"/>
      <c r="J201" s="766"/>
      <c r="K201" s="217"/>
      <c r="L201" s="217"/>
      <c r="M201" s="217"/>
      <c r="N201" s="235"/>
      <c r="O201" s="235"/>
      <c r="P201" s="217"/>
      <c r="Q201" s="217"/>
      <c r="R201" s="237"/>
      <c r="S201" s="217"/>
      <c r="T201" s="217"/>
      <c r="U201" s="183"/>
      <c r="V201" s="217"/>
      <c r="W201" s="217"/>
      <c r="X201" s="236"/>
      <c r="Y201" s="329" t="str">
        <f t="shared" ca="1" si="7"/>
        <v/>
      </c>
      <c r="Z201" s="30">
        <f t="shared" ca="1" si="8"/>
        <v>0</v>
      </c>
    </row>
    <row r="202" spans="1:26" ht="18" customHeight="1">
      <c r="A202" s="328" t="str">
        <f t="shared" ca="1" si="6"/>
        <v>0</v>
      </c>
      <c r="B202" s="183">
        <v>196</v>
      </c>
      <c r="C202" s="237"/>
      <c r="D202" s="217"/>
      <c r="E202" s="217"/>
      <c r="F202" s="217"/>
      <c r="G202" s="217"/>
      <c r="H202" s="769"/>
      <c r="I202" s="763"/>
      <c r="J202" s="766"/>
      <c r="K202" s="217"/>
      <c r="L202" s="217"/>
      <c r="M202" s="217"/>
      <c r="N202" s="235"/>
      <c r="O202" s="235"/>
      <c r="P202" s="217"/>
      <c r="Q202" s="217"/>
      <c r="R202" s="237"/>
      <c r="S202" s="217"/>
      <c r="T202" s="217"/>
      <c r="U202" s="183"/>
      <c r="V202" s="217"/>
      <c r="W202" s="217"/>
      <c r="X202" s="236"/>
      <c r="Y202" s="329" t="str">
        <f t="shared" ca="1" si="7"/>
        <v/>
      </c>
      <c r="Z202" s="30">
        <f t="shared" ca="1" si="8"/>
        <v>0</v>
      </c>
    </row>
    <row r="203" spans="1:26" ht="18" customHeight="1">
      <c r="A203" s="328" t="str">
        <f t="shared" ca="1" si="6"/>
        <v>0</v>
      </c>
      <c r="B203" s="183">
        <v>197</v>
      </c>
      <c r="C203" s="237"/>
      <c r="D203" s="217"/>
      <c r="E203" s="217"/>
      <c r="F203" s="217"/>
      <c r="G203" s="217"/>
      <c r="H203" s="769"/>
      <c r="I203" s="763"/>
      <c r="J203" s="766"/>
      <c r="K203" s="217"/>
      <c r="L203" s="217"/>
      <c r="M203" s="217"/>
      <c r="N203" s="235"/>
      <c r="O203" s="235"/>
      <c r="P203" s="217"/>
      <c r="Q203" s="217"/>
      <c r="R203" s="237"/>
      <c r="S203" s="217"/>
      <c r="T203" s="217"/>
      <c r="U203" s="183"/>
      <c r="V203" s="217"/>
      <c r="W203" s="217"/>
      <c r="X203" s="236"/>
      <c r="Y203" s="329" t="str">
        <f t="shared" ca="1" si="7"/>
        <v/>
      </c>
      <c r="Z203" s="30">
        <f t="shared" ca="1" si="8"/>
        <v>0</v>
      </c>
    </row>
    <row r="204" spans="1:26" ht="15">
      <c r="A204" s="328" t="str">
        <f t="shared" ca="1" si="6"/>
        <v>0</v>
      </c>
      <c r="B204" s="183">
        <v>198</v>
      </c>
      <c r="C204" s="237"/>
      <c r="D204" s="217"/>
      <c r="E204" s="217"/>
      <c r="F204" s="217"/>
      <c r="G204" s="217"/>
      <c r="H204" s="769"/>
      <c r="I204" s="763"/>
      <c r="J204" s="766"/>
      <c r="K204" s="217"/>
      <c r="L204" s="217"/>
      <c r="M204" s="217"/>
      <c r="N204" s="235"/>
      <c r="O204" s="235"/>
      <c r="P204" s="217"/>
      <c r="Q204" s="217"/>
      <c r="R204" s="237"/>
      <c r="S204" s="217"/>
      <c r="T204" s="217"/>
      <c r="U204" s="183"/>
      <c r="V204" s="217"/>
      <c r="W204" s="217"/>
      <c r="X204" s="236"/>
      <c r="Y204" s="329" t="str">
        <f t="shared" ca="1" si="7"/>
        <v/>
      </c>
      <c r="Z204" s="30">
        <f t="shared" ca="1" si="8"/>
        <v>0</v>
      </c>
    </row>
    <row r="205" spans="1:26" ht="18" customHeight="1">
      <c r="A205" s="328" t="str">
        <f t="shared" ca="1" si="6"/>
        <v>0</v>
      </c>
      <c r="B205" s="183">
        <v>199</v>
      </c>
      <c r="C205" s="237"/>
      <c r="D205" s="217"/>
      <c r="E205" s="217"/>
      <c r="F205" s="217"/>
      <c r="G205" s="217"/>
      <c r="H205" s="769"/>
      <c r="I205" s="763"/>
      <c r="J205" s="766"/>
      <c r="K205" s="217"/>
      <c r="L205" s="217"/>
      <c r="M205" s="217"/>
      <c r="N205" s="235"/>
      <c r="O205" s="235"/>
      <c r="P205" s="217"/>
      <c r="Q205" s="217"/>
      <c r="R205" s="237"/>
      <c r="S205" s="217"/>
      <c r="T205" s="217"/>
      <c r="U205" s="183"/>
      <c r="V205" s="217"/>
      <c r="W205" s="217"/>
      <c r="X205" s="236"/>
      <c r="Y205" s="329" t="str">
        <f t="shared" ca="1" si="7"/>
        <v/>
      </c>
      <c r="Z205" s="30">
        <f t="shared" ca="1" si="8"/>
        <v>0</v>
      </c>
    </row>
    <row r="206" spans="1:26" ht="18" customHeight="1">
      <c r="A206" s="328" t="str">
        <f t="shared" ca="1" si="6"/>
        <v>0</v>
      </c>
      <c r="B206" s="183">
        <v>200</v>
      </c>
      <c r="C206" s="237"/>
      <c r="D206" s="217"/>
      <c r="E206" s="217"/>
      <c r="F206" s="217"/>
      <c r="G206" s="217"/>
      <c r="H206" s="769"/>
      <c r="I206" s="763"/>
      <c r="J206" s="766"/>
      <c r="K206" s="217"/>
      <c r="L206" s="217"/>
      <c r="M206" s="217"/>
      <c r="N206" s="235"/>
      <c r="O206" s="235"/>
      <c r="P206" s="217"/>
      <c r="Q206" s="217"/>
      <c r="R206" s="237"/>
      <c r="S206" s="217"/>
      <c r="T206" s="217"/>
      <c r="U206" s="183"/>
      <c r="V206" s="217"/>
      <c r="W206" s="217"/>
      <c r="X206" s="236"/>
      <c r="Y206" s="329" t="str">
        <f t="shared" ca="1" si="7"/>
        <v/>
      </c>
      <c r="Z206" s="30">
        <f t="shared" ca="1" si="8"/>
        <v>0</v>
      </c>
    </row>
    <row r="207" spans="1:26" ht="14.4">
      <c r="A207" s="4"/>
      <c r="B207" s="4"/>
      <c r="C207" s="303"/>
      <c r="D207" s="304"/>
      <c r="E207" s="4"/>
      <c r="F207" s="4"/>
      <c r="G207" s="4"/>
      <c r="H207" s="4"/>
      <c r="I207" s="4"/>
      <c r="J207" s="4"/>
      <c r="K207" s="4"/>
      <c r="L207" s="4"/>
      <c r="M207" s="4"/>
      <c r="N207" s="147"/>
      <c r="O207" s="4"/>
      <c r="P207" s="4"/>
      <c r="Q207" s="4"/>
      <c r="R207" s="303"/>
      <c r="S207" s="4"/>
      <c r="T207" s="304"/>
      <c r="V207" s="4"/>
      <c r="W207" s="4"/>
      <c r="X207" s="4"/>
      <c r="Y207" s="4"/>
    </row>
    <row r="208" spans="1:26" ht="21" customHeight="1">
      <c r="A208" s="4"/>
      <c r="B208" s="280"/>
      <c r="C208" s="305"/>
      <c r="D208" s="306" t="s">
        <v>16</v>
      </c>
      <c r="E208" s="307" t="s">
        <v>338</v>
      </c>
      <c r="F208" s="307" t="s">
        <v>346</v>
      </c>
      <c r="G208" s="307" t="s">
        <v>381</v>
      </c>
      <c r="H208" s="307" t="s">
        <v>635</v>
      </c>
      <c r="I208" s="307" t="s">
        <v>636</v>
      </c>
      <c r="J208" s="281" t="str">
        <f>設定用!F9</f>
        <v>お客様先</v>
      </c>
      <c r="K208" s="285"/>
      <c r="L208" s="286"/>
      <c r="M208" s="4"/>
      <c r="N208" t="s">
        <v>1463</v>
      </c>
      <c r="O208" s="4"/>
      <c r="P208" s="4"/>
      <c r="Q208" s="4"/>
      <c r="R208" s="4"/>
      <c r="S208" s="4"/>
      <c r="T208" s="4"/>
      <c r="V208" s="4"/>
      <c r="W208" s="4"/>
      <c r="X208" s="168"/>
    </row>
    <row r="209" spans="1:24" ht="18.75" customHeight="1">
      <c r="A209" s="4"/>
      <c r="B209" s="705" t="s">
        <v>33</v>
      </c>
      <c r="C209" s="706"/>
      <c r="D209" s="163">
        <f t="shared" ref="D209:D211" si="9">SUM(E209:I209)</f>
        <v>0</v>
      </c>
      <c r="E209" s="164">
        <f t="shared" ref="E209:J209" si="10">COUNTIFS($P$9:$P$206,E$208,$W$9:$W$206,"&lt;&gt;")</f>
        <v>0</v>
      </c>
      <c r="F209" s="164">
        <f t="shared" si="10"/>
        <v>0</v>
      </c>
      <c r="G209" s="164">
        <f t="shared" si="10"/>
        <v>0</v>
      </c>
      <c r="H209" s="164">
        <f t="shared" si="10"/>
        <v>0</v>
      </c>
      <c r="I209" s="164">
        <f t="shared" si="10"/>
        <v>0</v>
      </c>
      <c r="J209" s="165">
        <f t="shared" si="10"/>
        <v>0</v>
      </c>
      <c r="K209" s="285"/>
      <c r="L209" s="286"/>
      <c r="M209" s="4"/>
      <c r="N209" s="4"/>
      <c r="O209" s="4"/>
      <c r="P209" s="4"/>
      <c r="Q209" s="4"/>
      <c r="R209" s="4"/>
      <c r="S209" s="4"/>
      <c r="T209" s="4"/>
      <c r="V209" s="4"/>
      <c r="W209" s="4"/>
      <c r="X209" s="168"/>
    </row>
    <row r="210" spans="1:24" ht="18.75" customHeight="1">
      <c r="A210" s="4"/>
      <c r="B210" s="770" t="s">
        <v>311</v>
      </c>
      <c r="C210" s="771"/>
      <c r="D210" s="244">
        <f t="shared" si="9"/>
        <v>0</v>
      </c>
      <c r="E210" s="245">
        <f t="shared" ref="E210:J210" si="11">COUNTIFS($P$9:$P$206,E$208,$W$9:$W$206,$O$2)</f>
        <v>0</v>
      </c>
      <c r="F210" s="245">
        <f t="shared" si="11"/>
        <v>0</v>
      </c>
      <c r="G210" s="245">
        <f t="shared" si="11"/>
        <v>0</v>
      </c>
      <c r="H210" s="245">
        <f t="shared" si="11"/>
        <v>0</v>
      </c>
      <c r="I210" s="245">
        <f t="shared" si="11"/>
        <v>0</v>
      </c>
      <c r="J210" s="246">
        <f t="shared" si="11"/>
        <v>0</v>
      </c>
      <c r="K210" s="285"/>
      <c r="L210" s="286"/>
      <c r="M210" s="4"/>
      <c r="N210" s="4"/>
      <c r="P210" s="4"/>
      <c r="Q210" s="4"/>
      <c r="R210" s="4"/>
      <c r="S210" s="4"/>
      <c r="T210" s="4"/>
      <c r="V210" s="4"/>
      <c r="W210" s="4"/>
      <c r="X210" s="168"/>
    </row>
    <row r="211" spans="1:24" ht="18.75" customHeight="1">
      <c r="A211" s="4"/>
      <c r="B211" s="707" t="s">
        <v>313</v>
      </c>
      <c r="C211" s="708"/>
      <c r="D211" s="10">
        <f t="shared" si="9"/>
        <v>0</v>
      </c>
      <c r="E211" s="169">
        <f t="shared" ref="E211:J211" si="12">COUNTIFS($P$9:$P$206,E$208,$W$9:$W$206,$O$3)</f>
        <v>0</v>
      </c>
      <c r="F211" s="169">
        <f t="shared" si="12"/>
        <v>0</v>
      </c>
      <c r="G211" s="169">
        <f t="shared" si="12"/>
        <v>0</v>
      </c>
      <c r="H211" s="169">
        <f t="shared" si="12"/>
        <v>0</v>
      </c>
      <c r="I211" s="169">
        <f t="shared" si="12"/>
        <v>0</v>
      </c>
      <c r="J211" s="170">
        <f t="shared" si="12"/>
        <v>0</v>
      </c>
      <c r="K211" s="285"/>
      <c r="L211" s="286"/>
      <c r="M211" s="4"/>
      <c r="N211" s="4"/>
      <c r="O211" s="4"/>
      <c r="P211" s="4"/>
      <c r="Q211" s="4"/>
      <c r="R211" s="4"/>
      <c r="S211" s="4"/>
      <c r="T211" s="4"/>
      <c r="V211" s="4"/>
      <c r="W211" s="4"/>
      <c r="X211" s="168"/>
    </row>
    <row r="212" spans="1:24" ht="33" customHeight="1">
      <c r="A212" s="4"/>
      <c r="B212" s="725" t="s">
        <v>39</v>
      </c>
      <c r="C212" s="726"/>
      <c r="D212" s="247" t="str">
        <f t="shared" ref="D212:J212" si="13">IFERROR(SUM(D210:D211)/D209,"")</f>
        <v/>
      </c>
      <c r="E212" s="248" t="str">
        <f t="shared" si="13"/>
        <v/>
      </c>
      <c r="F212" s="248" t="str">
        <f t="shared" si="13"/>
        <v/>
      </c>
      <c r="G212" s="248" t="str">
        <f t="shared" si="13"/>
        <v/>
      </c>
      <c r="H212" s="248" t="str">
        <f t="shared" si="13"/>
        <v/>
      </c>
      <c r="I212" s="248" t="str">
        <f t="shared" si="13"/>
        <v/>
      </c>
      <c r="J212" s="249" t="str">
        <f t="shared" si="13"/>
        <v/>
      </c>
      <c r="K212" s="308" t="s">
        <v>637</v>
      </c>
      <c r="L212" s="4" t="str">
        <f t="shared" ref="L212:M212" si="14">IFERROR(SUM(L210:L211)/L209,"")</f>
        <v/>
      </c>
      <c r="M212" s="4" t="str">
        <f t="shared" si="14"/>
        <v/>
      </c>
      <c r="N212" s="4"/>
      <c r="O212" s="4"/>
      <c r="P212" s="162"/>
      <c r="Q212" s="162"/>
      <c r="R212" s="162"/>
      <c r="S212" s="251"/>
      <c r="T212" s="162"/>
      <c r="V212" s="252"/>
      <c r="W212" s="252"/>
      <c r="X212" s="168"/>
    </row>
    <row r="213" spans="1:24" ht="30" customHeight="1"/>
    <row r="214" spans="1:24" ht="8.25" customHeight="1"/>
    <row r="215" spans="1:24" ht="15.75" customHeight="1">
      <c r="A215" s="4"/>
      <c r="B215" s="4"/>
      <c r="D215" s="309" t="str">
        <f>設定用!J6</f>
        <v>代表</v>
      </c>
      <c r="E215" s="310" t="str">
        <f>設定用!J7</f>
        <v>黒田み</v>
      </c>
      <c r="F215" s="309" t="str">
        <f>設定用!J8</f>
        <v>山田</v>
      </c>
      <c r="G215" s="309" t="str">
        <f>設定用!J9</f>
        <v>奥章</v>
      </c>
      <c r="H215" s="309" t="str">
        <f>設定用!J10</f>
        <v>山﨑</v>
      </c>
      <c r="I215" s="4"/>
      <c r="J215" s="4"/>
      <c r="K215" s="4"/>
      <c r="L215" s="4"/>
      <c r="M215" s="4"/>
      <c r="N215" s="148"/>
      <c r="O215" s="4"/>
      <c r="P215" s="4"/>
      <c r="Q215" s="4"/>
      <c r="R215" s="303"/>
      <c r="S215" s="4"/>
      <c r="T215" s="304"/>
      <c r="V215" s="4"/>
      <c r="W215" s="4"/>
      <c r="X215" s="4"/>
    </row>
    <row r="216" spans="1:24" ht="31.5" customHeight="1">
      <c r="A216" s="4"/>
      <c r="B216" s="4"/>
      <c r="C216" s="255" t="s">
        <v>638</v>
      </c>
      <c r="D216" s="256">
        <f t="shared" ref="D216:H216" si="15">COUNTIF($U$9:$U$206,D215)</f>
        <v>0</v>
      </c>
      <c r="E216" s="256">
        <f t="shared" si="15"/>
        <v>0</v>
      </c>
      <c r="F216" s="256">
        <f t="shared" si="15"/>
        <v>0</v>
      </c>
      <c r="G216" s="256">
        <f t="shared" si="15"/>
        <v>0</v>
      </c>
      <c r="H216" s="257">
        <f t="shared" si="15"/>
        <v>0</v>
      </c>
      <c r="I216" s="4"/>
      <c r="J216" s="4"/>
      <c r="K216" s="4"/>
      <c r="L216" s="4"/>
      <c r="M216" s="4"/>
      <c r="N216" s="148"/>
      <c r="O216" s="4"/>
      <c r="P216" s="4"/>
      <c r="Q216" s="4"/>
      <c r="R216" s="303"/>
      <c r="S216" s="4"/>
      <c r="T216" s="304"/>
      <c r="V216" s="4"/>
      <c r="W216" s="4"/>
      <c r="X216" s="4"/>
    </row>
    <row r="217" spans="1:24" ht="24" customHeight="1">
      <c r="A217" s="4"/>
      <c r="B217" s="4"/>
      <c r="C217" s="772" t="s">
        <v>639</v>
      </c>
      <c r="D217" s="311">
        <f t="shared" ref="D217:H217" si="16">SUM(D219,D221)</f>
        <v>0</v>
      </c>
      <c r="E217" s="311">
        <f t="shared" si="16"/>
        <v>0</v>
      </c>
      <c r="F217" s="311">
        <f t="shared" si="16"/>
        <v>0</v>
      </c>
      <c r="G217" s="311">
        <f t="shared" si="16"/>
        <v>0</v>
      </c>
      <c r="H217" s="312">
        <f t="shared" si="16"/>
        <v>0</v>
      </c>
      <c r="I217" s="4"/>
      <c r="J217" s="4"/>
      <c r="K217" s="4"/>
      <c r="L217" s="4"/>
      <c r="M217" s="4"/>
      <c r="N217" s="148"/>
      <c r="O217" s="4"/>
      <c r="P217" s="4"/>
      <c r="Q217" s="4"/>
      <c r="R217" s="303"/>
      <c r="S217" s="4"/>
      <c r="T217" s="304"/>
      <c r="V217" s="4"/>
      <c r="W217" s="4"/>
      <c r="X217" s="4"/>
    </row>
    <row r="218" spans="1:24" ht="24" customHeight="1">
      <c r="A218" s="4"/>
      <c r="B218" s="4"/>
      <c r="C218" s="773"/>
      <c r="D218" s="313" t="str">
        <f t="shared" ref="D218:H218" si="17">IFERROR(D217/D216,"-")</f>
        <v>-</v>
      </c>
      <c r="E218" s="313" t="str">
        <f t="shared" si="17"/>
        <v>-</v>
      </c>
      <c r="F218" s="313" t="str">
        <f t="shared" si="17"/>
        <v>-</v>
      </c>
      <c r="G218" s="313" t="str">
        <f t="shared" si="17"/>
        <v>-</v>
      </c>
      <c r="H218" s="314" t="str">
        <f t="shared" si="17"/>
        <v>-</v>
      </c>
      <c r="I218" s="4"/>
      <c r="J218" s="4"/>
      <c r="K218" s="4"/>
      <c r="L218" s="4"/>
      <c r="M218" s="4"/>
      <c r="N218" s="148"/>
      <c r="O218" s="4"/>
      <c r="P218" s="4"/>
      <c r="Q218" s="4"/>
      <c r="R218" s="303"/>
      <c r="S218" s="4"/>
      <c r="T218" s="304"/>
      <c r="V218" s="4"/>
      <c r="W218" s="4"/>
      <c r="X218" s="4"/>
    </row>
    <row r="219" spans="1:24" ht="20.25" customHeight="1">
      <c r="A219" s="4"/>
      <c r="B219" s="4"/>
      <c r="C219" s="774" t="s">
        <v>349</v>
      </c>
      <c r="D219" s="315">
        <f t="shared" ref="D219:H219" si="18">COUNTIFS($U$9:$U$206,D$215,$W$9:$W$206,$C219)</f>
        <v>0</v>
      </c>
      <c r="E219" s="315">
        <f t="shared" si="18"/>
        <v>0</v>
      </c>
      <c r="F219" s="315">
        <f t="shared" si="18"/>
        <v>0</v>
      </c>
      <c r="G219" s="315">
        <f t="shared" si="18"/>
        <v>0</v>
      </c>
      <c r="H219" s="315">
        <f t="shared" si="18"/>
        <v>0</v>
      </c>
      <c r="I219" s="4"/>
      <c r="J219" s="4"/>
      <c r="K219" s="4"/>
      <c r="L219" s="4"/>
      <c r="M219" s="4"/>
      <c r="N219" s="148"/>
      <c r="O219" s="4"/>
      <c r="P219" s="4"/>
      <c r="Q219" s="4"/>
      <c r="R219" s="303"/>
      <c r="S219" s="4"/>
      <c r="T219" s="304"/>
      <c r="V219" s="4"/>
      <c r="W219" s="4"/>
      <c r="X219" s="4"/>
    </row>
    <row r="220" spans="1:24" ht="24" customHeight="1">
      <c r="A220" s="4"/>
      <c r="B220" s="4"/>
      <c r="C220" s="775"/>
      <c r="D220" s="316" t="str">
        <f t="shared" ref="D220:H220" si="19">IFERROR(D219/D216,"-")</f>
        <v>-</v>
      </c>
      <c r="E220" s="316" t="str">
        <f t="shared" si="19"/>
        <v>-</v>
      </c>
      <c r="F220" s="316" t="str">
        <f t="shared" si="19"/>
        <v>-</v>
      </c>
      <c r="G220" s="316" t="str">
        <f t="shared" si="19"/>
        <v>-</v>
      </c>
      <c r="H220" s="316" t="str">
        <f t="shared" si="19"/>
        <v>-</v>
      </c>
      <c r="I220" s="4"/>
      <c r="J220" s="4"/>
      <c r="K220" s="4"/>
      <c r="L220" s="4"/>
      <c r="M220" s="4"/>
      <c r="N220" s="148"/>
      <c r="O220" s="4"/>
      <c r="P220" s="4"/>
      <c r="Q220" s="4"/>
      <c r="R220" s="303"/>
      <c r="S220" s="4"/>
      <c r="T220" s="304"/>
      <c r="V220" s="4"/>
      <c r="W220" s="4"/>
      <c r="X220" s="4"/>
    </row>
    <row r="221" spans="1:24" ht="21" customHeight="1">
      <c r="A221" s="4"/>
      <c r="B221" s="4"/>
      <c r="C221" s="776" t="s">
        <v>373</v>
      </c>
      <c r="D221" s="315">
        <f t="shared" ref="D221:H221" si="20">COUNTIFS($U$9:$U$206,D$215,$W$9:$W$206,$C221)</f>
        <v>0</v>
      </c>
      <c r="E221" s="315">
        <f t="shared" si="20"/>
        <v>0</v>
      </c>
      <c r="F221" s="315">
        <f t="shared" si="20"/>
        <v>0</v>
      </c>
      <c r="G221" s="315">
        <f t="shared" si="20"/>
        <v>0</v>
      </c>
      <c r="H221" s="315">
        <f t="shared" si="20"/>
        <v>0</v>
      </c>
      <c r="I221" s="4"/>
      <c r="J221" s="4"/>
      <c r="K221" s="4"/>
      <c r="L221" s="4"/>
      <c r="M221" s="4"/>
      <c r="N221" s="148"/>
      <c r="O221" s="4"/>
      <c r="P221" s="4"/>
      <c r="Q221" s="4"/>
      <c r="R221" s="303"/>
      <c r="S221" s="4"/>
      <c r="T221" s="304"/>
      <c r="V221" s="4"/>
      <c r="W221" s="4"/>
      <c r="X221" s="4"/>
    </row>
    <row r="222" spans="1:24" ht="24" customHeight="1">
      <c r="A222" s="4"/>
      <c r="B222" s="4"/>
      <c r="C222" s="775"/>
      <c r="D222" s="316" t="str">
        <f t="shared" ref="D222:H222" si="21">IFERROR(D221/D216,"-")</f>
        <v>-</v>
      </c>
      <c r="E222" s="316" t="str">
        <f t="shared" si="21"/>
        <v>-</v>
      </c>
      <c r="F222" s="316" t="str">
        <f t="shared" si="21"/>
        <v>-</v>
      </c>
      <c r="G222" s="316" t="str">
        <f t="shared" si="21"/>
        <v>-</v>
      </c>
      <c r="H222" s="316" t="str">
        <f t="shared" si="21"/>
        <v>-</v>
      </c>
      <c r="I222" s="4"/>
      <c r="J222" s="4"/>
      <c r="K222" s="4"/>
      <c r="L222" s="4"/>
      <c r="M222" s="4"/>
      <c r="N222" s="148"/>
      <c r="O222" s="4"/>
      <c r="P222" s="4"/>
      <c r="Q222" s="4"/>
      <c r="R222" s="303"/>
      <c r="S222" s="4"/>
      <c r="T222" s="304"/>
      <c r="V222" s="4"/>
      <c r="W222" s="4"/>
      <c r="X222" s="4"/>
    </row>
    <row r="223" spans="1:24" ht="21" customHeight="1">
      <c r="A223" s="4"/>
      <c r="B223" s="4"/>
      <c r="C223" s="776" t="s">
        <v>491</v>
      </c>
      <c r="D223" s="315">
        <f t="shared" ref="D223:H223" si="22">COUNTIFS($U$9:$U$206,D$215,$W$9:$W$206,$C223)</f>
        <v>0</v>
      </c>
      <c r="E223" s="315">
        <f t="shared" si="22"/>
        <v>0</v>
      </c>
      <c r="F223" s="315">
        <f t="shared" si="22"/>
        <v>0</v>
      </c>
      <c r="G223" s="315">
        <f t="shared" si="22"/>
        <v>0</v>
      </c>
      <c r="H223" s="315">
        <f t="shared" si="22"/>
        <v>0</v>
      </c>
      <c r="I223" s="4"/>
      <c r="J223" s="4"/>
      <c r="K223" s="4"/>
      <c r="L223" s="4"/>
      <c r="M223" s="4"/>
      <c r="N223" s="148"/>
      <c r="O223" s="4"/>
      <c r="P223" s="4"/>
      <c r="Q223" s="4"/>
      <c r="R223" s="303"/>
      <c r="S223" s="4"/>
      <c r="T223" s="304"/>
      <c r="V223" s="4"/>
      <c r="W223" s="4"/>
      <c r="X223" s="4"/>
    </row>
    <row r="224" spans="1:24" ht="24" customHeight="1">
      <c r="A224" s="4"/>
      <c r="B224" s="4"/>
      <c r="C224" s="775"/>
      <c r="D224" s="316" t="str">
        <f t="shared" ref="D224:H224" si="23">IFERROR(D223/D$216,"-")</f>
        <v>-</v>
      </c>
      <c r="E224" s="316" t="str">
        <f t="shared" si="23"/>
        <v>-</v>
      </c>
      <c r="F224" s="316" t="str">
        <f t="shared" si="23"/>
        <v>-</v>
      </c>
      <c r="G224" s="316" t="str">
        <f t="shared" si="23"/>
        <v>-</v>
      </c>
      <c r="H224" s="316" t="str">
        <f t="shared" si="23"/>
        <v>-</v>
      </c>
      <c r="I224" s="4"/>
      <c r="J224" s="4"/>
      <c r="K224" s="4"/>
      <c r="L224" s="4"/>
      <c r="M224" s="4"/>
      <c r="N224" s="148"/>
      <c r="O224" s="4"/>
      <c r="P224" s="4"/>
      <c r="Q224" s="4"/>
      <c r="R224" s="303"/>
      <c r="S224" s="4"/>
      <c r="T224" s="304"/>
      <c r="V224" s="4"/>
      <c r="W224" s="4"/>
      <c r="X224" s="4"/>
    </row>
    <row r="225" spans="1:24" ht="21" customHeight="1">
      <c r="A225" s="4"/>
      <c r="B225" s="4"/>
      <c r="C225" s="777" t="s">
        <v>366</v>
      </c>
      <c r="D225" s="315">
        <f t="shared" ref="D225:H225" si="24">COUNTIFS($U$9:$U$206,D$215,$W$9:$W$206,$C225)</f>
        <v>0</v>
      </c>
      <c r="E225" s="315">
        <f t="shared" si="24"/>
        <v>0</v>
      </c>
      <c r="F225" s="315">
        <f t="shared" si="24"/>
        <v>0</v>
      </c>
      <c r="G225" s="315">
        <f t="shared" si="24"/>
        <v>0</v>
      </c>
      <c r="H225" s="315">
        <f t="shared" si="24"/>
        <v>0</v>
      </c>
      <c r="I225" s="4"/>
      <c r="J225" s="4"/>
      <c r="K225" s="4"/>
      <c r="L225" s="4"/>
      <c r="M225" s="4"/>
      <c r="N225" s="148"/>
      <c r="O225" s="4"/>
      <c r="P225" s="4"/>
      <c r="Q225" s="4"/>
      <c r="R225" s="303"/>
      <c r="S225" s="4"/>
      <c r="T225" s="304"/>
      <c r="V225" s="4"/>
      <c r="W225" s="4"/>
      <c r="X225" s="4"/>
    </row>
    <row r="226" spans="1:24" ht="24" customHeight="1">
      <c r="A226" s="4"/>
      <c r="B226" s="4"/>
      <c r="C226" s="775"/>
      <c r="D226" s="316" t="str">
        <f t="shared" ref="D226:H226" si="25">IFERROR(D225/D$216,"-")</f>
        <v>-</v>
      </c>
      <c r="E226" s="316" t="str">
        <f t="shared" si="25"/>
        <v>-</v>
      </c>
      <c r="F226" s="316" t="str">
        <f t="shared" si="25"/>
        <v>-</v>
      </c>
      <c r="G226" s="316" t="str">
        <f t="shared" si="25"/>
        <v>-</v>
      </c>
      <c r="H226" s="316" t="str">
        <f t="shared" si="25"/>
        <v>-</v>
      </c>
      <c r="I226" s="4"/>
      <c r="J226" s="4"/>
      <c r="K226" s="4"/>
      <c r="L226" s="4"/>
      <c r="M226" s="4"/>
      <c r="N226" s="148"/>
      <c r="O226" s="4"/>
      <c r="P226" s="4"/>
      <c r="Q226" s="4"/>
      <c r="R226" s="303"/>
      <c r="S226" s="4"/>
      <c r="T226" s="304"/>
      <c r="V226" s="4"/>
      <c r="W226" s="4"/>
      <c r="X226" s="4"/>
    </row>
    <row r="227" spans="1:24" ht="21" customHeight="1">
      <c r="A227" s="4"/>
      <c r="B227" s="4"/>
      <c r="C227" s="777" t="s">
        <v>640</v>
      </c>
      <c r="D227" s="315">
        <f t="shared" ref="D227:H227" si="26">COUNTIFS($U$9:$U$206,D$215,$W$9:$W$206,$C227)</f>
        <v>0</v>
      </c>
      <c r="E227" s="315">
        <f t="shared" si="26"/>
        <v>0</v>
      </c>
      <c r="F227" s="315">
        <f t="shared" si="26"/>
        <v>0</v>
      </c>
      <c r="G227" s="315">
        <f t="shared" si="26"/>
        <v>0</v>
      </c>
      <c r="H227" s="315">
        <f t="shared" si="26"/>
        <v>0</v>
      </c>
      <c r="I227" s="4"/>
      <c r="J227" s="4"/>
      <c r="K227" s="4"/>
      <c r="L227" s="4"/>
      <c r="M227" s="4"/>
      <c r="N227" s="148"/>
      <c r="O227" s="4"/>
      <c r="P227" s="4"/>
      <c r="Q227" s="4"/>
      <c r="R227" s="303"/>
      <c r="S227" s="4"/>
      <c r="T227" s="304"/>
      <c r="V227" s="4"/>
      <c r="W227" s="4"/>
      <c r="X227" s="4"/>
    </row>
    <row r="228" spans="1:24" ht="24" customHeight="1">
      <c r="A228" s="4"/>
      <c r="B228" s="4"/>
      <c r="C228" s="775"/>
      <c r="D228" s="316" t="str">
        <f t="shared" ref="D228:H228" si="27">IFERROR(D227/D$216,"-")</f>
        <v>-</v>
      </c>
      <c r="E228" s="316" t="str">
        <f t="shared" si="27"/>
        <v>-</v>
      </c>
      <c r="F228" s="316" t="str">
        <f t="shared" si="27"/>
        <v>-</v>
      </c>
      <c r="G228" s="316" t="str">
        <f t="shared" si="27"/>
        <v>-</v>
      </c>
      <c r="H228" s="316" t="str">
        <f t="shared" si="27"/>
        <v>-</v>
      </c>
      <c r="I228" s="4"/>
      <c r="J228" s="4"/>
      <c r="K228" s="4"/>
      <c r="L228" s="4"/>
      <c r="M228" s="4"/>
      <c r="N228" s="148"/>
      <c r="O228" s="4"/>
      <c r="P228" s="4"/>
      <c r="Q228" s="4"/>
      <c r="R228" s="303"/>
      <c r="S228" s="4"/>
      <c r="T228" s="304"/>
      <c r="V228" s="4"/>
      <c r="W228" s="4"/>
      <c r="X228" s="4"/>
    </row>
    <row r="229" spans="1:24" ht="21" customHeight="1">
      <c r="A229" s="4"/>
      <c r="B229" s="4"/>
      <c r="C229" s="777" t="s">
        <v>628</v>
      </c>
      <c r="D229" s="315">
        <f t="shared" ref="D229:H229" si="28">COUNTIFS($U$9:$U$206,D$215,$W$9:$W$206,$C229)</f>
        <v>0</v>
      </c>
      <c r="E229" s="315">
        <f t="shared" si="28"/>
        <v>0</v>
      </c>
      <c r="F229" s="315">
        <f t="shared" si="28"/>
        <v>0</v>
      </c>
      <c r="G229" s="315">
        <f t="shared" si="28"/>
        <v>0</v>
      </c>
      <c r="H229" s="315">
        <f t="shared" si="28"/>
        <v>0</v>
      </c>
      <c r="I229" s="4"/>
      <c r="J229" s="4"/>
      <c r="K229" s="4"/>
      <c r="L229" s="4"/>
      <c r="M229" s="4"/>
      <c r="N229" s="148"/>
      <c r="O229" s="4"/>
      <c r="P229" s="4"/>
      <c r="Q229" s="4"/>
      <c r="R229" s="303"/>
      <c r="S229" s="4"/>
      <c r="T229" s="304"/>
      <c r="V229" s="4"/>
      <c r="W229" s="4"/>
      <c r="X229" s="4"/>
    </row>
    <row r="230" spans="1:24" ht="24" customHeight="1">
      <c r="A230" s="4"/>
      <c r="B230" s="4"/>
      <c r="C230" s="775"/>
      <c r="D230" s="316" t="str">
        <f t="shared" ref="D230:H230" si="29">IFERROR(D229/D$216,"-")</f>
        <v>-</v>
      </c>
      <c r="E230" s="316" t="str">
        <f t="shared" si="29"/>
        <v>-</v>
      </c>
      <c r="F230" s="316" t="str">
        <f t="shared" si="29"/>
        <v>-</v>
      </c>
      <c r="G230" s="316" t="str">
        <f t="shared" si="29"/>
        <v>-</v>
      </c>
      <c r="H230" s="316" t="str">
        <f t="shared" si="29"/>
        <v>-</v>
      </c>
      <c r="I230" s="4"/>
      <c r="J230" s="4"/>
      <c r="K230" s="4"/>
      <c r="L230" s="4"/>
      <c r="M230" s="4"/>
      <c r="N230" s="148"/>
      <c r="O230" s="4"/>
      <c r="P230" s="4"/>
      <c r="Q230" s="4"/>
      <c r="R230" s="303"/>
      <c r="S230" s="4"/>
      <c r="T230" s="304"/>
      <c r="V230" s="4"/>
      <c r="W230" s="4"/>
      <c r="X230" s="4"/>
    </row>
    <row r="231" spans="1:24" ht="21" customHeight="1">
      <c r="A231" s="4"/>
      <c r="B231" s="4"/>
      <c r="C231" s="778" t="s">
        <v>358</v>
      </c>
      <c r="D231" s="315">
        <f t="shared" ref="D231:H231" si="30">COUNTIFS($U$9:$U$206,D$215,$W$9:$W$206,$C231)</f>
        <v>0</v>
      </c>
      <c r="E231" s="315">
        <f t="shared" si="30"/>
        <v>0</v>
      </c>
      <c r="F231" s="315">
        <f t="shared" si="30"/>
        <v>0</v>
      </c>
      <c r="G231" s="315">
        <f t="shared" si="30"/>
        <v>0</v>
      </c>
      <c r="H231" s="315">
        <f t="shared" si="30"/>
        <v>0</v>
      </c>
      <c r="I231" s="4"/>
      <c r="J231" s="4"/>
      <c r="K231" s="4"/>
      <c r="L231" s="4"/>
      <c r="M231" s="4"/>
      <c r="N231" s="148"/>
      <c r="O231" s="4"/>
      <c r="P231" s="4"/>
      <c r="Q231" s="4"/>
      <c r="R231" s="303"/>
      <c r="S231" s="4"/>
      <c r="T231" s="304"/>
      <c r="V231" s="4"/>
      <c r="W231" s="4"/>
      <c r="X231" s="4"/>
    </row>
    <row r="232" spans="1:24" ht="24" customHeight="1">
      <c r="A232" s="4"/>
      <c r="B232" s="4"/>
      <c r="C232" s="779"/>
      <c r="D232" s="317" t="str">
        <f t="shared" ref="D232:H232" si="31">IFERROR(D231/D$216,"-")</f>
        <v>-</v>
      </c>
      <c r="E232" s="317" t="str">
        <f t="shared" si="31"/>
        <v>-</v>
      </c>
      <c r="F232" s="317" t="str">
        <f t="shared" si="31"/>
        <v>-</v>
      </c>
      <c r="G232" s="317" t="str">
        <f t="shared" si="31"/>
        <v>-</v>
      </c>
      <c r="H232" s="317" t="str">
        <f t="shared" si="31"/>
        <v>-</v>
      </c>
      <c r="I232" s="4"/>
      <c r="J232" s="4"/>
      <c r="K232" s="4"/>
      <c r="L232" s="4"/>
      <c r="M232" s="4"/>
      <c r="N232" s="148"/>
      <c r="O232" s="4"/>
      <c r="P232" s="4"/>
      <c r="Q232" s="4"/>
      <c r="R232" s="303"/>
      <c r="S232" s="4"/>
      <c r="T232" s="304"/>
      <c r="V232" s="4"/>
      <c r="W232" s="4"/>
      <c r="X232" s="4"/>
    </row>
    <row r="233" spans="1:24" ht="15.75" customHeight="1">
      <c r="A233" s="4"/>
      <c r="B233" s="4"/>
      <c r="C233" s="4"/>
      <c r="D233" s="3"/>
      <c r="E233" s="3"/>
      <c r="F233" s="3"/>
      <c r="G233" s="3"/>
      <c r="H233" s="3"/>
      <c r="I233" s="4"/>
      <c r="J233" s="4"/>
      <c r="K233" s="4"/>
      <c r="L233" s="4"/>
      <c r="M233" s="4"/>
      <c r="N233" s="148"/>
      <c r="O233" s="4"/>
      <c r="P233" s="4"/>
      <c r="Q233" s="4"/>
      <c r="R233" s="303"/>
      <c r="S233" s="4"/>
      <c r="T233" s="304"/>
      <c r="V233" s="4"/>
      <c r="W233" s="4"/>
      <c r="X233" s="4"/>
    </row>
    <row r="234" spans="1:24" ht="15.75" customHeight="1">
      <c r="A234" s="4"/>
      <c r="B234" s="4"/>
      <c r="C234" s="4"/>
      <c r="D234" s="318"/>
      <c r="E234" s="3"/>
      <c r="F234" s="3"/>
      <c r="G234" s="3"/>
      <c r="H234" s="3"/>
      <c r="I234" s="4"/>
      <c r="J234" s="4"/>
      <c r="K234" s="4"/>
      <c r="L234" s="4"/>
      <c r="M234" s="4"/>
      <c r="N234" s="148"/>
      <c r="O234" s="4"/>
      <c r="P234" s="4"/>
      <c r="Q234" s="4"/>
      <c r="R234" s="303"/>
      <c r="S234" s="4"/>
      <c r="T234" s="304"/>
      <c r="V234" s="4"/>
      <c r="W234" s="4"/>
      <c r="X234" s="4"/>
    </row>
    <row r="235" spans="1:24" ht="15.75" customHeight="1">
      <c r="A235" s="4"/>
      <c r="B235" s="4"/>
      <c r="C235" s="4"/>
      <c r="D235" s="309" t="str">
        <f>設定用!J11</f>
        <v>鵜飼</v>
      </c>
      <c r="E235" s="309" t="str">
        <f>設定用!J12</f>
        <v>筆野</v>
      </c>
      <c r="F235" s="309" t="str">
        <f>設定用!J13</f>
        <v>岡田</v>
      </c>
      <c r="G235" s="309" t="str">
        <f>設定用!J14</f>
        <v>杉原</v>
      </c>
      <c r="H235" s="319" t="str">
        <f>設定用!J15</f>
        <v>時川</v>
      </c>
      <c r="I235" s="319" t="s">
        <v>497</v>
      </c>
      <c r="J235" s="319" t="s">
        <v>617</v>
      </c>
      <c r="K235" s="319" t="s">
        <v>641</v>
      </c>
      <c r="L235" s="319" t="s">
        <v>642</v>
      </c>
      <c r="M235" s="319" t="s">
        <v>166</v>
      </c>
      <c r="N235" s="319" t="s">
        <v>174</v>
      </c>
      <c r="O235" s="319" t="s">
        <v>182</v>
      </c>
      <c r="P235" s="4"/>
      <c r="Q235" s="303"/>
      <c r="R235" s="4"/>
      <c r="S235" s="304"/>
      <c r="T235" s="4"/>
      <c r="V235" s="4"/>
      <c r="W235" s="4"/>
    </row>
    <row r="236" spans="1:24" ht="31.5" customHeight="1">
      <c r="A236" s="4"/>
      <c r="B236" s="4"/>
      <c r="C236" s="255" t="s">
        <v>638</v>
      </c>
      <c r="D236" s="256">
        <f t="shared" ref="D236:L236" si="32">COUNTIF($U$9:$U$206,D235)</f>
        <v>0</v>
      </c>
      <c r="E236" s="256">
        <f t="shared" si="32"/>
        <v>0</v>
      </c>
      <c r="F236" s="256">
        <f t="shared" si="32"/>
        <v>0</v>
      </c>
      <c r="G236" s="267">
        <f t="shared" si="32"/>
        <v>0</v>
      </c>
      <c r="H236" s="257">
        <f t="shared" si="32"/>
        <v>0</v>
      </c>
      <c r="I236" s="257">
        <f t="shared" si="32"/>
        <v>0</v>
      </c>
      <c r="J236" s="257">
        <f t="shared" si="32"/>
        <v>0</v>
      </c>
      <c r="K236" s="257">
        <f t="shared" si="32"/>
        <v>0</v>
      </c>
      <c r="L236" s="257">
        <f t="shared" si="32"/>
        <v>0</v>
      </c>
      <c r="M236" s="257">
        <f t="shared" ref="M236:O236" si="33">COUNTIF($U$9:$U$204,M235)</f>
        <v>0</v>
      </c>
      <c r="N236" s="257">
        <f t="shared" si="33"/>
        <v>0</v>
      </c>
      <c r="O236" s="257">
        <f t="shared" si="33"/>
        <v>0</v>
      </c>
      <c r="P236" s="4"/>
      <c r="Q236" s="303"/>
      <c r="R236" s="4"/>
      <c r="S236" s="304"/>
      <c r="T236" s="4"/>
      <c r="V236" s="4"/>
      <c r="W236" s="4"/>
    </row>
    <row r="237" spans="1:24" ht="24" customHeight="1">
      <c r="A237" s="4"/>
      <c r="B237" s="4"/>
      <c r="C237" s="772" t="s">
        <v>639</v>
      </c>
      <c r="D237" s="311">
        <f t="shared" ref="D237:O237" si="34">SUM(D239,D241)</f>
        <v>0</v>
      </c>
      <c r="E237" s="311">
        <f t="shared" si="34"/>
        <v>0</v>
      </c>
      <c r="F237" s="311">
        <f t="shared" si="34"/>
        <v>0</v>
      </c>
      <c r="G237" s="320">
        <f t="shared" si="34"/>
        <v>0</v>
      </c>
      <c r="H237" s="312">
        <f t="shared" si="34"/>
        <v>0</v>
      </c>
      <c r="I237" s="312">
        <f t="shared" si="34"/>
        <v>0</v>
      </c>
      <c r="J237" s="312">
        <f t="shared" si="34"/>
        <v>0</v>
      </c>
      <c r="K237" s="312">
        <f t="shared" si="34"/>
        <v>0</v>
      </c>
      <c r="L237" s="312">
        <f t="shared" si="34"/>
        <v>0</v>
      </c>
      <c r="M237" s="312">
        <f t="shared" si="34"/>
        <v>0</v>
      </c>
      <c r="N237" s="312">
        <f t="shared" si="34"/>
        <v>0</v>
      </c>
      <c r="O237" s="312">
        <f t="shared" si="34"/>
        <v>0</v>
      </c>
      <c r="P237" s="4"/>
      <c r="Q237" s="303"/>
      <c r="R237" s="4"/>
      <c r="S237" s="304"/>
      <c r="T237" s="4"/>
      <c r="V237" s="4"/>
      <c r="W237" s="4"/>
    </row>
    <row r="238" spans="1:24" ht="24" customHeight="1">
      <c r="A238" s="4"/>
      <c r="B238" s="4"/>
      <c r="C238" s="773"/>
      <c r="D238" s="313" t="str">
        <f t="shared" ref="D238:O238" si="35">IFERROR(D237/D236,"-")</f>
        <v>-</v>
      </c>
      <c r="E238" s="313" t="str">
        <f t="shared" si="35"/>
        <v>-</v>
      </c>
      <c r="F238" s="313" t="str">
        <f t="shared" si="35"/>
        <v>-</v>
      </c>
      <c r="G238" s="321" t="str">
        <f t="shared" si="35"/>
        <v>-</v>
      </c>
      <c r="H238" s="314" t="str">
        <f t="shared" si="35"/>
        <v>-</v>
      </c>
      <c r="I238" s="314" t="str">
        <f t="shared" si="35"/>
        <v>-</v>
      </c>
      <c r="J238" s="314" t="str">
        <f t="shared" si="35"/>
        <v>-</v>
      </c>
      <c r="K238" s="314" t="str">
        <f t="shared" si="35"/>
        <v>-</v>
      </c>
      <c r="L238" s="314" t="str">
        <f t="shared" si="35"/>
        <v>-</v>
      </c>
      <c r="M238" s="314" t="str">
        <f t="shared" si="35"/>
        <v>-</v>
      </c>
      <c r="N238" s="314" t="str">
        <f t="shared" si="35"/>
        <v>-</v>
      </c>
      <c r="O238" s="314" t="str">
        <f t="shared" si="35"/>
        <v>-</v>
      </c>
      <c r="P238" s="4"/>
      <c r="Q238" s="303"/>
      <c r="R238" s="4"/>
      <c r="S238" s="304"/>
      <c r="T238" s="4"/>
      <c r="V238" s="4"/>
      <c r="W238" s="4"/>
    </row>
    <row r="239" spans="1:24" ht="20.25" customHeight="1">
      <c r="A239" s="4"/>
      <c r="B239" s="4"/>
      <c r="C239" s="774" t="s">
        <v>349</v>
      </c>
      <c r="D239" s="315">
        <f t="shared" ref="D239:L239" si="36">COUNTIFS($U$9:$U$206,D$235,$W$9:$W$206,$C239)</f>
        <v>0</v>
      </c>
      <c r="E239" s="315">
        <f t="shared" si="36"/>
        <v>0</v>
      </c>
      <c r="F239" s="315">
        <f t="shared" si="36"/>
        <v>0</v>
      </c>
      <c r="G239" s="315">
        <f t="shared" si="36"/>
        <v>0</v>
      </c>
      <c r="H239" s="315">
        <f t="shared" si="36"/>
        <v>0</v>
      </c>
      <c r="I239" s="315">
        <f t="shared" si="36"/>
        <v>0</v>
      </c>
      <c r="J239" s="315">
        <f t="shared" si="36"/>
        <v>0</v>
      </c>
      <c r="K239" s="315">
        <f t="shared" si="36"/>
        <v>0</v>
      </c>
      <c r="L239" s="315">
        <f t="shared" si="36"/>
        <v>0</v>
      </c>
      <c r="M239" s="315">
        <f t="shared" ref="M239:O239" si="37">COUNTIFS($U$9:$U$204,M$235,$W$9:$W$204,$C239)</f>
        <v>0</v>
      </c>
      <c r="N239" s="315">
        <f t="shared" si="37"/>
        <v>0</v>
      </c>
      <c r="O239" s="315">
        <f t="shared" si="37"/>
        <v>0</v>
      </c>
      <c r="P239" s="4"/>
      <c r="Q239" s="303"/>
      <c r="R239" s="4"/>
      <c r="S239" s="304"/>
      <c r="T239" s="4"/>
      <c r="V239" s="4"/>
      <c r="W239" s="4"/>
    </row>
    <row r="240" spans="1:24" ht="24" customHeight="1">
      <c r="A240" s="4"/>
      <c r="B240" s="4"/>
      <c r="C240" s="775"/>
      <c r="D240" s="316" t="str">
        <f t="shared" ref="D240:O240" si="38">IFERROR(D239/D236,"-")</f>
        <v>-</v>
      </c>
      <c r="E240" s="316" t="str">
        <f t="shared" si="38"/>
        <v>-</v>
      </c>
      <c r="F240" s="316" t="str">
        <f t="shared" si="38"/>
        <v>-</v>
      </c>
      <c r="G240" s="316" t="str">
        <f t="shared" si="38"/>
        <v>-</v>
      </c>
      <c r="H240" s="316" t="str">
        <f t="shared" si="38"/>
        <v>-</v>
      </c>
      <c r="I240" s="316" t="str">
        <f t="shared" si="38"/>
        <v>-</v>
      </c>
      <c r="J240" s="316" t="str">
        <f t="shared" si="38"/>
        <v>-</v>
      </c>
      <c r="K240" s="316" t="str">
        <f t="shared" si="38"/>
        <v>-</v>
      </c>
      <c r="L240" s="316" t="str">
        <f t="shared" si="38"/>
        <v>-</v>
      </c>
      <c r="M240" s="316" t="str">
        <f t="shared" si="38"/>
        <v>-</v>
      </c>
      <c r="N240" s="316" t="str">
        <f t="shared" si="38"/>
        <v>-</v>
      </c>
      <c r="O240" s="316" t="str">
        <f t="shared" si="38"/>
        <v>-</v>
      </c>
      <c r="P240" s="4"/>
      <c r="Q240" s="303"/>
      <c r="R240" s="4"/>
      <c r="S240" s="304"/>
      <c r="T240" s="4"/>
      <c r="V240" s="4"/>
      <c r="W240" s="4"/>
    </row>
    <row r="241" spans="1:24" ht="21" customHeight="1">
      <c r="A241" s="4"/>
      <c r="B241" s="4"/>
      <c r="C241" s="776" t="s">
        <v>373</v>
      </c>
      <c r="D241" s="315">
        <f t="shared" ref="D241:L241" si="39">COUNTIFS($U$9:$U$206,D$235,$W$9:$W$206,$C241)</f>
        <v>0</v>
      </c>
      <c r="E241" s="315">
        <f t="shared" si="39"/>
        <v>0</v>
      </c>
      <c r="F241" s="315">
        <f t="shared" si="39"/>
        <v>0</v>
      </c>
      <c r="G241" s="315">
        <f t="shared" si="39"/>
        <v>0</v>
      </c>
      <c r="H241" s="315">
        <f t="shared" si="39"/>
        <v>0</v>
      </c>
      <c r="I241" s="315">
        <f t="shared" si="39"/>
        <v>0</v>
      </c>
      <c r="J241" s="315">
        <f t="shared" si="39"/>
        <v>0</v>
      </c>
      <c r="K241" s="315">
        <f t="shared" si="39"/>
        <v>0</v>
      </c>
      <c r="L241" s="315">
        <f t="shared" si="39"/>
        <v>0</v>
      </c>
      <c r="M241" s="315">
        <f t="shared" ref="M241:O241" si="40">COUNTIFS($U$9:$U$204,M$235,$W$9:$W$204,$C241)</f>
        <v>0</v>
      </c>
      <c r="N241" s="315">
        <f t="shared" si="40"/>
        <v>0</v>
      </c>
      <c r="O241" s="315">
        <f t="shared" si="40"/>
        <v>0</v>
      </c>
      <c r="P241" s="4"/>
      <c r="Q241" s="303"/>
      <c r="R241" s="4"/>
      <c r="S241" s="304"/>
      <c r="T241" s="4"/>
      <c r="V241" s="4"/>
      <c r="W241" s="4"/>
    </row>
    <row r="242" spans="1:24" ht="24" customHeight="1">
      <c r="A242" s="4"/>
      <c r="B242" s="4"/>
      <c r="C242" s="775"/>
      <c r="D242" s="316" t="str">
        <f t="shared" ref="D242:O242" si="41">IFERROR(D241/D236,"-")</f>
        <v>-</v>
      </c>
      <c r="E242" s="316" t="str">
        <f t="shared" si="41"/>
        <v>-</v>
      </c>
      <c r="F242" s="316" t="str">
        <f t="shared" si="41"/>
        <v>-</v>
      </c>
      <c r="G242" s="316" t="str">
        <f t="shared" si="41"/>
        <v>-</v>
      </c>
      <c r="H242" s="316" t="str">
        <f t="shared" si="41"/>
        <v>-</v>
      </c>
      <c r="I242" s="316" t="str">
        <f t="shared" si="41"/>
        <v>-</v>
      </c>
      <c r="J242" s="316" t="str">
        <f t="shared" si="41"/>
        <v>-</v>
      </c>
      <c r="K242" s="316" t="str">
        <f t="shared" si="41"/>
        <v>-</v>
      </c>
      <c r="L242" s="316" t="str">
        <f t="shared" si="41"/>
        <v>-</v>
      </c>
      <c r="M242" s="316" t="str">
        <f t="shared" si="41"/>
        <v>-</v>
      </c>
      <c r="N242" s="316" t="str">
        <f t="shared" si="41"/>
        <v>-</v>
      </c>
      <c r="O242" s="316" t="str">
        <f t="shared" si="41"/>
        <v>-</v>
      </c>
      <c r="P242" s="4"/>
      <c r="Q242" s="303"/>
      <c r="R242" s="4"/>
      <c r="S242" s="304"/>
      <c r="T242" s="4"/>
      <c r="V242" s="4"/>
      <c r="W242" s="4"/>
    </row>
    <row r="243" spans="1:24" ht="21" customHeight="1">
      <c r="A243" s="4"/>
      <c r="B243" s="4"/>
      <c r="C243" s="776" t="s">
        <v>491</v>
      </c>
      <c r="D243" s="315">
        <f t="shared" ref="D243:L243" si="42">COUNTIFS($U$9:$U$206,D$235,$W$9:$W$206,$C243)</f>
        <v>0</v>
      </c>
      <c r="E243" s="315">
        <f t="shared" si="42"/>
        <v>0</v>
      </c>
      <c r="F243" s="315">
        <f t="shared" si="42"/>
        <v>0</v>
      </c>
      <c r="G243" s="315">
        <f t="shared" si="42"/>
        <v>0</v>
      </c>
      <c r="H243" s="315">
        <f t="shared" si="42"/>
        <v>0</v>
      </c>
      <c r="I243" s="315">
        <f t="shared" si="42"/>
        <v>0</v>
      </c>
      <c r="J243" s="315">
        <f t="shared" si="42"/>
        <v>0</v>
      </c>
      <c r="K243" s="315">
        <f t="shared" si="42"/>
        <v>0</v>
      </c>
      <c r="L243" s="315">
        <f t="shared" si="42"/>
        <v>0</v>
      </c>
      <c r="M243" s="315">
        <f t="shared" ref="M243:O243" si="43">COUNTIFS($U$9:$U$204,M$235,$W$9:$W$204,$C243)</f>
        <v>0</v>
      </c>
      <c r="N243" s="315">
        <f t="shared" si="43"/>
        <v>0</v>
      </c>
      <c r="O243" s="315">
        <f t="shared" si="43"/>
        <v>0</v>
      </c>
      <c r="P243" s="4"/>
      <c r="Q243" s="303"/>
      <c r="R243" s="4"/>
      <c r="S243" s="304"/>
      <c r="T243" s="4"/>
      <c r="V243" s="4"/>
      <c r="W243" s="4"/>
    </row>
    <row r="244" spans="1:24" ht="24" customHeight="1">
      <c r="A244" s="4"/>
      <c r="B244" s="4"/>
      <c r="C244" s="775"/>
      <c r="D244" s="316" t="str">
        <f t="shared" ref="D244:O244" si="44">IFERROR(D243/E$216,"-")</f>
        <v>-</v>
      </c>
      <c r="E244" s="316" t="str">
        <f t="shared" si="44"/>
        <v>-</v>
      </c>
      <c r="F244" s="316" t="str">
        <f t="shared" si="44"/>
        <v>-</v>
      </c>
      <c r="G244" s="316" t="str">
        <f t="shared" si="44"/>
        <v>-</v>
      </c>
      <c r="H244" s="316" t="str">
        <f t="shared" si="44"/>
        <v>-</v>
      </c>
      <c r="I244" s="316" t="str">
        <f t="shared" si="44"/>
        <v>-</v>
      </c>
      <c r="J244" s="316" t="str">
        <f t="shared" si="44"/>
        <v>-</v>
      </c>
      <c r="K244" s="316" t="str">
        <f t="shared" si="44"/>
        <v>-</v>
      </c>
      <c r="L244" s="316" t="str">
        <f t="shared" si="44"/>
        <v>-</v>
      </c>
      <c r="M244" s="316" t="str">
        <f t="shared" si="44"/>
        <v>-</v>
      </c>
      <c r="N244" s="316" t="str">
        <f t="shared" si="44"/>
        <v>-</v>
      </c>
      <c r="O244" s="316" t="str">
        <f t="shared" si="44"/>
        <v>-</v>
      </c>
      <c r="P244" s="4"/>
      <c r="Q244" s="303"/>
      <c r="R244" s="4"/>
      <c r="S244" s="304"/>
      <c r="T244" s="4"/>
      <c r="V244" s="4"/>
      <c r="W244" s="4"/>
    </row>
    <row r="245" spans="1:24" ht="21" customHeight="1">
      <c r="A245" s="4"/>
      <c r="B245" s="4"/>
      <c r="C245" s="777" t="s">
        <v>366</v>
      </c>
      <c r="D245" s="315">
        <f t="shared" ref="D245:L245" si="45">COUNTIFS($U$9:$U$206,D$235,$W$9:$W$206,$C245)</f>
        <v>0</v>
      </c>
      <c r="E245" s="315">
        <f t="shared" si="45"/>
        <v>0</v>
      </c>
      <c r="F245" s="315">
        <f t="shared" si="45"/>
        <v>0</v>
      </c>
      <c r="G245" s="315">
        <f t="shared" si="45"/>
        <v>0</v>
      </c>
      <c r="H245" s="315">
        <f t="shared" si="45"/>
        <v>0</v>
      </c>
      <c r="I245" s="315">
        <f t="shared" si="45"/>
        <v>0</v>
      </c>
      <c r="J245" s="315">
        <f t="shared" si="45"/>
        <v>0</v>
      </c>
      <c r="K245" s="315">
        <f t="shared" si="45"/>
        <v>0</v>
      </c>
      <c r="L245" s="315">
        <f t="shared" si="45"/>
        <v>0</v>
      </c>
      <c r="M245" s="315">
        <f t="shared" ref="M245:O245" si="46">COUNTIFS($U$9:$U$204,M$235,$W$9:$W$204,$C245)</f>
        <v>0</v>
      </c>
      <c r="N245" s="315">
        <f t="shared" si="46"/>
        <v>0</v>
      </c>
      <c r="O245" s="315">
        <f t="shared" si="46"/>
        <v>0</v>
      </c>
      <c r="P245" s="4"/>
      <c r="Q245" s="303"/>
      <c r="R245" s="4"/>
      <c r="S245" s="304"/>
      <c r="T245" s="4"/>
      <c r="V245" s="4"/>
      <c r="W245" s="4"/>
    </row>
    <row r="246" spans="1:24" ht="24" customHeight="1">
      <c r="A246" s="4"/>
      <c r="B246" s="4"/>
      <c r="C246" s="775"/>
      <c r="D246" s="316" t="str">
        <f t="shared" ref="D246:O246" si="47">IFERROR(D245/E$216,"-")</f>
        <v>-</v>
      </c>
      <c r="E246" s="316" t="str">
        <f t="shared" si="47"/>
        <v>-</v>
      </c>
      <c r="F246" s="316" t="str">
        <f t="shared" si="47"/>
        <v>-</v>
      </c>
      <c r="G246" s="316" t="str">
        <f t="shared" si="47"/>
        <v>-</v>
      </c>
      <c r="H246" s="316" t="str">
        <f t="shared" si="47"/>
        <v>-</v>
      </c>
      <c r="I246" s="316" t="str">
        <f t="shared" si="47"/>
        <v>-</v>
      </c>
      <c r="J246" s="316" t="str">
        <f t="shared" si="47"/>
        <v>-</v>
      </c>
      <c r="K246" s="316" t="str">
        <f t="shared" si="47"/>
        <v>-</v>
      </c>
      <c r="L246" s="316" t="str">
        <f t="shared" si="47"/>
        <v>-</v>
      </c>
      <c r="M246" s="316" t="str">
        <f t="shared" si="47"/>
        <v>-</v>
      </c>
      <c r="N246" s="316" t="str">
        <f t="shared" si="47"/>
        <v>-</v>
      </c>
      <c r="O246" s="316" t="str">
        <f t="shared" si="47"/>
        <v>-</v>
      </c>
      <c r="P246" s="4"/>
      <c r="Q246" s="303"/>
      <c r="R246" s="4"/>
      <c r="S246" s="304"/>
      <c r="T246" s="4"/>
      <c r="V246" s="4"/>
      <c r="W246" s="4"/>
    </row>
    <row r="247" spans="1:24" ht="21" customHeight="1">
      <c r="A247" s="4"/>
      <c r="B247" s="4"/>
      <c r="C247" s="777" t="s">
        <v>640</v>
      </c>
      <c r="D247" s="315">
        <f t="shared" ref="D247:L247" si="48">COUNTIFS($U$9:$U$206,D$235,$W$9:$W$206,$C247)</f>
        <v>0</v>
      </c>
      <c r="E247" s="315">
        <f t="shared" si="48"/>
        <v>0</v>
      </c>
      <c r="F247" s="315">
        <f t="shared" si="48"/>
        <v>0</v>
      </c>
      <c r="G247" s="315">
        <f t="shared" si="48"/>
        <v>0</v>
      </c>
      <c r="H247" s="315">
        <f t="shared" si="48"/>
        <v>0</v>
      </c>
      <c r="I247" s="315">
        <f t="shared" si="48"/>
        <v>0</v>
      </c>
      <c r="J247" s="315">
        <f t="shared" si="48"/>
        <v>0</v>
      </c>
      <c r="K247" s="315">
        <f t="shared" si="48"/>
        <v>0</v>
      </c>
      <c r="L247" s="315">
        <f t="shared" si="48"/>
        <v>0</v>
      </c>
      <c r="M247" s="315">
        <f t="shared" ref="M247:O247" si="49">COUNTIFS($U$9:$U$204,M$235,$W$9:$W$204,$C247)</f>
        <v>0</v>
      </c>
      <c r="N247" s="315">
        <f t="shared" si="49"/>
        <v>0</v>
      </c>
      <c r="O247" s="315">
        <f t="shared" si="49"/>
        <v>0</v>
      </c>
      <c r="P247" s="4"/>
      <c r="Q247" s="303"/>
      <c r="R247" s="4"/>
      <c r="S247" s="304"/>
      <c r="T247" s="4"/>
      <c r="V247" s="4"/>
      <c r="W247" s="4"/>
    </row>
    <row r="248" spans="1:24" ht="24" customHeight="1">
      <c r="A248" s="4"/>
      <c r="B248" s="4"/>
      <c r="C248" s="775"/>
      <c r="D248" s="316" t="str">
        <f t="shared" ref="D248:O248" si="50">IFERROR(D247/E$216,"-")</f>
        <v>-</v>
      </c>
      <c r="E248" s="316" t="str">
        <f t="shared" si="50"/>
        <v>-</v>
      </c>
      <c r="F248" s="316" t="str">
        <f t="shared" si="50"/>
        <v>-</v>
      </c>
      <c r="G248" s="316" t="str">
        <f t="shared" si="50"/>
        <v>-</v>
      </c>
      <c r="H248" s="316" t="str">
        <f t="shared" si="50"/>
        <v>-</v>
      </c>
      <c r="I248" s="316" t="str">
        <f t="shared" si="50"/>
        <v>-</v>
      </c>
      <c r="J248" s="316" t="str">
        <f t="shared" si="50"/>
        <v>-</v>
      </c>
      <c r="K248" s="316" t="str">
        <f t="shared" si="50"/>
        <v>-</v>
      </c>
      <c r="L248" s="316" t="str">
        <f t="shared" si="50"/>
        <v>-</v>
      </c>
      <c r="M248" s="316" t="str">
        <f t="shared" si="50"/>
        <v>-</v>
      </c>
      <c r="N248" s="316" t="str">
        <f t="shared" si="50"/>
        <v>-</v>
      </c>
      <c r="O248" s="316" t="str">
        <f t="shared" si="50"/>
        <v>-</v>
      </c>
      <c r="P248" s="4"/>
      <c r="Q248" s="303"/>
      <c r="R248" s="4"/>
      <c r="S248" s="304"/>
      <c r="T248" s="4"/>
      <c r="V248" s="4"/>
      <c r="W248" s="4"/>
    </row>
    <row r="249" spans="1:24" ht="21" customHeight="1">
      <c r="A249" s="4"/>
      <c r="B249" s="4"/>
      <c r="C249" s="777" t="s">
        <v>628</v>
      </c>
      <c r="D249" s="315">
        <f t="shared" ref="D249:L249" si="51">COUNTIFS($U$9:$U$206,D$235,$W$9:$W$206,$C249)</f>
        <v>0</v>
      </c>
      <c r="E249" s="315">
        <f t="shared" si="51"/>
        <v>0</v>
      </c>
      <c r="F249" s="315">
        <f t="shared" si="51"/>
        <v>0</v>
      </c>
      <c r="G249" s="315">
        <f t="shared" si="51"/>
        <v>0</v>
      </c>
      <c r="H249" s="315">
        <f t="shared" si="51"/>
        <v>0</v>
      </c>
      <c r="I249" s="315">
        <f t="shared" si="51"/>
        <v>0</v>
      </c>
      <c r="J249" s="315">
        <f t="shared" si="51"/>
        <v>0</v>
      </c>
      <c r="K249" s="315">
        <f t="shared" si="51"/>
        <v>0</v>
      </c>
      <c r="L249" s="315">
        <f t="shared" si="51"/>
        <v>0</v>
      </c>
      <c r="M249" s="315">
        <f t="shared" ref="M249:O249" si="52">COUNTIFS($U$9:$U$204,M$235,$W$9:$W$204,$C249)</f>
        <v>0</v>
      </c>
      <c r="N249" s="315">
        <f t="shared" si="52"/>
        <v>0</v>
      </c>
      <c r="O249" s="315">
        <f t="shared" si="52"/>
        <v>0</v>
      </c>
      <c r="P249" s="4"/>
      <c r="Q249" s="303"/>
      <c r="R249" s="4"/>
      <c r="S249" s="304"/>
      <c r="T249" s="4"/>
      <c r="V249" s="4"/>
      <c r="W249" s="4"/>
    </row>
    <row r="250" spans="1:24" ht="24" customHeight="1">
      <c r="A250" s="4"/>
      <c r="B250" s="4"/>
      <c r="C250" s="775"/>
      <c r="D250" s="316" t="str">
        <f t="shared" ref="D250:O250" si="53">IFERROR(D249/E$216,"-")</f>
        <v>-</v>
      </c>
      <c r="E250" s="316" t="str">
        <f t="shared" si="53"/>
        <v>-</v>
      </c>
      <c r="F250" s="316" t="str">
        <f t="shared" si="53"/>
        <v>-</v>
      </c>
      <c r="G250" s="316" t="str">
        <f t="shared" si="53"/>
        <v>-</v>
      </c>
      <c r="H250" s="316" t="str">
        <f t="shared" si="53"/>
        <v>-</v>
      </c>
      <c r="I250" s="316" t="str">
        <f t="shared" si="53"/>
        <v>-</v>
      </c>
      <c r="J250" s="316" t="str">
        <f t="shared" si="53"/>
        <v>-</v>
      </c>
      <c r="K250" s="316" t="str">
        <f t="shared" si="53"/>
        <v>-</v>
      </c>
      <c r="L250" s="316" t="str">
        <f t="shared" si="53"/>
        <v>-</v>
      </c>
      <c r="M250" s="316" t="str">
        <f t="shared" si="53"/>
        <v>-</v>
      </c>
      <c r="N250" s="316" t="str">
        <f t="shared" si="53"/>
        <v>-</v>
      </c>
      <c r="O250" s="316" t="str">
        <f t="shared" si="53"/>
        <v>-</v>
      </c>
      <c r="P250" s="4"/>
      <c r="Q250" s="303"/>
      <c r="R250" s="4"/>
      <c r="S250" s="304"/>
      <c r="T250" s="4"/>
      <c r="V250" s="4"/>
      <c r="W250" s="4"/>
    </row>
    <row r="251" spans="1:24" ht="21" customHeight="1">
      <c r="A251" s="4"/>
      <c r="B251" s="4"/>
      <c r="C251" s="778" t="s">
        <v>358</v>
      </c>
      <c r="D251" s="315">
        <f t="shared" ref="D251:L251" si="54">COUNTIFS($U$9:$U$206,D$235,$W$9:$W$206,$C251)</f>
        <v>0</v>
      </c>
      <c r="E251" s="315">
        <f t="shared" si="54"/>
        <v>0</v>
      </c>
      <c r="F251" s="315">
        <f t="shared" si="54"/>
        <v>0</v>
      </c>
      <c r="G251" s="315">
        <f t="shared" si="54"/>
        <v>0</v>
      </c>
      <c r="H251" s="315">
        <f t="shared" si="54"/>
        <v>0</v>
      </c>
      <c r="I251" s="315">
        <f t="shared" si="54"/>
        <v>0</v>
      </c>
      <c r="J251" s="315">
        <f t="shared" si="54"/>
        <v>0</v>
      </c>
      <c r="K251" s="315">
        <f t="shared" si="54"/>
        <v>0</v>
      </c>
      <c r="L251" s="315">
        <f t="shared" si="54"/>
        <v>0</v>
      </c>
      <c r="M251" s="315">
        <f t="shared" ref="M251:O251" si="55">COUNTIFS($U$9:$U$204,M$235,$W$9:$W$204,$C251)</f>
        <v>0</v>
      </c>
      <c r="N251" s="315">
        <f t="shared" si="55"/>
        <v>0</v>
      </c>
      <c r="O251" s="315">
        <f t="shared" si="55"/>
        <v>0</v>
      </c>
      <c r="P251" s="4"/>
      <c r="Q251" s="303"/>
      <c r="R251" s="4"/>
      <c r="S251" s="304"/>
      <c r="T251" s="4"/>
      <c r="V251" s="4"/>
      <c r="W251" s="4"/>
    </row>
    <row r="252" spans="1:24" ht="24" customHeight="1">
      <c r="A252" s="4"/>
      <c r="B252" s="4"/>
      <c r="C252" s="779"/>
      <c r="D252" s="317" t="str">
        <f t="shared" ref="D252:O252" si="56">IFERROR(D251/E$216,"-")</f>
        <v>-</v>
      </c>
      <c r="E252" s="317" t="str">
        <f t="shared" si="56"/>
        <v>-</v>
      </c>
      <c r="F252" s="317" t="str">
        <f t="shared" si="56"/>
        <v>-</v>
      </c>
      <c r="G252" s="317" t="str">
        <f t="shared" si="56"/>
        <v>-</v>
      </c>
      <c r="H252" s="317" t="str">
        <f t="shared" si="56"/>
        <v>-</v>
      </c>
      <c r="I252" s="317" t="str">
        <f t="shared" si="56"/>
        <v>-</v>
      </c>
      <c r="J252" s="317" t="str">
        <f t="shared" si="56"/>
        <v>-</v>
      </c>
      <c r="K252" s="317" t="str">
        <f t="shared" si="56"/>
        <v>-</v>
      </c>
      <c r="L252" s="317" t="str">
        <f t="shared" si="56"/>
        <v>-</v>
      </c>
      <c r="M252" s="317" t="str">
        <f t="shared" si="56"/>
        <v>-</v>
      </c>
      <c r="N252" s="317" t="str">
        <f t="shared" si="56"/>
        <v>-</v>
      </c>
      <c r="O252" s="317" t="str">
        <f t="shared" si="56"/>
        <v>-</v>
      </c>
      <c r="P252" s="4"/>
      <c r="Q252" s="303"/>
      <c r="R252" s="4"/>
      <c r="S252" s="304"/>
      <c r="T252" s="4"/>
      <c r="V252" s="4"/>
      <c r="W252" s="4"/>
    </row>
    <row r="253" spans="1:24" ht="14.4">
      <c r="A253" s="4"/>
      <c r="B253" s="4"/>
      <c r="C253" s="303"/>
      <c r="D253" s="304"/>
      <c r="E253" s="4"/>
      <c r="F253" s="4"/>
      <c r="G253" s="4"/>
      <c r="H253" s="4"/>
      <c r="I253" s="4"/>
      <c r="J253" s="4"/>
      <c r="K253" s="4"/>
      <c r="L253" s="4"/>
      <c r="M253" s="4"/>
      <c r="N253" s="148"/>
      <c r="O253" s="4"/>
      <c r="P253" s="4"/>
      <c r="Q253" s="4"/>
      <c r="R253" s="303"/>
      <c r="S253" s="4"/>
      <c r="T253" s="304"/>
      <c r="V253" s="4"/>
      <c r="W253" s="4"/>
      <c r="X253" s="4"/>
    </row>
    <row r="254" spans="1:24" ht="32.25" customHeight="1">
      <c r="A254" s="4"/>
      <c r="B254" s="4"/>
      <c r="D254" s="270" t="s">
        <v>343</v>
      </c>
      <c r="E254" s="270" t="s">
        <v>507</v>
      </c>
      <c r="F254" s="270" t="s">
        <v>387</v>
      </c>
      <c r="G254" s="270" t="s">
        <v>364</v>
      </c>
      <c r="H254" s="270" t="s">
        <v>371</v>
      </c>
      <c r="M254" s="4"/>
      <c r="N254" s="148"/>
      <c r="O254" s="4"/>
      <c r="P254" s="4"/>
      <c r="Q254" s="4"/>
      <c r="R254" s="303"/>
      <c r="S254" s="4"/>
      <c r="T254" s="304"/>
      <c r="V254" s="4"/>
      <c r="W254" s="4"/>
      <c r="X254" s="4"/>
    </row>
    <row r="255" spans="1:24" ht="27" customHeight="1">
      <c r="A255" s="4"/>
      <c r="B255" s="4"/>
      <c r="C255" s="271" t="s">
        <v>638</v>
      </c>
      <c r="D255" s="256">
        <f t="shared" ref="D255:H255" si="57">COUNTIFS($R$9:$R$206,"&lt;&gt;",$M$9:$M$206,D254)</f>
        <v>0</v>
      </c>
      <c r="E255" s="256">
        <f t="shared" si="57"/>
        <v>0</v>
      </c>
      <c r="F255" s="256">
        <f t="shared" si="57"/>
        <v>0</v>
      </c>
      <c r="G255" s="256">
        <f t="shared" si="57"/>
        <v>0</v>
      </c>
      <c r="H255" s="257">
        <f t="shared" si="57"/>
        <v>0</v>
      </c>
      <c r="I255" s="4"/>
      <c r="J255" s="4"/>
      <c r="K255" s="4"/>
      <c r="L255" s="4"/>
      <c r="M255" s="4"/>
      <c r="N255" s="148"/>
      <c r="O255" s="4"/>
      <c r="P255" s="4"/>
      <c r="Q255" s="4"/>
      <c r="R255" s="303"/>
      <c r="S255" s="4"/>
      <c r="T255" s="304"/>
      <c r="V255" s="4"/>
      <c r="W255" s="4"/>
      <c r="X255" s="4"/>
    </row>
    <row r="256" spans="1:24" ht="27" customHeight="1">
      <c r="A256" s="4"/>
      <c r="B256" s="4"/>
      <c r="C256" s="780" t="s">
        <v>639</v>
      </c>
      <c r="D256" s="311">
        <f t="shared" ref="D256:H256" si="58">SUM(D258,D260)</f>
        <v>0</v>
      </c>
      <c r="E256" s="311">
        <f t="shared" si="58"/>
        <v>0</v>
      </c>
      <c r="F256" s="311">
        <f t="shared" si="58"/>
        <v>0</v>
      </c>
      <c r="G256" s="311">
        <f t="shared" si="58"/>
        <v>0</v>
      </c>
      <c r="H256" s="312">
        <f t="shared" si="58"/>
        <v>0</v>
      </c>
      <c r="I256" s="4"/>
      <c r="J256" s="4"/>
      <c r="K256" s="4"/>
      <c r="L256" s="4"/>
      <c r="M256" s="4"/>
      <c r="N256" s="148"/>
      <c r="O256" s="4"/>
      <c r="P256" s="4"/>
      <c r="Q256" s="4"/>
      <c r="R256" s="303"/>
      <c r="S256" s="4"/>
      <c r="T256" s="304"/>
      <c r="V256" s="4"/>
      <c r="W256" s="4"/>
      <c r="X256" s="4"/>
    </row>
    <row r="257" spans="1:24" ht="27" customHeight="1">
      <c r="A257" s="4"/>
      <c r="B257" s="4"/>
      <c r="C257" s="773"/>
      <c r="D257" s="322" t="str">
        <f t="shared" ref="D257:H257" si="59">IFERROR(D256/D255,"-")</f>
        <v>-</v>
      </c>
      <c r="E257" s="322" t="str">
        <f t="shared" si="59"/>
        <v>-</v>
      </c>
      <c r="F257" s="322" t="str">
        <f t="shared" si="59"/>
        <v>-</v>
      </c>
      <c r="G257" s="322" t="str">
        <f t="shared" si="59"/>
        <v>-</v>
      </c>
      <c r="H257" s="323" t="str">
        <f t="shared" si="59"/>
        <v>-</v>
      </c>
      <c r="I257" s="4"/>
      <c r="J257" s="4"/>
      <c r="K257" s="4"/>
      <c r="L257" s="4"/>
      <c r="M257" s="4"/>
      <c r="N257" s="148"/>
      <c r="O257" s="4"/>
      <c r="P257" s="4"/>
      <c r="Q257" s="4"/>
      <c r="R257" s="303"/>
      <c r="S257" s="4"/>
      <c r="T257" s="304"/>
      <c r="V257" s="4"/>
      <c r="W257" s="4"/>
      <c r="X257" s="4"/>
    </row>
    <row r="258" spans="1:24" ht="27" customHeight="1">
      <c r="A258" s="4"/>
      <c r="B258" s="4"/>
      <c r="C258" s="781" t="s">
        <v>349</v>
      </c>
      <c r="D258" s="315">
        <f t="shared" ref="D258:H258" si="60">COUNTIFS($W$9:$W$206,$C258,$M$9:$M$206,D$254)</f>
        <v>0</v>
      </c>
      <c r="E258" s="315">
        <f t="shared" si="60"/>
        <v>0</v>
      </c>
      <c r="F258" s="315">
        <f t="shared" si="60"/>
        <v>0</v>
      </c>
      <c r="G258" s="315">
        <f t="shared" si="60"/>
        <v>0</v>
      </c>
      <c r="H258" s="315">
        <f t="shared" si="60"/>
        <v>0</v>
      </c>
      <c r="I258" s="4"/>
      <c r="J258" s="4"/>
      <c r="K258" s="4"/>
      <c r="L258" s="4"/>
      <c r="M258" s="4"/>
      <c r="N258" s="148"/>
      <c r="O258" s="4"/>
      <c r="P258" s="4"/>
      <c r="Q258" s="4"/>
      <c r="R258" s="303"/>
      <c r="S258" s="4"/>
      <c r="T258" s="304"/>
      <c r="V258" s="4"/>
      <c r="W258" s="4"/>
      <c r="X258" s="4"/>
    </row>
    <row r="259" spans="1:24" ht="27" customHeight="1">
      <c r="A259" s="4"/>
      <c r="B259" s="4"/>
      <c r="C259" s="775"/>
      <c r="D259" s="324" t="str">
        <f t="shared" ref="D259:H259" si="61">IFERROR(D258/D$255,"-")</f>
        <v>-</v>
      </c>
      <c r="E259" s="324" t="str">
        <f t="shared" si="61"/>
        <v>-</v>
      </c>
      <c r="F259" s="324" t="str">
        <f t="shared" si="61"/>
        <v>-</v>
      </c>
      <c r="G259" s="324" t="str">
        <f t="shared" si="61"/>
        <v>-</v>
      </c>
      <c r="H259" s="324" t="str">
        <f t="shared" si="61"/>
        <v>-</v>
      </c>
      <c r="I259" s="4"/>
      <c r="J259" s="4"/>
      <c r="K259" s="4"/>
      <c r="L259" s="4"/>
      <c r="M259" s="4"/>
      <c r="N259" s="148"/>
      <c r="O259" s="4"/>
      <c r="P259" s="4"/>
      <c r="Q259" s="4"/>
      <c r="R259" s="303"/>
      <c r="S259" s="4"/>
      <c r="T259" s="304"/>
      <c r="V259" s="4"/>
      <c r="W259" s="4"/>
      <c r="X259" s="4"/>
    </row>
    <row r="260" spans="1:24" ht="27" customHeight="1">
      <c r="A260" s="4"/>
      <c r="B260" s="4"/>
      <c r="C260" s="782" t="s">
        <v>373</v>
      </c>
      <c r="D260" s="315">
        <f t="shared" ref="D260:H260" si="62">COUNTIFS($W$9:$W$206,$C260,$M$9:$M$206,D$254)</f>
        <v>0</v>
      </c>
      <c r="E260" s="315">
        <f t="shared" si="62"/>
        <v>0</v>
      </c>
      <c r="F260" s="315">
        <f t="shared" si="62"/>
        <v>0</v>
      </c>
      <c r="G260" s="315">
        <f t="shared" si="62"/>
        <v>0</v>
      </c>
      <c r="H260" s="315">
        <f t="shared" si="62"/>
        <v>0</v>
      </c>
      <c r="I260" s="4"/>
      <c r="J260" s="4"/>
      <c r="K260" s="4"/>
      <c r="L260" s="4"/>
      <c r="M260" s="4"/>
      <c r="N260" s="148"/>
      <c r="O260" s="4"/>
      <c r="P260" s="4"/>
      <c r="Q260" s="4"/>
      <c r="R260" s="303"/>
      <c r="S260" s="4"/>
      <c r="T260" s="304"/>
      <c r="V260" s="4"/>
      <c r="W260" s="4"/>
      <c r="X260" s="4"/>
    </row>
    <row r="261" spans="1:24" ht="27" customHeight="1">
      <c r="A261" s="4"/>
      <c r="B261" s="4"/>
      <c r="C261" s="775"/>
      <c r="D261" s="324" t="str">
        <f t="shared" ref="D261:H261" si="63">IFERROR(D260/D$255,"-")</f>
        <v>-</v>
      </c>
      <c r="E261" s="324" t="str">
        <f t="shared" si="63"/>
        <v>-</v>
      </c>
      <c r="F261" s="324" t="str">
        <f t="shared" si="63"/>
        <v>-</v>
      </c>
      <c r="G261" s="324" t="str">
        <f t="shared" si="63"/>
        <v>-</v>
      </c>
      <c r="H261" s="324" t="str">
        <f t="shared" si="63"/>
        <v>-</v>
      </c>
      <c r="I261" s="4"/>
      <c r="J261" s="4"/>
      <c r="K261" s="4"/>
      <c r="L261" s="4"/>
      <c r="M261" s="4"/>
      <c r="N261" s="148"/>
      <c r="O261" s="4"/>
      <c r="P261" s="4"/>
      <c r="Q261" s="4"/>
      <c r="R261" s="303"/>
      <c r="S261" s="4"/>
      <c r="T261" s="304"/>
      <c r="V261" s="4"/>
      <c r="W261" s="4"/>
      <c r="X261" s="4"/>
    </row>
    <row r="262" spans="1:24" ht="27" customHeight="1">
      <c r="A262" s="4"/>
      <c r="B262" s="4"/>
      <c r="C262" s="782" t="s">
        <v>491</v>
      </c>
      <c r="D262" s="325">
        <f t="shared" ref="D262:H262" si="64">COUNTIFS($W$9:$W$206,$C262,$M$9:$M$206,D$254)</f>
        <v>0</v>
      </c>
      <c r="E262" s="326">
        <f t="shared" si="64"/>
        <v>0</v>
      </c>
      <c r="F262" s="326">
        <f t="shared" si="64"/>
        <v>0</v>
      </c>
      <c r="G262" s="326">
        <f t="shared" si="64"/>
        <v>0</v>
      </c>
      <c r="H262" s="326">
        <f t="shared" si="64"/>
        <v>0</v>
      </c>
      <c r="I262" s="4"/>
      <c r="J262" s="4"/>
      <c r="K262" s="4"/>
      <c r="L262" s="4"/>
      <c r="M262" s="4"/>
      <c r="N262" s="148"/>
      <c r="O262" s="4"/>
      <c r="P262" s="4"/>
      <c r="Q262" s="4"/>
      <c r="R262" s="303"/>
      <c r="S262" s="4"/>
      <c r="T262" s="304"/>
      <c r="V262" s="4"/>
      <c r="W262" s="4"/>
      <c r="X262" s="4"/>
    </row>
    <row r="263" spans="1:24" ht="27" customHeight="1">
      <c r="A263" s="4"/>
      <c r="B263" s="4"/>
      <c r="C263" s="775"/>
      <c r="D263" s="324" t="str">
        <f t="shared" ref="D263:H263" si="65">IFERROR(D262/D$255,"-")</f>
        <v>-</v>
      </c>
      <c r="E263" s="324" t="str">
        <f t="shared" si="65"/>
        <v>-</v>
      </c>
      <c r="F263" s="324" t="str">
        <f t="shared" si="65"/>
        <v>-</v>
      </c>
      <c r="G263" s="324" t="str">
        <f t="shared" si="65"/>
        <v>-</v>
      </c>
      <c r="H263" s="324" t="str">
        <f t="shared" si="65"/>
        <v>-</v>
      </c>
      <c r="I263" s="4"/>
      <c r="J263" s="4"/>
      <c r="K263" s="4"/>
      <c r="L263" s="4"/>
      <c r="M263" s="4"/>
      <c r="N263" s="148"/>
      <c r="O263" s="4"/>
      <c r="P263" s="4"/>
      <c r="Q263" s="4"/>
      <c r="R263" s="303"/>
      <c r="S263" s="4"/>
      <c r="T263" s="304"/>
      <c r="V263" s="4"/>
      <c r="W263" s="4"/>
      <c r="X263" s="4"/>
    </row>
    <row r="264" spans="1:24" ht="27" customHeight="1">
      <c r="A264" s="4"/>
      <c r="B264" s="4"/>
      <c r="C264" s="782" t="s">
        <v>366</v>
      </c>
      <c r="D264" s="325">
        <f t="shared" ref="D264:H264" si="66">COUNTIFS($W$9:$W$206,$C264,$M$9:$M$206,D$254)</f>
        <v>0</v>
      </c>
      <c r="E264" s="326">
        <f t="shared" si="66"/>
        <v>0</v>
      </c>
      <c r="F264" s="326">
        <f t="shared" si="66"/>
        <v>0</v>
      </c>
      <c r="G264" s="326">
        <f t="shared" si="66"/>
        <v>0</v>
      </c>
      <c r="H264" s="326">
        <f t="shared" si="66"/>
        <v>0</v>
      </c>
      <c r="I264" s="4"/>
      <c r="J264" s="4"/>
      <c r="K264" s="4"/>
      <c r="L264" s="4"/>
      <c r="M264" s="4"/>
      <c r="N264" s="148"/>
      <c r="O264" s="4"/>
      <c r="P264" s="4"/>
      <c r="Q264" s="4"/>
      <c r="R264" s="303"/>
      <c r="S264" s="4"/>
      <c r="T264" s="304"/>
      <c r="V264" s="4"/>
      <c r="W264" s="4"/>
      <c r="X264" s="4"/>
    </row>
    <row r="265" spans="1:24" ht="27" customHeight="1">
      <c r="A265" s="4"/>
      <c r="B265" s="4"/>
      <c r="C265" s="775"/>
      <c r="D265" s="324" t="str">
        <f t="shared" ref="D265:H265" si="67">IFERROR(D264/D$255,"-")</f>
        <v>-</v>
      </c>
      <c r="E265" s="324" t="str">
        <f t="shared" si="67"/>
        <v>-</v>
      </c>
      <c r="F265" s="324" t="str">
        <f t="shared" si="67"/>
        <v>-</v>
      </c>
      <c r="G265" s="324" t="str">
        <f t="shared" si="67"/>
        <v>-</v>
      </c>
      <c r="H265" s="324" t="str">
        <f t="shared" si="67"/>
        <v>-</v>
      </c>
      <c r="I265" s="4"/>
      <c r="J265" s="4"/>
      <c r="K265" s="4"/>
      <c r="L265" s="4"/>
      <c r="M265" s="4"/>
      <c r="N265" s="148"/>
      <c r="O265" s="4"/>
      <c r="P265" s="4"/>
      <c r="Q265" s="4"/>
      <c r="R265" s="303"/>
      <c r="S265" s="4"/>
      <c r="T265" s="304"/>
      <c r="V265" s="4"/>
      <c r="W265" s="4"/>
      <c r="X265" s="4"/>
    </row>
    <row r="266" spans="1:24" ht="27" customHeight="1">
      <c r="A266" s="4"/>
      <c r="B266" s="4"/>
      <c r="C266" s="783" t="s">
        <v>640</v>
      </c>
      <c r="D266" s="325">
        <f t="shared" ref="D266:H266" si="68">COUNTIFS($W$9:$W$206,$C266,$M$9:$M$206,D$254)</f>
        <v>0</v>
      </c>
      <c r="E266" s="326">
        <f t="shared" si="68"/>
        <v>0</v>
      </c>
      <c r="F266" s="326">
        <f t="shared" si="68"/>
        <v>0</v>
      </c>
      <c r="G266" s="326">
        <f t="shared" si="68"/>
        <v>0</v>
      </c>
      <c r="H266" s="326">
        <f t="shared" si="68"/>
        <v>0</v>
      </c>
      <c r="I266" s="4"/>
      <c r="J266" s="4"/>
      <c r="K266" s="4"/>
      <c r="L266" s="4"/>
      <c r="M266" s="4"/>
      <c r="N266" s="148"/>
      <c r="O266" s="4"/>
      <c r="P266" s="4"/>
      <c r="Q266" s="4"/>
      <c r="R266" s="303"/>
      <c r="S266" s="4"/>
      <c r="T266" s="304"/>
      <c r="V266" s="4"/>
      <c r="W266" s="4"/>
      <c r="X266" s="4"/>
    </row>
    <row r="267" spans="1:24" ht="27" customHeight="1">
      <c r="A267" s="4"/>
      <c r="B267" s="4"/>
      <c r="C267" s="775"/>
      <c r="D267" s="324" t="str">
        <f t="shared" ref="D267:H267" si="69">IFERROR(D266/D$255,"-")</f>
        <v>-</v>
      </c>
      <c r="E267" s="324" t="str">
        <f t="shared" si="69"/>
        <v>-</v>
      </c>
      <c r="F267" s="324" t="str">
        <f t="shared" si="69"/>
        <v>-</v>
      </c>
      <c r="G267" s="324" t="str">
        <f t="shared" si="69"/>
        <v>-</v>
      </c>
      <c r="H267" s="324" t="str">
        <f t="shared" si="69"/>
        <v>-</v>
      </c>
      <c r="I267" s="4"/>
      <c r="J267" s="4"/>
      <c r="K267" s="4"/>
      <c r="L267" s="4"/>
      <c r="M267" s="4"/>
      <c r="N267" s="148"/>
      <c r="O267" s="4"/>
      <c r="P267" s="4"/>
      <c r="Q267" s="4"/>
      <c r="R267" s="303"/>
      <c r="S267" s="4"/>
      <c r="T267" s="304"/>
      <c r="V267" s="4"/>
      <c r="W267" s="4"/>
      <c r="X267" s="4"/>
    </row>
    <row r="268" spans="1:24" ht="27" customHeight="1">
      <c r="A268" s="4"/>
      <c r="B268" s="4"/>
      <c r="C268" s="783" t="s">
        <v>628</v>
      </c>
      <c r="D268" s="325">
        <f t="shared" ref="D268:H268" si="70">COUNTIFS($W$9:$W$206,$C268,$M$9:$M$206,D$254)</f>
        <v>0</v>
      </c>
      <c r="E268" s="326">
        <f t="shared" si="70"/>
        <v>0</v>
      </c>
      <c r="F268" s="326">
        <f t="shared" si="70"/>
        <v>0</v>
      </c>
      <c r="G268" s="326">
        <f t="shared" si="70"/>
        <v>0</v>
      </c>
      <c r="H268" s="326">
        <f t="shared" si="70"/>
        <v>0</v>
      </c>
      <c r="I268" s="4"/>
      <c r="J268" s="4"/>
      <c r="K268" s="4"/>
      <c r="L268" s="4"/>
      <c r="M268" s="4"/>
      <c r="N268" s="148"/>
      <c r="O268" s="4"/>
      <c r="P268" s="4"/>
      <c r="Q268" s="4"/>
      <c r="R268" s="303"/>
      <c r="S268" s="4"/>
      <c r="T268" s="304"/>
      <c r="V268" s="4"/>
      <c r="W268" s="4"/>
      <c r="X268" s="4"/>
    </row>
    <row r="269" spans="1:24" ht="27" customHeight="1">
      <c r="A269" s="4"/>
      <c r="B269" s="4"/>
      <c r="C269" s="775"/>
      <c r="D269" s="324" t="str">
        <f t="shared" ref="D269:H269" si="71">IFERROR(D268/D$255,"-")</f>
        <v>-</v>
      </c>
      <c r="E269" s="324" t="str">
        <f t="shared" si="71"/>
        <v>-</v>
      </c>
      <c r="F269" s="324" t="str">
        <f t="shared" si="71"/>
        <v>-</v>
      </c>
      <c r="G269" s="324" t="str">
        <f t="shared" si="71"/>
        <v>-</v>
      </c>
      <c r="H269" s="324" t="str">
        <f t="shared" si="71"/>
        <v>-</v>
      </c>
      <c r="I269" s="4"/>
      <c r="J269" s="4"/>
      <c r="K269" s="4"/>
      <c r="L269" s="4"/>
      <c r="M269" s="4"/>
      <c r="N269" s="148"/>
      <c r="O269" s="4"/>
      <c r="P269" s="4"/>
      <c r="Q269" s="4"/>
      <c r="R269" s="303"/>
      <c r="S269" s="4"/>
      <c r="T269" s="304"/>
      <c r="V269" s="4"/>
      <c r="W269" s="4"/>
      <c r="X269" s="4"/>
    </row>
    <row r="270" spans="1:24" ht="27" customHeight="1">
      <c r="A270" s="4"/>
      <c r="B270" s="4"/>
      <c r="C270" s="782" t="s">
        <v>358</v>
      </c>
      <c r="D270" s="325">
        <f t="shared" ref="D270:H270" si="72">COUNTIFS($W$9:$W$206,$C270,$M$9:$M$206,D$254)</f>
        <v>0</v>
      </c>
      <c r="E270" s="326">
        <f t="shared" si="72"/>
        <v>0</v>
      </c>
      <c r="F270" s="326">
        <f t="shared" si="72"/>
        <v>0</v>
      </c>
      <c r="G270" s="326">
        <f t="shared" si="72"/>
        <v>0</v>
      </c>
      <c r="H270" s="326">
        <f t="shared" si="72"/>
        <v>0</v>
      </c>
      <c r="I270" s="4"/>
      <c r="J270" s="4"/>
      <c r="K270" s="4"/>
      <c r="L270" s="4"/>
      <c r="M270" s="4"/>
      <c r="N270" s="148"/>
      <c r="O270" s="4"/>
      <c r="P270" s="4"/>
      <c r="Q270" s="4"/>
      <c r="R270" s="303"/>
      <c r="S270" s="4"/>
      <c r="T270" s="304"/>
      <c r="V270" s="4"/>
      <c r="W270" s="4"/>
      <c r="X270" s="4"/>
    </row>
    <row r="271" spans="1:24" ht="27" customHeight="1">
      <c r="A271" s="4"/>
      <c r="B271" s="4"/>
      <c r="C271" s="779"/>
      <c r="D271" s="327" t="str">
        <f t="shared" ref="D271:H271" si="73">IFERROR(D270/D$255,"-")</f>
        <v>-</v>
      </c>
      <c r="E271" s="327" t="str">
        <f t="shared" si="73"/>
        <v>-</v>
      </c>
      <c r="F271" s="327" t="str">
        <f t="shared" si="73"/>
        <v>-</v>
      </c>
      <c r="G271" s="327" t="str">
        <f t="shared" si="73"/>
        <v>-</v>
      </c>
      <c r="H271" s="327" t="str">
        <f t="shared" si="73"/>
        <v>-</v>
      </c>
      <c r="I271" s="4"/>
      <c r="J271" s="4"/>
      <c r="K271" s="4"/>
      <c r="L271" s="4"/>
      <c r="M271" s="4"/>
      <c r="N271" s="148"/>
      <c r="O271" s="4"/>
      <c r="P271" s="4"/>
      <c r="Q271" s="4"/>
      <c r="R271" s="303"/>
      <c r="S271" s="4"/>
      <c r="T271" s="304"/>
      <c r="V271" s="4"/>
      <c r="W271" s="4"/>
      <c r="X271" s="4"/>
    </row>
    <row r="272" spans="1:24" ht="14.4">
      <c r="A272" s="4"/>
      <c r="B272" s="4"/>
      <c r="C272" s="303"/>
      <c r="D272" s="304"/>
      <c r="E272" s="4"/>
      <c r="F272" s="4"/>
      <c r="G272" s="4"/>
      <c r="H272" s="4"/>
      <c r="I272" s="4"/>
      <c r="J272" s="4"/>
      <c r="K272" s="4"/>
      <c r="L272" s="4"/>
      <c r="M272" s="4"/>
      <c r="N272" s="148"/>
      <c r="O272" s="4"/>
      <c r="P272" s="4"/>
      <c r="Q272" s="4"/>
      <c r="R272" s="303"/>
      <c r="S272" s="4"/>
      <c r="T272" s="304"/>
      <c r="V272" s="4"/>
      <c r="W272" s="4"/>
      <c r="X272" s="4"/>
    </row>
    <row r="273" spans="1:24" ht="32.25" customHeight="1">
      <c r="A273" s="4"/>
      <c r="B273" s="4"/>
      <c r="D273" s="277" t="s">
        <v>414</v>
      </c>
      <c r="E273" s="277" t="s">
        <v>354</v>
      </c>
      <c r="F273" s="278" t="s">
        <v>643</v>
      </c>
      <c r="G273" s="277" t="s">
        <v>644</v>
      </c>
      <c r="H273" s="277" t="s">
        <v>400</v>
      </c>
      <c r="M273" s="4"/>
      <c r="N273" s="148"/>
      <c r="O273" s="4"/>
      <c r="P273" s="4"/>
      <c r="Q273" s="4"/>
      <c r="R273" s="303"/>
      <c r="S273" s="4"/>
      <c r="T273" s="304"/>
      <c r="V273" s="4"/>
      <c r="W273" s="4"/>
      <c r="X273" s="4"/>
    </row>
    <row r="274" spans="1:24" ht="27" customHeight="1">
      <c r="A274" s="4"/>
      <c r="B274" s="4"/>
      <c r="C274" s="271" t="s">
        <v>638</v>
      </c>
      <c r="D274" s="256">
        <f t="shared" ref="D274:H274" si="74">COUNTIFS($R$9:$R$206,"&lt;&gt;",$M$9:$M$206,D273)</f>
        <v>0</v>
      </c>
      <c r="E274" s="256">
        <f t="shared" si="74"/>
        <v>0</v>
      </c>
      <c r="F274" s="256">
        <f t="shared" si="74"/>
        <v>0</v>
      </c>
      <c r="G274" s="256">
        <f t="shared" si="74"/>
        <v>0</v>
      </c>
      <c r="H274" s="257">
        <f t="shared" si="74"/>
        <v>0</v>
      </c>
      <c r="I274" s="4"/>
      <c r="J274" s="4"/>
      <c r="K274" s="4"/>
      <c r="L274" s="4"/>
      <c r="M274" s="4"/>
      <c r="N274" s="148"/>
      <c r="O274" s="4"/>
      <c r="P274" s="4"/>
      <c r="Q274" s="4"/>
      <c r="R274" s="303"/>
      <c r="S274" s="4"/>
      <c r="T274" s="304"/>
      <c r="V274" s="4"/>
      <c r="W274" s="4"/>
      <c r="X274" s="4"/>
    </row>
    <row r="275" spans="1:24" ht="27" customHeight="1">
      <c r="A275" s="4"/>
      <c r="B275" s="4"/>
      <c r="C275" s="780" t="s">
        <v>639</v>
      </c>
      <c r="D275" s="311">
        <f t="shared" ref="D275:H275" si="75">SUM(D277,D279)</f>
        <v>0</v>
      </c>
      <c r="E275" s="311">
        <f t="shared" si="75"/>
        <v>0</v>
      </c>
      <c r="F275" s="311">
        <f t="shared" si="75"/>
        <v>0</v>
      </c>
      <c r="G275" s="311">
        <f t="shared" si="75"/>
        <v>0</v>
      </c>
      <c r="H275" s="312">
        <f t="shared" si="75"/>
        <v>0</v>
      </c>
      <c r="I275" s="4"/>
      <c r="J275" s="4"/>
      <c r="K275" s="4"/>
      <c r="L275" s="4"/>
      <c r="M275" s="4"/>
      <c r="N275" s="148"/>
      <c r="O275" s="4"/>
      <c r="P275" s="4"/>
      <c r="Q275" s="4"/>
      <c r="R275" s="303"/>
      <c r="S275" s="4"/>
      <c r="T275" s="304"/>
      <c r="V275" s="4"/>
      <c r="W275" s="4"/>
      <c r="X275" s="4"/>
    </row>
    <row r="276" spans="1:24" ht="27" customHeight="1">
      <c r="A276" s="4"/>
      <c r="B276" s="4"/>
      <c r="C276" s="773"/>
      <c r="D276" s="322" t="str">
        <f t="shared" ref="D276:H276" si="76">IFERROR(D275/D274,"-")</f>
        <v>-</v>
      </c>
      <c r="E276" s="322" t="str">
        <f t="shared" si="76"/>
        <v>-</v>
      </c>
      <c r="F276" s="322" t="str">
        <f t="shared" si="76"/>
        <v>-</v>
      </c>
      <c r="G276" s="322" t="str">
        <f t="shared" si="76"/>
        <v>-</v>
      </c>
      <c r="H276" s="323" t="str">
        <f t="shared" si="76"/>
        <v>-</v>
      </c>
      <c r="I276" s="4"/>
      <c r="J276" s="4"/>
      <c r="K276" s="4"/>
      <c r="L276" s="4"/>
      <c r="M276" s="4"/>
      <c r="N276" s="148"/>
      <c r="O276" s="4"/>
      <c r="P276" s="4"/>
      <c r="Q276" s="4"/>
      <c r="R276" s="303"/>
      <c r="S276" s="4"/>
      <c r="T276" s="304"/>
      <c r="V276" s="4"/>
      <c r="W276" s="4"/>
      <c r="X276" s="4"/>
    </row>
    <row r="277" spans="1:24" ht="27" customHeight="1">
      <c r="A277" s="4"/>
      <c r="B277" s="4"/>
      <c r="C277" s="784" t="s">
        <v>349</v>
      </c>
      <c r="D277" s="315">
        <f t="shared" ref="D277:H277" si="77">COUNTIFS($W$9:$W$206,$C277,$M$9:$M$206,D$273)</f>
        <v>0</v>
      </c>
      <c r="E277" s="315">
        <f t="shared" si="77"/>
        <v>0</v>
      </c>
      <c r="F277" s="315">
        <f t="shared" si="77"/>
        <v>0</v>
      </c>
      <c r="G277" s="315">
        <f t="shared" si="77"/>
        <v>0</v>
      </c>
      <c r="H277" s="315">
        <f t="shared" si="77"/>
        <v>0</v>
      </c>
      <c r="I277" s="4"/>
      <c r="J277" s="4"/>
      <c r="K277" s="4"/>
      <c r="L277" s="4"/>
      <c r="M277" s="4"/>
      <c r="N277" s="148"/>
      <c r="O277" s="4"/>
      <c r="P277" s="4"/>
      <c r="Q277" s="4"/>
      <c r="R277" s="303"/>
      <c r="S277" s="4"/>
      <c r="T277" s="304"/>
      <c r="V277" s="4"/>
      <c r="W277" s="4"/>
      <c r="X277" s="4"/>
    </row>
    <row r="278" spans="1:24" ht="27" customHeight="1">
      <c r="A278" s="4"/>
      <c r="B278" s="4"/>
      <c r="C278" s="775"/>
      <c r="D278" s="324" t="str">
        <f t="shared" ref="D278:H278" si="78">IFERROR(D277/D$255,"-")</f>
        <v>-</v>
      </c>
      <c r="E278" s="324" t="str">
        <f t="shared" si="78"/>
        <v>-</v>
      </c>
      <c r="F278" s="324" t="str">
        <f t="shared" si="78"/>
        <v>-</v>
      </c>
      <c r="G278" s="324" t="str">
        <f t="shared" si="78"/>
        <v>-</v>
      </c>
      <c r="H278" s="324" t="str">
        <f t="shared" si="78"/>
        <v>-</v>
      </c>
      <c r="I278" s="4"/>
      <c r="J278" s="4"/>
      <c r="K278" s="4"/>
      <c r="L278" s="4"/>
      <c r="M278" s="4"/>
      <c r="N278" s="148"/>
      <c r="O278" s="4"/>
      <c r="P278" s="4"/>
      <c r="Q278" s="4"/>
      <c r="R278" s="303"/>
      <c r="S278" s="4"/>
      <c r="T278" s="304"/>
      <c r="V278" s="4"/>
      <c r="W278" s="4"/>
      <c r="X278" s="4"/>
    </row>
    <row r="279" spans="1:24" ht="27" customHeight="1">
      <c r="A279" s="4"/>
      <c r="B279" s="4"/>
      <c r="C279" s="782" t="s">
        <v>373</v>
      </c>
      <c r="D279" s="315">
        <f t="shared" ref="D279:H279" si="79">COUNTIFS($W$9:$W$206,$C279,$M$9:$M$206,D$273)</f>
        <v>0</v>
      </c>
      <c r="E279" s="315">
        <f t="shared" si="79"/>
        <v>0</v>
      </c>
      <c r="F279" s="315">
        <f t="shared" si="79"/>
        <v>0</v>
      </c>
      <c r="G279" s="315">
        <f t="shared" si="79"/>
        <v>0</v>
      </c>
      <c r="H279" s="315">
        <f t="shared" si="79"/>
        <v>0</v>
      </c>
      <c r="I279" s="4"/>
      <c r="J279" s="4"/>
      <c r="K279" s="4"/>
      <c r="L279" s="4"/>
      <c r="M279" s="4"/>
      <c r="N279" s="148"/>
      <c r="O279" s="4"/>
      <c r="P279" s="4"/>
      <c r="Q279" s="4"/>
      <c r="R279" s="303"/>
      <c r="S279" s="4"/>
      <c r="T279" s="304"/>
      <c r="V279" s="4"/>
      <c r="W279" s="4"/>
      <c r="X279" s="4"/>
    </row>
    <row r="280" spans="1:24" ht="27" customHeight="1">
      <c r="A280" s="4"/>
      <c r="B280" s="4"/>
      <c r="C280" s="775"/>
      <c r="D280" s="324" t="str">
        <f t="shared" ref="D280:H280" si="80">IFERROR(D279/D$255,"-")</f>
        <v>-</v>
      </c>
      <c r="E280" s="324" t="str">
        <f t="shared" si="80"/>
        <v>-</v>
      </c>
      <c r="F280" s="324" t="str">
        <f t="shared" si="80"/>
        <v>-</v>
      </c>
      <c r="G280" s="324" t="str">
        <f t="shared" si="80"/>
        <v>-</v>
      </c>
      <c r="H280" s="324" t="str">
        <f t="shared" si="80"/>
        <v>-</v>
      </c>
      <c r="I280" s="4"/>
      <c r="J280" s="4"/>
      <c r="K280" s="4"/>
      <c r="L280" s="4"/>
      <c r="M280" s="4"/>
      <c r="N280" s="148"/>
      <c r="O280" s="4"/>
      <c r="P280" s="4"/>
      <c r="Q280" s="4"/>
      <c r="R280" s="303"/>
      <c r="S280" s="4"/>
      <c r="T280" s="304"/>
      <c r="V280" s="4"/>
      <c r="W280" s="4"/>
      <c r="X280" s="4"/>
    </row>
    <row r="281" spans="1:24" ht="27" customHeight="1">
      <c r="A281" s="4"/>
      <c r="B281" s="4"/>
      <c r="C281" s="782" t="s">
        <v>491</v>
      </c>
      <c r="D281" s="325">
        <f t="shared" ref="D281:H281" si="81">COUNTIFS($W$9:$W$206,$C281,$M$9:$M$206,D$273)</f>
        <v>0</v>
      </c>
      <c r="E281" s="326">
        <f t="shared" si="81"/>
        <v>0</v>
      </c>
      <c r="F281" s="326">
        <f t="shared" si="81"/>
        <v>0</v>
      </c>
      <c r="G281" s="326">
        <f t="shared" si="81"/>
        <v>0</v>
      </c>
      <c r="H281" s="326">
        <f t="shared" si="81"/>
        <v>0</v>
      </c>
      <c r="I281" s="4"/>
      <c r="J281" s="4"/>
      <c r="K281" s="4"/>
      <c r="L281" s="4"/>
      <c r="M281" s="4"/>
      <c r="N281" s="148"/>
      <c r="O281" s="4"/>
      <c r="P281" s="4"/>
      <c r="Q281" s="4"/>
      <c r="R281" s="303"/>
      <c r="S281" s="4"/>
      <c r="T281" s="304"/>
      <c r="V281" s="4"/>
      <c r="W281" s="4"/>
      <c r="X281" s="4"/>
    </row>
    <row r="282" spans="1:24" ht="27" customHeight="1">
      <c r="A282" s="4"/>
      <c r="B282" s="4"/>
      <c r="C282" s="775"/>
      <c r="D282" s="324" t="str">
        <f t="shared" ref="D282:H282" si="82">IFERROR(D281/D$255,"-")</f>
        <v>-</v>
      </c>
      <c r="E282" s="324" t="str">
        <f t="shared" si="82"/>
        <v>-</v>
      </c>
      <c r="F282" s="324" t="str">
        <f t="shared" si="82"/>
        <v>-</v>
      </c>
      <c r="G282" s="324" t="str">
        <f t="shared" si="82"/>
        <v>-</v>
      </c>
      <c r="H282" s="324" t="str">
        <f t="shared" si="82"/>
        <v>-</v>
      </c>
      <c r="I282" s="4"/>
      <c r="J282" s="4"/>
      <c r="K282" s="4"/>
      <c r="L282" s="4"/>
      <c r="M282" s="4"/>
      <c r="N282" s="148"/>
      <c r="O282" s="4"/>
      <c r="P282" s="4"/>
      <c r="Q282" s="4"/>
      <c r="R282" s="303"/>
      <c r="S282" s="4"/>
      <c r="T282" s="304"/>
      <c r="V282" s="4"/>
      <c r="W282" s="4"/>
      <c r="X282" s="4"/>
    </row>
    <row r="283" spans="1:24" ht="27" customHeight="1">
      <c r="A283" s="4"/>
      <c r="B283" s="4"/>
      <c r="C283" s="782" t="s">
        <v>366</v>
      </c>
      <c r="D283" s="325">
        <f t="shared" ref="D283:H283" si="83">COUNTIFS($W$9:$W$206,$C283,$M$9:$M$206,D$273)</f>
        <v>0</v>
      </c>
      <c r="E283" s="326">
        <f t="shared" si="83"/>
        <v>0</v>
      </c>
      <c r="F283" s="326">
        <f t="shared" si="83"/>
        <v>0</v>
      </c>
      <c r="G283" s="326">
        <f t="shared" si="83"/>
        <v>0</v>
      </c>
      <c r="H283" s="326">
        <f t="shared" si="83"/>
        <v>0</v>
      </c>
      <c r="I283" s="4"/>
      <c r="J283" s="4"/>
      <c r="K283" s="4"/>
      <c r="L283" s="4"/>
      <c r="M283" s="4"/>
      <c r="N283" s="148"/>
      <c r="O283" s="4"/>
      <c r="P283" s="4"/>
      <c r="Q283" s="4"/>
      <c r="R283" s="303"/>
      <c r="S283" s="4"/>
      <c r="T283" s="304"/>
      <c r="V283" s="4"/>
      <c r="W283" s="4"/>
      <c r="X283" s="4"/>
    </row>
    <row r="284" spans="1:24" ht="27" customHeight="1">
      <c r="A284" s="4"/>
      <c r="B284" s="4"/>
      <c r="C284" s="775"/>
      <c r="D284" s="324" t="str">
        <f t="shared" ref="D284:H284" si="84">IFERROR(D283/D$255,"-")</f>
        <v>-</v>
      </c>
      <c r="E284" s="324" t="str">
        <f t="shared" si="84"/>
        <v>-</v>
      </c>
      <c r="F284" s="324" t="str">
        <f t="shared" si="84"/>
        <v>-</v>
      </c>
      <c r="G284" s="324" t="str">
        <f t="shared" si="84"/>
        <v>-</v>
      </c>
      <c r="H284" s="324" t="str">
        <f t="shared" si="84"/>
        <v>-</v>
      </c>
      <c r="I284" s="4"/>
      <c r="J284" s="4"/>
      <c r="K284" s="4"/>
      <c r="L284" s="4"/>
      <c r="M284" s="4"/>
      <c r="N284" s="148"/>
      <c r="O284" s="4"/>
      <c r="P284" s="4"/>
      <c r="Q284" s="4"/>
      <c r="R284" s="303"/>
      <c r="S284" s="4"/>
      <c r="T284" s="304"/>
      <c r="V284" s="4"/>
      <c r="W284" s="4"/>
      <c r="X284" s="4"/>
    </row>
    <row r="285" spans="1:24" ht="27" customHeight="1">
      <c r="A285" s="4"/>
      <c r="B285" s="4"/>
      <c r="C285" s="783" t="s">
        <v>640</v>
      </c>
      <c r="D285" s="325">
        <f t="shared" ref="D285:H285" si="85">COUNTIFS($W$9:$W$206,$C285,$M$9:$M$206,D$273)</f>
        <v>0</v>
      </c>
      <c r="E285" s="326">
        <f t="shared" si="85"/>
        <v>0</v>
      </c>
      <c r="F285" s="326">
        <f t="shared" si="85"/>
        <v>0</v>
      </c>
      <c r="G285" s="326">
        <f t="shared" si="85"/>
        <v>0</v>
      </c>
      <c r="H285" s="326">
        <f t="shared" si="85"/>
        <v>0</v>
      </c>
      <c r="I285" s="4"/>
      <c r="J285" s="4"/>
      <c r="K285" s="4"/>
      <c r="L285" s="4"/>
      <c r="M285" s="4"/>
      <c r="N285" s="148"/>
      <c r="O285" s="4"/>
      <c r="P285" s="4"/>
      <c r="Q285" s="4"/>
      <c r="R285" s="303"/>
      <c r="S285" s="4"/>
      <c r="T285" s="304"/>
      <c r="V285" s="4"/>
      <c r="W285" s="4"/>
      <c r="X285" s="4"/>
    </row>
    <row r="286" spans="1:24" ht="27" customHeight="1">
      <c r="A286" s="4"/>
      <c r="B286" s="4"/>
      <c r="C286" s="775"/>
      <c r="D286" s="324" t="str">
        <f t="shared" ref="D286:H286" si="86">IFERROR(D285/D$255,"-")</f>
        <v>-</v>
      </c>
      <c r="E286" s="324" t="str">
        <f t="shared" si="86"/>
        <v>-</v>
      </c>
      <c r="F286" s="324" t="str">
        <f t="shared" si="86"/>
        <v>-</v>
      </c>
      <c r="G286" s="324" t="str">
        <f t="shared" si="86"/>
        <v>-</v>
      </c>
      <c r="H286" s="324" t="str">
        <f t="shared" si="86"/>
        <v>-</v>
      </c>
      <c r="I286" s="4"/>
      <c r="J286" s="4"/>
      <c r="K286" s="4"/>
      <c r="L286" s="4"/>
      <c r="M286" s="4"/>
      <c r="N286" s="148"/>
      <c r="O286" s="4"/>
      <c r="P286" s="4"/>
      <c r="Q286" s="4"/>
      <c r="R286" s="303"/>
      <c r="S286" s="4"/>
      <c r="T286" s="304"/>
      <c r="V286" s="4"/>
      <c r="W286" s="4"/>
      <c r="X286" s="4"/>
    </row>
    <row r="287" spans="1:24" ht="27" customHeight="1">
      <c r="A287" s="4"/>
      <c r="B287" s="4"/>
      <c r="C287" s="783" t="s">
        <v>628</v>
      </c>
      <c r="D287" s="325">
        <f t="shared" ref="D287:H287" si="87">COUNTIFS($W$9:$W$206,$C287,$M$9:$M$206,D$273)</f>
        <v>0</v>
      </c>
      <c r="E287" s="326">
        <f t="shared" si="87"/>
        <v>0</v>
      </c>
      <c r="F287" s="326">
        <f t="shared" si="87"/>
        <v>0</v>
      </c>
      <c r="G287" s="326">
        <f t="shared" si="87"/>
        <v>0</v>
      </c>
      <c r="H287" s="326">
        <f t="shared" si="87"/>
        <v>0</v>
      </c>
      <c r="I287" s="4"/>
      <c r="J287" s="4"/>
      <c r="K287" s="4"/>
      <c r="L287" s="4"/>
      <c r="M287" s="4"/>
      <c r="N287" s="148"/>
      <c r="O287" s="4"/>
      <c r="P287" s="4"/>
      <c r="Q287" s="4"/>
      <c r="R287" s="303"/>
      <c r="S287" s="4"/>
      <c r="T287" s="304"/>
      <c r="V287" s="4"/>
      <c r="W287" s="4"/>
      <c r="X287" s="4"/>
    </row>
    <row r="288" spans="1:24" ht="27" customHeight="1">
      <c r="A288" s="4"/>
      <c r="B288" s="4"/>
      <c r="C288" s="775"/>
      <c r="D288" s="324" t="str">
        <f t="shared" ref="D288:H288" si="88">IFERROR(D287/D$255,"-")</f>
        <v>-</v>
      </c>
      <c r="E288" s="324" t="str">
        <f t="shared" si="88"/>
        <v>-</v>
      </c>
      <c r="F288" s="324" t="str">
        <f t="shared" si="88"/>
        <v>-</v>
      </c>
      <c r="G288" s="324" t="str">
        <f t="shared" si="88"/>
        <v>-</v>
      </c>
      <c r="H288" s="324" t="str">
        <f t="shared" si="88"/>
        <v>-</v>
      </c>
      <c r="I288" s="4"/>
      <c r="J288" s="4"/>
      <c r="K288" s="4"/>
      <c r="L288" s="4"/>
      <c r="M288" s="4"/>
      <c r="N288" s="148"/>
      <c r="O288" s="4"/>
      <c r="P288" s="4"/>
      <c r="Q288" s="4"/>
      <c r="R288" s="303"/>
      <c r="S288" s="4"/>
      <c r="T288" s="304"/>
      <c r="V288" s="4"/>
      <c r="W288" s="4"/>
      <c r="X288" s="4"/>
    </row>
    <row r="289" spans="1:24" ht="27" customHeight="1">
      <c r="A289" s="4"/>
      <c r="B289" s="4"/>
      <c r="C289" s="782" t="s">
        <v>358</v>
      </c>
      <c r="D289" s="325">
        <f t="shared" ref="D289:H289" si="89">COUNTIFS($W$9:$W$206,$C289,$M$9:$M$206,D$273)</f>
        <v>0</v>
      </c>
      <c r="E289" s="326">
        <f t="shared" si="89"/>
        <v>0</v>
      </c>
      <c r="F289" s="326">
        <f t="shared" si="89"/>
        <v>0</v>
      </c>
      <c r="G289" s="326">
        <f t="shared" si="89"/>
        <v>0</v>
      </c>
      <c r="H289" s="326">
        <f t="shared" si="89"/>
        <v>0</v>
      </c>
      <c r="I289" s="4"/>
      <c r="J289" s="4"/>
      <c r="K289" s="4"/>
      <c r="L289" s="4"/>
      <c r="M289" s="4"/>
      <c r="N289" s="148"/>
      <c r="O289" s="4"/>
      <c r="P289" s="4"/>
      <c r="Q289" s="4"/>
      <c r="R289" s="303"/>
      <c r="S289" s="4"/>
      <c r="T289" s="304"/>
      <c r="V289" s="4"/>
      <c r="W289" s="4"/>
      <c r="X289" s="4"/>
    </row>
    <row r="290" spans="1:24" ht="27" customHeight="1">
      <c r="A290" s="4"/>
      <c r="B290" s="4"/>
      <c r="C290" s="779"/>
      <c r="D290" s="327" t="str">
        <f t="shared" ref="D290:H290" si="90">IFERROR(D289/D$255,"-")</f>
        <v>-</v>
      </c>
      <c r="E290" s="327" t="str">
        <f t="shared" si="90"/>
        <v>-</v>
      </c>
      <c r="F290" s="327" t="str">
        <f t="shared" si="90"/>
        <v>-</v>
      </c>
      <c r="G290" s="327" t="str">
        <f t="shared" si="90"/>
        <v>-</v>
      </c>
      <c r="H290" s="327" t="str">
        <f t="shared" si="90"/>
        <v>-</v>
      </c>
      <c r="I290" s="4"/>
      <c r="J290" s="4"/>
      <c r="K290" s="4"/>
      <c r="L290" s="4"/>
      <c r="M290" s="4"/>
      <c r="N290" s="148"/>
      <c r="O290" s="4"/>
      <c r="P290" s="4"/>
      <c r="Q290" s="4"/>
      <c r="R290" s="303"/>
      <c r="S290" s="4"/>
      <c r="T290" s="304"/>
      <c r="V290" s="4"/>
      <c r="W290" s="4"/>
      <c r="X290" s="4"/>
    </row>
    <row r="291" spans="1:24" ht="14.4">
      <c r="A291" s="4"/>
      <c r="B291" s="4"/>
      <c r="C291" s="4"/>
      <c r="D291" s="4"/>
      <c r="E291" s="4"/>
      <c r="F291" s="4"/>
      <c r="G291" s="4"/>
      <c r="H291" s="4"/>
      <c r="I291" s="4"/>
      <c r="J291" s="4"/>
      <c r="K291" s="4"/>
      <c r="L291" s="4"/>
      <c r="M291" s="4"/>
      <c r="N291" s="148"/>
      <c r="O291" s="4"/>
      <c r="P291" s="4"/>
      <c r="Q291" s="4"/>
      <c r="R291" s="4"/>
      <c r="S291" s="4"/>
      <c r="T291" s="4"/>
      <c r="V291" s="4"/>
      <c r="W291" s="4"/>
      <c r="X291" s="4"/>
    </row>
    <row r="292" spans="1:24" ht="14.4">
      <c r="A292" s="4"/>
      <c r="B292" s="4"/>
      <c r="C292" s="4"/>
      <c r="D292" s="4"/>
      <c r="E292" s="4"/>
      <c r="F292" s="4"/>
      <c r="G292" s="4"/>
      <c r="H292" s="4"/>
      <c r="I292" s="4"/>
      <c r="J292" s="4"/>
      <c r="K292" s="4"/>
      <c r="L292" s="4"/>
      <c r="M292" s="4"/>
      <c r="N292" s="148"/>
      <c r="O292" s="4"/>
      <c r="P292" s="4"/>
      <c r="Q292" s="4"/>
      <c r="R292" s="4"/>
      <c r="S292" s="4"/>
      <c r="T292" s="4"/>
      <c r="V292" s="4"/>
      <c r="W292" s="4"/>
      <c r="X292" s="4"/>
    </row>
    <row r="293" spans="1:24" ht="14.4">
      <c r="A293" s="4"/>
      <c r="B293" s="4"/>
      <c r="C293" s="4"/>
      <c r="D293" s="4"/>
      <c r="E293" s="4"/>
      <c r="F293" s="4"/>
      <c r="G293" s="4"/>
      <c r="H293" s="4"/>
      <c r="I293" s="4"/>
      <c r="J293" s="4"/>
      <c r="K293" s="4"/>
      <c r="L293" s="4"/>
      <c r="M293" s="4"/>
      <c r="N293" s="148"/>
      <c r="O293" s="4"/>
      <c r="P293" s="4"/>
      <c r="Q293" s="4"/>
      <c r="R293" s="4"/>
      <c r="S293" s="4"/>
      <c r="T293" s="4"/>
      <c r="V293" s="4"/>
      <c r="W293" s="4"/>
      <c r="X293" s="4"/>
    </row>
    <row r="294" spans="1:24" ht="14.4">
      <c r="A294" s="4"/>
      <c r="B294" s="4"/>
      <c r="C294" s="4"/>
      <c r="D294" s="4"/>
      <c r="E294" s="4"/>
      <c r="F294" s="4"/>
      <c r="G294" s="4"/>
      <c r="H294" s="4"/>
      <c r="I294" s="4"/>
      <c r="J294" s="4"/>
      <c r="K294" s="4"/>
      <c r="L294" s="4"/>
      <c r="M294" s="4"/>
      <c r="N294" s="148"/>
      <c r="O294" s="4"/>
      <c r="P294" s="4"/>
      <c r="Q294" s="4"/>
      <c r="R294" s="4"/>
      <c r="S294" s="4"/>
      <c r="T294" s="4"/>
      <c r="V294" s="4"/>
      <c r="W294" s="4"/>
      <c r="X294" s="4"/>
    </row>
    <row r="295" spans="1:24" ht="14.4">
      <c r="A295" s="4"/>
      <c r="B295" s="4"/>
      <c r="C295" s="4"/>
      <c r="D295" s="4"/>
      <c r="E295" s="4"/>
      <c r="F295" s="4"/>
      <c r="G295" s="4"/>
      <c r="H295" s="4"/>
      <c r="I295" s="4"/>
      <c r="J295" s="4"/>
      <c r="K295" s="4"/>
      <c r="L295" s="4"/>
      <c r="M295" s="4"/>
      <c r="N295" s="148"/>
      <c r="O295" s="4"/>
      <c r="P295" s="4"/>
      <c r="Q295" s="4"/>
      <c r="R295" s="4"/>
      <c r="S295" s="4"/>
      <c r="T295" s="4"/>
      <c r="V295" s="4"/>
      <c r="W295" s="4"/>
      <c r="X295" s="4"/>
    </row>
    <row r="296" spans="1:24" ht="14.4">
      <c r="A296" s="4"/>
      <c r="B296" s="4"/>
      <c r="C296" s="4"/>
      <c r="D296" s="4"/>
      <c r="E296" s="4"/>
      <c r="F296" s="4"/>
      <c r="G296" s="4"/>
      <c r="H296" s="4"/>
      <c r="I296" s="4"/>
      <c r="J296" s="4"/>
      <c r="K296" s="4"/>
      <c r="L296" s="4"/>
      <c r="M296" s="4"/>
      <c r="N296" s="148"/>
      <c r="O296" s="4"/>
      <c r="P296" s="4"/>
      <c r="Q296" s="4"/>
      <c r="R296" s="4"/>
      <c r="S296" s="4"/>
      <c r="T296" s="4"/>
      <c r="V296" s="4"/>
      <c r="W296" s="4"/>
      <c r="X296" s="4"/>
    </row>
    <row r="297" spans="1:24" ht="14.4">
      <c r="A297" s="4"/>
      <c r="B297" s="4"/>
      <c r="C297" s="4"/>
      <c r="D297" s="4"/>
      <c r="E297" s="4"/>
      <c r="F297" s="4"/>
      <c r="G297" s="4"/>
      <c r="H297" s="4"/>
      <c r="I297" s="4"/>
      <c r="J297" s="4"/>
      <c r="K297" s="4"/>
      <c r="L297" s="4"/>
      <c r="M297" s="4"/>
      <c r="N297" s="148"/>
      <c r="O297" s="4"/>
      <c r="P297" s="4"/>
      <c r="Q297" s="4"/>
      <c r="R297" s="4"/>
      <c r="S297" s="4"/>
      <c r="T297" s="4"/>
      <c r="V297" s="4"/>
      <c r="W297" s="4"/>
      <c r="X297" s="4"/>
    </row>
    <row r="298" spans="1:24" ht="14.4">
      <c r="A298" s="4"/>
      <c r="B298" s="4"/>
      <c r="C298" s="4"/>
      <c r="D298" s="4"/>
      <c r="E298" s="4"/>
      <c r="F298" s="4"/>
      <c r="G298" s="4"/>
      <c r="H298" s="4"/>
      <c r="I298" s="4"/>
      <c r="J298" s="4"/>
      <c r="K298" s="4"/>
      <c r="L298" s="4"/>
      <c r="M298" s="4"/>
      <c r="N298" s="148"/>
      <c r="O298" s="4"/>
      <c r="P298" s="4"/>
      <c r="Q298" s="4"/>
      <c r="R298" s="4"/>
      <c r="S298" s="4"/>
      <c r="T298" s="4"/>
      <c r="V298" s="4"/>
      <c r="W298" s="4"/>
      <c r="X298" s="4"/>
    </row>
    <row r="299" spans="1:24" ht="14.4">
      <c r="A299" s="4"/>
      <c r="B299" s="4"/>
      <c r="C299" s="4"/>
      <c r="D299" s="4"/>
      <c r="E299" s="4"/>
      <c r="F299" s="4"/>
      <c r="G299" s="4"/>
      <c r="H299" s="4"/>
      <c r="I299" s="4"/>
      <c r="J299" s="4"/>
      <c r="K299" s="4"/>
      <c r="L299" s="4"/>
      <c r="M299" s="4"/>
      <c r="N299" s="148"/>
      <c r="O299" s="4"/>
      <c r="P299" s="4"/>
      <c r="Q299" s="4"/>
      <c r="R299" s="4"/>
      <c r="S299" s="4"/>
      <c r="T299" s="4"/>
      <c r="V299" s="4"/>
      <c r="W299" s="4"/>
      <c r="X299" s="4"/>
    </row>
    <row r="300" spans="1:24" ht="14.4">
      <c r="A300" s="4"/>
      <c r="B300" s="4"/>
      <c r="C300" s="4"/>
      <c r="D300" s="4"/>
      <c r="E300" s="4"/>
      <c r="F300" s="4"/>
      <c r="G300" s="4"/>
      <c r="H300" s="4"/>
      <c r="I300" s="4"/>
      <c r="J300" s="4"/>
      <c r="K300" s="4"/>
      <c r="L300" s="4"/>
      <c r="M300" s="4"/>
      <c r="N300" s="148"/>
      <c r="O300" s="4"/>
      <c r="P300" s="4"/>
      <c r="Q300" s="4"/>
      <c r="R300" s="4"/>
      <c r="S300" s="4"/>
      <c r="T300" s="4"/>
      <c r="V300" s="4"/>
      <c r="W300" s="4"/>
      <c r="X300" s="4"/>
    </row>
    <row r="301" spans="1:24" ht="14.4">
      <c r="A301" s="4"/>
      <c r="B301" s="4"/>
      <c r="C301" s="4"/>
      <c r="D301" s="4"/>
      <c r="E301" s="4"/>
      <c r="F301" s="4"/>
      <c r="G301" s="4"/>
      <c r="H301" s="4"/>
      <c r="I301" s="4"/>
      <c r="J301" s="4"/>
      <c r="K301" s="4"/>
      <c r="L301" s="4"/>
      <c r="M301" s="4"/>
      <c r="N301" s="148"/>
      <c r="O301" s="4"/>
      <c r="P301" s="4"/>
      <c r="Q301" s="4"/>
      <c r="R301" s="4"/>
      <c r="S301" s="4"/>
      <c r="T301" s="4"/>
      <c r="V301" s="4"/>
      <c r="W301" s="4"/>
      <c r="X301" s="4"/>
    </row>
    <row r="302" spans="1:24" ht="14.4">
      <c r="A302" s="4"/>
      <c r="B302" s="4"/>
      <c r="C302" s="4"/>
      <c r="D302" s="4"/>
      <c r="E302" s="4"/>
      <c r="F302" s="4"/>
      <c r="G302" s="4"/>
      <c r="H302" s="4"/>
      <c r="I302" s="4"/>
      <c r="J302" s="4"/>
      <c r="K302" s="4"/>
      <c r="L302" s="4"/>
      <c r="M302" s="4"/>
      <c r="N302" s="148"/>
      <c r="O302" s="4"/>
      <c r="P302" s="4"/>
      <c r="Q302" s="4"/>
      <c r="R302" s="4"/>
      <c r="S302" s="4"/>
      <c r="T302" s="4"/>
      <c r="V302" s="4"/>
      <c r="W302" s="4"/>
      <c r="X302" s="4"/>
    </row>
    <row r="303" spans="1:24" ht="14.4">
      <c r="A303" s="4"/>
      <c r="B303" s="4"/>
      <c r="C303" s="4"/>
      <c r="D303" s="4"/>
      <c r="E303" s="4"/>
      <c r="F303" s="4"/>
      <c r="G303" s="4"/>
      <c r="H303" s="4"/>
      <c r="I303" s="4"/>
      <c r="J303" s="4"/>
      <c r="K303" s="4"/>
      <c r="L303" s="4"/>
      <c r="M303" s="4"/>
      <c r="N303" s="148"/>
      <c r="O303" s="4"/>
      <c r="P303" s="4"/>
      <c r="Q303" s="4"/>
      <c r="R303" s="4"/>
      <c r="S303" s="4"/>
      <c r="T303" s="4"/>
      <c r="V303" s="4"/>
      <c r="W303" s="4"/>
      <c r="X303" s="4"/>
    </row>
    <row r="304" spans="1:24" ht="14.4">
      <c r="A304" s="4"/>
      <c r="B304" s="4"/>
      <c r="C304" s="4"/>
      <c r="D304" s="4"/>
      <c r="E304" s="4"/>
      <c r="F304" s="4"/>
      <c r="G304" s="4"/>
      <c r="H304" s="4"/>
      <c r="I304" s="4"/>
      <c r="J304" s="4"/>
      <c r="K304" s="4"/>
      <c r="L304" s="4"/>
      <c r="M304" s="4"/>
      <c r="N304" s="148"/>
      <c r="O304" s="4"/>
      <c r="P304" s="4"/>
      <c r="Q304" s="4"/>
      <c r="R304" s="4"/>
      <c r="S304" s="4"/>
      <c r="T304" s="4"/>
      <c r="V304" s="4"/>
      <c r="W304" s="4"/>
      <c r="X304" s="4"/>
    </row>
    <row r="305" spans="1:24" ht="14.4">
      <c r="A305" s="4"/>
      <c r="B305" s="4"/>
      <c r="C305" s="4"/>
      <c r="D305" s="4"/>
      <c r="E305" s="4"/>
      <c r="F305" s="4"/>
      <c r="G305" s="4"/>
      <c r="H305" s="4"/>
      <c r="I305" s="4"/>
      <c r="J305" s="4"/>
      <c r="K305" s="4"/>
      <c r="L305" s="4"/>
      <c r="M305" s="4"/>
      <c r="N305" s="148"/>
      <c r="O305" s="4"/>
      <c r="P305" s="4"/>
      <c r="Q305" s="4"/>
      <c r="R305" s="4"/>
      <c r="S305" s="4"/>
      <c r="T305" s="4"/>
      <c r="V305" s="4"/>
      <c r="W305" s="4"/>
      <c r="X305" s="4"/>
    </row>
    <row r="306" spans="1:24" ht="14.4">
      <c r="A306" s="4"/>
      <c r="B306" s="4"/>
      <c r="C306" s="4"/>
      <c r="D306" s="4"/>
      <c r="E306" s="4"/>
      <c r="F306" s="4"/>
      <c r="G306" s="4"/>
      <c r="H306" s="4"/>
      <c r="I306" s="4"/>
      <c r="J306" s="4"/>
      <c r="K306" s="4"/>
      <c r="L306" s="4"/>
      <c r="M306" s="4"/>
      <c r="N306" s="148"/>
      <c r="O306" s="4"/>
      <c r="P306" s="4"/>
      <c r="Q306" s="4"/>
      <c r="R306" s="4"/>
      <c r="S306" s="4"/>
      <c r="T306" s="4"/>
      <c r="V306" s="4"/>
      <c r="W306" s="4"/>
      <c r="X306" s="4"/>
    </row>
    <row r="307" spans="1:24" ht="14.4">
      <c r="A307" s="4"/>
      <c r="B307" s="4"/>
      <c r="C307" s="4"/>
      <c r="D307" s="4"/>
      <c r="E307" s="4"/>
      <c r="F307" s="4"/>
      <c r="G307" s="4"/>
      <c r="H307" s="4"/>
      <c r="I307" s="4"/>
      <c r="J307" s="4"/>
      <c r="K307" s="4"/>
      <c r="L307" s="4"/>
      <c r="M307" s="4"/>
      <c r="N307" s="148"/>
      <c r="O307" s="4"/>
      <c r="P307" s="4"/>
      <c r="Q307" s="4"/>
      <c r="R307" s="4"/>
      <c r="S307" s="4"/>
      <c r="T307" s="4"/>
      <c r="V307" s="4"/>
      <c r="W307" s="4"/>
      <c r="X307" s="4"/>
    </row>
    <row r="308" spans="1:24" ht="14.4">
      <c r="A308" s="4"/>
      <c r="B308" s="4"/>
      <c r="C308" s="4"/>
      <c r="D308" s="4"/>
      <c r="E308" s="4"/>
      <c r="F308" s="4"/>
      <c r="G308" s="4"/>
      <c r="H308" s="4"/>
      <c r="I308" s="4"/>
      <c r="J308" s="4"/>
      <c r="K308" s="4"/>
      <c r="L308" s="4"/>
      <c r="M308" s="4"/>
      <c r="N308" s="148"/>
      <c r="O308" s="4"/>
      <c r="P308" s="4"/>
      <c r="Q308" s="4"/>
      <c r="R308" s="4"/>
      <c r="S308" s="4"/>
      <c r="T308" s="4"/>
      <c r="V308" s="4"/>
      <c r="W308" s="4"/>
      <c r="X308" s="4"/>
    </row>
    <row r="309" spans="1:24" ht="14.4">
      <c r="A309" s="4"/>
      <c r="B309" s="4"/>
      <c r="C309" s="4"/>
      <c r="D309" s="4"/>
      <c r="E309" s="4"/>
      <c r="F309" s="4"/>
      <c r="G309" s="4"/>
      <c r="H309" s="4"/>
      <c r="I309" s="4"/>
      <c r="J309" s="4"/>
      <c r="K309" s="4"/>
      <c r="L309" s="4"/>
      <c r="M309" s="4"/>
      <c r="N309" s="148"/>
      <c r="O309" s="4"/>
      <c r="P309" s="4"/>
      <c r="Q309" s="4"/>
      <c r="R309" s="4"/>
      <c r="S309" s="4"/>
      <c r="T309" s="4"/>
      <c r="V309" s="4"/>
      <c r="W309" s="4"/>
      <c r="X309" s="4"/>
    </row>
    <row r="310" spans="1:24" ht="14.4">
      <c r="A310" s="4"/>
      <c r="B310" s="4"/>
      <c r="C310" s="4"/>
      <c r="D310" s="4"/>
      <c r="E310" s="4"/>
      <c r="F310" s="4"/>
      <c r="G310" s="4"/>
      <c r="H310" s="4"/>
      <c r="I310" s="4"/>
      <c r="J310" s="4"/>
      <c r="K310" s="4"/>
      <c r="L310" s="4"/>
      <c r="M310" s="4"/>
      <c r="N310" s="148"/>
      <c r="O310" s="4"/>
      <c r="P310" s="4"/>
      <c r="Q310" s="4"/>
      <c r="R310" s="4"/>
      <c r="S310" s="4"/>
      <c r="T310" s="4"/>
      <c r="V310" s="4"/>
      <c r="W310" s="4"/>
      <c r="X310" s="4"/>
    </row>
    <row r="311" spans="1:24" ht="14.4">
      <c r="A311" s="4"/>
      <c r="B311" s="4"/>
      <c r="C311" s="4"/>
      <c r="D311" s="4"/>
      <c r="E311" s="4"/>
      <c r="F311" s="4"/>
      <c r="G311" s="4"/>
      <c r="H311" s="4"/>
      <c r="I311" s="4"/>
      <c r="J311" s="4"/>
      <c r="K311" s="4"/>
      <c r="L311" s="4"/>
      <c r="M311" s="4"/>
      <c r="N311" s="148"/>
      <c r="O311" s="4"/>
      <c r="P311" s="4"/>
      <c r="Q311" s="4"/>
      <c r="R311" s="4"/>
      <c r="S311" s="4"/>
      <c r="T311" s="4"/>
      <c r="V311" s="4"/>
      <c r="W311" s="4"/>
      <c r="X311" s="4"/>
    </row>
    <row r="312" spans="1:24" ht="14.4">
      <c r="A312" s="4"/>
      <c r="B312" s="4"/>
      <c r="C312" s="4"/>
      <c r="D312" s="4"/>
      <c r="E312" s="4"/>
      <c r="F312" s="4"/>
      <c r="G312" s="4"/>
      <c r="H312" s="4"/>
      <c r="I312" s="4"/>
      <c r="J312" s="4"/>
      <c r="K312" s="4"/>
      <c r="L312" s="4"/>
      <c r="M312" s="4"/>
      <c r="N312" s="148"/>
      <c r="O312" s="4"/>
      <c r="P312" s="4"/>
      <c r="Q312" s="4"/>
      <c r="R312" s="4"/>
      <c r="S312" s="4"/>
      <c r="T312" s="4"/>
      <c r="V312" s="4"/>
      <c r="W312" s="4"/>
      <c r="X312" s="4"/>
    </row>
    <row r="313" spans="1:24" ht="15.75" customHeight="1">
      <c r="P313" s="4"/>
    </row>
    <row r="314" spans="1:24" ht="15.75" customHeight="1">
      <c r="P314" s="4"/>
    </row>
    <row r="315" spans="1:24" ht="15.75" customHeight="1">
      <c r="P315" s="4"/>
    </row>
    <row r="316" spans="1:24" ht="15.75" customHeight="1">
      <c r="P316" s="4"/>
    </row>
    <row r="317" spans="1:24" ht="15.75" customHeight="1">
      <c r="P317" s="4"/>
    </row>
    <row r="318" spans="1:24" ht="15.75" customHeight="1">
      <c r="P318" s="4"/>
    </row>
    <row r="319" spans="1:24" ht="15.75" customHeight="1">
      <c r="P319" s="4"/>
    </row>
    <row r="320" spans="1:24" ht="15.75" customHeight="1">
      <c r="P320" s="4"/>
    </row>
    <row r="321" spans="16:16" ht="15.75" customHeight="1">
      <c r="P321" s="4"/>
    </row>
    <row r="322" spans="16:16" ht="15.75" customHeight="1">
      <c r="P322" s="4"/>
    </row>
    <row r="323" spans="16:16" ht="15.75" customHeight="1">
      <c r="P323" s="4"/>
    </row>
    <row r="324" spans="16:16" ht="15.75" customHeight="1">
      <c r="P324" s="4"/>
    </row>
    <row r="325" spans="16:16" ht="15.75" customHeight="1">
      <c r="P325" s="4"/>
    </row>
    <row r="326" spans="16:16" ht="15.75" customHeight="1">
      <c r="P326" s="4"/>
    </row>
    <row r="327" spans="16:16" ht="15.75" customHeight="1">
      <c r="P327" s="4"/>
    </row>
    <row r="328" spans="16:16" ht="15.75" customHeight="1">
      <c r="P328" s="4"/>
    </row>
    <row r="329" spans="16:16" ht="15.75" customHeight="1">
      <c r="P329" s="4"/>
    </row>
    <row r="330" spans="16:16" ht="15.75" customHeight="1">
      <c r="P330" s="4"/>
    </row>
    <row r="331" spans="16:16" ht="15.75" customHeight="1">
      <c r="P331" s="4"/>
    </row>
    <row r="332" spans="16:16" ht="15.75" customHeight="1">
      <c r="P332" s="4"/>
    </row>
    <row r="333" spans="16:16" ht="15.75" customHeight="1">
      <c r="P333" s="4"/>
    </row>
    <row r="334" spans="16:16" ht="15.75" customHeight="1">
      <c r="P334" s="4"/>
    </row>
    <row r="335" spans="16:16" ht="15.75" customHeight="1">
      <c r="P335" s="4"/>
    </row>
    <row r="336" spans="16:16" ht="15.75" customHeight="1">
      <c r="P336" s="4"/>
    </row>
    <row r="337" spans="16:16" ht="15.75" customHeight="1">
      <c r="P337" s="4"/>
    </row>
    <row r="338" spans="16:16" ht="15.75" customHeight="1">
      <c r="P338" s="4"/>
    </row>
    <row r="339" spans="16:16" ht="15.75" customHeight="1">
      <c r="P339" s="4"/>
    </row>
    <row r="340" spans="16:16" ht="15.75" customHeight="1">
      <c r="P340" s="4"/>
    </row>
    <row r="341" spans="16:16" ht="15.75" customHeight="1">
      <c r="P341" s="4"/>
    </row>
    <row r="342" spans="16:16" ht="15.75" customHeight="1">
      <c r="P342" s="4"/>
    </row>
    <row r="343" spans="16:16" ht="15.75" customHeight="1">
      <c r="P343" s="4"/>
    </row>
    <row r="344" spans="16:16" ht="15.75" customHeight="1">
      <c r="P344" s="4"/>
    </row>
    <row r="345" spans="16:16" ht="15.75" customHeight="1">
      <c r="P345" s="4"/>
    </row>
    <row r="346" spans="16:16" ht="15.75" customHeight="1">
      <c r="P346" s="4"/>
    </row>
    <row r="347" spans="16:16" ht="15.75" customHeight="1">
      <c r="P347" s="4"/>
    </row>
    <row r="348" spans="16:16" ht="15.75" customHeight="1">
      <c r="P348" s="4"/>
    </row>
    <row r="349" spans="16:16" ht="15.75" customHeight="1">
      <c r="P349" s="4"/>
    </row>
    <row r="350" spans="16:16" ht="15.75" customHeight="1">
      <c r="P350" s="4"/>
    </row>
    <row r="351" spans="16:16" ht="15.75" customHeight="1">
      <c r="P351" s="4"/>
    </row>
    <row r="352" spans="16:16" ht="15.75" customHeight="1">
      <c r="P352" s="4"/>
    </row>
    <row r="353" spans="16:16" ht="15.75" customHeight="1">
      <c r="P353" s="4"/>
    </row>
    <row r="354" spans="16:16" ht="15.75" customHeight="1">
      <c r="P354" s="4"/>
    </row>
    <row r="355" spans="16:16" ht="15.75" customHeight="1">
      <c r="P355" s="4"/>
    </row>
    <row r="356" spans="16:16" ht="15.75" customHeight="1">
      <c r="P356" s="4"/>
    </row>
    <row r="357" spans="16:16" ht="15.75" customHeight="1">
      <c r="P357" s="4"/>
    </row>
    <row r="358" spans="16:16" ht="15.75" customHeight="1">
      <c r="P358" s="4"/>
    </row>
    <row r="359" spans="16:16" ht="15.75" customHeight="1">
      <c r="P359" s="4"/>
    </row>
    <row r="360" spans="16:16" ht="15.75" customHeight="1">
      <c r="P360" s="4"/>
    </row>
    <row r="361" spans="16:16" ht="15.75" customHeight="1">
      <c r="P361" s="4"/>
    </row>
    <row r="362" spans="16:16" ht="15.75" customHeight="1">
      <c r="P362" s="4"/>
    </row>
    <row r="363" spans="16:16" ht="15.75" customHeight="1">
      <c r="P363" s="4"/>
    </row>
    <row r="364" spans="16:16" ht="15.75" customHeight="1">
      <c r="P364" s="4"/>
    </row>
    <row r="365" spans="16:16" ht="15.75" customHeight="1">
      <c r="P365" s="4"/>
    </row>
    <row r="366" spans="16:16" ht="15.75" customHeight="1">
      <c r="P366" s="4"/>
    </row>
    <row r="367" spans="16:16" ht="15.75" customHeight="1">
      <c r="P367" s="4"/>
    </row>
    <row r="368" spans="16:16" ht="15.75" customHeight="1">
      <c r="P368" s="4"/>
    </row>
    <row r="369" spans="16:16" ht="15.75" customHeight="1">
      <c r="P369" s="4"/>
    </row>
    <row r="370" spans="16:16" ht="15.75" customHeight="1">
      <c r="P370" s="4"/>
    </row>
    <row r="371" spans="16:16" ht="15.75" customHeight="1">
      <c r="P371" s="4"/>
    </row>
    <row r="372" spans="16:16" ht="15.75" customHeight="1">
      <c r="P372" s="4"/>
    </row>
    <row r="373" spans="16:16" ht="15.75" customHeight="1">
      <c r="P373" s="4"/>
    </row>
    <row r="374" spans="16:16" ht="15.75" customHeight="1">
      <c r="P374" s="4"/>
    </row>
    <row r="375" spans="16:16" ht="15.75" customHeight="1">
      <c r="P375" s="4"/>
    </row>
    <row r="376" spans="16:16" ht="15.75" customHeight="1">
      <c r="P376" s="4"/>
    </row>
    <row r="377" spans="16:16" ht="15.75" customHeight="1">
      <c r="P377" s="4"/>
    </row>
    <row r="378" spans="16:16" ht="15.75" customHeight="1">
      <c r="P378" s="4"/>
    </row>
    <row r="379" spans="16:16" ht="15.75" customHeight="1">
      <c r="P379" s="4"/>
    </row>
    <row r="380" spans="16:16" ht="15.75" customHeight="1">
      <c r="P380" s="4"/>
    </row>
    <row r="381" spans="16:16" ht="15.75" customHeight="1">
      <c r="P381" s="4"/>
    </row>
    <row r="382" spans="16:16" ht="15.75" customHeight="1">
      <c r="P382" s="4"/>
    </row>
    <row r="383" spans="16:16" ht="15.75" customHeight="1">
      <c r="P383" s="4"/>
    </row>
    <row r="384" spans="16:16" ht="15.75" customHeight="1">
      <c r="P384" s="4"/>
    </row>
    <row r="385" spans="16:16" ht="15.75" customHeight="1">
      <c r="P385" s="4"/>
    </row>
    <row r="386" spans="16:16" ht="15.75" customHeight="1">
      <c r="P386" s="4"/>
    </row>
    <row r="387" spans="16:16" ht="15.75" customHeight="1">
      <c r="P387" s="4"/>
    </row>
    <row r="388" spans="16:16" ht="15.75" customHeight="1">
      <c r="P388" s="4"/>
    </row>
    <row r="389" spans="16:16" ht="15.75" customHeight="1">
      <c r="P389" s="4"/>
    </row>
    <row r="390" spans="16:16" ht="15.75" customHeight="1">
      <c r="P390" s="4"/>
    </row>
    <row r="391" spans="16:16" ht="15.75" customHeight="1">
      <c r="P391" s="4"/>
    </row>
    <row r="392" spans="16:16" ht="15.75" customHeight="1">
      <c r="P392" s="4"/>
    </row>
    <row r="393" spans="16:16" ht="15.75" customHeight="1">
      <c r="P393" s="4"/>
    </row>
    <row r="394" spans="16:16" ht="15.75" customHeight="1">
      <c r="P394" s="4"/>
    </row>
    <row r="395" spans="16:16" ht="15.75" customHeight="1">
      <c r="P395" s="4"/>
    </row>
    <row r="396" spans="16:16" ht="15.75" customHeight="1">
      <c r="P396" s="4"/>
    </row>
    <row r="397" spans="16:16" ht="15.75" customHeight="1">
      <c r="P397" s="4"/>
    </row>
    <row r="398" spans="16:16" ht="15.75" customHeight="1">
      <c r="P398" s="4"/>
    </row>
    <row r="399" spans="16:16" ht="15.75" customHeight="1">
      <c r="P399" s="4"/>
    </row>
    <row r="400" spans="16:16" ht="15.75" customHeight="1">
      <c r="P400" s="4"/>
    </row>
    <row r="401" spans="16:16" ht="15.75" customHeight="1">
      <c r="P401" s="4"/>
    </row>
    <row r="402" spans="16:16" ht="15.75" customHeight="1">
      <c r="P402" s="4"/>
    </row>
    <row r="403" spans="16:16" ht="15.75" customHeight="1">
      <c r="P403" s="4"/>
    </row>
    <row r="404" spans="16:16" ht="15.75" customHeight="1">
      <c r="P404" s="4"/>
    </row>
    <row r="405" spans="16:16" ht="15.75" customHeight="1">
      <c r="P405" s="4"/>
    </row>
    <row r="406" spans="16:16" ht="15.75" customHeight="1">
      <c r="P406" s="4"/>
    </row>
    <row r="407" spans="16:16" ht="15.75" customHeight="1">
      <c r="P407" s="4"/>
    </row>
    <row r="408" spans="16:16" ht="15.75" customHeight="1">
      <c r="P408" s="4"/>
    </row>
    <row r="409" spans="16:16" ht="15.75" customHeight="1">
      <c r="P409" s="4"/>
    </row>
    <row r="410" spans="16:16" ht="15.75" customHeight="1">
      <c r="P410" s="4"/>
    </row>
    <row r="411" spans="16:16" ht="15.75" customHeight="1">
      <c r="P411" s="4"/>
    </row>
    <row r="412" spans="16:16" ht="15.75" customHeight="1">
      <c r="P412" s="4"/>
    </row>
    <row r="413" spans="16:16" ht="15.75" customHeight="1">
      <c r="P413" s="4"/>
    </row>
    <row r="414" spans="16:16" ht="15.75" customHeight="1">
      <c r="P414" s="4"/>
    </row>
    <row r="415" spans="16:16" ht="15.75" customHeight="1">
      <c r="P415" s="4"/>
    </row>
    <row r="416" spans="16:16" ht="15.75" customHeight="1">
      <c r="P416" s="4"/>
    </row>
    <row r="417" spans="16:16" ht="15.75" customHeight="1">
      <c r="P417" s="4"/>
    </row>
    <row r="418" spans="16:16" ht="15.75" customHeight="1">
      <c r="P418" s="4"/>
    </row>
    <row r="419" spans="16:16" ht="15.75" customHeight="1">
      <c r="P419" s="4"/>
    </row>
    <row r="420" spans="16:16" ht="15.75" customHeight="1">
      <c r="P420" s="4"/>
    </row>
    <row r="421" spans="16:16" ht="15.75" customHeight="1">
      <c r="P421" s="4"/>
    </row>
    <row r="422" spans="16:16" ht="15.75" customHeight="1">
      <c r="P422" s="4"/>
    </row>
    <row r="423" spans="16:16" ht="15.75" customHeight="1">
      <c r="P423" s="4"/>
    </row>
    <row r="424" spans="16:16" ht="15.75" customHeight="1">
      <c r="P424" s="4"/>
    </row>
    <row r="425" spans="16:16" ht="15.75" customHeight="1">
      <c r="P425" s="4"/>
    </row>
    <row r="426" spans="16:16" ht="15.75" customHeight="1">
      <c r="P426" s="4"/>
    </row>
    <row r="427" spans="16:16" ht="15.75" customHeight="1">
      <c r="P427" s="4"/>
    </row>
    <row r="428" spans="16:16" ht="15.75" customHeight="1">
      <c r="P428" s="4"/>
    </row>
    <row r="429" spans="16:16" ht="15.75" customHeight="1">
      <c r="P429" s="4"/>
    </row>
    <row r="430" spans="16:16" ht="15.75" customHeight="1">
      <c r="P430" s="4"/>
    </row>
    <row r="431" spans="16:16" ht="15.75" customHeight="1">
      <c r="P431" s="4"/>
    </row>
    <row r="432" spans="16:16" ht="15.75" customHeight="1">
      <c r="P432" s="4"/>
    </row>
    <row r="433" spans="16:16" ht="15.75" customHeight="1">
      <c r="P433" s="4"/>
    </row>
    <row r="434" spans="16:16" ht="15.75" customHeight="1">
      <c r="P434" s="4"/>
    </row>
    <row r="435" spans="16:16" ht="15.75" customHeight="1">
      <c r="P435" s="4"/>
    </row>
    <row r="436" spans="16:16" ht="15.75" customHeight="1">
      <c r="P436" s="4"/>
    </row>
    <row r="437" spans="16:16" ht="15.75" customHeight="1">
      <c r="P437" s="4"/>
    </row>
    <row r="438" spans="16:16" ht="15.75" customHeight="1">
      <c r="P438" s="4"/>
    </row>
    <row r="439" spans="16:16" ht="15.75" customHeight="1">
      <c r="P439" s="4"/>
    </row>
    <row r="440" spans="16:16" ht="15.75" customHeight="1">
      <c r="P440" s="4"/>
    </row>
    <row r="441" spans="16:16" ht="15.75" customHeight="1">
      <c r="P441" s="4"/>
    </row>
    <row r="442" spans="16:16" ht="15.75" customHeight="1">
      <c r="P442" s="4"/>
    </row>
    <row r="443" spans="16:16" ht="15.75" customHeight="1">
      <c r="P443" s="4"/>
    </row>
    <row r="444" spans="16:16" ht="15.75" customHeight="1">
      <c r="P444" s="4"/>
    </row>
    <row r="445" spans="16:16" ht="15.75" customHeight="1">
      <c r="P445" s="4"/>
    </row>
    <row r="446" spans="16:16" ht="15.75" customHeight="1">
      <c r="P446" s="4"/>
    </row>
    <row r="447" spans="16:16" ht="15.75" customHeight="1">
      <c r="P447" s="4"/>
    </row>
    <row r="448" spans="16:16" ht="15.75" customHeight="1">
      <c r="P448" s="4"/>
    </row>
    <row r="449" spans="16:16" ht="15.75" customHeight="1">
      <c r="P449" s="4"/>
    </row>
    <row r="450" spans="16:16" ht="15.75" customHeight="1">
      <c r="P450" s="4"/>
    </row>
    <row r="451" spans="16:16" ht="15.75" customHeight="1">
      <c r="P451" s="4"/>
    </row>
    <row r="452" spans="16:16" ht="15.75" customHeight="1">
      <c r="P452" s="4"/>
    </row>
    <row r="453" spans="16:16" ht="15.75" customHeight="1">
      <c r="P453" s="4"/>
    </row>
    <row r="454" spans="16:16" ht="15.75" customHeight="1">
      <c r="P454" s="4"/>
    </row>
    <row r="455" spans="16:16" ht="15.75" customHeight="1">
      <c r="P455" s="4"/>
    </row>
    <row r="456" spans="16:16" ht="15.75" customHeight="1">
      <c r="P456" s="4"/>
    </row>
    <row r="457" spans="16:16" ht="15.75" customHeight="1">
      <c r="P457" s="4"/>
    </row>
    <row r="458" spans="16:16" ht="15.75" customHeight="1">
      <c r="P458" s="4"/>
    </row>
    <row r="459" spans="16:16" ht="15.75" customHeight="1">
      <c r="P459" s="4"/>
    </row>
    <row r="460" spans="16:16" ht="15.75" customHeight="1">
      <c r="P460" s="4"/>
    </row>
    <row r="461" spans="16:16" ht="15.75" customHeight="1">
      <c r="P461" s="4"/>
    </row>
    <row r="462" spans="16:16" ht="15.75" customHeight="1">
      <c r="P462" s="4"/>
    </row>
    <row r="463" spans="16:16" ht="15.75" customHeight="1">
      <c r="P463" s="4"/>
    </row>
    <row r="464" spans="16:16" ht="15.75" customHeight="1">
      <c r="P464" s="4"/>
    </row>
    <row r="465" spans="16:16" ht="15.75" customHeight="1">
      <c r="P465" s="4"/>
    </row>
    <row r="466" spans="16:16" ht="15.75" customHeight="1">
      <c r="P466" s="4"/>
    </row>
    <row r="467" spans="16:16" ht="15.75" customHeight="1">
      <c r="P467" s="4"/>
    </row>
    <row r="468" spans="16:16" ht="15.75" customHeight="1">
      <c r="P468" s="4"/>
    </row>
    <row r="469" spans="16:16" ht="15.75" customHeight="1">
      <c r="P469" s="4"/>
    </row>
    <row r="470" spans="16:16" ht="15.75" customHeight="1">
      <c r="P470" s="4"/>
    </row>
    <row r="471" spans="16:16" ht="15.75" customHeight="1">
      <c r="P471" s="4"/>
    </row>
    <row r="472" spans="16:16" ht="15.75" customHeight="1">
      <c r="P472" s="4"/>
    </row>
    <row r="473" spans="16:16" ht="15.75" customHeight="1">
      <c r="P473" s="4"/>
    </row>
    <row r="474" spans="16:16" ht="15.75" customHeight="1">
      <c r="P474" s="4"/>
    </row>
    <row r="475" spans="16:16" ht="15.75" customHeight="1">
      <c r="P475" s="4"/>
    </row>
    <row r="476" spans="16:16" ht="15.75" customHeight="1">
      <c r="P476" s="4"/>
    </row>
    <row r="477" spans="16:16" ht="15.75" customHeight="1">
      <c r="P477" s="4"/>
    </row>
    <row r="478" spans="16:16" ht="15.75" customHeight="1">
      <c r="P478" s="4"/>
    </row>
    <row r="479" spans="16:16" ht="15.75" customHeight="1">
      <c r="P479" s="4"/>
    </row>
    <row r="480" spans="16:16" ht="15.75" customHeight="1">
      <c r="P480" s="4"/>
    </row>
    <row r="481" spans="16:16" ht="15.75" customHeight="1">
      <c r="P481" s="4"/>
    </row>
    <row r="482" spans="16:16" ht="15.75" customHeight="1">
      <c r="P482" s="4"/>
    </row>
    <row r="483" spans="16:16" ht="15.75" customHeight="1">
      <c r="P483" s="4"/>
    </row>
    <row r="484" spans="16:16" ht="15.75" customHeight="1">
      <c r="P484" s="4"/>
    </row>
    <row r="485" spans="16:16" ht="15.75" customHeight="1">
      <c r="P485" s="4"/>
    </row>
    <row r="486" spans="16:16" ht="15.75" customHeight="1">
      <c r="P486" s="4"/>
    </row>
    <row r="487" spans="16:16" ht="15.75" customHeight="1">
      <c r="P487" s="4"/>
    </row>
    <row r="488" spans="16:16" ht="15.75" customHeight="1">
      <c r="P488" s="4"/>
    </row>
    <row r="489" spans="16:16" ht="15.75" customHeight="1">
      <c r="P489" s="4"/>
    </row>
    <row r="490" spans="16:16" ht="15.75" customHeight="1">
      <c r="P490" s="4"/>
    </row>
    <row r="491" spans="16:16" ht="15.75" customHeight="1"/>
    <row r="492" spans="16:16" ht="15.75" customHeight="1"/>
    <row r="493" spans="16:16" ht="15.75" customHeight="1"/>
    <row r="494" spans="16:16" ht="15.75" customHeight="1"/>
    <row r="495" spans="16:16" ht="15.75" customHeight="1"/>
    <row r="496" spans="16:1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8:AB213" xr:uid="{00000000-0009-0000-0000-000013000000}"/>
  <customSheetViews>
    <customSheetView guid="{B0FA1A02-58D4-4EDC-9FC0-917B99EEAE16}" filter="1" showAutoFilter="1">
      <pageMargins left="0.7" right="0.7" top="0.75" bottom="0.75" header="0.3" footer="0.3"/>
      <autoFilter ref="A1" xr:uid="{60979B50-99D9-441C-BBE1-B2501657D4FC}"/>
    </customSheetView>
    <customSheetView guid="{D7AA8C38-E96A-4079-B21E-9C229821BD74}" filter="1" showAutoFilter="1">
      <pageMargins left="0.7" right="0.7" top="0.75" bottom="0.75" header="0.3" footer="0.3"/>
      <autoFilter ref="A8:AA207" xr:uid="{B13B268D-B8ED-4ADA-8A07-71E438856BD3}"/>
    </customSheetView>
    <customSheetView guid="{9E5F2726-78DC-44BB-B11C-B9EA9925FBA7}" filter="1" showAutoFilter="1">
      <pageMargins left="0.7" right="0.7" top="0.75" bottom="0.75" header="0.3" footer="0.3"/>
      <autoFilter ref="A8:AA207" xr:uid="{51C374C4-4E6D-4291-A1CC-8866933F1448}">
        <filterColumn colId="5">
          <filters blank="1"/>
        </filterColumn>
      </autoFilter>
    </customSheetView>
  </customSheetViews>
  <mergeCells count="240">
    <mergeCell ref="H183:J183"/>
    <mergeCell ref="H184:J184"/>
    <mergeCell ref="H185:J185"/>
    <mergeCell ref="H186:J186"/>
    <mergeCell ref="H187:J187"/>
    <mergeCell ref="H188:J188"/>
    <mergeCell ref="H189:J189"/>
    <mergeCell ref="H190:J190"/>
    <mergeCell ref="H191:J191"/>
    <mergeCell ref="H174:J174"/>
    <mergeCell ref="H175:J175"/>
    <mergeCell ref="H176:J176"/>
    <mergeCell ref="H177:J177"/>
    <mergeCell ref="H178:J178"/>
    <mergeCell ref="H179:J179"/>
    <mergeCell ref="H180:J180"/>
    <mergeCell ref="H181:J181"/>
    <mergeCell ref="H182:J182"/>
    <mergeCell ref="H165:J165"/>
    <mergeCell ref="H166:J166"/>
    <mergeCell ref="H167:J167"/>
    <mergeCell ref="H168:J168"/>
    <mergeCell ref="H169:J169"/>
    <mergeCell ref="H170:J170"/>
    <mergeCell ref="H171:J171"/>
    <mergeCell ref="H172:J172"/>
    <mergeCell ref="H173:J173"/>
    <mergeCell ref="C266:C267"/>
    <mergeCell ref="C268:C269"/>
    <mergeCell ref="C287:C288"/>
    <mergeCell ref="C289:C290"/>
    <mergeCell ref="C270:C271"/>
    <mergeCell ref="C275:C276"/>
    <mergeCell ref="C277:C278"/>
    <mergeCell ref="C279:C280"/>
    <mergeCell ref="C281:C282"/>
    <mergeCell ref="C283:C284"/>
    <mergeCell ref="C285:C286"/>
    <mergeCell ref="C245:C246"/>
    <mergeCell ref="C247:C248"/>
    <mergeCell ref="C249:C250"/>
    <mergeCell ref="C251:C252"/>
    <mergeCell ref="C256:C257"/>
    <mergeCell ref="C258:C259"/>
    <mergeCell ref="C260:C261"/>
    <mergeCell ref="C262:C263"/>
    <mergeCell ref="C264:C265"/>
    <mergeCell ref="C223:C224"/>
    <mergeCell ref="C225:C226"/>
    <mergeCell ref="C227:C228"/>
    <mergeCell ref="C229:C230"/>
    <mergeCell ref="C231:C232"/>
    <mergeCell ref="C237:C238"/>
    <mergeCell ref="C239:C240"/>
    <mergeCell ref="C241:C242"/>
    <mergeCell ref="C243:C244"/>
    <mergeCell ref="H198:J198"/>
    <mergeCell ref="H199:J199"/>
    <mergeCell ref="H200:J200"/>
    <mergeCell ref="H201:J201"/>
    <mergeCell ref="H202:J202"/>
    <mergeCell ref="H203:J203"/>
    <mergeCell ref="H204:J204"/>
    <mergeCell ref="H205:J205"/>
    <mergeCell ref="C221:C222"/>
    <mergeCell ref="H206:J206"/>
    <mergeCell ref="B209:C209"/>
    <mergeCell ref="B210:C210"/>
    <mergeCell ref="B211:C211"/>
    <mergeCell ref="B212:C212"/>
    <mergeCell ref="C217:C218"/>
    <mergeCell ref="C219:C220"/>
    <mergeCell ref="H147:J147"/>
    <mergeCell ref="H148:J148"/>
    <mergeCell ref="H149:J149"/>
    <mergeCell ref="H192:J192"/>
    <mergeCell ref="H193:J193"/>
    <mergeCell ref="H194:J194"/>
    <mergeCell ref="H195:J195"/>
    <mergeCell ref="H196:J196"/>
    <mergeCell ref="H197:J197"/>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38:J138"/>
    <mergeCell ref="H139:J139"/>
    <mergeCell ref="H140:J140"/>
    <mergeCell ref="H141:J141"/>
    <mergeCell ref="H142:J142"/>
    <mergeCell ref="H143:J143"/>
    <mergeCell ref="H144:J144"/>
    <mergeCell ref="H145:J145"/>
    <mergeCell ref="H146:J146"/>
    <mergeCell ref="H129:J129"/>
    <mergeCell ref="H130:J130"/>
    <mergeCell ref="H131:J131"/>
    <mergeCell ref="H132:J132"/>
    <mergeCell ref="H133:J133"/>
    <mergeCell ref="H134:J134"/>
    <mergeCell ref="H135:J135"/>
    <mergeCell ref="H136:J136"/>
    <mergeCell ref="H137:J137"/>
    <mergeCell ref="H120:J120"/>
    <mergeCell ref="H121:J121"/>
    <mergeCell ref="H122:J122"/>
    <mergeCell ref="H123:J123"/>
    <mergeCell ref="H124:J124"/>
    <mergeCell ref="H125:J125"/>
    <mergeCell ref="H126:J126"/>
    <mergeCell ref="H127:J127"/>
    <mergeCell ref="H128:J128"/>
    <mergeCell ref="H111:J111"/>
    <mergeCell ref="H112:J112"/>
    <mergeCell ref="H113:J113"/>
    <mergeCell ref="H114:J114"/>
    <mergeCell ref="H115:J115"/>
    <mergeCell ref="H116:J116"/>
    <mergeCell ref="H117:J117"/>
    <mergeCell ref="H118:J118"/>
    <mergeCell ref="H119:J119"/>
    <mergeCell ref="H102:J102"/>
    <mergeCell ref="H103:J103"/>
    <mergeCell ref="H104:J104"/>
    <mergeCell ref="H105:J105"/>
    <mergeCell ref="H106:J106"/>
    <mergeCell ref="H107:J107"/>
    <mergeCell ref="H108:J108"/>
    <mergeCell ref="H109:J109"/>
    <mergeCell ref="H110:J110"/>
    <mergeCell ref="H93:J93"/>
    <mergeCell ref="H94:J94"/>
    <mergeCell ref="H95:J95"/>
    <mergeCell ref="H96:J96"/>
    <mergeCell ref="H97:J97"/>
    <mergeCell ref="H98:J98"/>
    <mergeCell ref="H99:J99"/>
    <mergeCell ref="H100:J100"/>
    <mergeCell ref="H101:J101"/>
    <mergeCell ref="H84:J84"/>
    <mergeCell ref="H85:J85"/>
    <mergeCell ref="H86:J86"/>
    <mergeCell ref="H87:J87"/>
    <mergeCell ref="H88:J88"/>
    <mergeCell ref="H89:J89"/>
    <mergeCell ref="H90:J90"/>
    <mergeCell ref="H91:J91"/>
    <mergeCell ref="H92:J92"/>
    <mergeCell ref="H75:J75"/>
    <mergeCell ref="H76:J76"/>
    <mergeCell ref="H77:J77"/>
    <mergeCell ref="H78:J78"/>
    <mergeCell ref="H79:J79"/>
    <mergeCell ref="H80:J80"/>
    <mergeCell ref="H81:J81"/>
    <mergeCell ref="H82:J82"/>
    <mergeCell ref="H83:J83"/>
    <mergeCell ref="H66:J66"/>
    <mergeCell ref="H67:J67"/>
    <mergeCell ref="H68:J68"/>
    <mergeCell ref="H69:J69"/>
    <mergeCell ref="H70:J70"/>
    <mergeCell ref="H71:J71"/>
    <mergeCell ref="H72:J72"/>
    <mergeCell ref="H73:J73"/>
    <mergeCell ref="H74:J74"/>
    <mergeCell ref="H57:J57"/>
    <mergeCell ref="H58:J58"/>
    <mergeCell ref="H59:J59"/>
    <mergeCell ref="H60:J60"/>
    <mergeCell ref="H61:J61"/>
    <mergeCell ref="H62:J62"/>
    <mergeCell ref="H63:J63"/>
    <mergeCell ref="H64:J64"/>
    <mergeCell ref="H65:J65"/>
    <mergeCell ref="H48:J48"/>
    <mergeCell ref="H49:J49"/>
    <mergeCell ref="H50:J50"/>
    <mergeCell ref="H51:J51"/>
    <mergeCell ref="H52:J52"/>
    <mergeCell ref="H53:J53"/>
    <mergeCell ref="H54:J54"/>
    <mergeCell ref="H55:J55"/>
    <mergeCell ref="H56:J56"/>
    <mergeCell ref="H39:J39"/>
    <mergeCell ref="H40:J40"/>
    <mergeCell ref="H41:J41"/>
    <mergeCell ref="H42:J42"/>
    <mergeCell ref="H43:J43"/>
    <mergeCell ref="H44:J44"/>
    <mergeCell ref="H45:J45"/>
    <mergeCell ref="H46:J46"/>
    <mergeCell ref="H47:J47"/>
    <mergeCell ref="H30:J30"/>
    <mergeCell ref="H31:J31"/>
    <mergeCell ref="H32:J32"/>
    <mergeCell ref="H33:J33"/>
    <mergeCell ref="H34:J34"/>
    <mergeCell ref="H35:J35"/>
    <mergeCell ref="H36:J36"/>
    <mergeCell ref="H37:J37"/>
    <mergeCell ref="H38:J38"/>
    <mergeCell ref="H21:J21"/>
    <mergeCell ref="H22:J22"/>
    <mergeCell ref="H23:J23"/>
    <mergeCell ref="H24:J24"/>
    <mergeCell ref="H25:J25"/>
    <mergeCell ref="H26:J26"/>
    <mergeCell ref="H27:J27"/>
    <mergeCell ref="H28:J28"/>
    <mergeCell ref="H29:J29"/>
    <mergeCell ref="H12:J12"/>
    <mergeCell ref="H13:J13"/>
    <mergeCell ref="H14:J14"/>
    <mergeCell ref="H15:J15"/>
    <mergeCell ref="H16:J16"/>
    <mergeCell ref="H17:J17"/>
    <mergeCell ref="H18:J18"/>
    <mergeCell ref="H19:J19"/>
    <mergeCell ref="H20:J20"/>
    <mergeCell ref="B2:G2"/>
    <mergeCell ref="L2:M2"/>
    <mergeCell ref="B4:C4"/>
    <mergeCell ref="B5:C5"/>
    <mergeCell ref="B6:C6"/>
    <mergeCell ref="H8:J8"/>
    <mergeCell ref="H9:J9"/>
    <mergeCell ref="H10:J10"/>
    <mergeCell ref="H11:J11"/>
  </mergeCells>
  <phoneticPr fontId="86"/>
  <conditionalFormatting sqref="M9:M206">
    <cfRule type="containsText" dxfId="79" priority="1" operator="containsText" text="相続税">
      <formula>NOT(ISERROR(SEARCH(("相続税"),(M9))))</formula>
    </cfRule>
    <cfRule type="containsText" dxfId="78" priority="2" operator="containsText" text="複雑">
      <formula>NOT(ISERROR(SEARCH(("複雑"),(M9))))</formula>
    </cfRule>
  </conditionalFormatting>
  <conditionalFormatting sqref="W9:W68 X44 W70:W71 W73 W75:W77 W79:W206">
    <cfRule type="beginsWith" dxfId="77" priority="3" operator="beginsWith" text="Ｓ">
      <formula>LEFT((W9),LEN("Ｓ"))=("Ｓ")</formula>
    </cfRule>
  </conditionalFormatting>
  <pageMargins left="0.7" right="0.7" top="0.75" bottom="0.75" header="0" footer="0"/>
  <pageSetup paperSize="9" orientation="landscape"/>
  <extLst>
    <ext xmlns:x14="http://schemas.microsoft.com/office/spreadsheetml/2009/9/main" uri="{CCE6A557-97BC-4b89-ADB6-D9C93CAAB3DF}">
      <x14:dataValidations xmlns:xm="http://schemas.microsoft.com/office/excel/2006/main" count="8">
        <x14:dataValidation type="list" allowBlank="1" xr:uid="{00000000-0002-0000-1300-000000000000}">
          <x14:formula1>
            <xm:f>設定用!$D$6:$D$15</xm:f>
          </x14:formula1>
          <xm:sqref>M9:M178</xm:sqref>
        </x14:dataValidation>
        <x14:dataValidation type="list" allowBlank="1" xr:uid="{00000000-0002-0000-1300-000001000000}">
          <x14:formula1>
            <xm:f>設定用!$J$6:$J$26</xm:f>
          </x14:formula1>
          <xm:sqref>U9:U206</xm:sqref>
        </x14:dataValidation>
        <x14:dataValidation type="list" allowBlank="1" showErrorMessage="1" xr:uid="{00000000-0002-0000-1300-000002000000}">
          <x14:formula1>
            <xm:f>設定用!$B$6:$B$8</xm:f>
          </x14:formula1>
          <xm:sqref>F160:F206</xm:sqref>
        </x14:dataValidation>
        <x14:dataValidation type="list" allowBlank="1" showErrorMessage="1" xr:uid="{00000000-0002-0000-1300-000003000000}">
          <x14:formula1>
            <xm:f>設定用!$F$6:$F$13</xm:f>
          </x14:formula1>
          <xm:sqref>P9:P206</xm:sqref>
        </x14:dataValidation>
        <x14:dataValidation type="list" allowBlank="1" xr:uid="{00000000-0002-0000-1300-000004000000}">
          <x14:formula1>
            <xm:f>設定用!$H$6:$H$14</xm:f>
          </x14:formula1>
          <xm:sqref>W9:W71 W73:W206</xm:sqref>
        </x14:dataValidation>
        <x14:dataValidation type="list" allowBlank="1" showErrorMessage="1" xr:uid="{00000000-0002-0000-1300-000005000000}">
          <x14:formula1>
            <xm:f>設定用!$D$6:$D$15</xm:f>
          </x14:formula1>
          <xm:sqref>M179:M206</xm:sqref>
        </x14:dataValidation>
        <x14:dataValidation type="list" allowBlank="1" xr:uid="{00000000-0002-0000-1300-000006000000}">
          <x14:formula1>
            <xm:f>設定用!$J$6:$J$18</xm:f>
          </x14:formula1>
          <xm:sqref>T236:T252</xm:sqref>
        </x14:dataValidation>
        <x14:dataValidation type="list" allowBlank="1" xr:uid="{00000000-0002-0000-1300-000007000000}">
          <x14:formula1>
            <xm:f>設定用!$B$6:$B$8</xm:f>
          </x14:formula1>
          <xm:sqref>F9:F159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B295"/>
  <sheetViews>
    <sheetView workbookViewId="0">
      <pane ySplit="8" topLeftCell="A9" activePane="bottomLeft" state="frozen"/>
      <selection pane="bottomLeft" activeCell="B10" sqref="B10"/>
    </sheetView>
  </sheetViews>
  <sheetFormatPr defaultColWidth="12.6640625" defaultRowHeight="12.75" customHeight="1"/>
  <cols>
    <col min="1" max="1" width="4.109375" customWidth="1"/>
    <col min="2" max="2" width="5.109375" customWidth="1"/>
    <col min="3" max="3" width="12.6640625" customWidth="1"/>
    <col min="4" max="5" width="9.33203125" customWidth="1"/>
    <col min="6" max="6" width="12.6640625" customWidth="1"/>
    <col min="7" max="8" width="9.33203125" customWidth="1"/>
    <col min="9" max="9" width="13.44140625" customWidth="1"/>
    <col min="10" max="10" width="10.88671875" customWidth="1"/>
    <col min="11" max="11" width="15.21875" customWidth="1"/>
    <col min="12" max="12" width="16.109375" customWidth="1"/>
    <col min="13" max="13" width="18.33203125" customWidth="1"/>
    <col min="14" max="14" width="80.109375" customWidth="1"/>
    <col min="15" max="15" width="29" customWidth="1"/>
    <col min="16" max="16" width="10.88671875" customWidth="1"/>
    <col min="17" max="17" width="21.21875" customWidth="1"/>
    <col min="18" max="18" width="6.88671875" customWidth="1"/>
    <col min="19" max="19" width="8.77734375" customWidth="1"/>
    <col min="20" max="20" width="9.109375" customWidth="1"/>
    <col min="21" max="22" width="9.77734375" customWidth="1"/>
    <col min="23" max="23" width="20.44140625" customWidth="1"/>
    <col min="24" max="24" width="79" customWidth="1"/>
  </cols>
  <sheetData>
    <row r="1" spans="1:28" ht="5.25" customHeight="1">
      <c r="A1" s="215"/>
      <c r="B1" s="4"/>
      <c r="C1" s="4"/>
      <c r="D1" s="4"/>
      <c r="E1" s="4"/>
      <c r="F1" s="4"/>
      <c r="G1" s="4"/>
      <c r="H1" s="4"/>
      <c r="I1" s="4"/>
      <c r="J1" s="4"/>
      <c r="K1" s="4"/>
      <c r="L1" s="286" t="str">
        <f>IFERROR("管理表番号（"&amp;VLOOKUP(#REF!,$A$10:$U$207,2,FALSE)&amp;"）／面談担当者："&amp;VLOOKUP(#REF!,$A$10:$U$207,21,FALSE),"")</f>
        <v/>
      </c>
      <c r="M1" s="4"/>
      <c r="O1" s="4"/>
      <c r="P1" s="4"/>
      <c r="Q1" s="4"/>
      <c r="R1" s="4"/>
      <c r="S1" s="4"/>
      <c r="T1" s="4"/>
      <c r="U1" s="4"/>
      <c r="V1" s="4"/>
      <c r="W1" s="4"/>
      <c r="X1" s="4"/>
    </row>
    <row r="2" spans="1:28" ht="24.75" customHeight="1">
      <c r="A2" s="279"/>
      <c r="B2" s="785" t="s">
        <v>1464</v>
      </c>
      <c r="C2" s="758"/>
      <c r="D2" s="758"/>
      <c r="E2" s="758"/>
      <c r="F2" s="758"/>
      <c r="G2" s="759"/>
      <c r="I2" s="280"/>
      <c r="J2" s="281" t="s">
        <v>16</v>
      </c>
      <c r="L2" s="760" t="s">
        <v>309</v>
      </c>
      <c r="M2" s="761"/>
      <c r="O2" s="282" t="s">
        <v>1558</v>
      </c>
      <c r="P2" s="279"/>
      <c r="Q2" s="279"/>
      <c r="R2" s="279"/>
      <c r="S2" s="279"/>
      <c r="T2" s="279"/>
      <c r="U2" s="279"/>
      <c r="V2" s="279"/>
      <c r="W2" s="279"/>
      <c r="X2" s="279"/>
    </row>
    <row r="3" spans="1:28" ht="16.5" customHeight="1">
      <c r="A3" s="3"/>
      <c r="B3" s="283"/>
      <c r="C3" s="14"/>
      <c r="D3" s="31" t="s">
        <v>16</v>
      </c>
      <c r="E3" s="31" t="str">
        <f>設定用!B6</f>
        <v>横浜本店</v>
      </c>
      <c r="F3" s="31" t="str">
        <f>設定用!B7</f>
        <v>藤沢支店</v>
      </c>
      <c r="G3" s="284" t="str">
        <f>設定用!B8</f>
        <v>渋谷支店</v>
      </c>
      <c r="I3" s="158" t="s">
        <v>33</v>
      </c>
      <c r="J3" s="159">
        <f t="shared" ref="J3:J6" si="0">D210</f>
        <v>0</v>
      </c>
      <c r="K3" s="285" t="s">
        <v>314</v>
      </c>
      <c r="L3" s="286" t="str">
        <f ca="1">IFERROR("管理表番号（"&amp;VLOOKUP(K3,$A$10:$U$207,2,FALSE)&amp;"）／面談担当者："&amp;VLOOKUP(K3,$A$10:$U$207,21,FALSE),"")</f>
        <v/>
      </c>
      <c r="M3" s="3"/>
      <c r="O3" s="282" t="s">
        <v>1558</v>
      </c>
      <c r="P3" s="3"/>
      <c r="Q3" s="3"/>
      <c r="R3" s="3"/>
      <c r="S3" s="3"/>
      <c r="T3" s="3"/>
      <c r="U3" s="3"/>
      <c r="V3" s="3"/>
      <c r="W3" s="3"/>
      <c r="X3" s="162"/>
    </row>
    <row r="4" spans="1:28" ht="18.75" customHeight="1">
      <c r="A4" s="4"/>
      <c r="B4" s="705" t="s">
        <v>17</v>
      </c>
      <c r="C4" s="706"/>
      <c r="D4" s="163">
        <f t="shared" ref="D4:D5" si="1">SUM(E4:I4)</f>
        <v>0</v>
      </c>
      <c r="E4" s="164">
        <f t="shared" ref="E4:G4" si="2">COUNTIF($F$9:$F$207,E3)</f>
        <v>0</v>
      </c>
      <c r="F4" s="164">
        <f t="shared" si="2"/>
        <v>0</v>
      </c>
      <c r="G4" s="165">
        <f t="shared" si="2"/>
        <v>0</v>
      </c>
      <c r="I4" s="166" t="s">
        <v>311</v>
      </c>
      <c r="J4" s="167">
        <f t="shared" si="0"/>
        <v>0</v>
      </c>
      <c r="K4" s="285" t="s">
        <v>315</v>
      </c>
      <c r="M4" s="4"/>
      <c r="N4" s="4"/>
      <c r="O4" s="4"/>
      <c r="P4" s="4"/>
      <c r="Q4" s="4"/>
      <c r="R4" s="4"/>
      <c r="S4" s="4"/>
      <c r="T4" s="4"/>
      <c r="U4" s="4"/>
      <c r="V4" s="4"/>
      <c r="W4" s="4"/>
      <c r="X4" s="168"/>
    </row>
    <row r="5" spans="1:28" ht="18.75" customHeight="1">
      <c r="A5" s="4"/>
      <c r="B5" s="707" t="s">
        <v>19</v>
      </c>
      <c r="C5" s="708"/>
      <c r="D5" s="10">
        <f t="shared" si="1"/>
        <v>0</v>
      </c>
      <c r="E5" s="169">
        <f t="shared" ref="E5:G5" si="3">COUNTIFS($F$9:$F$207,E3,$R$9:$R$207,"&lt;&gt;")</f>
        <v>0</v>
      </c>
      <c r="F5" s="169">
        <f t="shared" si="3"/>
        <v>0</v>
      </c>
      <c r="G5" s="170">
        <f t="shared" si="3"/>
        <v>0</v>
      </c>
      <c r="I5" s="171" t="s">
        <v>313</v>
      </c>
      <c r="J5" s="172">
        <f t="shared" si="0"/>
        <v>0</v>
      </c>
      <c r="M5" s="4"/>
      <c r="N5" s="4"/>
      <c r="O5" s="4"/>
      <c r="P5" s="4"/>
      <c r="Q5" s="4"/>
      <c r="R5" s="4"/>
      <c r="S5" s="4"/>
      <c r="T5" s="4"/>
      <c r="U5" s="4"/>
      <c r="V5" s="4"/>
      <c r="W5" s="4"/>
      <c r="X5" s="168"/>
    </row>
    <row r="6" spans="1:28" ht="30" customHeight="1">
      <c r="A6" s="4"/>
      <c r="B6" s="701" t="s">
        <v>21</v>
      </c>
      <c r="C6" s="702"/>
      <c r="D6" s="173" t="str">
        <f t="shared" ref="D6:G6" si="4">IFERROR(D5/D4,"")</f>
        <v/>
      </c>
      <c r="E6" s="174" t="str">
        <f t="shared" si="4"/>
        <v/>
      </c>
      <c r="F6" s="174" t="str">
        <f t="shared" si="4"/>
        <v/>
      </c>
      <c r="G6" s="175" t="str">
        <f t="shared" si="4"/>
        <v/>
      </c>
      <c r="I6" s="176" t="s">
        <v>39</v>
      </c>
      <c r="J6" s="177" t="str">
        <f t="shared" si="0"/>
        <v/>
      </c>
      <c r="M6" s="4"/>
      <c r="N6" s="4"/>
      <c r="O6" s="4"/>
      <c r="P6" s="4"/>
      <c r="Q6" s="4"/>
      <c r="R6" s="4"/>
      <c r="S6" s="4"/>
      <c r="T6" s="4"/>
      <c r="U6" s="4"/>
      <c r="V6" s="4"/>
      <c r="W6" s="4"/>
      <c r="X6" s="168"/>
    </row>
    <row r="7" spans="1:28" ht="10.5" customHeight="1">
      <c r="A7" s="4"/>
      <c r="J7" s="4"/>
      <c r="K7" s="287"/>
      <c r="L7" s="286"/>
      <c r="M7" s="4"/>
      <c r="N7" s="4"/>
      <c r="O7" s="4"/>
      <c r="P7" s="4"/>
      <c r="Q7" s="4"/>
      <c r="R7" s="4"/>
      <c r="S7" s="4"/>
      <c r="T7" s="4"/>
      <c r="U7" s="4"/>
      <c r="V7" s="4"/>
      <c r="W7" s="4"/>
      <c r="X7" s="168"/>
    </row>
    <row r="8" spans="1:28" ht="36" customHeight="1">
      <c r="A8" s="4"/>
      <c r="B8" s="179" t="s">
        <v>317</v>
      </c>
      <c r="C8" s="179" t="s">
        <v>318</v>
      </c>
      <c r="D8" s="179" t="s">
        <v>319</v>
      </c>
      <c r="E8" s="179" t="s">
        <v>320</v>
      </c>
      <c r="F8" s="179" t="s">
        <v>321</v>
      </c>
      <c r="G8" s="179" t="s">
        <v>322</v>
      </c>
      <c r="H8" s="762" t="s">
        <v>1465</v>
      </c>
      <c r="I8" s="763"/>
      <c r="J8" s="706"/>
      <c r="K8" s="179" t="s">
        <v>324</v>
      </c>
      <c r="L8" s="180" t="s">
        <v>325</v>
      </c>
      <c r="M8" s="364" t="s">
        <v>326</v>
      </c>
      <c r="N8" s="179" t="s">
        <v>327</v>
      </c>
      <c r="O8" s="179" t="s">
        <v>328</v>
      </c>
      <c r="P8" s="179" t="s">
        <v>329</v>
      </c>
      <c r="Q8" s="179" t="s">
        <v>330</v>
      </c>
      <c r="R8" s="179" t="s">
        <v>331</v>
      </c>
      <c r="S8" s="179" t="s">
        <v>332</v>
      </c>
      <c r="T8" s="179" t="s">
        <v>319</v>
      </c>
      <c r="U8" s="179" t="s">
        <v>333</v>
      </c>
      <c r="V8" s="179" t="s">
        <v>334</v>
      </c>
      <c r="W8" s="181" t="s">
        <v>335</v>
      </c>
      <c r="X8" s="180" t="s">
        <v>328</v>
      </c>
    </row>
    <row r="9" spans="1:28" ht="18" customHeight="1">
      <c r="A9" s="328" t="str">
        <f t="shared" ref="A9:A207" ca="1" si="5">Y9&amp;Z9</f>
        <v>0</v>
      </c>
      <c r="B9" s="183">
        <v>1</v>
      </c>
      <c r="C9" s="218"/>
      <c r="D9" s="183"/>
      <c r="E9" s="183"/>
      <c r="F9" s="183"/>
      <c r="G9" s="183"/>
      <c r="H9" s="765"/>
      <c r="I9" s="763"/>
      <c r="J9" s="706"/>
      <c r="K9" s="183"/>
      <c r="L9" s="183"/>
      <c r="M9" s="183"/>
      <c r="N9" s="215"/>
      <c r="O9" s="215"/>
      <c r="P9" s="183"/>
      <c r="Q9" s="183"/>
      <c r="R9" s="198"/>
      <c r="S9" s="183"/>
      <c r="T9" s="183"/>
      <c r="U9" s="183"/>
      <c r="V9" s="183"/>
      <c r="W9" s="183"/>
      <c r="X9" s="208"/>
      <c r="Y9" s="329" t="str">
        <f t="shared" ref="Y9:Y207" ca="1" si="6">IF(R9="","", IF(AND(R9&lt;TODAY(),W9=""),"未入力",""))</f>
        <v/>
      </c>
      <c r="Z9" s="30">
        <f t="shared" ref="Z9:Z207" ca="1" si="7">COUNTIF($Y$9:Y9,"未入力")</f>
        <v>0</v>
      </c>
    </row>
    <row r="10" spans="1:28" ht="18" customHeight="1">
      <c r="A10" s="328" t="str">
        <f t="shared" ca="1" si="5"/>
        <v>0</v>
      </c>
      <c r="B10" s="183">
        <v>2</v>
      </c>
      <c r="C10" s="218"/>
      <c r="D10" s="183"/>
      <c r="E10" s="183"/>
      <c r="F10" s="183"/>
      <c r="G10" s="183"/>
      <c r="H10" s="765"/>
      <c r="I10" s="763"/>
      <c r="J10" s="706"/>
      <c r="K10" s="183"/>
      <c r="L10" s="183"/>
      <c r="M10" s="183"/>
      <c r="N10" s="215"/>
      <c r="O10" s="215"/>
      <c r="P10" s="183"/>
      <c r="Q10" s="183"/>
      <c r="R10" s="198"/>
      <c r="S10" s="183"/>
      <c r="T10" s="183"/>
      <c r="U10" s="183"/>
      <c r="V10" s="183"/>
      <c r="W10" s="183"/>
      <c r="X10" s="208"/>
      <c r="Y10" s="329" t="str">
        <f t="shared" ca="1" si="6"/>
        <v/>
      </c>
      <c r="Z10" s="30">
        <f t="shared" ca="1" si="7"/>
        <v>0</v>
      </c>
    </row>
    <row r="11" spans="1:28" ht="18" customHeight="1">
      <c r="A11" s="328" t="str">
        <f t="shared" ca="1" si="5"/>
        <v>0</v>
      </c>
      <c r="B11" s="183">
        <v>3</v>
      </c>
      <c r="C11" s="218"/>
      <c r="D11" s="183"/>
      <c r="E11" s="183"/>
      <c r="F11" s="183"/>
      <c r="G11" s="183"/>
      <c r="H11" s="765"/>
      <c r="I11" s="763"/>
      <c r="J11" s="706"/>
      <c r="K11" s="183"/>
      <c r="L11" s="183"/>
      <c r="M11" s="183"/>
      <c r="N11" s="186"/>
      <c r="O11" s="215"/>
      <c r="P11" s="183"/>
      <c r="Q11" s="365"/>
      <c r="R11" s="184"/>
      <c r="S11" s="185"/>
      <c r="T11" s="185"/>
      <c r="U11" s="183"/>
      <c r="V11" s="234"/>
      <c r="W11" s="183"/>
      <c r="X11" s="208"/>
      <c r="Y11" s="329" t="str">
        <f t="shared" ca="1" si="6"/>
        <v/>
      </c>
      <c r="Z11" s="30">
        <f t="shared" ca="1" si="7"/>
        <v>0</v>
      </c>
    </row>
    <row r="12" spans="1:28" ht="18" customHeight="1">
      <c r="A12" s="328" t="str">
        <f t="shared" ca="1" si="5"/>
        <v>0</v>
      </c>
      <c r="B12" s="183">
        <v>4</v>
      </c>
      <c r="C12" s="218"/>
      <c r="D12" s="183"/>
      <c r="E12" s="183"/>
      <c r="F12" s="183"/>
      <c r="G12" s="183"/>
      <c r="H12" s="765"/>
      <c r="I12" s="763"/>
      <c r="J12" s="706"/>
      <c r="K12" s="183"/>
      <c r="L12" s="183"/>
      <c r="M12" s="183"/>
      <c r="N12" s="201"/>
      <c r="O12" s="215"/>
      <c r="P12" s="183"/>
      <c r="Q12" s="183"/>
      <c r="R12" s="218"/>
      <c r="S12" s="183"/>
      <c r="T12" s="234"/>
      <c r="U12" s="183"/>
      <c r="V12" s="234"/>
      <c r="W12" s="183"/>
      <c r="X12" s="208"/>
      <c r="Y12" s="329" t="str">
        <f t="shared" ca="1" si="6"/>
        <v/>
      </c>
      <c r="Z12" s="30">
        <f t="shared" ca="1" si="7"/>
        <v>0</v>
      </c>
      <c r="AA12" s="147"/>
      <c r="AB12" s="147"/>
    </row>
    <row r="13" spans="1:28" ht="18" customHeight="1">
      <c r="A13" s="328" t="str">
        <f t="shared" ca="1" si="5"/>
        <v>0</v>
      </c>
      <c r="B13" s="183">
        <v>5</v>
      </c>
      <c r="C13" s="218"/>
      <c r="D13" s="183"/>
      <c r="E13" s="183"/>
      <c r="F13" s="183"/>
      <c r="G13" s="183"/>
      <c r="H13" s="765"/>
      <c r="I13" s="763"/>
      <c r="J13" s="706"/>
      <c r="K13" s="183"/>
      <c r="L13" s="183"/>
      <c r="M13" s="183"/>
      <c r="N13" s="201"/>
      <c r="O13" s="215"/>
      <c r="P13" s="183"/>
      <c r="Q13" s="217"/>
      <c r="R13" s="218"/>
      <c r="S13" s="183"/>
      <c r="T13" s="234"/>
      <c r="U13" s="183"/>
      <c r="V13" s="234"/>
      <c r="W13" s="183"/>
      <c r="X13" s="208"/>
      <c r="Y13" s="329" t="str">
        <f t="shared" ca="1" si="6"/>
        <v/>
      </c>
      <c r="Z13" s="30">
        <f t="shared" ca="1" si="7"/>
        <v>0</v>
      </c>
      <c r="AA13" s="299"/>
      <c r="AB13" s="299"/>
    </row>
    <row r="14" spans="1:28" ht="18" customHeight="1">
      <c r="A14" s="328" t="str">
        <f t="shared" ca="1" si="5"/>
        <v>0</v>
      </c>
      <c r="B14" s="183">
        <v>6</v>
      </c>
      <c r="C14" s="218"/>
      <c r="D14" s="183"/>
      <c r="E14" s="183"/>
      <c r="F14" s="183"/>
      <c r="G14" s="183"/>
      <c r="H14" s="765"/>
      <c r="I14" s="763"/>
      <c r="J14" s="706"/>
      <c r="K14" s="183"/>
      <c r="L14" s="183"/>
      <c r="M14" s="183"/>
      <c r="N14" s="201"/>
      <c r="O14" s="215"/>
      <c r="P14" s="183"/>
      <c r="Q14" s="183"/>
      <c r="R14" s="198"/>
      <c r="S14" s="183"/>
      <c r="T14" s="183"/>
      <c r="U14" s="183"/>
      <c r="V14" s="183"/>
      <c r="W14" s="183"/>
      <c r="X14" s="215"/>
      <c r="Y14" s="329" t="str">
        <f t="shared" ca="1" si="6"/>
        <v/>
      </c>
      <c r="Z14" s="30">
        <f t="shared" ca="1" si="7"/>
        <v>0</v>
      </c>
    </row>
    <row r="15" spans="1:28" ht="18" customHeight="1">
      <c r="A15" s="328" t="str">
        <f t="shared" ca="1" si="5"/>
        <v>0</v>
      </c>
      <c r="B15" s="183">
        <v>7</v>
      </c>
      <c r="C15" s="198"/>
      <c r="D15" s="183"/>
      <c r="E15" s="183"/>
      <c r="F15" s="183"/>
      <c r="G15" s="183"/>
      <c r="H15" s="765"/>
      <c r="I15" s="763"/>
      <c r="J15" s="706"/>
      <c r="K15" s="183"/>
      <c r="L15" s="183"/>
      <c r="M15" s="183"/>
      <c r="N15" s="201"/>
      <c r="O15" s="215"/>
      <c r="P15" s="183"/>
      <c r="Q15" s="183"/>
      <c r="R15" s="198"/>
      <c r="S15" s="183"/>
      <c r="T15" s="183"/>
      <c r="U15" s="183"/>
      <c r="V15" s="183"/>
      <c r="W15" s="183"/>
      <c r="X15" s="215"/>
      <c r="Y15" s="329" t="str">
        <f t="shared" ca="1" si="6"/>
        <v/>
      </c>
      <c r="Z15" s="30">
        <f t="shared" ca="1" si="7"/>
        <v>0</v>
      </c>
    </row>
    <row r="16" spans="1:28" ht="18" customHeight="1">
      <c r="A16" s="328" t="str">
        <f t="shared" ca="1" si="5"/>
        <v>0</v>
      </c>
      <c r="B16" s="183">
        <v>8</v>
      </c>
      <c r="C16" s="198"/>
      <c r="D16" s="183"/>
      <c r="E16" s="183"/>
      <c r="F16" s="183"/>
      <c r="G16" s="183"/>
      <c r="H16" s="765"/>
      <c r="I16" s="763"/>
      <c r="J16" s="706"/>
      <c r="K16" s="183"/>
      <c r="L16" s="183"/>
      <c r="M16" s="183"/>
      <c r="N16" s="201"/>
      <c r="O16" s="215"/>
      <c r="P16" s="183"/>
      <c r="Q16" s="183"/>
      <c r="R16" s="198"/>
      <c r="S16" s="183"/>
      <c r="T16" s="183"/>
      <c r="U16" s="183"/>
      <c r="V16" s="183"/>
      <c r="W16" s="183"/>
      <c r="X16" s="215"/>
      <c r="Y16" s="329" t="str">
        <f t="shared" ca="1" si="6"/>
        <v/>
      </c>
      <c r="Z16" s="30">
        <f t="shared" ca="1" si="7"/>
        <v>0</v>
      </c>
    </row>
    <row r="17" spans="1:28" ht="18" customHeight="1">
      <c r="A17" s="328" t="str">
        <f t="shared" ca="1" si="5"/>
        <v>0</v>
      </c>
      <c r="B17" s="183">
        <v>9</v>
      </c>
      <c r="C17" s="198"/>
      <c r="D17" s="183"/>
      <c r="E17" s="183"/>
      <c r="F17" s="183"/>
      <c r="G17" s="183"/>
      <c r="H17" s="765"/>
      <c r="I17" s="763"/>
      <c r="J17" s="766"/>
      <c r="K17" s="183"/>
      <c r="L17" s="183"/>
      <c r="M17" s="183"/>
      <c r="N17" s="215"/>
      <c r="O17" s="215"/>
      <c r="P17" s="183"/>
      <c r="Q17" s="217"/>
      <c r="R17" s="198"/>
      <c r="S17" s="183"/>
      <c r="T17" s="183"/>
      <c r="U17" s="183"/>
      <c r="V17" s="183"/>
      <c r="W17" s="183"/>
      <c r="X17" s="333"/>
      <c r="Y17" s="329" t="str">
        <f t="shared" ca="1" si="6"/>
        <v/>
      </c>
      <c r="Z17" s="30">
        <f t="shared" ca="1" si="7"/>
        <v>0</v>
      </c>
    </row>
    <row r="18" spans="1:28" ht="18" customHeight="1">
      <c r="A18" s="328" t="str">
        <f t="shared" ca="1" si="5"/>
        <v>0</v>
      </c>
      <c r="B18" s="183">
        <v>10</v>
      </c>
      <c r="C18" s="198"/>
      <c r="D18" s="183"/>
      <c r="E18" s="183"/>
      <c r="F18" s="183"/>
      <c r="G18" s="183"/>
      <c r="H18" s="765"/>
      <c r="I18" s="763"/>
      <c r="J18" s="766"/>
      <c r="K18" s="183"/>
      <c r="L18" s="183"/>
      <c r="M18" s="183"/>
      <c r="N18" s="215"/>
      <c r="O18" s="215"/>
      <c r="P18" s="183"/>
      <c r="Q18" s="183"/>
      <c r="R18" s="198"/>
      <c r="S18" s="183"/>
      <c r="T18" s="183"/>
      <c r="U18" s="183"/>
      <c r="V18" s="225"/>
      <c r="W18" s="183"/>
      <c r="X18" s="215"/>
      <c r="Y18" s="329" t="str">
        <f t="shared" ca="1" si="6"/>
        <v/>
      </c>
      <c r="Z18" s="30">
        <f t="shared" ca="1" si="7"/>
        <v>0</v>
      </c>
      <c r="AA18" s="294"/>
      <c r="AB18" s="294"/>
    </row>
    <row r="19" spans="1:28" ht="18" customHeight="1">
      <c r="A19" s="328" t="str">
        <f t="shared" ca="1" si="5"/>
        <v>0</v>
      </c>
      <c r="B19" s="183">
        <v>11</v>
      </c>
      <c r="C19" s="198"/>
      <c r="D19" s="183"/>
      <c r="E19" s="183"/>
      <c r="F19" s="183"/>
      <c r="G19" s="183"/>
      <c r="H19" s="765"/>
      <c r="I19" s="763"/>
      <c r="J19" s="766"/>
      <c r="K19" s="183"/>
      <c r="L19" s="183"/>
      <c r="M19" s="183"/>
      <c r="N19" s="215"/>
      <c r="O19" s="215"/>
      <c r="P19" s="183"/>
      <c r="Q19" s="183"/>
      <c r="R19" s="198"/>
      <c r="S19" s="183"/>
      <c r="T19" s="183"/>
      <c r="U19" s="183"/>
      <c r="V19" s="183"/>
      <c r="W19" s="183"/>
      <c r="X19" s="292"/>
      <c r="Y19" s="329" t="str">
        <f t="shared" ca="1" si="6"/>
        <v/>
      </c>
      <c r="Z19" s="30">
        <f t="shared" ca="1" si="7"/>
        <v>0</v>
      </c>
    </row>
    <row r="20" spans="1:28" ht="18" customHeight="1">
      <c r="A20" s="328" t="str">
        <f t="shared" ca="1" si="5"/>
        <v>0</v>
      </c>
      <c r="B20" s="183">
        <v>12</v>
      </c>
      <c r="C20" s="198"/>
      <c r="D20" s="183"/>
      <c r="E20" s="183"/>
      <c r="F20" s="183"/>
      <c r="G20" s="183"/>
      <c r="H20" s="765"/>
      <c r="I20" s="763"/>
      <c r="J20" s="766"/>
      <c r="K20" s="183"/>
      <c r="L20" s="183"/>
      <c r="M20" s="183"/>
      <c r="N20" s="215"/>
      <c r="O20" s="215"/>
      <c r="P20" s="183"/>
      <c r="Q20" s="217"/>
      <c r="R20" s="198"/>
      <c r="S20" s="183"/>
      <c r="T20" s="183"/>
      <c r="U20" s="183"/>
      <c r="V20" s="183"/>
      <c r="W20" s="183"/>
      <c r="X20" s="215"/>
      <c r="Y20" s="329" t="str">
        <f t="shared" ca="1" si="6"/>
        <v/>
      </c>
      <c r="Z20" s="30">
        <f t="shared" ca="1" si="7"/>
        <v>0</v>
      </c>
    </row>
    <row r="21" spans="1:28" ht="18" customHeight="1">
      <c r="A21" s="328" t="str">
        <f t="shared" ca="1" si="5"/>
        <v>0</v>
      </c>
      <c r="B21" s="183">
        <v>13</v>
      </c>
      <c r="C21" s="198"/>
      <c r="D21" s="183"/>
      <c r="E21" s="183"/>
      <c r="F21" s="183"/>
      <c r="G21" s="183"/>
      <c r="H21" s="765"/>
      <c r="I21" s="763"/>
      <c r="J21" s="766"/>
      <c r="K21" s="183"/>
      <c r="L21" s="183"/>
      <c r="M21" s="183"/>
      <c r="N21" s="215"/>
      <c r="O21" s="215"/>
      <c r="P21" s="183"/>
      <c r="Q21" s="217"/>
      <c r="R21" s="198"/>
      <c r="S21" s="183"/>
      <c r="T21" s="183"/>
      <c r="U21" s="183"/>
      <c r="V21" s="183"/>
      <c r="W21" s="183"/>
      <c r="X21" s="215"/>
      <c r="Y21" s="329" t="str">
        <f t="shared" ca="1" si="6"/>
        <v/>
      </c>
      <c r="Z21" s="30">
        <f t="shared" ca="1" si="7"/>
        <v>0</v>
      </c>
    </row>
    <row r="22" spans="1:28" ht="18" customHeight="1">
      <c r="A22" s="328" t="str">
        <f t="shared" ca="1" si="5"/>
        <v>0</v>
      </c>
      <c r="B22" s="183">
        <v>14</v>
      </c>
      <c r="C22" s="198"/>
      <c r="D22" s="183"/>
      <c r="E22" s="183"/>
      <c r="F22" s="183"/>
      <c r="G22" s="183"/>
      <c r="H22" s="765"/>
      <c r="I22" s="763"/>
      <c r="J22" s="766"/>
      <c r="K22" s="183"/>
      <c r="L22" s="183"/>
      <c r="M22" s="183"/>
      <c r="N22" s="215"/>
      <c r="O22" s="215"/>
      <c r="P22" s="183"/>
      <c r="Q22" s="217"/>
      <c r="R22" s="198"/>
      <c r="S22" s="183"/>
      <c r="T22" s="183"/>
      <c r="U22" s="183"/>
      <c r="V22" s="183"/>
      <c r="W22" s="183"/>
      <c r="X22" s="215"/>
      <c r="Y22" s="329" t="str">
        <f t="shared" ca="1" si="6"/>
        <v/>
      </c>
      <c r="Z22" s="30">
        <f t="shared" ca="1" si="7"/>
        <v>0</v>
      </c>
    </row>
    <row r="23" spans="1:28" ht="18" customHeight="1">
      <c r="A23" s="328" t="str">
        <f t="shared" ca="1" si="5"/>
        <v>0</v>
      </c>
      <c r="B23" s="183">
        <v>15</v>
      </c>
      <c r="C23" s="198"/>
      <c r="D23" s="183"/>
      <c r="E23" s="183"/>
      <c r="F23" s="183"/>
      <c r="G23" s="183"/>
      <c r="H23" s="765"/>
      <c r="I23" s="763"/>
      <c r="J23" s="766"/>
      <c r="K23" s="183"/>
      <c r="L23" s="183"/>
      <c r="M23" s="183"/>
      <c r="N23" s="215"/>
      <c r="O23" s="215"/>
      <c r="P23" s="183"/>
      <c r="Q23" s="183"/>
      <c r="R23" s="198"/>
      <c r="S23" s="183"/>
      <c r="T23" s="183"/>
      <c r="U23" s="183"/>
      <c r="V23" s="183"/>
      <c r="W23" s="183"/>
      <c r="X23" s="215"/>
      <c r="Y23" s="329" t="str">
        <f t="shared" ca="1" si="6"/>
        <v/>
      </c>
      <c r="Z23" s="30">
        <f t="shared" ca="1" si="7"/>
        <v>0</v>
      </c>
    </row>
    <row r="24" spans="1:28" ht="18" customHeight="1">
      <c r="A24" s="328" t="str">
        <f t="shared" ca="1" si="5"/>
        <v>0</v>
      </c>
      <c r="B24" s="183">
        <v>16</v>
      </c>
      <c r="C24" s="218"/>
      <c r="D24" s="183"/>
      <c r="E24" s="183"/>
      <c r="F24" s="183"/>
      <c r="G24" s="183"/>
      <c r="H24" s="765"/>
      <c r="I24" s="763"/>
      <c r="J24" s="766"/>
      <c r="K24" s="183"/>
      <c r="L24" s="183"/>
      <c r="M24" s="183"/>
      <c r="N24" s="215"/>
      <c r="O24" s="215"/>
      <c r="P24" s="183"/>
      <c r="Q24" s="217"/>
      <c r="R24" s="198"/>
      <c r="S24" s="183"/>
      <c r="T24" s="183"/>
      <c r="U24" s="183"/>
      <c r="V24" s="183"/>
      <c r="W24" s="183"/>
      <c r="X24" s="215"/>
      <c r="Y24" s="329" t="str">
        <f t="shared" ca="1" si="6"/>
        <v/>
      </c>
      <c r="Z24" s="30">
        <f t="shared" ca="1" si="7"/>
        <v>0</v>
      </c>
    </row>
    <row r="25" spans="1:28" ht="18" customHeight="1">
      <c r="A25" s="328" t="str">
        <f t="shared" ca="1" si="5"/>
        <v>0</v>
      </c>
      <c r="B25" s="183">
        <v>17</v>
      </c>
      <c r="C25" s="218"/>
      <c r="D25" s="183"/>
      <c r="E25" s="183"/>
      <c r="F25" s="183"/>
      <c r="G25" s="183"/>
      <c r="H25" s="765"/>
      <c r="I25" s="763"/>
      <c r="J25" s="766"/>
      <c r="K25" s="183"/>
      <c r="L25" s="183"/>
      <c r="M25" s="183"/>
      <c r="N25" s="215"/>
      <c r="O25" s="215"/>
      <c r="P25" s="183"/>
      <c r="Q25" s="183"/>
      <c r="R25" s="366"/>
      <c r="S25" s="219"/>
      <c r="T25" s="219"/>
      <c r="U25" s="219"/>
      <c r="V25" s="219"/>
      <c r="W25" s="183"/>
      <c r="X25" s="292"/>
      <c r="Y25" s="329" t="str">
        <f t="shared" ca="1" si="6"/>
        <v/>
      </c>
      <c r="Z25" s="30">
        <f t="shared" ca="1" si="7"/>
        <v>0</v>
      </c>
    </row>
    <row r="26" spans="1:28" ht="18" customHeight="1">
      <c r="A26" s="328" t="str">
        <f t="shared" ca="1" si="5"/>
        <v>0</v>
      </c>
      <c r="B26" s="183">
        <v>18</v>
      </c>
      <c r="C26" s="198"/>
      <c r="D26" s="183"/>
      <c r="E26" s="183"/>
      <c r="F26" s="183"/>
      <c r="G26" s="183"/>
      <c r="H26" s="765"/>
      <c r="I26" s="763"/>
      <c r="J26" s="766"/>
      <c r="K26" s="183"/>
      <c r="L26" s="183"/>
      <c r="M26" s="183"/>
      <c r="N26" s="215"/>
      <c r="O26" s="183"/>
      <c r="P26" s="183"/>
      <c r="Q26" s="183"/>
      <c r="R26" s="198"/>
      <c r="S26" s="183"/>
      <c r="T26" s="183"/>
      <c r="U26" s="183"/>
      <c r="V26" s="183"/>
      <c r="W26" s="183"/>
      <c r="X26" s="215"/>
      <c r="Y26" s="329" t="str">
        <f t="shared" ca="1" si="6"/>
        <v/>
      </c>
      <c r="Z26" s="30">
        <f t="shared" ca="1" si="7"/>
        <v>0</v>
      </c>
    </row>
    <row r="27" spans="1:28" ht="18" customHeight="1">
      <c r="A27" s="328" t="str">
        <f t="shared" ca="1" si="5"/>
        <v>0</v>
      </c>
      <c r="B27" s="183">
        <v>19</v>
      </c>
      <c r="C27" s="198"/>
      <c r="D27" s="183"/>
      <c r="E27" s="183"/>
      <c r="F27" s="183"/>
      <c r="G27" s="183"/>
      <c r="H27" s="765"/>
      <c r="I27" s="763"/>
      <c r="J27" s="766"/>
      <c r="K27" s="183"/>
      <c r="L27" s="183"/>
      <c r="M27" s="183"/>
      <c r="N27" s="215"/>
      <c r="O27" s="215"/>
      <c r="P27" s="183"/>
      <c r="Q27" s="183"/>
      <c r="R27" s="198"/>
      <c r="S27" s="183"/>
      <c r="T27" s="183"/>
      <c r="U27" s="183"/>
      <c r="V27" s="183"/>
      <c r="W27" s="183"/>
      <c r="X27" s="208"/>
      <c r="Y27" s="329" t="str">
        <f t="shared" ca="1" si="6"/>
        <v/>
      </c>
      <c r="Z27" s="30">
        <f t="shared" ca="1" si="7"/>
        <v>0</v>
      </c>
    </row>
    <row r="28" spans="1:28" ht="18" customHeight="1">
      <c r="A28" s="328" t="str">
        <f t="shared" ca="1" si="5"/>
        <v>0</v>
      </c>
      <c r="B28" s="183">
        <v>20</v>
      </c>
      <c r="C28" s="198"/>
      <c r="D28" s="183"/>
      <c r="E28" s="183"/>
      <c r="F28" s="183"/>
      <c r="G28" s="183"/>
      <c r="H28" s="765"/>
      <c r="I28" s="763"/>
      <c r="J28" s="766"/>
      <c r="K28" s="183"/>
      <c r="L28" s="183"/>
      <c r="M28" s="183"/>
      <c r="N28" s="215"/>
      <c r="O28" s="215"/>
      <c r="P28" s="183"/>
      <c r="Q28" s="183"/>
      <c r="R28" s="198"/>
      <c r="S28" s="183"/>
      <c r="T28" s="199"/>
      <c r="U28" s="183"/>
      <c r="V28" s="183"/>
      <c r="W28" s="183"/>
      <c r="X28" s="215"/>
      <c r="Y28" s="329" t="str">
        <f t="shared" ca="1" si="6"/>
        <v/>
      </c>
      <c r="Z28" s="30">
        <f t="shared" ca="1" si="7"/>
        <v>0</v>
      </c>
    </row>
    <row r="29" spans="1:28" ht="18" customHeight="1">
      <c r="A29" s="328" t="str">
        <f t="shared" ca="1" si="5"/>
        <v>0</v>
      </c>
      <c r="B29" s="183">
        <v>21</v>
      </c>
      <c r="C29" s="198"/>
      <c r="D29" s="183"/>
      <c r="E29" s="183"/>
      <c r="F29" s="183"/>
      <c r="G29" s="183"/>
      <c r="H29" s="765"/>
      <c r="I29" s="763"/>
      <c r="J29" s="766"/>
      <c r="K29" s="183"/>
      <c r="L29" s="183"/>
      <c r="M29" s="183"/>
      <c r="N29" s="215"/>
      <c r="O29" s="215"/>
      <c r="P29" s="183"/>
      <c r="Q29" s="183"/>
      <c r="R29" s="198"/>
      <c r="S29" s="183"/>
      <c r="T29" s="183"/>
      <c r="U29" s="183"/>
      <c r="V29" s="183"/>
      <c r="W29" s="183"/>
      <c r="X29" s="215"/>
      <c r="Y29" s="329" t="str">
        <f t="shared" ca="1" si="6"/>
        <v/>
      </c>
      <c r="Z29" s="30">
        <f t="shared" ca="1" si="7"/>
        <v>0</v>
      </c>
    </row>
    <row r="30" spans="1:28" ht="18" customHeight="1">
      <c r="A30" s="328" t="str">
        <f t="shared" ca="1" si="5"/>
        <v>0</v>
      </c>
      <c r="B30" s="183">
        <v>22</v>
      </c>
      <c r="C30" s="198"/>
      <c r="D30" s="183"/>
      <c r="E30" s="183"/>
      <c r="F30" s="183"/>
      <c r="G30" s="183"/>
      <c r="H30" s="765"/>
      <c r="I30" s="763"/>
      <c r="J30" s="766"/>
      <c r="K30" s="183"/>
      <c r="L30" s="183"/>
      <c r="M30" s="183"/>
      <c r="N30" s="215"/>
      <c r="O30" s="215"/>
      <c r="P30" s="183"/>
      <c r="Q30" s="183"/>
      <c r="R30" s="198"/>
      <c r="S30" s="183"/>
      <c r="T30" s="183"/>
      <c r="U30" s="183"/>
      <c r="V30" s="183"/>
      <c r="W30" s="183"/>
      <c r="X30" s="208"/>
      <c r="Y30" s="329" t="str">
        <f t="shared" ca="1" si="6"/>
        <v/>
      </c>
      <c r="Z30" s="30">
        <f t="shared" ca="1" si="7"/>
        <v>0</v>
      </c>
    </row>
    <row r="31" spans="1:28" ht="18" customHeight="1">
      <c r="A31" s="328" t="str">
        <f t="shared" ca="1" si="5"/>
        <v>0</v>
      </c>
      <c r="B31" s="183">
        <v>23</v>
      </c>
      <c r="C31" s="198"/>
      <c r="D31" s="183"/>
      <c r="E31" s="183"/>
      <c r="F31" s="183"/>
      <c r="G31" s="183"/>
      <c r="H31" s="765"/>
      <c r="I31" s="763"/>
      <c r="J31" s="766"/>
      <c r="K31" s="183"/>
      <c r="L31" s="183"/>
      <c r="M31" s="183"/>
      <c r="N31" s="215"/>
      <c r="O31" s="215"/>
      <c r="P31" s="183"/>
      <c r="Q31" s="217"/>
      <c r="R31" s="198"/>
      <c r="S31" s="183"/>
      <c r="T31" s="183"/>
      <c r="U31" s="183"/>
      <c r="V31" s="183"/>
      <c r="W31" s="183"/>
      <c r="X31" s="215"/>
      <c r="Y31" s="329" t="str">
        <f t="shared" ca="1" si="6"/>
        <v/>
      </c>
      <c r="Z31" s="30">
        <f t="shared" ca="1" si="7"/>
        <v>0</v>
      </c>
    </row>
    <row r="32" spans="1:28" ht="18" customHeight="1">
      <c r="A32" s="328" t="str">
        <f t="shared" ca="1" si="5"/>
        <v>0</v>
      </c>
      <c r="B32" s="183">
        <v>24</v>
      </c>
      <c r="C32" s="198"/>
      <c r="D32" s="199"/>
      <c r="E32" s="183"/>
      <c r="F32" s="183"/>
      <c r="G32" s="183"/>
      <c r="H32" s="765"/>
      <c r="I32" s="763"/>
      <c r="J32" s="766"/>
      <c r="K32" s="183"/>
      <c r="L32" s="183"/>
      <c r="M32" s="183"/>
      <c r="N32" s="215"/>
      <c r="O32" s="215"/>
      <c r="P32" s="183"/>
      <c r="Q32" s="183"/>
      <c r="R32" s="198"/>
      <c r="S32" s="183"/>
      <c r="T32" s="183"/>
      <c r="U32" s="183"/>
      <c r="V32" s="183"/>
      <c r="W32" s="183"/>
      <c r="X32" s="208"/>
      <c r="Y32" s="329" t="str">
        <f t="shared" ca="1" si="6"/>
        <v/>
      </c>
      <c r="Z32" s="30">
        <f t="shared" ca="1" si="7"/>
        <v>0</v>
      </c>
    </row>
    <row r="33" spans="1:26" ht="18" customHeight="1">
      <c r="A33" s="328" t="str">
        <f t="shared" ca="1" si="5"/>
        <v>0</v>
      </c>
      <c r="B33" s="183">
        <v>25</v>
      </c>
      <c r="C33" s="218"/>
      <c r="D33" s="183"/>
      <c r="E33" s="183"/>
      <c r="F33" s="183"/>
      <c r="G33" s="183"/>
      <c r="H33" s="765"/>
      <c r="I33" s="763"/>
      <c r="J33" s="766"/>
      <c r="K33" s="183"/>
      <c r="L33" s="183"/>
      <c r="M33" s="183"/>
      <c r="N33" s="215"/>
      <c r="O33" s="215"/>
      <c r="P33" s="183"/>
      <c r="Q33" s="217"/>
      <c r="R33" s="198"/>
      <c r="S33" s="183"/>
      <c r="T33" s="183"/>
      <c r="U33" s="183"/>
      <c r="V33" s="183"/>
      <c r="W33" s="183"/>
      <c r="X33" s="215"/>
      <c r="Y33" s="329" t="str">
        <f t="shared" ca="1" si="6"/>
        <v/>
      </c>
      <c r="Z33" s="30">
        <f t="shared" ca="1" si="7"/>
        <v>0</v>
      </c>
    </row>
    <row r="34" spans="1:26" ht="18" customHeight="1">
      <c r="A34" s="328" t="str">
        <f t="shared" ca="1" si="5"/>
        <v>0</v>
      </c>
      <c r="B34" s="183">
        <v>26</v>
      </c>
      <c r="C34" s="218"/>
      <c r="D34" s="183"/>
      <c r="E34" s="183"/>
      <c r="F34" s="183"/>
      <c r="G34" s="183"/>
      <c r="H34" s="765"/>
      <c r="I34" s="763"/>
      <c r="J34" s="766"/>
      <c r="K34" s="183"/>
      <c r="L34" s="183"/>
      <c r="M34" s="183"/>
      <c r="N34" s="215"/>
      <c r="O34" s="215"/>
      <c r="P34" s="183"/>
      <c r="Q34" s="183"/>
      <c r="R34" s="198"/>
      <c r="S34" s="183"/>
      <c r="T34" s="183"/>
      <c r="U34" s="183"/>
      <c r="V34" s="183"/>
      <c r="W34" s="183"/>
      <c r="X34" s="216"/>
      <c r="Y34" s="329" t="str">
        <f t="shared" ca="1" si="6"/>
        <v/>
      </c>
      <c r="Z34" s="30">
        <f t="shared" ca="1" si="7"/>
        <v>0</v>
      </c>
    </row>
    <row r="35" spans="1:26" ht="18" customHeight="1">
      <c r="A35" s="328" t="str">
        <f t="shared" ca="1" si="5"/>
        <v>0</v>
      </c>
      <c r="B35" s="183">
        <v>27</v>
      </c>
      <c r="C35" s="218"/>
      <c r="D35" s="183"/>
      <c r="E35" s="183"/>
      <c r="F35" s="183"/>
      <c r="G35" s="183"/>
      <c r="H35" s="765"/>
      <c r="I35" s="763"/>
      <c r="J35" s="766"/>
      <c r="K35" s="183"/>
      <c r="L35" s="183"/>
      <c r="M35" s="183"/>
      <c r="N35" s="215"/>
      <c r="O35" s="215"/>
      <c r="P35" s="183"/>
      <c r="Q35" s="367"/>
      <c r="R35" s="198"/>
      <c r="S35" s="183"/>
      <c r="T35" s="183"/>
      <c r="U35" s="183"/>
      <c r="V35" s="219"/>
      <c r="W35" s="183"/>
      <c r="X35" s="216"/>
      <c r="Y35" s="329" t="str">
        <f t="shared" ca="1" si="6"/>
        <v/>
      </c>
      <c r="Z35" s="30">
        <f t="shared" ca="1" si="7"/>
        <v>0</v>
      </c>
    </row>
    <row r="36" spans="1:26" ht="18" customHeight="1">
      <c r="A36" s="328" t="str">
        <f t="shared" ca="1" si="5"/>
        <v>0</v>
      </c>
      <c r="B36" s="183">
        <v>28</v>
      </c>
      <c r="C36" s="218"/>
      <c r="D36" s="183"/>
      <c r="E36" s="183"/>
      <c r="F36" s="183"/>
      <c r="G36" s="183"/>
      <c r="H36" s="765"/>
      <c r="I36" s="763"/>
      <c r="J36" s="766"/>
      <c r="K36" s="183"/>
      <c r="L36" s="183"/>
      <c r="M36" s="183"/>
      <c r="N36" s="215"/>
      <c r="O36" s="215"/>
      <c r="P36" s="183"/>
      <c r="Q36" s="217"/>
      <c r="R36" s="218"/>
      <c r="S36" s="183"/>
      <c r="T36" s="183"/>
      <c r="U36" s="183"/>
      <c r="V36" s="183"/>
      <c r="W36" s="183"/>
      <c r="X36" s="208"/>
      <c r="Y36" s="329" t="str">
        <f t="shared" ca="1" si="6"/>
        <v/>
      </c>
      <c r="Z36" s="30">
        <f t="shared" ca="1" si="7"/>
        <v>0</v>
      </c>
    </row>
    <row r="37" spans="1:26" ht="18" customHeight="1">
      <c r="A37" s="328" t="str">
        <f t="shared" ca="1" si="5"/>
        <v>0</v>
      </c>
      <c r="B37" s="183">
        <v>29</v>
      </c>
      <c r="C37" s="218"/>
      <c r="D37" s="199"/>
      <c r="E37" s="183"/>
      <c r="F37" s="183"/>
      <c r="G37" s="183"/>
      <c r="H37" s="765"/>
      <c r="I37" s="763"/>
      <c r="J37" s="766"/>
      <c r="K37" s="183"/>
      <c r="L37" s="183"/>
      <c r="M37" s="183"/>
      <c r="N37" s="215"/>
      <c r="O37" s="215"/>
      <c r="P37" s="183"/>
      <c r="Q37" s="217"/>
      <c r="R37" s="198"/>
      <c r="S37" s="183"/>
      <c r="T37" s="183"/>
      <c r="U37" s="183"/>
      <c r="V37" s="183"/>
      <c r="W37" s="183"/>
      <c r="X37" s="208"/>
      <c r="Y37" s="329" t="str">
        <f t="shared" ca="1" si="6"/>
        <v/>
      </c>
      <c r="Z37" s="30">
        <f t="shared" ca="1" si="7"/>
        <v>0</v>
      </c>
    </row>
    <row r="38" spans="1:26" ht="18" customHeight="1">
      <c r="A38" s="328" t="str">
        <f t="shared" ca="1" si="5"/>
        <v>0</v>
      </c>
      <c r="B38" s="183">
        <v>30</v>
      </c>
      <c r="C38" s="198"/>
      <c r="D38" s="183"/>
      <c r="E38" s="183"/>
      <c r="F38" s="183"/>
      <c r="G38" s="183"/>
      <c r="H38" s="765"/>
      <c r="I38" s="763"/>
      <c r="J38" s="766"/>
      <c r="K38" s="183"/>
      <c r="L38" s="183"/>
      <c r="M38" s="183"/>
      <c r="N38" s="215"/>
      <c r="O38" s="215"/>
      <c r="P38" s="183"/>
      <c r="Q38" s="217"/>
      <c r="R38" s="198"/>
      <c r="S38" s="183"/>
      <c r="T38" s="183"/>
      <c r="U38" s="183"/>
      <c r="V38" s="183"/>
      <c r="W38" s="183"/>
      <c r="X38" s="208"/>
      <c r="Y38" s="329" t="str">
        <f t="shared" ca="1" si="6"/>
        <v/>
      </c>
      <c r="Z38" s="30">
        <f t="shared" ca="1" si="7"/>
        <v>0</v>
      </c>
    </row>
    <row r="39" spans="1:26" ht="18" customHeight="1">
      <c r="A39" s="328" t="str">
        <f t="shared" ca="1" si="5"/>
        <v>0</v>
      </c>
      <c r="B39" s="183">
        <v>31</v>
      </c>
      <c r="C39" s="218"/>
      <c r="D39" s="183"/>
      <c r="E39" s="183"/>
      <c r="F39" s="183"/>
      <c r="G39" s="183"/>
      <c r="H39" s="765"/>
      <c r="I39" s="763"/>
      <c r="J39" s="766"/>
      <c r="K39" s="183"/>
      <c r="L39" s="183"/>
      <c r="M39" s="183"/>
      <c r="N39" s="215"/>
      <c r="O39" s="215"/>
      <c r="P39" s="183"/>
      <c r="Q39" s="217"/>
      <c r="R39" s="218"/>
      <c r="S39" s="183"/>
      <c r="T39" s="183"/>
      <c r="U39" s="183"/>
      <c r="V39" s="183"/>
      <c r="W39" s="183"/>
      <c r="X39" s="208"/>
      <c r="Y39" s="329" t="str">
        <f t="shared" ca="1" si="6"/>
        <v/>
      </c>
      <c r="Z39" s="30">
        <f t="shared" ca="1" si="7"/>
        <v>0</v>
      </c>
    </row>
    <row r="40" spans="1:26" ht="18" customHeight="1">
      <c r="A40" s="328" t="str">
        <f t="shared" ca="1" si="5"/>
        <v>0</v>
      </c>
      <c r="B40" s="183">
        <v>32</v>
      </c>
      <c r="C40" s="198"/>
      <c r="D40" s="183"/>
      <c r="E40" s="183"/>
      <c r="F40" s="183"/>
      <c r="G40" s="183"/>
      <c r="H40" s="765"/>
      <c r="I40" s="763"/>
      <c r="J40" s="766"/>
      <c r="K40" s="183"/>
      <c r="L40" s="183"/>
      <c r="M40" s="183"/>
      <c r="N40" s="215"/>
      <c r="O40" s="215"/>
      <c r="P40" s="183"/>
      <c r="Q40" s="183"/>
      <c r="R40" s="198"/>
      <c r="S40" s="183"/>
      <c r="T40" s="183"/>
      <c r="U40" s="183"/>
      <c r="V40" s="183"/>
      <c r="W40" s="183"/>
      <c r="X40" s="208"/>
      <c r="Y40" s="329" t="str">
        <f t="shared" ca="1" si="6"/>
        <v/>
      </c>
      <c r="Z40" s="30">
        <f t="shared" ca="1" si="7"/>
        <v>0</v>
      </c>
    </row>
    <row r="41" spans="1:26" ht="18" customHeight="1">
      <c r="A41" s="328" t="str">
        <f t="shared" ca="1" si="5"/>
        <v>0</v>
      </c>
      <c r="B41" s="183">
        <v>33</v>
      </c>
      <c r="C41" s="198"/>
      <c r="D41" s="183"/>
      <c r="E41" s="183"/>
      <c r="F41" s="183"/>
      <c r="G41" s="183"/>
      <c r="H41" s="765"/>
      <c r="I41" s="763"/>
      <c r="J41" s="766"/>
      <c r="K41" s="183"/>
      <c r="L41" s="183"/>
      <c r="M41" s="183"/>
      <c r="N41" s="215"/>
      <c r="O41" s="215"/>
      <c r="P41" s="183"/>
      <c r="Q41" s="217"/>
      <c r="R41" s="198"/>
      <c r="S41" s="183"/>
      <c r="T41" s="183"/>
      <c r="U41" s="183"/>
      <c r="V41" s="183"/>
      <c r="W41" s="183"/>
      <c r="X41" s="346"/>
      <c r="Y41" s="329" t="str">
        <f t="shared" ca="1" si="6"/>
        <v/>
      </c>
      <c r="Z41" s="30">
        <f t="shared" ca="1" si="7"/>
        <v>0</v>
      </c>
    </row>
    <row r="42" spans="1:26" ht="18" customHeight="1">
      <c r="A42" s="328" t="str">
        <f t="shared" ca="1" si="5"/>
        <v>0</v>
      </c>
      <c r="B42" s="183">
        <v>34</v>
      </c>
      <c r="C42" s="198"/>
      <c r="D42" s="183"/>
      <c r="E42" s="183"/>
      <c r="F42" s="183"/>
      <c r="G42" s="183"/>
      <c r="H42" s="765"/>
      <c r="I42" s="763"/>
      <c r="J42" s="766"/>
      <c r="K42" s="183"/>
      <c r="L42" s="183"/>
      <c r="M42" s="183"/>
      <c r="N42" s="215"/>
      <c r="O42" s="215"/>
      <c r="P42" s="183"/>
      <c r="Q42" s="183"/>
      <c r="R42" s="198"/>
      <c r="S42" s="183"/>
      <c r="T42" s="183"/>
      <c r="U42" s="183"/>
      <c r="V42" s="183"/>
      <c r="W42" s="183"/>
      <c r="X42" s="208"/>
      <c r="Y42" s="329" t="str">
        <f t="shared" ca="1" si="6"/>
        <v/>
      </c>
      <c r="Z42" s="30">
        <f t="shared" ca="1" si="7"/>
        <v>0</v>
      </c>
    </row>
    <row r="43" spans="1:26" ht="18" customHeight="1">
      <c r="A43" s="328" t="str">
        <f t="shared" ca="1" si="5"/>
        <v>0</v>
      </c>
      <c r="B43" s="183">
        <v>35</v>
      </c>
      <c r="C43" s="198"/>
      <c r="D43" s="183"/>
      <c r="E43" s="183"/>
      <c r="F43" s="183"/>
      <c r="G43" s="183"/>
      <c r="H43" s="765"/>
      <c r="I43" s="763"/>
      <c r="J43" s="766"/>
      <c r="K43" s="183"/>
      <c r="L43" s="183"/>
      <c r="M43" s="183"/>
      <c r="N43" s="215"/>
      <c r="O43" s="215"/>
      <c r="P43" s="183"/>
      <c r="Q43" s="183"/>
      <c r="R43" s="198"/>
      <c r="S43" s="183"/>
      <c r="T43" s="183"/>
      <c r="U43" s="183"/>
      <c r="V43" s="183"/>
      <c r="W43" s="183"/>
      <c r="X43" s="208"/>
      <c r="Y43" s="329" t="str">
        <f t="shared" ca="1" si="6"/>
        <v/>
      </c>
      <c r="Z43" s="30">
        <f t="shared" ca="1" si="7"/>
        <v>0</v>
      </c>
    </row>
    <row r="44" spans="1:26" ht="18" customHeight="1">
      <c r="A44" s="328" t="str">
        <f t="shared" ca="1" si="5"/>
        <v>0</v>
      </c>
      <c r="B44" s="183">
        <v>36</v>
      </c>
      <c r="C44" s="198"/>
      <c r="D44" s="183"/>
      <c r="E44" s="183"/>
      <c r="F44" s="183"/>
      <c r="G44" s="183"/>
      <c r="H44" s="765"/>
      <c r="I44" s="763"/>
      <c r="J44" s="766"/>
      <c r="K44" s="183"/>
      <c r="L44" s="183"/>
      <c r="M44" s="183"/>
      <c r="N44" s="215"/>
      <c r="O44" s="215"/>
      <c r="P44" s="183"/>
      <c r="Q44" s="183"/>
      <c r="R44" s="198"/>
      <c r="S44" s="183"/>
      <c r="T44" s="183"/>
      <c r="U44" s="183"/>
      <c r="V44" s="183"/>
      <c r="W44" s="183"/>
      <c r="X44" s="216"/>
      <c r="Y44" s="329" t="str">
        <f t="shared" ca="1" si="6"/>
        <v/>
      </c>
      <c r="Z44" s="30">
        <f t="shared" ca="1" si="7"/>
        <v>0</v>
      </c>
    </row>
    <row r="45" spans="1:26" ht="18" customHeight="1">
      <c r="A45" s="328" t="str">
        <f t="shared" ca="1" si="5"/>
        <v>0</v>
      </c>
      <c r="B45" s="183">
        <v>37</v>
      </c>
      <c r="C45" s="198"/>
      <c r="D45" s="183"/>
      <c r="E45" s="183"/>
      <c r="F45" s="183"/>
      <c r="G45" s="183"/>
      <c r="H45" s="765"/>
      <c r="I45" s="763"/>
      <c r="J45" s="766"/>
      <c r="K45" s="183"/>
      <c r="L45" s="183"/>
      <c r="M45" s="183"/>
      <c r="N45" s="215"/>
      <c r="O45" s="215"/>
      <c r="P45" s="183"/>
      <c r="Q45" s="217"/>
      <c r="R45" s="198"/>
      <c r="S45" s="183"/>
      <c r="T45" s="183"/>
      <c r="U45" s="183"/>
      <c r="V45" s="183"/>
      <c r="W45" s="183"/>
      <c r="X45" s="208"/>
      <c r="Y45" s="329" t="str">
        <f t="shared" ca="1" si="6"/>
        <v/>
      </c>
      <c r="Z45" s="30">
        <f t="shared" ca="1" si="7"/>
        <v>0</v>
      </c>
    </row>
    <row r="46" spans="1:26" ht="18" customHeight="1">
      <c r="A46" s="328" t="str">
        <f t="shared" ca="1" si="5"/>
        <v>0</v>
      </c>
      <c r="B46" s="183">
        <v>38</v>
      </c>
      <c r="C46" s="198"/>
      <c r="D46" s="183"/>
      <c r="E46" s="183"/>
      <c r="F46" s="183"/>
      <c r="G46" s="183"/>
      <c r="H46" s="765"/>
      <c r="I46" s="763"/>
      <c r="J46" s="766"/>
      <c r="K46" s="183"/>
      <c r="L46" s="183"/>
      <c r="M46" s="183"/>
      <c r="N46" s="215"/>
      <c r="O46" s="215"/>
      <c r="P46" s="183"/>
      <c r="Q46" s="217"/>
      <c r="R46" s="198"/>
      <c r="S46" s="183"/>
      <c r="T46" s="183"/>
      <c r="U46" s="183"/>
      <c r="V46" s="183"/>
      <c r="W46" s="183"/>
      <c r="X46" s="208"/>
      <c r="Y46" s="329" t="str">
        <f t="shared" ca="1" si="6"/>
        <v/>
      </c>
      <c r="Z46" s="30">
        <f t="shared" ca="1" si="7"/>
        <v>0</v>
      </c>
    </row>
    <row r="47" spans="1:26" ht="18" customHeight="1">
      <c r="A47" s="328" t="str">
        <f t="shared" ca="1" si="5"/>
        <v>0</v>
      </c>
      <c r="B47" s="183">
        <v>39</v>
      </c>
      <c r="C47" s="198"/>
      <c r="D47" s="199"/>
      <c r="E47" s="183"/>
      <c r="F47" s="183"/>
      <c r="G47" s="183"/>
      <c r="H47" s="765"/>
      <c r="I47" s="763"/>
      <c r="J47" s="766"/>
      <c r="K47" s="183"/>
      <c r="L47" s="183"/>
      <c r="M47" s="183"/>
      <c r="N47" s="215"/>
      <c r="O47" s="215"/>
      <c r="P47" s="183"/>
      <c r="Q47" s="217"/>
      <c r="R47" s="198"/>
      <c r="S47" s="183"/>
      <c r="T47" s="183"/>
      <c r="U47" s="183"/>
      <c r="V47" s="183"/>
      <c r="W47" s="183"/>
      <c r="X47" s="208"/>
      <c r="Y47" s="329" t="str">
        <f t="shared" ca="1" si="6"/>
        <v/>
      </c>
      <c r="Z47" s="30">
        <f t="shared" ca="1" si="7"/>
        <v>0</v>
      </c>
    </row>
    <row r="48" spans="1:26" ht="18" customHeight="1">
      <c r="A48" s="328" t="str">
        <f t="shared" ca="1" si="5"/>
        <v>0</v>
      </c>
      <c r="B48" s="183">
        <v>40</v>
      </c>
      <c r="C48" s="198"/>
      <c r="D48" s="183"/>
      <c r="E48" s="183"/>
      <c r="F48" s="183"/>
      <c r="G48" s="183"/>
      <c r="H48" s="765"/>
      <c r="I48" s="763"/>
      <c r="J48" s="766"/>
      <c r="K48" s="183"/>
      <c r="L48" s="183"/>
      <c r="M48" s="183"/>
      <c r="N48" s="215"/>
      <c r="O48" s="215"/>
      <c r="P48" s="183"/>
      <c r="Q48" s="183"/>
      <c r="R48" s="198"/>
      <c r="S48" s="183"/>
      <c r="T48" s="183"/>
      <c r="U48" s="183"/>
      <c r="V48" s="183"/>
      <c r="W48" s="183"/>
      <c r="X48" s="216"/>
      <c r="Y48" s="329" t="str">
        <f t="shared" ca="1" si="6"/>
        <v/>
      </c>
      <c r="Z48" s="30">
        <f t="shared" ca="1" si="7"/>
        <v>0</v>
      </c>
    </row>
    <row r="49" spans="1:26" ht="18" customHeight="1">
      <c r="A49" s="328" t="str">
        <f t="shared" ca="1" si="5"/>
        <v>0</v>
      </c>
      <c r="B49" s="183">
        <v>41</v>
      </c>
      <c r="C49" s="198"/>
      <c r="D49" s="183"/>
      <c r="E49" s="183"/>
      <c r="F49" s="183"/>
      <c r="G49" s="183"/>
      <c r="H49" s="765"/>
      <c r="I49" s="763"/>
      <c r="J49" s="766"/>
      <c r="K49" s="183"/>
      <c r="L49" s="183"/>
      <c r="M49" s="183"/>
      <c r="N49" s="215"/>
      <c r="O49" s="215"/>
      <c r="P49" s="183"/>
      <c r="Q49" s="217"/>
      <c r="R49" s="198"/>
      <c r="S49" s="183"/>
      <c r="T49" s="183"/>
      <c r="U49" s="183"/>
      <c r="V49" s="183"/>
      <c r="W49" s="183"/>
      <c r="X49" s="208"/>
      <c r="Y49" s="329" t="str">
        <f t="shared" ca="1" si="6"/>
        <v/>
      </c>
      <c r="Z49" s="30">
        <f t="shared" ca="1" si="7"/>
        <v>0</v>
      </c>
    </row>
    <row r="50" spans="1:26" ht="18" customHeight="1">
      <c r="A50" s="328" t="str">
        <f t="shared" ca="1" si="5"/>
        <v>0</v>
      </c>
      <c r="B50" s="183">
        <v>42</v>
      </c>
      <c r="C50" s="198"/>
      <c r="D50" s="183"/>
      <c r="E50" s="183"/>
      <c r="F50" s="183"/>
      <c r="G50" s="183"/>
      <c r="H50" s="765"/>
      <c r="I50" s="763"/>
      <c r="J50" s="766"/>
      <c r="K50" s="183"/>
      <c r="L50" s="183"/>
      <c r="M50" s="183"/>
      <c r="N50" s="215"/>
      <c r="O50" s="215"/>
      <c r="P50" s="183"/>
      <c r="Q50" s="183"/>
      <c r="R50" s="198"/>
      <c r="S50" s="183"/>
      <c r="T50" s="183"/>
      <c r="U50" s="183"/>
      <c r="V50" s="183"/>
      <c r="W50" s="183"/>
      <c r="X50" s="208"/>
      <c r="Y50" s="329" t="str">
        <f t="shared" ca="1" si="6"/>
        <v/>
      </c>
      <c r="Z50" s="30">
        <f t="shared" ca="1" si="7"/>
        <v>0</v>
      </c>
    </row>
    <row r="51" spans="1:26" ht="18" customHeight="1">
      <c r="A51" s="328" t="str">
        <f t="shared" ca="1" si="5"/>
        <v>0</v>
      </c>
      <c r="B51" s="183">
        <v>43</v>
      </c>
      <c r="C51" s="198"/>
      <c r="D51" s="183"/>
      <c r="E51" s="183"/>
      <c r="F51" s="183"/>
      <c r="G51" s="183"/>
      <c r="H51" s="765"/>
      <c r="I51" s="763"/>
      <c r="J51" s="766"/>
      <c r="K51" s="183"/>
      <c r="L51" s="183"/>
      <c r="M51" s="183"/>
      <c r="N51" s="215"/>
      <c r="O51" s="215"/>
      <c r="P51" s="183"/>
      <c r="Q51" s="217"/>
      <c r="R51" s="198"/>
      <c r="S51" s="183"/>
      <c r="T51" s="183"/>
      <c r="U51" s="183"/>
      <c r="V51" s="183"/>
      <c r="W51" s="183"/>
      <c r="X51" s="216"/>
      <c r="Y51" s="329" t="str">
        <f t="shared" ca="1" si="6"/>
        <v/>
      </c>
      <c r="Z51" s="30">
        <f t="shared" ca="1" si="7"/>
        <v>0</v>
      </c>
    </row>
    <row r="52" spans="1:26" ht="18" customHeight="1">
      <c r="A52" s="328" t="str">
        <f t="shared" ca="1" si="5"/>
        <v>0</v>
      </c>
      <c r="B52" s="183">
        <v>44</v>
      </c>
      <c r="C52" s="198"/>
      <c r="D52" s="183"/>
      <c r="E52" s="183"/>
      <c r="F52" s="183"/>
      <c r="G52" s="183"/>
      <c r="H52" s="765"/>
      <c r="I52" s="763"/>
      <c r="J52" s="766"/>
      <c r="K52" s="183"/>
      <c r="L52" s="183"/>
      <c r="M52" s="183"/>
      <c r="N52" s="215"/>
      <c r="O52" s="215"/>
      <c r="P52" s="183"/>
      <c r="Q52" s="217"/>
      <c r="R52" s="198"/>
      <c r="S52" s="183"/>
      <c r="T52" s="183"/>
      <c r="U52" s="183"/>
      <c r="V52" s="183"/>
      <c r="W52" s="183"/>
      <c r="X52" s="216"/>
      <c r="Y52" s="329" t="str">
        <f t="shared" ca="1" si="6"/>
        <v/>
      </c>
      <c r="Z52" s="30">
        <f t="shared" ca="1" si="7"/>
        <v>0</v>
      </c>
    </row>
    <row r="53" spans="1:26" ht="18" customHeight="1">
      <c r="A53" s="328" t="str">
        <f t="shared" ca="1" si="5"/>
        <v>0</v>
      </c>
      <c r="B53" s="183">
        <v>45</v>
      </c>
      <c r="C53" s="198"/>
      <c r="D53" s="183"/>
      <c r="E53" s="183"/>
      <c r="F53" s="183"/>
      <c r="G53" s="183"/>
      <c r="H53" s="765"/>
      <c r="I53" s="763"/>
      <c r="J53" s="766"/>
      <c r="K53" s="183"/>
      <c r="L53" s="183"/>
      <c r="M53" s="183"/>
      <c r="N53" s="215"/>
      <c r="O53" s="215"/>
      <c r="P53" s="183"/>
      <c r="Q53" s="217"/>
      <c r="R53" s="198"/>
      <c r="S53" s="183"/>
      <c r="T53" s="183"/>
      <c r="U53" s="183"/>
      <c r="V53" s="219"/>
      <c r="W53" s="183"/>
      <c r="X53" s="216"/>
      <c r="Y53" s="329" t="str">
        <f t="shared" ca="1" si="6"/>
        <v/>
      </c>
      <c r="Z53" s="30">
        <f t="shared" ca="1" si="7"/>
        <v>0</v>
      </c>
    </row>
    <row r="54" spans="1:26" ht="18" customHeight="1">
      <c r="A54" s="328" t="str">
        <f t="shared" ca="1" si="5"/>
        <v>0</v>
      </c>
      <c r="B54" s="183">
        <v>46</v>
      </c>
      <c r="C54" s="198"/>
      <c r="D54" s="183"/>
      <c r="E54" s="183"/>
      <c r="F54" s="183"/>
      <c r="G54" s="183"/>
      <c r="H54" s="765"/>
      <c r="I54" s="763"/>
      <c r="J54" s="766"/>
      <c r="K54" s="183"/>
      <c r="L54" s="183"/>
      <c r="M54" s="183"/>
      <c r="N54" s="215"/>
      <c r="O54" s="215"/>
      <c r="P54" s="183"/>
      <c r="Q54" s="183"/>
      <c r="R54" s="198"/>
      <c r="S54" s="183"/>
      <c r="T54" s="183"/>
      <c r="U54" s="183"/>
      <c r="V54" s="183"/>
      <c r="W54" s="183"/>
      <c r="X54" s="208"/>
      <c r="Y54" s="329" t="str">
        <f t="shared" ca="1" si="6"/>
        <v/>
      </c>
      <c r="Z54" s="30">
        <f t="shared" ca="1" si="7"/>
        <v>0</v>
      </c>
    </row>
    <row r="55" spans="1:26" ht="18" customHeight="1">
      <c r="A55" s="328" t="str">
        <f t="shared" ca="1" si="5"/>
        <v>0</v>
      </c>
      <c r="B55" s="183">
        <v>47</v>
      </c>
      <c r="C55" s="198"/>
      <c r="D55" s="183"/>
      <c r="E55" s="183"/>
      <c r="F55" s="183"/>
      <c r="G55" s="183"/>
      <c r="H55" s="765"/>
      <c r="I55" s="763"/>
      <c r="J55" s="766"/>
      <c r="K55" s="183"/>
      <c r="L55" s="183"/>
      <c r="M55" s="183"/>
      <c r="N55" s="215"/>
      <c r="O55" s="215"/>
      <c r="P55" s="183"/>
      <c r="Q55" s="217"/>
      <c r="R55" s="198"/>
      <c r="S55" s="183"/>
      <c r="T55" s="183"/>
      <c r="U55" s="183"/>
      <c r="V55" s="183"/>
      <c r="W55" s="183"/>
      <c r="X55" s="208"/>
      <c r="Y55" s="329" t="str">
        <f t="shared" ca="1" si="6"/>
        <v/>
      </c>
      <c r="Z55" s="30">
        <f t="shared" ca="1" si="7"/>
        <v>0</v>
      </c>
    </row>
    <row r="56" spans="1:26" ht="18" customHeight="1">
      <c r="A56" s="328" t="str">
        <f t="shared" ca="1" si="5"/>
        <v>0</v>
      </c>
      <c r="B56" s="183">
        <v>48</v>
      </c>
      <c r="C56" s="218"/>
      <c r="D56" s="183"/>
      <c r="E56" s="183"/>
      <c r="F56" s="183"/>
      <c r="G56" s="183"/>
      <c r="H56" s="765"/>
      <c r="I56" s="763"/>
      <c r="J56" s="766"/>
      <c r="K56" s="183"/>
      <c r="L56" s="183"/>
      <c r="M56" s="183"/>
      <c r="N56" s="215"/>
      <c r="O56" s="215"/>
      <c r="P56" s="183"/>
      <c r="Q56" s="183"/>
      <c r="R56" s="183"/>
      <c r="S56" s="183"/>
      <c r="T56" s="183"/>
      <c r="U56" s="183"/>
      <c r="V56" s="183"/>
      <c r="W56" s="183"/>
      <c r="X56" s="208"/>
      <c r="Y56" s="329" t="str">
        <f t="shared" ca="1" si="6"/>
        <v/>
      </c>
      <c r="Z56" s="30">
        <f t="shared" ca="1" si="7"/>
        <v>0</v>
      </c>
    </row>
    <row r="57" spans="1:26" ht="18" customHeight="1">
      <c r="A57" s="328" t="str">
        <f t="shared" ca="1" si="5"/>
        <v>0</v>
      </c>
      <c r="B57" s="183">
        <v>49</v>
      </c>
      <c r="C57" s="198"/>
      <c r="D57" s="183"/>
      <c r="E57" s="183"/>
      <c r="F57" s="183"/>
      <c r="G57" s="183"/>
      <c r="H57" s="765"/>
      <c r="I57" s="763"/>
      <c r="J57" s="766"/>
      <c r="K57" s="183"/>
      <c r="L57" s="183"/>
      <c r="M57" s="183"/>
      <c r="N57" s="215"/>
      <c r="O57" s="215"/>
      <c r="P57" s="183"/>
      <c r="Q57" s="217"/>
      <c r="R57" s="198"/>
      <c r="S57" s="183"/>
      <c r="T57" s="183"/>
      <c r="U57" s="183"/>
      <c r="V57" s="183"/>
      <c r="W57" s="183"/>
      <c r="X57" s="208"/>
      <c r="Y57" s="329" t="str">
        <f t="shared" ca="1" si="6"/>
        <v/>
      </c>
      <c r="Z57" s="30">
        <f t="shared" ca="1" si="7"/>
        <v>0</v>
      </c>
    </row>
    <row r="58" spans="1:26" ht="18" customHeight="1">
      <c r="A58" s="328" t="str">
        <f t="shared" ca="1" si="5"/>
        <v>0</v>
      </c>
      <c r="B58" s="183">
        <v>50</v>
      </c>
      <c r="C58" s="198"/>
      <c r="D58" s="183"/>
      <c r="E58" s="183"/>
      <c r="F58" s="183"/>
      <c r="G58" s="183"/>
      <c r="H58" s="765"/>
      <c r="I58" s="763"/>
      <c r="J58" s="766"/>
      <c r="K58" s="183"/>
      <c r="L58" s="183"/>
      <c r="M58" s="183"/>
      <c r="N58" s="215"/>
      <c r="O58" s="215"/>
      <c r="P58" s="183"/>
      <c r="Q58" s="217"/>
      <c r="R58" s="224"/>
      <c r="S58" s="225"/>
      <c r="T58" s="225"/>
      <c r="U58" s="225"/>
      <c r="V58" s="183"/>
      <c r="W58" s="183"/>
      <c r="X58" s="208"/>
      <c r="Y58" s="329" t="str">
        <f t="shared" ca="1" si="6"/>
        <v/>
      </c>
      <c r="Z58" s="30">
        <f t="shared" ca="1" si="7"/>
        <v>0</v>
      </c>
    </row>
    <row r="59" spans="1:26" ht="18" customHeight="1">
      <c r="A59" s="328" t="str">
        <f t="shared" ca="1" si="5"/>
        <v>0</v>
      </c>
      <c r="B59" s="183">
        <v>51</v>
      </c>
      <c r="C59" s="198"/>
      <c r="D59" s="183"/>
      <c r="E59" s="183"/>
      <c r="F59" s="183"/>
      <c r="G59" s="183"/>
      <c r="H59" s="765"/>
      <c r="I59" s="763"/>
      <c r="J59" s="766"/>
      <c r="K59" s="183"/>
      <c r="L59" s="183"/>
      <c r="M59" s="183"/>
      <c r="N59" s="215"/>
      <c r="O59" s="215"/>
      <c r="P59" s="183"/>
      <c r="Q59" s="217"/>
      <c r="R59" s="198"/>
      <c r="S59" s="183"/>
      <c r="T59" s="183"/>
      <c r="U59" s="183"/>
      <c r="V59" s="183"/>
      <c r="W59" s="183"/>
      <c r="X59" s="208"/>
      <c r="Y59" s="329" t="str">
        <f t="shared" ca="1" si="6"/>
        <v/>
      </c>
      <c r="Z59" s="30">
        <f t="shared" ca="1" si="7"/>
        <v>0</v>
      </c>
    </row>
    <row r="60" spans="1:26" ht="18" customHeight="1">
      <c r="A60" s="328" t="str">
        <f t="shared" ca="1" si="5"/>
        <v>0</v>
      </c>
      <c r="B60" s="183">
        <v>52</v>
      </c>
      <c r="C60" s="198"/>
      <c r="D60" s="183"/>
      <c r="E60" s="183"/>
      <c r="F60" s="183"/>
      <c r="G60" s="183"/>
      <c r="H60" s="765"/>
      <c r="I60" s="763"/>
      <c r="J60" s="766"/>
      <c r="K60" s="183"/>
      <c r="L60" s="183"/>
      <c r="M60" s="183"/>
      <c r="N60" s="215"/>
      <c r="O60" s="215"/>
      <c r="P60" s="183"/>
      <c r="Q60" s="217"/>
      <c r="R60" s="198"/>
      <c r="S60" s="183"/>
      <c r="T60" s="183"/>
      <c r="U60" s="183"/>
      <c r="V60" s="183"/>
      <c r="W60" s="183"/>
      <c r="X60" s="208"/>
      <c r="Y60" s="329" t="str">
        <f t="shared" ca="1" si="6"/>
        <v/>
      </c>
      <c r="Z60" s="30">
        <f t="shared" ca="1" si="7"/>
        <v>0</v>
      </c>
    </row>
    <row r="61" spans="1:26" ht="18" customHeight="1">
      <c r="A61" s="328" t="str">
        <f t="shared" ca="1" si="5"/>
        <v>0</v>
      </c>
      <c r="B61" s="183">
        <v>54</v>
      </c>
      <c r="C61" s="198"/>
      <c r="D61" s="183"/>
      <c r="E61" s="183"/>
      <c r="F61" s="183"/>
      <c r="G61" s="183"/>
      <c r="H61" s="765"/>
      <c r="I61" s="763"/>
      <c r="J61" s="766"/>
      <c r="K61" s="183"/>
      <c r="L61" s="183"/>
      <c r="M61" s="183"/>
      <c r="N61" s="368"/>
      <c r="O61" s="215"/>
      <c r="P61" s="183"/>
      <c r="Q61" s="183"/>
      <c r="R61" s="198"/>
      <c r="S61" s="183"/>
      <c r="T61" s="183"/>
      <c r="U61" s="183"/>
      <c r="V61" s="183"/>
      <c r="W61" s="183"/>
      <c r="X61" s="208"/>
      <c r="Y61" s="329" t="str">
        <f t="shared" ca="1" si="6"/>
        <v/>
      </c>
      <c r="Z61" s="30">
        <f t="shared" ca="1" si="7"/>
        <v>0</v>
      </c>
    </row>
    <row r="62" spans="1:26" ht="18" customHeight="1">
      <c r="A62" s="328" t="str">
        <f t="shared" ca="1" si="5"/>
        <v>0</v>
      </c>
      <c r="B62" s="183">
        <v>55</v>
      </c>
      <c r="C62" s="198"/>
      <c r="D62" s="183"/>
      <c r="E62" s="183"/>
      <c r="F62" s="183"/>
      <c r="G62" s="183"/>
      <c r="H62" s="765"/>
      <c r="I62" s="763"/>
      <c r="J62" s="766"/>
      <c r="K62" s="183"/>
      <c r="L62" s="183"/>
      <c r="M62" s="183"/>
      <c r="N62" s="368"/>
      <c r="O62" s="215"/>
      <c r="P62" s="183"/>
      <c r="Q62" s="217"/>
      <c r="R62" s="198"/>
      <c r="S62" s="183"/>
      <c r="T62" s="183"/>
      <c r="U62" s="183"/>
      <c r="V62" s="183"/>
      <c r="W62" s="183"/>
      <c r="X62" s="208"/>
      <c r="Y62" s="329" t="str">
        <f t="shared" ca="1" si="6"/>
        <v/>
      </c>
      <c r="Z62" s="30">
        <f t="shared" ca="1" si="7"/>
        <v>0</v>
      </c>
    </row>
    <row r="63" spans="1:26" ht="18" customHeight="1">
      <c r="A63" s="328" t="str">
        <f t="shared" ca="1" si="5"/>
        <v>0</v>
      </c>
      <c r="B63" s="183">
        <v>56</v>
      </c>
      <c r="C63" s="198"/>
      <c r="D63" s="183"/>
      <c r="E63" s="183"/>
      <c r="F63" s="183"/>
      <c r="G63" s="183"/>
      <c r="H63" s="765"/>
      <c r="I63" s="763"/>
      <c r="J63" s="766"/>
      <c r="K63" s="183"/>
      <c r="L63" s="183"/>
      <c r="M63" s="183"/>
      <c r="N63" s="368"/>
      <c r="O63" s="215"/>
      <c r="P63" s="183"/>
      <c r="Q63" s="183"/>
      <c r="R63" s="198"/>
      <c r="S63" s="183"/>
      <c r="T63" s="183"/>
      <c r="U63" s="183"/>
      <c r="V63" s="183"/>
      <c r="W63" s="183"/>
      <c r="X63" s="208"/>
      <c r="Y63" s="329" t="str">
        <f t="shared" ca="1" si="6"/>
        <v/>
      </c>
      <c r="Z63" s="30">
        <f t="shared" ca="1" si="7"/>
        <v>0</v>
      </c>
    </row>
    <row r="64" spans="1:26" ht="18" customHeight="1">
      <c r="A64" s="328" t="str">
        <f t="shared" ca="1" si="5"/>
        <v>0</v>
      </c>
      <c r="B64" s="183">
        <v>57</v>
      </c>
      <c r="C64" s="198"/>
      <c r="D64" s="183"/>
      <c r="E64" s="183"/>
      <c r="F64" s="183"/>
      <c r="G64" s="183"/>
      <c r="H64" s="765"/>
      <c r="I64" s="763"/>
      <c r="J64" s="766"/>
      <c r="K64" s="183"/>
      <c r="L64" s="183"/>
      <c r="M64" s="183"/>
      <c r="N64" s="368"/>
      <c r="O64" s="215"/>
      <c r="P64" s="183"/>
      <c r="Q64" s="217"/>
      <c r="R64" s="198"/>
      <c r="S64" s="183"/>
      <c r="T64" s="183"/>
      <c r="U64" s="183"/>
      <c r="V64" s="183"/>
      <c r="W64" s="183"/>
      <c r="X64" s="220"/>
      <c r="Y64" s="329" t="str">
        <f t="shared" ca="1" si="6"/>
        <v/>
      </c>
      <c r="Z64" s="30">
        <f t="shared" ca="1" si="7"/>
        <v>0</v>
      </c>
    </row>
    <row r="65" spans="1:26" ht="18" customHeight="1">
      <c r="A65" s="328" t="str">
        <f t="shared" ca="1" si="5"/>
        <v>0</v>
      </c>
      <c r="B65" s="183">
        <v>58</v>
      </c>
      <c r="C65" s="198"/>
      <c r="D65" s="183"/>
      <c r="E65" s="183"/>
      <c r="F65" s="183"/>
      <c r="G65" s="183"/>
      <c r="H65" s="765"/>
      <c r="I65" s="763"/>
      <c r="J65" s="766"/>
      <c r="K65" s="183"/>
      <c r="L65" s="369"/>
      <c r="M65" s="183"/>
      <c r="N65" s="370"/>
      <c r="O65" s="215"/>
      <c r="P65" s="183"/>
      <c r="Q65" s="217"/>
      <c r="R65" s="198"/>
      <c r="S65" s="183"/>
      <c r="T65" s="183"/>
      <c r="U65" s="183"/>
      <c r="V65" s="183"/>
      <c r="W65" s="183"/>
      <c r="X65" s="220"/>
      <c r="Y65" s="329" t="str">
        <f t="shared" ca="1" si="6"/>
        <v/>
      </c>
      <c r="Z65" s="30">
        <f t="shared" ca="1" si="7"/>
        <v>0</v>
      </c>
    </row>
    <row r="66" spans="1:26" ht="18" customHeight="1">
      <c r="A66" s="328" t="str">
        <f t="shared" ca="1" si="5"/>
        <v>0</v>
      </c>
      <c r="B66" s="183">
        <v>59</v>
      </c>
      <c r="C66" s="218"/>
      <c r="D66" s="183"/>
      <c r="E66" s="183"/>
      <c r="F66" s="183"/>
      <c r="G66" s="183"/>
      <c r="H66" s="765"/>
      <c r="I66" s="763"/>
      <c r="J66" s="766"/>
      <c r="K66" s="183"/>
      <c r="L66" s="183"/>
      <c r="M66" s="183"/>
      <c r="N66" s="368"/>
      <c r="O66" s="215"/>
      <c r="P66" s="183"/>
      <c r="Q66" s="183"/>
      <c r="R66" s="198"/>
      <c r="S66" s="183"/>
      <c r="T66" s="183"/>
      <c r="U66" s="183"/>
      <c r="V66" s="183"/>
      <c r="W66" s="183"/>
      <c r="X66" s="216"/>
      <c r="Y66" s="329" t="str">
        <f t="shared" ca="1" si="6"/>
        <v/>
      </c>
      <c r="Z66" s="30">
        <f t="shared" ca="1" si="7"/>
        <v>0</v>
      </c>
    </row>
    <row r="67" spans="1:26" ht="18" customHeight="1">
      <c r="A67" s="328" t="str">
        <f t="shared" ca="1" si="5"/>
        <v>0</v>
      </c>
      <c r="B67" s="183">
        <v>60</v>
      </c>
      <c r="C67" s="198"/>
      <c r="D67" s="183"/>
      <c r="E67" s="183"/>
      <c r="F67" s="183"/>
      <c r="G67" s="183"/>
      <c r="H67" s="765"/>
      <c r="I67" s="763"/>
      <c r="J67" s="766"/>
      <c r="K67" s="183"/>
      <c r="L67" s="183"/>
      <c r="M67" s="183"/>
      <c r="N67" s="368"/>
      <c r="O67" s="215"/>
      <c r="P67" s="183"/>
      <c r="Q67" s="183"/>
      <c r="R67" s="198"/>
      <c r="S67" s="183"/>
      <c r="T67" s="183"/>
      <c r="U67" s="183"/>
      <c r="V67" s="183"/>
      <c r="W67" s="183"/>
      <c r="X67" s="216"/>
      <c r="Y67" s="329" t="str">
        <f t="shared" ca="1" si="6"/>
        <v/>
      </c>
      <c r="Z67" s="30">
        <f t="shared" ca="1" si="7"/>
        <v>0</v>
      </c>
    </row>
    <row r="68" spans="1:26" ht="18" customHeight="1">
      <c r="A68" s="328" t="str">
        <f t="shared" ca="1" si="5"/>
        <v>0</v>
      </c>
      <c r="B68" s="183">
        <v>61</v>
      </c>
      <c r="C68" s="198"/>
      <c r="D68" s="183"/>
      <c r="E68" s="183"/>
      <c r="F68" s="183"/>
      <c r="G68" s="183"/>
      <c r="H68" s="765"/>
      <c r="I68" s="763"/>
      <c r="J68" s="766"/>
      <c r="K68" s="183"/>
      <c r="L68" s="183"/>
      <c r="M68" s="183"/>
      <c r="N68" s="368"/>
      <c r="O68" s="215"/>
      <c r="P68" s="183"/>
      <c r="Q68" s="217"/>
      <c r="R68" s="198"/>
      <c r="S68" s="183"/>
      <c r="T68" s="183"/>
      <c r="U68" s="183"/>
      <c r="V68" s="217"/>
      <c r="W68" s="183"/>
      <c r="X68" s="215"/>
      <c r="Y68" s="329" t="str">
        <f t="shared" ca="1" si="6"/>
        <v/>
      </c>
      <c r="Z68" s="30">
        <f t="shared" ca="1" si="7"/>
        <v>0</v>
      </c>
    </row>
    <row r="69" spans="1:26" ht="18" customHeight="1">
      <c r="A69" s="328" t="str">
        <f t="shared" ca="1" si="5"/>
        <v>0</v>
      </c>
      <c r="B69" s="183">
        <v>62</v>
      </c>
      <c r="C69" s="198"/>
      <c r="D69" s="183"/>
      <c r="E69" s="183"/>
      <c r="F69" s="183"/>
      <c r="G69" s="183"/>
      <c r="H69" s="765"/>
      <c r="I69" s="763"/>
      <c r="J69" s="766"/>
      <c r="K69" s="183"/>
      <c r="L69" s="371"/>
      <c r="M69" s="183"/>
      <c r="N69" s="345"/>
      <c r="O69" s="215"/>
      <c r="P69" s="183"/>
      <c r="Q69" s="217"/>
      <c r="R69" s="198"/>
      <c r="S69" s="183"/>
      <c r="T69" s="183"/>
      <c r="U69" s="183"/>
      <c r="V69" s="183"/>
      <c r="W69" s="183"/>
      <c r="X69" s="208"/>
      <c r="Y69" s="329" t="str">
        <f t="shared" ca="1" si="6"/>
        <v/>
      </c>
      <c r="Z69" s="30">
        <f t="shared" ca="1" si="7"/>
        <v>0</v>
      </c>
    </row>
    <row r="70" spans="1:26" ht="18" customHeight="1">
      <c r="A70" s="328" t="str">
        <f t="shared" ca="1" si="5"/>
        <v>0</v>
      </c>
      <c r="B70" s="183">
        <v>63</v>
      </c>
      <c r="C70" s="198"/>
      <c r="D70" s="183"/>
      <c r="E70" s="291"/>
      <c r="F70" s="183"/>
      <c r="G70" s="183"/>
      <c r="H70" s="765"/>
      <c r="I70" s="763"/>
      <c r="J70" s="766"/>
      <c r="K70" s="183"/>
      <c r="L70" s="183"/>
      <c r="M70" s="183"/>
      <c r="N70" s="215"/>
      <c r="O70" s="215"/>
      <c r="P70" s="183"/>
      <c r="Q70" s="217"/>
      <c r="R70" s="198"/>
      <c r="S70" s="183"/>
      <c r="T70" s="183"/>
      <c r="U70" s="183"/>
      <c r="V70" s="183"/>
      <c r="W70" s="183"/>
      <c r="X70" s="208"/>
      <c r="Y70" s="329" t="str">
        <f t="shared" ca="1" si="6"/>
        <v/>
      </c>
      <c r="Z70" s="30">
        <f t="shared" ca="1" si="7"/>
        <v>0</v>
      </c>
    </row>
    <row r="71" spans="1:26" ht="18" customHeight="1">
      <c r="A71" s="328" t="str">
        <f t="shared" ca="1" si="5"/>
        <v>0</v>
      </c>
      <c r="B71" s="183">
        <v>64</v>
      </c>
      <c r="C71" s="198"/>
      <c r="D71" s="183"/>
      <c r="E71" s="183"/>
      <c r="F71" s="183"/>
      <c r="G71" s="183"/>
      <c r="H71" s="765"/>
      <c r="I71" s="763"/>
      <c r="J71" s="766"/>
      <c r="K71" s="183"/>
      <c r="L71" s="183"/>
      <c r="M71" s="183"/>
      <c r="N71" s="215"/>
      <c r="O71" s="215"/>
      <c r="P71" s="183"/>
      <c r="Q71" s="217"/>
      <c r="R71" s="198"/>
      <c r="S71" s="183"/>
      <c r="T71" s="183"/>
      <c r="U71" s="183"/>
      <c r="V71" s="183"/>
      <c r="W71" s="183"/>
      <c r="X71" s="220"/>
      <c r="Y71" s="329" t="str">
        <f t="shared" ca="1" si="6"/>
        <v/>
      </c>
      <c r="Z71" s="30">
        <f t="shared" ca="1" si="7"/>
        <v>0</v>
      </c>
    </row>
    <row r="72" spans="1:26" ht="18" customHeight="1">
      <c r="A72" s="328" t="str">
        <f t="shared" ca="1" si="5"/>
        <v>0</v>
      </c>
      <c r="B72" s="183">
        <v>65</v>
      </c>
      <c r="C72" s="198"/>
      <c r="D72" s="372" t="e">
        <f t="array" aca="1" ref="D72" ca="1">_xludf.UNIQUE(E9:E70)</f>
        <v>#NAME?</v>
      </c>
      <c r="E72" s="372">
        <f t="shared" ref="E72:E83" ca="1" si="8">COUNTIFS(E$9:E$70,D72,P$9:P$70,"**")</f>
        <v>0</v>
      </c>
      <c r="F72" s="183"/>
      <c r="G72" s="372">
        <f t="shared" ref="G72:G83" ca="1" si="9">COUNTIFS(E$9:E$70,D72)</f>
        <v>0</v>
      </c>
      <c r="H72" s="765"/>
      <c r="I72" s="763"/>
      <c r="J72" s="766"/>
      <c r="K72" s="183"/>
      <c r="L72" s="183"/>
      <c r="M72" s="183"/>
      <c r="N72" s="215"/>
      <c r="O72" s="215"/>
      <c r="P72" s="183"/>
      <c r="Q72" s="183"/>
      <c r="R72" s="198"/>
      <c r="S72" s="183"/>
      <c r="T72" s="183"/>
      <c r="U72" s="183"/>
      <c r="V72" s="183"/>
      <c r="W72" s="183"/>
      <c r="X72" s="208"/>
      <c r="Y72" s="329" t="str">
        <f t="shared" ca="1" si="6"/>
        <v/>
      </c>
      <c r="Z72" s="30">
        <f t="shared" ca="1" si="7"/>
        <v>0</v>
      </c>
    </row>
    <row r="73" spans="1:26" ht="18" customHeight="1">
      <c r="A73" s="328" t="str">
        <f t="shared" ca="1" si="5"/>
        <v>0</v>
      </c>
      <c r="B73" s="183">
        <v>66</v>
      </c>
      <c r="C73" s="198"/>
      <c r="D73" s="372"/>
      <c r="E73" s="372">
        <f t="shared" si="8"/>
        <v>0</v>
      </c>
      <c r="F73" s="183"/>
      <c r="G73" s="372">
        <f t="shared" si="9"/>
        <v>0</v>
      </c>
      <c r="H73" s="765"/>
      <c r="I73" s="763"/>
      <c r="J73" s="766"/>
      <c r="K73" s="183"/>
      <c r="L73" s="183"/>
      <c r="M73" s="183"/>
      <c r="N73" s="215"/>
      <c r="O73" s="215"/>
      <c r="P73" s="183"/>
      <c r="Q73" s="217"/>
      <c r="R73" s="198"/>
      <c r="S73" s="183"/>
      <c r="T73" s="183"/>
      <c r="U73" s="183"/>
      <c r="V73" s="183"/>
      <c r="W73" s="183"/>
      <c r="X73" s="208"/>
      <c r="Y73" s="329" t="str">
        <f t="shared" ca="1" si="6"/>
        <v/>
      </c>
      <c r="Z73" s="30">
        <f t="shared" ca="1" si="7"/>
        <v>0</v>
      </c>
    </row>
    <row r="74" spans="1:26" ht="18" customHeight="1">
      <c r="A74" s="328" t="str">
        <f t="shared" ca="1" si="5"/>
        <v>0</v>
      </c>
      <c r="B74" s="183">
        <v>67</v>
      </c>
      <c r="C74" s="198"/>
      <c r="D74" s="372"/>
      <c r="E74" s="372">
        <f t="shared" si="8"/>
        <v>0</v>
      </c>
      <c r="F74" s="183"/>
      <c r="G74" s="372">
        <f t="shared" si="9"/>
        <v>0</v>
      </c>
      <c r="H74" s="765"/>
      <c r="I74" s="763"/>
      <c r="J74" s="766"/>
      <c r="K74" s="183"/>
      <c r="L74" s="183"/>
      <c r="M74" s="183"/>
      <c r="N74" s="215"/>
      <c r="O74" s="215"/>
      <c r="P74" s="183"/>
      <c r="Q74" s="217"/>
      <c r="R74" s="198"/>
      <c r="S74" s="183"/>
      <c r="T74" s="183"/>
      <c r="U74" s="183"/>
      <c r="V74" s="183"/>
      <c r="W74" s="183"/>
      <c r="X74" s="208"/>
      <c r="Y74" s="329" t="str">
        <f t="shared" ca="1" si="6"/>
        <v/>
      </c>
      <c r="Z74" s="30">
        <f t="shared" ca="1" si="7"/>
        <v>0</v>
      </c>
    </row>
    <row r="75" spans="1:26" ht="18" customHeight="1">
      <c r="A75" s="328" t="str">
        <f t="shared" ca="1" si="5"/>
        <v>0</v>
      </c>
      <c r="B75" s="183">
        <v>68</v>
      </c>
      <c r="C75" s="218"/>
      <c r="D75" s="372"/>
      <c r="E75" s="372">
        <f t="shared" si="8"/>
        <v>0</v>
      </c>
      <c r="F75" s="183"/>
      <c r="G75" s="372">
        <f t="shared" si="9"/>
        <v>0</v>
      </c>
      <c r="H75" s="765"/>
      <c r="I75" s="763"/>
      <c r="J75" s="766"/>
      <c r="K75" s="183"/>
      <c r="L75" s="183"/>
      <c r="M75" s="183"/>
      <c r="N75" s="215"/>
      <c r="O75" s="183"/>
      <c r="P75" s="183"/>
      <c r="Q75" s="217"/>
      <c r="R75" s="198"/>
      <c r="S75" s="183"/>
      <c r="T75" s="183"/>
      <c r="U75" s="183"/>
      <c r="V75" s="183"/>
      <c r="W75" s="183"/>
      <c r="X75" s="208"/>
      <c r="Y75" s="329" t="str">
        <f t="shared" ca="1" si="6"/>
        <v/>
      </c>
      <c r="Z75" s="30">
        <f t="shared" ca="1" si="7"/>
        <v>0</v>
      </c>
    </row>
    <row r="76" spans="1:26" ht="18" customHeight="1">
      <c r="A76" s="328" t="str">
        <f t="shared" ca="1" si="5"/>
        <v>0</v>
      </c>
      <c r="B76" s="183">
        <v>69</v>
      </c>
      <c r="C76" s="218"/>
      <c r="D76" s="372"/>
      <c r="E76" s="372">
        <f t="shared" si="8"/>
        <v>0</v>
      </c>
      <c r="F76" s="183"/>
      <c r="G76" s="372">
        <f t="shared" si="9"/>
        <v>0</v>
      </c>
      <c r="H76" s="765"/>
      <c r="I76" s="763"/>
      <c r="J76" s="766"/>
      <c r="K76" s="183"/>
      <c r="L76" s="183"/>
      <c r="M76" s="183"/>
      <c r="N76" s="215"/>
      <c r="O76" s="183"/>
      <c r="P76" s="183"/>
      <c r="Q76" s="217"/>
      <c r="R76" s="198"/>
      <c r="S76" s="183"/>
      <c r="T76" s="183"/>
      <c r="U76" s="183"/>
      <c r="V76" s="183"/>
      <c r="W76" s="183"/>
      <c r="X76" s="208"/>
      <c r="Y76" s="329" t="str">
        <f t="shared" ca="1" si="6"/>
        <v/>
      </c>
      <c r="Z76" s="30">
        <f t="shared" ca="1" si="7"/>
        <v>0</v>
      </c>
    </row>
    <row r="77" spans="1:26" ht="18" customHeight="1">
      <c r="A77" s="328" t="str">
        <f t="shared" ca="1" si="5"/>
        <v>0</v>
      </c>
      <c r="B77" s="183">
        <v>70</v>
      </c>
      <c r="C77" s="198"/>
      <c r="D77" s="372"/>
      <c r="E77" s="372">
        <f t="shared" si="8"/>
        <v>0</v>
      </c>
      <c r="F77" s="183"/>
      <c r="G77" s="372">
        <f t="shared" si="9"/>
        <v>0</v>
      </c>
      <c r="H77" s="765"/>
      <c r="I77" s="763"/>
      <c r="J77" s="766"/>
      <c r="K77" s="183"/>
      <c r="L77" s="183"/>
      <c r="M77" s="183"/>
      <c r="N77" s="215"/>
      <c r="O77" s="183"/>
      <c r="P77" s="183"/>
      <c r="Q77" s="217"/>
      <c r="R77" s="198"/>
      <c r="S77" s="183"/>
      <c r="T77" s="183"/>
      <c r="U77" s="183"/>
      <c r="V77" s="183"/>
      <c r="W77" s="183"/>
      <c r="X77" s="208"/>
      <c r="Y77" s="329" t="str">
        <f t="shared" ca="1" si="6"/>
        <v/>
      </c>
      <c r="Z77" s="30">
        <f t="shared" ca="1" si="7"/>
        <v>0</v>
      </c>
    </row>
    <row r="78" spans="1:26" ht="18" customHeight="1">
      <c r="A78" s="328" t="str">
        <f t="shared" ca="1" si="5"/>
        <v>0</v>
      </c>
      <c r="B78" s="183">
        <v>71</v>
      </c>
      <c r="C78" s="218"/>
      <c r="D78" s="372"/>
      <c r="E78" s="372">
        <f t="shared" si="8"/>
        <v>0</v>
      </c>
      <c r="F78" s="183"/>
      <c r="G78" s="372">
        <f t="shared" si="9"/>
        <v>0</v>
      </c>
      <c r="H78" s="765"/>
      <c r="I78" s="763"/>
      <c r="J78" s="766"/>
      <c r="K78" s="183"/>
      <c r="L78" s="183"/>
      <c r="M78" s="183"/>
      <c r="N78" s="345"/>
      <c r="O78" s="183"/>
      <c r="P78" s="183"/>
      <c r="Q78" s="217"/>
      <c r="R78" s="198"/>
      <c r="S78" s="183"/>
      <c r="T78" s="183"/>
      <c r="U78" s="183"/>
      <c r="V78" s="183"/>
      <c r="W78" s="183"/>
      <c r="X78" s="208"/>
      <c r="Y78" s="329" t="str">
        <f t="shared" ca="1" si="6"/>
        <v/>
      </c>
      <c r="Z78" s="30">
        <f t="shared" ca="1" si="7"/>
        <v>0</v>
      </c>
    </row>
    <row r="79" spans="1:26" ht="18" customHeight="1">
      <c r="A79" s="328" t="str">
        <f t="shared" ca="1" si="5"/>
        <v>0</v>
      </c>
      <c r="B79" s="183">
        <v>72</v>
      </c>
      <c r="C79" s="218"/>
      <c r="D79" s="372"/>
      <c r="E79" s="372">
        <f t="shared" si="8"/>
        <v>0</v>
      </c>
      <c r="F79" s="183"/>
      <c r="G79" s="372">
        <f t="shared" si="9"/>
        <v>0</v>
      </c>
      <c r="H79" s="765"/>
      <c r="I79" s="763"/>
      <c r="J79" s="766"/>
      <c r="K79" s="183"/>
      <c r="L79" s="183"/>
      <c r="M79" s="183"/>
      <c r="N79" s="215"/>
      <c r="O79" s="183"/>
      <c r="P79" s="183"/>
      <c r="Q79" s="217"/>
      <c r="R79" s="198"/>
      <c r="S79" s="183"/>
      <c r="T79" s="183"/>
      <c r="U79" s="183"/>
      <c r="V79" s="183"/>
      <c r="W79" s="183"/>
      <c r="X79" s="208"/>
      <c r="Y79" s="329" t="str">
        <f t="shared" ca="1" si="6"/>
        <v/>
      </c>
      <c r="Z79" s="30">
        <f t="shared" ca="1" si="7"/>
        <v>0</v>
      </c>
    </row>
    <row r="80" spans="1:26" ht="18" customHeight="1">
      <c r="A80" s="328" t="str">
        <f t="shared" ca="1" si="5"/>
        <v>0</v>
      </c>
      <c r="B80" s="183">
        <v>73</v>
      </c>
      <c r="C80" s="198"/>
      <c r="D80" s="372"/>
      <c r="E80" s="372">
        <f t="shared" si="8"/>
        <v>0</v>
      </c>
      <c r="F80" s="183"/>
      <c r="G80" s="372">
        <f t="shared" si="9"/>
        <v>0</v>
      </c>
      <c r="H80" s="765"/>
      <c r="I80" s="763"/>
      <c r="J80" s="766"/>
      <c r="K80" s="183"/>
      <c r="L80" s="183"/>
      <c r="M80" s="183"/>
      <c r="N80" s="215"/>
      <c r="O80" s="183"/>
      <c r="P80" s="183"/>
      <c r="Q80" s="217"/>
      <c r="R80" s="198"/>
      <c r="S80" s="183"/>
      <c r="T80" s="183"/>
      <c r="U80" s="183"/>
      <c r="V80" s="183"/>
      <c r="W80" s="183"/>
      <c r="X80" s="208"/>
      <c r="Y80" s="329" t="str">
        <f t="shared" ca="1" si="6"/>
        <v/>
      </c>
      <c r="Z80" s="30">
        <f t="shared" ca="1" si="7"/>
        <v>0</v>
      </c>
    </row>
    <row r="81" spans="1:26" ht="18" customHeight="1">
      <c r="A81" s="328" t="str">
        <f t="shared" ca="1" si="5"/>
        <v>0</v>
      </c>
      <c r="B81" s="183">
        <v>74</v>
      </c>
      <c r="C81" s="218"/>
      <c r="D81" s="373"/>
      <c r="E81" s="372">
        <f t="shared" si="8"/>
        <v>0</v>
      </c>
      <c r="F81" s="183"/>
      <c r="G81" s="372">
        <f t="shared" si="9"/>
        <v>0</v>
      </c>
      <c r="H81" s="765"/>
      <c r="I81" s="763"/>
      <c r="J81" s="766"/>
      <c r="K81" s="183"/>
      <c r="L81" s="183"/>
      <c r="M81" s="183"/>
      <c r="N81" s="215"/>
      <c r="O81" s="215"/>
      <c r="P81" s="183"/>
      <c r="Q81" s="217"/>
      <c r="R81" s="198"/>
      <c r="S81" s="183"/>
      <c r="T81" s="183"/>
      <c r="U81" s="183"/>
      <c r="V81" s="183"/>
      <c r="W81" s="183"/>
      <c r="X81" s="208"/>
      <c r="Y81" s="329" t="str">
        <f t="shared" ca="1" si="6"/>
        <v/>
      </c>
      <c r="Z81" s="30">
        <f t="shared" ca="1" si="7"/>
        <v>0</v>
      </c>
    </row>
    <row r="82" spans="1:26" ht="18" customHeight="1">
      <c r="A82" s="328" t="str">
        <f t="shared" ca="1" si="5"/>
        <v>0</v>
      </c>
      <c r="B82" s="183">
        <v>75</v>
      </c>
      <c r="C82" s="218"/>
      <c r="D82" s="374"/>
      <c r="E82" s="372">
        <f t="shared" si="8"/>
        <v>0</v>
      </c>
      <c r="F82" s="183"/>
      <c r="G82" s="372">
        <f t="shared" si="9"/>
        <v>0</v>
      </c>
      <c r="H82" s="765"/>
      <c r="I82" s="763"/>
      <c r="J82" s="766"/>
      <c r="K82" s="183"/>
      <c r="L82" s="183"/>
      <c r="M82" s="183"/>
      <c r="N82" s="215"/>
      <c r="O82" s="215"/>
      <c r="P82" s="183"/>
      <c r="Q82" s="217"/>
      <c r="R82" s="198"/>
      <c r="S82" s="183"/>
      <c r="T82" s="199"/>
      <c r="U82" s="183"/>
      <c r="V82" s="183"/>
      <c r="W82" s="183"/>
      <c r="X82" s="208"/>
      <c r="Y82" s="329" t="str">
        <f t="shared" ca="1" si="6"/>
        <v/>
      </c>
      <c r="Z82" s="30">
        <f t="shared" ca="1" si="7"/>
        <v>0</v>
      </c>
    </row>
    <row r="83" spans="1:26" ht="18" customHeight="1">
      <c r="A83" s="328" t="str">
        <f t="shared" ca="1" si="5"/>
        <v>0</v>
      </c>
      <c r="B83" s="183">
        <v>76</v>
      </c>
      <c r="C83" s="198"/>
      <c r="D83" s="374"/>
      <c r="E83" s="372">
        <f t="shared" si="8"/>
        <v>0</v>
      </c>
      <c r="F83" s="183"/>
      <c r="G83" s="372">
        <f t="shared" si="9"/>
        <v>0</v>
      </c>
      <c r="H83" s="765"/>
      <c r="I83" s="763"/>
      <c r="J83" s="766"/>
      <c r="K83" s="183"/>
      <c r="L83" s="183"/>
      <c r="M83" s="183"/>
      <c r="N83" s="215"/>
      <c r="O83" s="215"/>
      <c r="P83" s="183"/>
      <c r="Q83" s="183"/>
      <c r="R83" s="198"/>
      <c r="S83" s="183"/>
      <c r="T83" s="183"/>
      <c r="U83" s="183"/>
      <c r="V83" s="217"/>
      <c r="W83" s="183"/>
      <c r="X83" s="208"/>
      <c r="Y83" s="329" t="str">
        <f t="shared" ca="1" si="6"/>
        <v/>
      </c>
      <c r="Z83" s="30">
        <f t="shared" ca="1" si="7"/>
        <v>0</v>
      </c>
    </row>
    <row r="84" spans="1:26" ht="18" customHeight="1">
      <c r="A84" s="328" t="str">
        <f t="shared" ca="1" si="5"/>
        <v>0</v>
      </c>
      <c r="B84" s="183">
        <v>77</v>
      </c>
      <c r="C84" s="198"/>
      <c r="D84" s="374"/>
      <c r="E84" s="183"/>
      <c r="F84" s="183"/>
      <c r="G84" s="183"/>
      <c r="H84" s="765"/>
      <c r="I84" s="763"/>
      <c r="J84" s="766"/>
      <c r="K84" s="183"/>
      <c r="L84" s="183"/>
      <c r="M84" s="183"/>
      <c r="N84" s="215"/>
      <c r="O84" s="215"/>
      <c r="P84" s="183"/>
      <c r="Q84" s="217"/>
      <c r="R84" s="198"/>
      <c r="S84" s="183"/>
      <c r="T84" s="183"/>
      <c r="U84" s="183"/>
      <c r="V84" s="183"/>
      <c r="W84" s="183"/>
      <c r="X84" s="208"/>
      <c r="Y84" s="329" t="str">
        <f t="shared" ca="1" si="6"/>
        <v/>
      </c>
      <c r="Z84" s="30">
        <f t="shared" ca="1" si="7"/>
        <v>0</v>
      </c>
    </row>
    <row r="85" spans="1:26" ht="18" customHeight="1">
      <c r="A85" s="328" t="str">
        <f t="shared" ca="1" si="5"/>
        <v>0</v>
      </c>
      <c r="B85" s="183">
        <v>78</v>
      </c>
      <c r="C85" s="198"/>
      <c r="D85" s="374"/>
      <c r="E85" s="183"/>
      <c r="F85" s="183"/>
      <c r="G85" s="183"/>
      <c r="H85" s="765"/>
      <c r="I85" s="763"/>
      <c r="J85" s="766"/>
      <c r="K85" s="183"/>
      <c r="L85" s="183"/>
      <c r="M85" s="183"/>
      <c r="N85" s="215"/>
      <c r="O85" s="215"/>
      <c r="P85" s="183"/>
      <c r="Q85" s="217"/>
      <c r="R85" s="198"/>
      <c r="S85" s="183"/>
      <c r="T85" s="183"/>
      <c r="U85" s="183"/>
      <c r="V85" s="183"/>
      <c r="W85" s="183"/>
      <c r="X85" s="208"/>
      <c r="Y85" s="329" t="str">
        <f t="shared" ca="1" si="6"/>
        <v/>
      </c>
      <c r="Z85" s="30">
        <f t="shared" ca="1" si="7"/>
        <v>0</v>
      </c>
    </row>
    <row r="86" spans="1:26" ht="18" customHeight="1">
      <c r="A86" s="328" t="str">
        <f t="shared" ca="1" si="5"/>
        <v>0</v>
      </c>
      <c r="B86" s="183">
        <v>79</v>
      </c>
      <c r="C86" s="218"/>
      <c r="D86" s="374"/>
      <c r="E86" s="183"/>
      <c r="F86" s="183"/>
      <c r="G86" s="183"/>
      <c r="H86" s="765"/>
      <c r="I86" s="763"/>
      <c r="J86" s="766"/>
      <c r="K86" s="183"/>
      <c r="L86" s="183"/>
      <c r="M86" s="183"/>
      <c r="N86" s="215"/>
      <c r="O86" s="215"/>
      <c r="P86" s="183"/>
      <c r="Q86" s="217"/>
      <c r="R86" s="198"/>
      <c r="S86" s="183"/>
      <c r="T86" s="183"/>
      <c r="U86" s="183"/>
      <c r="V86" s="183"/>
      <c r="W86" s="183"/>
      <c r="X86" s="208"/>
      <c r="Y86" s="329" t="str">
        <f t="shared" ca="1" si="6"/>
        <v/>
      </c>
      <c r="Z86" s="30">
        <f t="shared" ca="1" si="7"/>
        <v>0</v>
      </c>
    </row>
    <row r="87" spans="1:26" ht="18" customHeight="1">
      <c r="A87" s="328" t="str">
        <f t="shared" ca="1" si="5"/>
        <v>0</v>
      </c>
      <c r="B87" s="183">
        <v>80</v>
      </c>
      <c r="C87" s="198"/>
      <c r="D87" s="374"/>
      <c r="E87" s="183"/>
      <c r="F87" s="183"/>
      <c r="G87" s="183"/>
      <c r="H87" s="765"/>
      <c r="I87" s="763"/>
      <c r="J87" s="766"/>
      <c r="K87" s="183"/>
      <c r="L87" s="183"/>
      <c r="M87" s="183"/>
      <c r="N87" s="215"/>
      <c r="O87" s="215"/>
      <c r="P87" s="183"/>
      <c r="Q87" s="217"/>
      <c r="R87" s="198"/>
      <c r="S87" s="183"/>
      <c r="T87" s="183"/>
      <c r="U87" s="183"/>
      <c r="V87" s="217"/>
      <c r="W87" s="183"/>
      <c r="X87" s="346"/>
      <c r="Y87" s="329" t="str">
        <f t="shared" ca="1" si="6"/>
        <v/>
      </c>
      <c r="Z87" s="30">
        <f t="shared" ca="1" si="7"/>
        <v>0</v>
      </c>
    </row>
    <row r="88" spans="1:26" ht="18" customHeight="1">
      <c r="A88" s="328" t="str">
        <f t="shared" ca="1" si="5"/>
        <v>0</v>
      </c>
      <c r="B88" s="183">
        <v>81</v>
      </c>
      <c r="C88" s="198"/>
      <c r="D88" s="374"/>
      <c r="E88" s="183"/>
      <c r="F88" s="183"/>
      <c r="G88" s="183"/>
      <c r="H88" s="765"/>
      <c r="I88" s="763"/>
      <c r="J88" s="766"/>
      <c r="K88" s="183"/>
      <c r="L88" s="183"/>
      <c r="M88" s="183"/>
      <c r="N88" s="215"/>
      <c r="O88" s="215"/>
      <c r="P88" s="183"/>
      <c r="Q88" s="217"/>
      <c r="R88" s="198"/>
      <c r="S88" s="183"/>
      <c r="T88" s="183"/>
      <c r="U88" s="183"/>
      <c r="V88" s="183"/>
      <c r="W88" s="183"/>
      <c r="X88" s="215"/>
      <c r="Y88" s="329" t="str">
        <f t="shared" ca="1" si="6"/>
        <v/>
      </c>
      <c r="Z88" s="30">
        <f t="shared" ca="1" si="7"/>
        <v>0</v>
      </c>
    </row>
    <row r="89" spans="1:26" ht="18" customHeight="1">
      <c r="A89" s="328" t="str">
        <f t="shared" ca="1" si="5"/>
        <v>0</v>
      </c>
      <c r="B89" s="183">
        <v>82</v>
      </c>
      <c r="C89" s="198"/>
      <c r="D89" s="374"/>
      <c r="E89" s="183"/>
      <c r="F89" s="183"/>
      <c r="G89" s="183"/>
      <c r="H89" s="765"/>
      <c r="I89" s="763"/>
      <c r="J89" s="766"/>
      <c r="K89" s="183"/>
      <c r="L89" s="183"/>
      <c r="M89" s="183"/>
      <c r="N89" s="215"/>
      <c r="O89" s="215"/>
      <c r="P89" s="183"/>
      <c r="Q89" s="235"/>
      <c r="R89" s="198"/>
      <c r="S89" s="183"/>
      <c r="T89" s="183"/>
      <c r="U89" s="183"/>
      <c r="V89" s="183"/>
      <c r="W89" s="183"/>
      <c r="X89" s="215"/>
      <c r="Y89" s="329" t="str">
        <f t="shared" ca="1" si="6"/>
        <v/>
      </c>
      <c r="Z89" s="30">
        <f t="shared" ca="1" si="7"/>
        <v>0</v>
      </c>
    </row>
    <row r="90" spans="1:26" ht="18" customHeight="1">
      <c r="A90" s="328" t="str">
        <f t="shared" ca="1" si="5"/>
        <v>0</v>
      </c>
      <c r="B90" s="183">
        <v>83</v>
      </c>
      <c r="C90" s="198"/>
      <c r="D90" s="374"/>
      <c r="E90" s="183"/>
      <c r="F90" s="183"/>
      <c r="G90" s="183"/>
      <c r="H90" s="765"/>
      <c r="I90" s="763"/>
      <c r="J90" s="766"/>
      <c r="K90" s="183"/>
      <c r="L90" s="183"/>
      <c r="M90" s="183"/>
      <c r="N90" s="215"/>
      <c r="O90" s="215"/>
      <c r="P90" s="183"/>
      <c r="Q90" s="235"/>
      <c r="R90" s="198"/>
      <c r="S90" s="183"/>
      <c r="T90" s="183"/>
      <c r="U90" s="183"/>
      <c r="V90" s="217"/>
      <c r="W90" s="183"/>
      <c r="X90" s="235"/>
      <c r="Y90" s="329" t="str">
        <f t="shared" ca="1" si="6"/>
        <v/>
      </c>
      <c r="Z90" s="30">
        <f t="shared" ca="1" si="7"/>
        <v>0</v>
      </c>
    </row>
    <row r="91" spans="1:26" ht="18" customHeight="1">
      <c r="A91" s="328" t="str">
        <f t="shared" ca="1" si="5"/>
        <v>0</v>
      </c>
      <c r="B91" s="183">
        <v>84</v>
      </c>
      <c r="C91" s="198"/>
      <c r="D91" s="374"/>
      <c r="E91" s="183"/>
      <c r="F91" s="183"/>
      <c r="G91" s="183"/>
      <c r="H91" s="765"/>
      <c r="I91" s="763"/>
      <c r="J91" s="766"/>
      <c r="K91" s="183"/>
      <c r="L91" s="183"/>
      <c r="M91" s="183"/>
      <c r="N91" s="215"/>
      <c r="O91" s="215"/>
      <c r="P91" s="183"/>
      <c r="Q91" s="217"/>
      <c r="R91" s="198"/>
      <c r="S91" s="183"/>
      <c r="T91" s="183"/>
      <c r="U91" s="183"/>
      <c r="V91" s="183"/>
      <c r="W91" s="183"/>
      <c r="X91" s="215"/>
      <c r="Y91" s="329" t="str">
        <f t="shared" ca="1" si="6"/>
        <v/>
      </c>
      <c r="Z91" s="30">
        <f t="shared" ca="1" si="7"/>
        <v>0</v>
      </c>
    </row>
    <row r="92" spans="1:26" ht="18" customHeight="1">
      <c r="A92" s="328" t="str">
        <f t="shared" ca="1" si="5"/>
        <v>0</v>
      </c>
      <c r="B92" s="183">
        <v>85</v>
      </c>
      <c r="C92" s="198"/>
      <c r="D92" s="374"/>
      <c r="E92" s="183"/>
      <c r="F92" s="183"/>
      <c r="G92" s="183"/>
      <c r="H92" s="765"/>
      <c r="I92" s="763"/>
      <c r="J92" s="766"/>
      <c r="K92" s="183"/>
      <c r="L92" s="183"/>
      <c r="M92" s="183"/>
      <c r="N92" s="215"/>
      <c r="O92" s="215"/>
      <c r="P92" s="183"/>
      <c r="Q92" s="217"/>
      <c r="R92" s="198"/>
      <c r="S92" s="183"/>
      <c r="T92" s="183"/>
      <c r="U92" s="183"/>
      <c r="V92" s="183"/>
      <c r="W92" s="183"/>
      <c r="X92" s="220"/>
      <c r="Y92" s="329" t="str">
        <f t="shared" ca="1" si="6"/>
        <v/>
      </c>
      <c r="Z92" s="30">
        <f t="shared" ca="1" si="7"/>
        <v>0</v>
      </c>
    </row>
    <row r="93" spans="1:26" ht="18" customHeight="1">
      <c r="A93" s="328" t="str">
        <f t="shared" ca="1" si="5"/>
        <v>0</v>
      </c>
      <c r="B93" s="183">
        <v>86</v>
      </c>
      <c r="C93" s="218"/>
      <c r="D93" s="374"/>
      <c r="E93" s="183"/>
      <c r="F93" s="183"/>
      <c r="G93" s="183"/>
      <c r="H93" s="765"/>
      <c r="I93" s="763"/>
      <c r="J93" s="766"/>
      <c r="K93" s="183"/>
      <c r="L93" s="183"/>
      <c r="M93" s="183"/>
      <c r="N93" s="215"/>
      <c r="O93" s="215"/>
      <c r="P93" s="183"/>
      <c r="Q93" s="217"/>
      <c r="R93" s="198"/>
      <c r="S93" s="183"/>
      <c r="T93" s="183"/>
      <c r="U93" s="183"/>
      <c r="V93" s="217"/>
      <c r="W93" s="183"/>
      <c r="X93" s="235"/>
      <c r="Y93" s="329" t="str">
        <f t="shared" ca="1" si="6"/>
        <v/>
      </c>
      <c r="Z93" s="30">
        <f t="shared" ca="1" si="7"/>
        <v>0</v>
      </c>
    </row>
    <row r="94" spans="1:26" ht="18" customHeight="1">
      <c r="A94" s="328" t="str">
        <f t="shared" ca="1" si="5"/>
        <v>0</v>
      </c>
      <c r="B94" s="183">
        <v>87</v>
      </c>
      <c r="C94" s="198"/>
      <c r="D94" s="183"/>
      <c r="E94" s="183"/>
      <c r="F94" s="183"/>
      <c r="G94" s="183"/>
      <c r="H94" s="765"/>
      <c r="I94" s="763"/>
      <c r="J94" s="766"/>
      <c r="K94" s="183"/>
      <c r="L94" s="183"/>
      <c r="M94" s="183"/>
      <c r="N94" s="215"/>
      <c r="O94" s="215"/>
      <c r="P94" s="183"/>
      <c r="Q94" s="217"/>
      <c r="R94" s="198"/>
      <c r="S94" s="183"/>
      <c r="T94" s="183"/>
      <c r="U94" s="183"/>
      <c r="V94" s="183"/>
      <c r="W94" s="183"/>
      <c r="X94" s="215"/>
      <c r="Y94" s="329" t="str">
        <f t="shared" ca="1" si="6"/>
        <v/>
      </c>
      <c r="Z94" s="30">
        <f t="shared" ca="1" si="7"/>
        <v>0</v>
      </c>
    </row>
    <row r="95" spans="1:26" ht="18" customHeight="1">
      <c r="A95" s="328" t="str">
        <f t="shared" ca="1" si="5"/>
        <v>0</v>
      </c>
      <c r="B95" s="183">
        <v>88</v>
      </c>
      <c r="C95" s="198"/>
      <c r="D95" s="183"/>
      <c r="E95" s="183"/>
      <c r="F95" s="183"/>
      <c r="G95" s="183"/>
      <c r="H95" s="765"/>
      <c r="I95" s="763"/>
      <c r="J95" s="766"/>
      <c r="K95" s="183"/>
      <c r="L95" s="183"/>
      <c r="M95" s="183"/>
      <c r="N95" s="215"/>
      <c r="O95" s="215"/>
      <c r="P95" s="183"/>
      <c r="Q95" s="217"/>
      <c r="R95" s="198"/>
      <c r="S95" s="183"/>
      <c r="T95" s="183"/>
      <c r="U95" s="183"/>
      <c r="V95" s="183"/>
      <c r="W95" s="183"/>
      <c r="X95" s="220"/>
      <c r="Y95" s="329" t="str">
        <f t="shared" ca="1" si="6"/>
        <v/>
      </c>
      <c r="Z95" s="30">
        <f t="shared" ca="1" si="7"/>
        <v>0</v>
      </c>
    </row>
    <row r="96" spans="1:26" ht="18" customHeight="1">
      <c r="A96" s="328" t="str">
        <f t="shared" ca="1" si="5"/>
        <v>0</v>
      </c>
      <c r="B96" s="183">
        <v>89</v>
      </c>
      <c r="C96" s="198"/>
      <c r="D96" s="183"/>
      <c r="E96" s="183"/>
      <c r="F96" s="183"/>
      <c r="G96" s="183"/>
      <c r="H96" s="765"/>
      <c r="I96" s="763"/>
      <c r="J96" s="766"/>
      <c r="K96" s="183"/>
      <c r="L96" s="183"/>
      <c r="M96" s="183"/>
      <c r="N96" s="215"/>
      <c r="O96" s="215"/>
      <c r="P96" s="183"/>
      <c r="Q96" s="217"/>
      <c r="R96" s="198"/>
      <c r="S96" s="183"/>
      <c r="T96" s="183"/>
      <c r="U96" s="183"/>
      <c r="V96" s="217"/>
      <c r="W96" s="183"/>
      <c r="X96" s="236"/>
      <c r="Y96" s="329" t="str">
        <f t="shared" ca="1" si="6"/>
        <v/>
      </c>
      <c r="Z96" s="30">
        <f t="shared" ca="1" si="7"/>
        <v>0</v>
      </c>
    </row>
    <row r="97" spans="1:28" ht="18" customHeight="1">
      <c r="A97" s="328" t="str">
        <f t="shared" ca="1" si="5"/>
        <v>0</v>
      </c>
      <c r="B97" s="183">
        <v>90</v>
      </c>
      <c r="C97" s="198"/>
      <c r="D97" s="199"/>
      <c r="E97" s="183"/>
      <c r="F97" s="183"/>
      <c r="G97" s="183"/>
      <c r="H97" s="765"/>
      <c r="I97" s="763"/>
      <c r="J97" s="766"/>
      <c r="K97" s="183"/>
      <c r="L97" s="183"/>
      <c r="M97" s="183"/>
      <c r="N97" s="215"/>
      <c r="O97" s="215"/>
      <c r="P97" s="183"/>
      <c r="Q97" s="217"/>
      <c r="R97" s="198"/>
      <c r="S97" s="183"/>
      <c r="T97" s="183"/>
      <c r="U97" s="183"/>
      <c r="V97" s="217"/>
      <c r="W97" s="183"/>
      <c r="X97" s="236"/>
      <c r="Y97" s="329" t="str">
        <f t="shared" ca="1" si="6"/>
        <v/>
      </c>
      <c r="Z97" s="30">
        <f t="shared" ca="1" si="7"/>
        <v>0</v>
      </c>
    </row>
    <row r="98" spans="1:28" ht="18" customHeight="1">
      <c r="A98" s="328" t="str">
        <f t="shared" ca="1" si="5"/>
        <v>0</v>
      </c>
      <c r="B98" s="183">
        <v>91</v>
      </c>
      <c r="C98" s="198"/>
      <c r="D98" s="183"/>
      <c r="E98" s="183"/>
      <c r="F98" s="183"/>
      <c r="G98" s="183"/>
      <c r="H98" s="765"/>
      <c r="I98" s="763"/>
      <c r="J98" s="766"/>
      <c r="K98" s="183"/>
      <c r="L98" s="183"/>
      <c r="M98" s="183"/>
      <c r="N98" s="215"/>
      <c r="O98" s="215"/>
      <c r="P98" s="183"/>
      <c r="Q98" s="217"/>
      <c r="R98" s="198"/>
      <c r="S98" s="183"/>
      <c r="T98" s="183"/>
      <c r="U98" s="183"/>
      <c r="V98" s="183"/>
      <c r="W98" s="183"/>
      <c r="X98" s="220"/>
      <c r="Y98" s="329" t="str">
        <f t="shared" ca="1" si="6"/>
        <v/>
      </c>
      <c r="Z98" s="30">
        <f t="shared" ca="1" si="7"/>
        <v>0</v>
      </c>
    </row>
    <row r="99" spans="1:28" ht="18" customHeight="1">
      <c r="A99" s="328" t="str">
        <f t="shared" ca="1" si="5"/>
        <v>0</v>
      </c>
      <c r="B99" s="183">
        <v>92</v>
      </c>
      <c r="C99" s="198"/>
      <c r="D99" s="183"/>
      <c r="E99" s="183"/>
      <c r="F99" s="183"/>
      <c r="G99" s="183"/>
      <c r="H99" s="765"/>
      <c r="I99" s="763"/>
      <c r="J99" s="766"/>
      <c r="K99" s="183"/>
      <c r="L99" s="183"/>
      <c r="M99" s="183"/>
      <c r="N99" s="215"/>
      <c r="O99" s="215"/>
      <c r="P99" s="183"/>
      <c r="Q99" s="217"/>
      <c r="R99" s="198"/>
      <c r="S99" s="183"/>
      <c r="T99" s="199"/>
      <c r="U99" s="183"/>
      <c r="V99" s="217"/>
      <c r="W99" s="183"/>
      <c r="X99" s="236"/>
      <c r="Y99" s="329" t="str">
        <f t="shared" ca="1" si="6"/>
        <v/>
      </c>
      <c r="Z99" s="30">
        <f t="shared" ca="1" si="7"/>
        <v>0</v>
      </c>
    </row>
    <row r="100" spans="1:28" ht="18" customHeight="1">
      <c r="A100" s="328" t="str">
        <f t="shared" ca="1" si="5"/>
        <v>0</v>
      </c>
      <c r="B100" s="183">
        <v>93</v>
      </c>
      <c r="C100" s="218"/>
      <c r="D100" s="183"/>
      <c r="E100" s="183"/>
      <c r="F100" s="183"/>
      <c r="G100" s="183"/>
      <c r="H100" s="765"/>
      <c r="I100" s="763"/>
      <c r="J100" s="766"/>
      <c r="K100" s="183"/>
      <c r="L100" s="183"/>
      <c r="M100" s="183"/>
      <c r="N100" s="215"/>
      <c r="O100" s="215"/>
      <c r="P100" s="183"/>
      <c r="Q100" s="217"/>
      <c r="R100" s="198"/>
      <c r="S100" s="183"/>
      <c r="T100" s="183"/>
      <c r="U100" s="183"/>
      <c r="V100" s="183"/>
      <c r="W100" s="183"/>
      <c r="X100" s="220"/>
      <c r="Y100" s="329" t="str">
        <f t="shared" ca="1" si="6"/>
        <v/>
      </c>
      <c r="Z100" s="30">
        <f t="shared" ca="1" si="7"/>
        <v>0</v>
      </c>
    </row>
    <row r="101" spans="1:28" ht="18" customHeight="1">
      <c r="A101" s="328" t="str">
        <f t="shared" ca="1" si="5"/>
        <v>0</v>
      </c>
      <c r="B101" s="183">
        <v>94</v>
      </c>
      <c r="C101" s="218"/>
      <c r="D101" s="183"/>
      <c r="E101" s="183"/>
      <c r="F101" s="183"/>
      <c r="G101" s="183"/>
      <c r="H101" s="765"/>
      <c r="I101" s="763"/>
      <c r="J101" s="766"/>
      <c r="K101" s="183"/>
      <c r="L101" s="183"/>
      <c r="M101" s="183"/>
      <c r="N101" s="215"/>
      <c r="O101" s="215"/>
      <c r="P101" s="183"/>
      <c r="Q101" s="217"/>
      <c r="R101" s="198"/>
      <c r="S101" s="183"/>
      <c r="T101" s="183"/>
      <c r="U101" s="183"/>
      <c r="V101" s="217"/>
      <c r="W101" s="183"/>
      <c r="X101" s="236"/>
      <c r="Y101" s="329" t="str">
        <f t="shared" ca="1" si="6"/>
        <v/>
      </c>
      <c r="Z101" s="30">
        <f t="shared" ca="1" si="7"/>
        <v>0</v>
      </c>
    </row>
    <row r="102" spans="1:28" ht="18" customHeight="1">
      <c r="A102" s="328" t="str">
        <f t="shared" ca="1" si="5"/>
        <v>0</v>
      </c>
      <c r="B102" s="183">
        <v>95</v>
      </c>
      <c r="C102" s="218"/>
      <c r="D102" s="183"/>
      <c r="E102" s="183"/>
      <c r="F102" s="183"/>
      <c r="G102" s="183"/>
      <c r="H102" s="765"/>
      <c r="I102" s="763"/>
      <c r="J102" s="766"/>
      <c r="K102" s="183"/>
      <c r="L102" s="183"/>
      <c r="M102" s="183"/>
      <c r="N102" s="215"/>
      <c r="O102" s="183"/>
      <c r="P102" s="183"/>
      <c r="Q102" s="217"/>
      <c r="R102" s="198"/>
      <c r="S102" s="183"/>
      <c r="T102" s="183"/>
      <c r="U102" s="183"/>
      <c r="V102" s="183"/>
      <c r="W102" s="183"/>
      <c r="X102" s="220"/>
      <c r="Y102" s="329" t="str">
        <f t="shared" ca="1" si="6"/>
        <v/>
      </c>
      <c r="Z102" s="30">
        <f t="shared" ca="1" si="7"/>
        <v>0</v>
      </c>
    </row>
    <row r="103" spans="1:28" ht="18" customHeight="1">
      <c r="A103" s="328" t="str">
        <f t="shared" ca="1" si="5"/>
        <v>0</v>
      </c>
      <c r="B103" s="183">
        <v>96</v>
      </c>
      <c r="C103" s="218"/>
      <c r="D103" s="183"/>
      <c r="E103" s="183"/>
      <c r="F103" s="183"/>
      <c r="G103" s="183"/>
      <c r="H103" s="765"/>
      <c r="I103" s="763"/>
      <c r="J103" s="766"/>
      <c r="K103" s="183"/>
      <c r="L103" s="183"/>
      <c r="M103" s="183"/>
      <c r="N103" s="215"/>
      <c r="O103" s="183"/>
      <c r="P103" s="183"/>
      <c r="Q103" s="217"/>
      <c r="R103" s="198"/>
      <c r="S103" s="183"/>
      <c r="T103" s="183"/>
      <c r="U103" s="183"/>
      <c r="V103" s="183"/>
      <c r="W103" s="183"/>
      <c r="X103" s="220"/>
      <c r="Y103" s="329" t="str">
        <f t="shared" ca="1" si="6"/>
        <v/>
      </c>
      <c r="Z103" s="30">
        <f t="shared" ca="1" si="7"/>
        <v>0</v>
      </c>
    </row>
    <row r="104" spans="1:28" ht="18" customHeight="1">
      <c r="A104" s="328" t="str">
        <f t="shared" ca="1" si="5"/>
        <v>0</v>
      </c>
      <c r="B104" s="183">
        <v>97</v>
      </c>
      <c r="C104" s="218"/>
      <c r="D104" s="183"/>
      <c r="E104" s="183"/>
      <c r="F104" s="183"/>
      <c r="G104" s="183"/>
      <c r="H104" s="765"/>
      <c r="I104" s="763"/>
      <c r="J104" s="766"/>
      <c r="K104" s="183"/>
      <c r="L104" s="183"/>
      <c r="M104" s="183"/>
      <c r="N104" s="215"/>
      <c r="O104" s="183"/>
      <c r="P104" s="183"/>
      <c r="Q104" s="217"/>
      <c r="R104" s="198"/>
      <c r="S104" s="183"/>
      <c r="T104" s="183"/>
      <c r="U104" s="183"/>
      <c r="V104" s="183"/>
      <c r="W104" s="183"/>
      <c r="X104" s="220"/>
      <c r="Y104" s="329" t="str">
        <f t="shared" ca="1" si="6"/>
        <v/>
      </c>
      <c r="Z104" s="30">
        <f t="shared" ca="1" si="7"/>
        <v>0</v>
      </c>
    </row>
    <row r="105" spans="1:28" ht="18" customHeight="1">
      <c r="A105" s="328" t="str">
        <f t="shared" ca="1" si="5"/>
        <v>0</v>
      </c>
      <c r="B105" s="183">
        <v>98</v>
      </c>
      <c r="C105" s="218"/>
      <c r="D105" s="183"/>
      <c r="E105" s="183"/>
      <c r="F105" s="183"/>
      <c r="G105" s="183"/>
      <c r="H105" s="765"/>
      <c r="I105" s="763"/>
      <c r="J105" s="766"/>
      <c r="K105" s="183"/>
      <c r="L105" s="183"/>
      <c r="M105" s="183"/>
      <c r="N105" s="215"/>
      <c r="O105" s="183"/>
      <c r="P105" s="183"/>
      <c r="Q105" s="217"/>
      <c r="R105" s="198"/>
      <c r="S105" s="183"/>
      <c r="T105" s="183"/>
      <c r="U105" s="183"/>
      <c r="V105" s="183"/>
      <c r="W105" s="183"/>
      <c r="X105" s="220"/>
      <c r="Y105" s="329" t="str">
        <f t="shared" ca="1" si="6"/>
        <v/>
      </c>
      <c r="Z105" s="30">
        <f t="shared" ca="1" si="7"/>
        <v>0</v>
      </c>
    </row>
    <row r="106" spans="1:28" ht="18" customHeight="1">
      <c r="A106" s="328" t="str">
        <f t="shared" ca="1" si="5"/>
        <v>0</v>
      </c>
      <c r="B106" s="183">
        <v>99</v>
      </c>
      <c r="C106" s="198"/>
      <c r="D106" s="183"/>
      <c r="E106" s="183"/>
      <c r="F106" s="183"/>
      <c r="G106" s="183"/>
      <c r="H106" s="765"/>
      <c r="I106" s="763"/>
      <c r="J106" s="766"/>
      <c r="K106" s="183"/>
      <c r="L106" s="183"/>
      <c r="M106" s="183"/>
      <c r="N106" s="215"/>
      <c r="O106" s="183"/>
      <c r="P106" s="183"/>
      <c r="Q106" s="217"/>
      <c r="R106" s="198"/>
      <c r="S106" s="183"/>
      <c r="T106" s="183"/>
      <c r="U106" s="183"/>
      <c r="V106" s="183"/>
      <c r="W106" s="183"/>
      <c r="X106" s="220"/>
      <c r="Y106" s="329" t="str">
        <f t="shared" ca="1" si="6"/>
        <v/>
      </c>
      <c r="Z106" s="30">
        <f t="shared" ca="1" si="7"/>
        <v>0</v>
      </c>
    </row>
    <row r="107" spans="1:28" ht="18" customHeight="1">
      <c r="A107" s="328" t="str">
        <f t="shared" ca="1" si="5"/>
        <v>0</v>
      </c>
      <c r="B107" s="183">
        <v>100</v>
      </c>
      <c r="C107" s="218"/>
      <c r="D107" s="199"/>
      <c r="E107" s="183"/>
      <c r="F107" s="183"/>
      <c r="G107" s="183"/>
      <c r="H107" s="765"/>
      <c r="I107" s="763"/>
      <c r="J107" s="706"/>
      <c r="K107" s="185"/>
      <c r="L107" s="183"/>
      <c r="M107" s="183"/>
      <c r="N107" s="215"/>
      <c r="O107" s="183"/>
      <c r="P107" s="183"/>
      <c r="Q107" s="217"/>
      <c r="R107" s="198"/>
      <c r="S107" s="375"/>
      <c r="T107" s="183"/>
      <c r="U107" s="183"/>
      <c r="V107" s="183"/>
      <c r="W107" s="183"/>
      <c r="X107" s="220"/>
      <c r="Y107" s="329" t="str">
        <f t="shared" ca="1" si="6"/>
        <v/>
      </c>
      <c r="Z107" s="30">
        <f t="shared" ca="1" si="7"/>
        <v>0</v>
      </c>
    </row>
    <row r="108" spans="1:28" ht="18" customHeight="1">
      <c r="A108" s="328" t="str">
        <f t="shared" ca="1" si="5"/>
        <v>0</v>
      </c>
      <c r="B108" s="183">
        <v>101</v>
      </c>
      <c r="C108" s="218"/>
      <c r="D108" s="183"/>
      <c r="E108" s="183"/>
      <c r="F108" s="183"/>
      <c r="G108" s="183"/>
      <c r="H108" s="765"/>
      <c r="I108" s="763"/>
      <c r="J108" s="706"/>
      <c r="K108" s="185"/>
      <c r="L108" s="183"/>
      <c r="M108" s="183"/>
      <c r="N108" s="215"/>
      <c r="O108" s="215"/>
      <c r="P108" s="183"/>
      <c r="Q108" s="217"/>
      <c r="R108" s="198"/>
      <c r="S108" s="183"/>
      <c r="T108" s="183"/>
      <c r="U108" s="183"/>
      <c r="V108" s="183"/>
      <c r="W108" s="183"/>
      <c r="X108" s="220"/>
      <c r="Y108" s="329" t="str">
        <f t="shared" ca="1" si="6"/>
        <v/>
      </c>
      <c r="Z108" s="30">
        <f t="shared" ca="1" si="7"/>
        <v>0</v>
      </c>
    </row>
    <row r="109" spans="1:28" ht="18" customHeight="1">
      <c r="A109" s="328" t="str">
        <f t="shared" ca="1" si="5"/>
        <v>0</v>
      </c>
      <c r="B109" s="183">
        <v>102</v>
      </c>
      <c r="C109" s="198"/>
      <c r="D109" s="183"/>
      <c r="E109" s="183"/>
      <c r="F109" s="183"/>
      <c r="G109" s="183"/>
      <c r="H109" s="765"/>
      <c r="I109" s="763"/>
      <c r="J109" s="766"/>
      <c r="K109" s="183"/>
      <c r="L109" s="183"/>
      <c r="M109" s="183"/>
      <c r="N109" s="215"/>
      <c r="O109" s="183"/>
      <c r="P109" s="183"/>
      <c r="Q109" s="217"/>
      <c r="R109" s="198"/>
      <c r="S109" s="183"/>
      <c r="T109" s="183"/>
      <c r="U109" s="183"/>
      <c r="V109" s="217"/>
      <c r="W109" s="183"/>
      <c r="X109" s="236"/>
      <c r="Y109" s="329" t="str">
        <f t="shared" ca="1" si="6"/>
        <v/>
      </c>
      <c r="Z109" s="30">
        <f t="shared" ca="1" si="7"/>
        <v>0</v>
      </c>
    </row>
    <row r="110" spans="1:28" ht="18" customHeight="1">
      <c r="A110" s="328" t="str">
        <f t="shared" ca="1" si="5"/>
        <v>0</v>
      </c>
      <c r="B110" s="183">
        <v>103</v>
      </c>
      <c r="C110" s="218"/>
      <c r="D110" s="199"/>
      <c r="E110" s="183"/>
      <c r="F110" s="183"/>
      <c r="G110" s="183"/>
      <c r="H110" s="765"/>
      <c r="I110" s="763"/>
      <c r="J110" s="766"/>
      <c r="K110" s="183"/>
      <c r="L110" s="183"/>
      <c r="M110" s="183"/>
      <c r="N110" s="215"/>
      <c r="O110" s="183"/>
      <c r="P110" s="183"/>
      <c r="Q110" s="217"/>
      <c r="R110" s="198"/>
      <c r="S110" s="183"/>
      <c r="T110" s="183"/>
      <c r="U110" s="183"/>
      <c r="V110" s="217"/>
      <c r="W110" s="183"/>
      <c r="X110" s="236"/>
      <c r="Y110" s="329" t="str">
        <f t="shared" ca="1" si="6"/>
        <v/>
      </c>
      <c r="Z110" s="30">
        <f t="shared" ca="1" si="7"/>
        <v>0</v>
      </c>
    </row>
    <row r="111" spans="1:28" ht="18" customHeight="1">
      <c r="A111" s="328" t="str">
        <f t="shared" ca="1" si="5"/>
        <v>0</v>
      </c>
      <c r="B111" s="183">
        <v>104</v>
      </c>
      <c r="C111" s="198"/>
      <c r="D111" s="183"/>
      <c r="E111" s="183"/>
      <c r="F111" s="183"/>
      <c r="G111" s="183"/>
      <c r="H111" s="765"/>
      <c r="I111" s="763"/>
      <c r="J111" s="766"/>
      <c r="K111" s="183"/>
      <c r="L111" s="183"/>
      <c r="M111" s="183"/>
      <c r="N111" s="215"/>
      <c r="O111" s="215"/>
      <c r="P111" s="183"/>
      <c r="Q111" s="217"/>
      <c r="R111" s="237"/>
      <c r="S111" s="217"/>
      <c r="T111" s="217"/>
      <c r="U111" s="183"/>
      <c r="V111" s="217"/>
      <c r="W111" s="183"/>
      <c r="X111" s="236"/>
      <c r="Y111" s="329" t="str">
        <f t="shared" ca="1" si="6"/>
        <v/>
      </c>
      <c r="Z111" s="30">
        <f t="shared" ca="1" si="7"/>
        <v>0</v>
      </c>
    </row>
    <row r="112" spans="1:28" ht="18" customHeight="1">
      <c r="A112" s="328" t="str">
        <f t="shared" ca="1" si="5"/>
        <v>0</v>
      </c>
      <c r="B112" s="183">
        <v>105</v>
      </c>
      <c r="C112" s="224"/>
      <c r="D112" s="225"/>
      <c r="E112" s="225"/>
      <c r="F112" s="183"/>
      <c r="G112" s="225"/>
      <c r="H112" s="788"/>
      <c r="I112" s="763"/>
      <c r="J112" s="766"/>
      <c r="K112" s="225"/>
      <c r="L112" s="225"/>
      <c r="M112" s="183"/>
      <c r="N112" s="340"/>
      <c r="O112" s="340"/>
      <c r="P112" s="183"/>
      <c r="Q112" s="342"/>
      <c r="R112" s="224"/>
      <c r="S112" s="225"/>
      <c r="T112" s="225"/>
      <c r="U112" s="183"/>
      <c r="V112" s="342"/>
      <c r="W112" s="183"/>
      <c r="X112" s="348"/>
      <c r="Y112" s="329" t="str">
        <f t="shared" ca="1" si="6"/>
        <v/>
      </c>
      <c r="Z112" s="30">
        <f t="shared" ca="1" si="7"/>
        <v>0</v>
      </c>
      <c r="AA112" s="294"/>
      <c r="AB112" s="294"/>
    </row>
    <row r="113" spans="1:26" ht="18" customHeight="1">
      <c r="A113" s="328" t="str">
        <f t="shared" ca="1" si="5"/>
        <v>0</v>
      </c>
      <c r="B113" s="183">
        <v>106</v>
      </c>
      <c r="C113" s="198"/>
      <c r="D113" s="183"/>
      <c r="E113" s="183"/>
      <c r="F113" s="183"/>
      <c r="G113" s="183"/>
      <c r="H113" s="765"/>
      <c r="I113" s="763"/>
      <c r="J113" s="766"/>
      <c r="K113" s="183"/>
      <c r="L113" s="183"/>
      <c r="M113" s="183"/>
      <c r="N113" s="215"/>
      <c r="O113" s="215"/>
      <c r="P113" s="183"/>
      <c r="Q113" s="217"/>
      <c r="R113" s="198"/>
      <c r="S113" s="183"/>
      <c r="T113" s="183"/>
      <c r="U113" s="183"/>
      <c r="V113" s="183"/>
      <c r="W113" s="183"/>
      <c r="X113" s="236"/>
      <c r="Y113" s="329" t="str">
        <f t="shared" ca="1" si="6"/>
        <v/>
      </c>
      <c r="Z113" s="30">
        <f t="shared" ca="1" si="7"/>
        <v>0</v>
      </c>
    </row>
    <row r="114" spans="1:26" ht="18" customHeight="1">
      <c r="A114" s="328" t="str">
        <f t="shared" ca="1" si="5"/>
        <v>0</v>
      </c>
      <c r="B114" s="183">
        <v>107</v>
      </c>
      <c r="C114" s="198"/>
      <c r="D114" s="183"/>
      <c r="E114" s="183"/>
      <c r="F114" s="183"/>
      <c r="G114" s="183"/>
      <c r="H114" s="765"/>
      <c r="I114" s="763"/>
      <c r="J114" s="766"/>
      <c r="K114" s="183"/>
      <c r="L114" s="183"/>
      <c r="M114" s="183"/>
      <c r="N114" s="215"/>
      <c r="O114" s="215"/>
      <c r="P114" s="183"/>
      <c r="Q114" s="217"/>
      <c r="R114" s="198"/>
      <c r="S114" s="183"/>
      <c r="T114" s="183"/>
      <c r="U114" s="183"/>
      <c r="V114" s="217"/>
      <c r="W114" s="183"/>
      <c r="X114" s="236"/>
      <c r="Y114" s="329" t="str">
        <f t="shared" ca="1" si="6"/>
        <v/>
      </c>
      <c r="Z114" s="30">
        <f t="shared" ca="1" si="7"/>
        <v>0</v>
      </c>
    </row>
    <row r="115" spans="1:26" ht="18" customHeight="1">
      <c r="A115" s="328" t="str">
        <f t="shared" ca="1" si="5"/>
        <v>0</v>
      </c>
      <c r="B115" s="183">
        <v>108</v>
      </c>
      <c r="C115" s="198"/>
      <c r="D115" s="183"/>
      <c r="E115" s="183"/>
      <c r="F115" s="183"/>
      <c r="G115" s="183"/>
      <c r="H115" s="765"/>
      <c r="I115" s="763"/>
      <c r="J115" s="766"/>
      <c r="K115" s="183"/>
      <c r="L115" s="183"/>
      <c r="M115" s="183"/>
      <c r="N115" s="215"/>
      <c r="O115" s="215"/>
      <c r="P115" s="183"/>
      <c r="Q115" s="217"/>
      <c r="R115" s="198"/>
      <c r="S115" s="183"/>
      <c r="T115" s="183"/>
      <c r="U115" s="183"/>
      <c r="V115" s="183"/>
      <c r="W115" s="183"/>
      <c r="X115" s="220"/>
      <c r="Y115" s="329" t="str">
        <f t="shared" ca="1" si="6"/>
        <v/>
      </c>
      <c r="Z115" s="30">
        <f t="shared" ca="1" si="7"/>
        <v>0</v>
      </c>
    </row>
    <row r="116" spans="1:26" ht="18" customHeight="1">
      <c r="A116" s="328" t="str">
        <f t="shared" ca="1" si="5"/>
        <v>0</v>
      </c>
      <c r="B116" s="183">
        <v>109</v>
      </c>
      <c r="C116" s="198"/>
      <c r="D116" s="199"/>
      <c r="E116" s="183"/>
      <c r="F116" s="183"/>
      <c r="G116" s="183"/>
      <c r="H116" s="765"/>
      <c r="I116" s="763"/>
      <c r="J116" s="766"/>
      <c r="K116" s="183"/>
      <c r="L116" s="183"/>
      <c r="M116" s="183"/>
      <c r="N116" s="215"/>
      <c r="O116" s="215"/>
      <c r="P116" s="183"/>
      <c r="Q116" s="217"/>
      <c r="R116" s="198"/>
      <c r="S116" s="183"/>
      <c r="T116" s="183"/>
      <c r="U116" s="183"/>
      <c r="V116" s="217"/>
      <c r="W116" s="183"/>
      <c r="X116" s="236"/>
      <c r="Y116" s="329" t="str">
        <f t="shared" ca="1" si="6"/>
        <v/>
      </c>
      <c r="Z116" s="30">
        <f t="shared" ca="1" si="7"/>
        <v>0</v>
      </c>
    </row>
    <row r="117" spans="1:26" ht="18" customHeight="1">
      <c r="A117" s="328" t="str">
        <f t="shared" ca="1" si="5"/>
        <v>0</v>
      </c>
      <c r="B117" s="183">
        <v>110</v>
      </c>
      <c r="C117" s="198"/>
      <c r="D117" s="183"/>
      <c r="E117" s="183"/>
      <c r="F117" s="183"/>
      <c r="G117" s="183"/>
      <c r="H117" s="765"/>
      <c r="I117" s="763"/>
      <c r="J117" s="766"/>
      <c r="K117" s="183"/>
      <c r="L117" s="183"/>
      <c r="M117" s="183"/>
      <c r="N117" s="215"/>
      <c r="O117" s="215"/>
      <c r="P117" s="183"/>
      <c r="Q117" s="217"/>
      <c r="R117" s="237"/>
      <c r="S117" s="217"/>
      <c r="T117" s="217"/>
      <c r="U117" s="183"/>
      <c r="V117" s="217"/>
      <c r="W117" s="183"/>
      <c r="X117" s="236"/>
      <c r="Y117" s="329" t="str">
        <f t="shared" ca="1" si="6"/>
        <v/>
      </c>
      <c r="Z117" s="30">
        <f t="shared" ca="1" si="7"/>
        <v>0</v>
      </c>
    </row>
    <row r="118" spans="1:26" ht="18" customHeight="1">
      <c r="A118" s="328" t="str">
        <f t="shared" ca="1" si="5"/>
        <v>0</v>
      </c>
      <c r="B118" s="183">
        <v>111</v>
      </c>
      <c r="C118" s="198"/>
      <c r="D118" s="183"/>
      <c r="E118" s="183"/>
      <c r="F118" s="183"/>
      <c r="G118" s="183"/>
      <c r="H118" s="765"/>
      <c r="I118" s="763"/>
      <c r="J118" s="766"/>
      <c r="K118" s="183"/>
      <c r="L118" s="183"/>
      <c r="M118" s="183"/>
      <c r="N118" s="215"/>
      <c r="O118" s="215"/>
      <c r="P118" s="183"/>
      <c r="Q118" s="217"/>
      <c r="R118" s="237"/>
      <c r="S118" s="217"/>
      <c r="T118" s="217"/>
      <c r="U118" s="183"/>
      <c r="V118" s="217"/>
      <c r="W118" s="183"/>
      <c r="X118" s="236"/>
      <c r="Y118" s="329" t="str">
        <f t="shared" ca="1" si="6"/>
        <v/>
      </c>
      <c r="Z118" s="30">
        <f t="shared" ca="1" si="7"/>
        <v>0</v>
      </c>
    </row>
    <row r="119" spans="1:26" ht="18" customHeight="1">
      <c r="A119" s="328" t="str">
        <f t="shared" ca="1" si="5"/>
        <v>0</v>
      </c>
      <c r="B119" s="183">
        <v>112</v>
      </c>
      <c r="C119" s="198"/>
      <c r="D119" s="183"/>
      <c r="E119" s="183"/>
      <c r="F119" s="183"/>
      <c r="G119" s="183"/>
      <c r="H119" s="765"/>
      <c r="I119" s="763"/>
      <c r="J119" s="766"/>
      <c r="K119" s="183"/>
      <c r="L119" s="183"/>
      <c r="M119" s="183"/>
      <c r="N119" s="215"/>
      <c r="O119" s="215"/>
      <c r="P119" s="183"/>
      <c r="Q119" s="217"/>
      <c r="R119" s="198"/>
      <c r="S119" s="183"/>
      <c r="T119" s="183"/>
      <c r="U119" s="183"/>
      <c r="V119" s="217"/>
      <c r="W119" s="183"/>
      <c r="X119" s="236"/>
      <c r="Y119" s="329" t="str">
        <f t="shared" ca="1" si="6"/>
        <v/>
      </c>
      <c r="Z119" s="30">
        <f t="shared" ca="1" si="7"/>
        <v>0</v>
      </c>
    </row>
    <row r="120" spans="1:26" ht="18" customHeight="1">
      <c r="A120" s="328" t="str">
        <f t="shared" ca="1" si="5"/>
        <v>0</v>
      </c>
      <c r="B120" s="183">
        <v>113</v>
      </c>
      <c r="C120" s="198"/>
      <c r="D120" s="183"/>
      <c r="E120" s="183"/>
      <c r="F120" s="183"/>
      <c r="G120" s="183"/>
      <c r="H120" s="765"/>
      <c r="I120" s="763"/>
      <c r="J120" s="766"/>
      <c r="K120" s="183"/>
      <c r="L120" s="183"/>
      <c r="M120" s="183"/>
      <c r="N120" s="215"/>
      <c r="O120" s="215"/>
      <c r="P120" s="183"/>
      <c r="Q120" s="217"/>
      <c r="R120" s="198"/>
      <c r="S120" s="183"/>
      <c r="T120" s="183"/>
      <c r="U120" s="183"/>
      <c r="V120" s="183"/>
      <c r="W120" s="183"/>
      <c r="X120" s="220"/>
      <c r="Y120" s="329" t="str">
        <f t="shared" ca="1" si="6"/>
        <v/>
      </c>
      <c r="Z120" s="30">
        <f t="shared" ca="1" si="7"/>
        <v>0</v>
      </c>
    </row>
    <row r="121" spans="1:26" ht="18" customHeight="1">
      <c r="A121" s="328" t="str">
        <f t="shared" ca="1" si="5"/>
        <v>0</v>
      </c>
      <c r="B121" s="183">
        <v>114</v>
      </c>
      <c r="C121" s="198"/>
      <c r="D121" s="217"/>
      <c r="E121" s="183"/>
      <c r="F121" s="183"/>
      <c r="G121" s="183"/>
      <c r="H121" s="765"/>
      <c r="I121" s="763"/>
      <c r="J121" s="766"/>
      <c r="K121" s="183"/>
      <c r="L121" s="217"/>
      <c r="M121" s="183"/>
      <c r="N121" s="349"/>
      <c r="O121" s="350"/>
      <c r="P121" s="183"/>
      <c r="Q121" s="217"/>
      <c r="R121" s="237"/>
      <c r="S121" s="217"/>
      <c r="T121" s="217"/>
      <c r="U121" s="183"/>
      <c r="V121" s="217"/>
      <c r="W121" s="183"/>
      <c r="X121" s="236"/>
      <c r="Y121" s="329" t="str">
        <f t="shared" ca="1" si="6"/>
        <v/>
      </c>
      <c r="Z121" s="30">
        <f t="shared" ca="1" si="7"/>
        <v>0</v>
      </c>
    </row>
    <row r="122" spans="1:26" ht="18" customHeight="1">
      <c r="A122" s="328" t="str">
        <f t="shared" ca="1" si="5"/>
        <v>0</v>
      </c>
      <c r="B122" s="183">
        <v>115</v>
      </c>
      <c r="C122" s="198"/>
      <c r="D122" s="183"/>
      <c r="E122" s="183"/>
      <c r="F122" s="183"/>
      <c r="G122" s="183"/>
      <c r="H122" s="765"/>
      <c r="I122" s="763"/>
      <c r="J122" s="766"/>
      <c r="K122" s="183"/>
      <c r="L122" s="217"/>
      <c r="M122" s="183"/>
      <c r="N122" s="215"/>
      <c r="O122" s="215"/>
      <c r="P122" s="183"/>
      <c r="Q122" s="217"/>
      <c r="R122" s="198"/>
      <c r="S122" s="183"/>
      <c r="T122" s="183"/>
      <c r="U122" s="183"/>
      <c r="V122" s="183"/>
      <c r="W122" s="183"/>
      <c r="X122" s="220"/>
      <c r="Y122" s="329" t="str">
        <f t="shared" ca="1" si="6"/>
        <v/>
      </c>
      <c r="Z122" s="30">
        <f t="shared" ca="1" si="7"/>
        <v>0</v>
      </c>
    </row>
    <row r="123" spans="1:26" ht="18" customHeight="1">
      <c r="A123" s="328" t="str">
        <f t="shared" ca="1" si="5"/>
        <v>0</v>
      </c>
      <c r="B123" s="183">
        <v>116</v>
      </c>
      <c r="C123" s="198"/>
      <c r="D123" s="183"/>
      <c r="E123" s="183"/>
      <c r="F123" s="183"/>
      <c r="G123" s="183"/>
      <c r="H123" s="765"/>
      <c r="I123" s="763"/>
      <c r="J123" s="766"/>
      <c r="K123" s="183"/>
      <c r="L123" s="217"/>
      <c r="M123" s="183"/>
      <c r="N123" s="215"/>
      <c r="O123" s="215"/>
      <c r="P123" s="183"/>
      <c r="Q123" s="217"/>
      <c r="R123" s="198"/>
      <c r="S123" s="183"/>
      <c r="T123" s="183"/>
      <c r="U123" s="183"/>
      <c r="V123" s="183"/>
      <c r="W123" s="183"/>
      <c r="X123" s="220"/>
      <c r="Y123" s="329" t="str">
        <f t="shared" ca="1" si="6"/>
        <v/>
      </c>
      <c r="Z123" s="30">
        <f t="shared" ca="1" si="7"/>
        <v>0</v>
      </c>
    </row>
    <row r="124" spans="1:26" ht="18" customHeight="1">
      <c r="A124" s="328" t="str">
        <f t="shared" ca="1" si="5"/>
        <v>0</v>
      </c>
      <c r="B124" s="183">
        <v>117</v>
      </c>
      <c r="C124" s="198"/>
      <c r="D124" s="199"/>
      <c r="E124" s="183"/>
      <c r="F124" s="183"/>
      <c r="G124" s="183"/>
      <c r="H124" s="765"/>
      <c r="I124" s="763"/>
      <c r="J124" s="766"/>
      <c r="K124" s="183"/>
      <c r="L124" s="217"/>
      <c r="M124" s="183"/>
      <c r="N124" s="215"/>
      <c r="O124" s="235"/>
      <c r="P124" s="183"/>
      <c r="Q124" s="217"/>
      <c r="R124" s="237"/>
      <c r="S124" s="217"/>
      <c r="T124" s="217"/>
      <c r="U124" s="183"/>
      <c r="V124" s="217"/>
      <c r="W124" s="183"/>
      <c r="X124" s="236"/>
      <c r="Y124" s="329" t="str">
        <f t="shared" ca="1" si="6"/>
        <v/>
      </c>
      <c r="Z124" s="30">
        <f t="shared" ca="1" si="7"/>
        <v>0</v>
      </c>
    </row>
    <row r="125" spans="1:26" ht="18" customHeight="1">
      <c r="A125" s="328" t="str">
        <f t="shared" ca="1" si="5"/>
        <v>0</v>
      </c>
      <c r="B125" s="183">
        <v>118</v>
      </c>
      <c r="C125" s="198"/>
      <c r="D125" s="183"/>
      <c r="E125" s="183"/>
      <c r="F125" s="183"/>
      <c r="G125" s="183"/>
      <c r="H125" s="765"/>
      <c r="I125" s="763"/>
      <c r="J125" s="766"/>
      <c r="K125" s="183"/>
      <c r="L125" s="217"/>
      <c r="M125" s="183"/>
      <c r="N125" s="215"/>
      <c r="O125" s="215"/>
      <c r="P125" s="183"/>
      <c r="Q125" s="217"/>
      <c r="R125" s="237"/>
      <c r="S125" s="217"/>
      <c r="T125" s="217"/>
      <c r="U125" s="183"/>
      <c r="V125" s="217"/>
      <c r="W125" s="183"/>
      <c r="X125" s="236"/>
      <c r="Y125" s="329" t="str">
        <f t="shared" ca="1" si="6"/>
        <v/>
      </c>
      <c r="Z125" s="30">
        <f t="shared" ca="1" si="7"/>
        <v>0</v>
      </c>
    </row>
    <row r="126" spans="1:26" ht="18" customHeight="1">
      <c r="A126" s="328" t="str">
        <f t="shared" ca="1" si="5"/>
        <v>0</v>
      </c>
      <c r="B126" s="183">
        <v>119</v>
      </c>
      <c r="C126" s="198"/>
      <c r="D126" s="199"/>
      <c r="E126" s="183"/>
      <c r="F126" s="183"/>
      <c r="G126" s="183"/>
      <c r="H126" s="765"/>
      <c r="I126" s="763"/>
      <c r="J126" s="766"/>
      <c r="K126" s="183"/>
      <c r="L126" s="183"/>
      <c r="M126" s="183"/>
      <c r="N126" s="215"/>
      <c r="O126" s="215"/>
      <c r="P126" s="183"/>
      <c r="Q126" s="217"/>
      <c r="R126" s="198"/>
      <c r="S126" s="183"/>
      <c r="T126" s="183"/>
      <c r="U126" s="183"/>
      <c r="V126" s="217"/>
      <c r="W126" s="183"/>
      <c r="X126" s="220"/>
      <c r="Y126" s="329" t="str">
        <f t="shared" ca="1" si="6"/>
        <v/>
      </c>
      <c r="Z126" s="30">
        <f t="shared" ca="1" si="7"/>
        <v>0</v>
      </c>
    </row>
    <row r="127" spans="1:26" ht="18" customHeight="1">
      <c r="A127" s="328" t="str">
        <f t="shared" ca="1" si="5"/>
        <v>0</v>
      </c>
      <c r="B127" s="183">
        <v>120</v>
      </c>
      <c r="C127" s="198"/>
      <c r="D127" s="183"/>
      <c r="E127" s="217"/>
      <c r="F127" s="183"/>
      <c r="G127" s="217"/>
      <c r="H127" s="769"/>
      <c r="I127" s="763"/>
      <c r="J127" s="766"/>
      <c r="K127" s="217"/>
      <c r="L127" s="217"/>
      <c r="M127" s="183"/>
      <c r="N127" s="235"/>
      <c r="O127" s="235"/>
      <c r="P127" s="183"/>
      <c r="Q127" s="217"/>
      <c r="R127" s="237"/>
      <c r="S127" s="217"/>
      <c r="T127" s="217"/>
      <c r="U127" s="183"/>
      <c r="V127" s="217"/>
      <c r="W127" s="183"/>
      <c r="X127" s="236"/>
      <c r="Y127" s="329" t="str">
        <f t="shared" ca="1" si="6"/>
        <v/>
      </c>
      <c r="Z127" s="30">
        <f t="shared" ca="1" si="7"/>
        <v>0</v>
      </c>
    </row>
    <row r="128" spans="1:26" ht="18" customHeight="1">
      <c r="A128" s="328" t="str">
        <f t="shared" ca="1" si="5"/>
        <v>0</v>
      </c>
      <c r="B128" s="183">
        <v>121</v>
      </c>
      <c r="C128" s="237"/>
      <c r="D128" s="217"/>
      <c r="E128" s="217"/>
      <c r="F128" s="183"/>
      <c r="G128" s="217"/>
      <c r="H128" s="769"/>
      <c r="I128" s="763"/>
      <c r="J128" s="766"/>
      <c r="K128" s="217"/>
      <c r="L128" s="217"/>
      <c r="M128" s="183"/>
      <c r="N128" s="235"/>
      <c r="O128" s="235"/>
      <c r="P128" s="183"/>
      <c r="Q128" s="217"/>
      <c r="R128" s="237"/>
      <c r="S128" s="217"/>
      <c r="T128" s="217"/>
      <c r="U128" s="183"/>
      <c r="V128" s="217"/>
      <c r="W128" s="183"/>
      <c r="X128" s="236"/>
      <c r="Y128" s="329" t="str">
        <f t="shared" ca="1" si="6"/>
        <v/>
      </c>
      <c r="Z128" s="30">
        <f t="shared" ca="1" si="7"/>
        <v>0</v>
      </c>
    </row>
    <row r="129" spans="1:26" ht="18" customHeight="1">
      <c r="A129" s="328" t="str">
        <f t="shared" ca="1" si="5"/>
        <v>0</v>
      </c>
      <c r="B129" s="183">
        <v>122</v>
      </c>
      <c r="C129" s="237"/>
      <c r="D129" s="217"/>
      <c r="E129" s="217"/>
      <c r="F129" s="183"/>
      <c r="G129" s="217"/>
      <c r="H129" s="769"/>
      <c r="I129" s="763"/>
      <c r="J129" s="766"/>
      <c r="K129" s="217"/>
      <c r="L129" s="217"/>
      <c r="M129" s="183"/>
      <c r="N129" s="235"/>
      <c r="O129" s="235"/>
      <c r="P129" s="183"/>
      <c r="Q129" s="217"/>
      <c r="R129" s="237"/>
      <c r="S129" s="217"/>
      <c r="T129" s="217"/>
      <c r="U129" s="183"/>
      <c r="V129" s="217"/>
      <c r="W129" s="183"/>
      <c r="X129" s="236"/>
      <c r="Y129" s="329" t="str">
        <f t="shared" ca="1" si="6"/>
        <v/>
      </c>
      <c r="Z129" s="30">
        <f t="shared" ca="1" si="7"/>
        <v>0</v>
      </c>
    </row>
    <row r="130" spans="1:26" ht="18" customHeight="1">
      <c r="A130" s="328" t="str">
        <f t="shared" ca="1" si="5"/>
        <v>0</v>
      </c>
      <c r="B130" s="183">
        <v>123</v>
      </c>
      <c r="C130" s="237"/>
      <c r="D130" s="217"/>
      <c r="E130" s="217"/>
      <c r="F130" s="183"/>
      <c r="G130" s="217"/>
      <c r="H130" s="769"/>
      <c r="I130" s="763"/>
      <c r="J130" s="766"/>
      <c r="K130" s="217"/>
      <c r="L130" s="217"/>
      <c r="M130" s="183"/>
      <c r="N130" s="235"/>
      <c r="O130" s="235"/>
      <c r="P130" s="183"/>
      <c r="Q130" s="217"/>
      <c r="R130" s="237"/>
      <c r="S130" s="217"/>
      <c r="T130" s="217"/>
      <c r="U130" s="183"/>
      <c r="V130" s="217"/>
      <c r="W130" s="183"/>
      <c r="X130" s="236"/>
      <c r="Y130" s="329" t="str">
        <f t="shared" ca="1" si="6"/>
        <v/>
      </c>
      <c r="Z130" s="30">
        <f t="shared" ca="1" si="7"/>
        <v>0</v>
      </c>
    </row>
    <row r="131" spans="1:26" ht="18" customHeight="1">
      <c r="A131" s="328" t="str">
        <f t="shared" ca="1" si="5"/>
        <v>0</v>
      </c>
      <c r="B131" s="183">
        <v>124</v>
      </c>
      <c r="C131" s="237"/>
      <c r="D131" s="217"/>
      <c r="E131" s="217"/>
      <c r="F131" s="183"/>
      <c r="G131" s="217"/>
      <c r="H131" s="769"/>
      <c r="I131" s="763"/>
      <c r="J131" s="766"/>
      <c r="K131" s="217"/>
      <c r="L131" s="217"/>
      <c r="M131" s="183"/>
      <c r="N131" s="235"/>
      <c r="O131" s="235"/>
      <c r="P131" s="183"/>
      <c r="Q131" s="217"/>
      <c r="R131" s="237"/>
      <c r="S131" s="217"/>
      <c r="T131" s="217"/>
      <c r="U131" s="183"/>
      <c r="V131" s="217"/>
      <c r="W131" s="183"/>
      <c r="X131" s="236"/>
      <c r="Y131" s="329" t="str">
        <f t="shared" ca="1" si="6"/>
        <v/>
      </c>
      <c r="Z131" s="30">
        <f t="shared" ca="1" si="7"/>
        <v>0</v>
      </c>
    </row>
    <row r="132" spans="1:26" ht="18" customHeight="1">
      <c r="A132" s="328" t="str">
        <f t="shared" ca="1" si="5"/>
        <v>0</v>
      </c>
      <c r="B132" s="183">
        <v>125</v>
      </c>
      <c r="C132" s="237"/>
      <c r="D132" s="217"/>
      <c r="E132" s="217"/>
      <c r="F132" s="183"/>
      <c r="G132" s="217"/>
      <c r="H132" s="769"/>
      <c r="I132" s="763"/>
      <c r="J132" s="766"/>
      <c r="K132" s="217"/>
      <c r="L132" s="217"/>
      <c r="M132" s="183"/>
      <c r="N132" s="235"/>
      <c r="O132" s="235"/>
      <c r="P132" s="183"/>
      <c r="Q132" s="217"/>
      <c r="R132" s="237"/>
      <c r="S132" s="217"/>
      <c r="T132" s="217"/>
      <c r="U132" s="183"/>
      <c r="V132" s="217"/>
      <c r="W132" s="183"/>
      <c r="X132" s="236"/>
      <c r="Y132" s="329" t="str">
        <f t="shared" ca="1" si="6"/>
        <v/>
      </c>
      <c r="Z132" s="30">
        <f t="shared" ca="1" si="7"/>
        <v>0</v>
      </c>
    </row>
    <row r="133" spans="1:26" ht="18" customHeight="1">
      <c r="A133" s="328" t="str">
        <f t="shared" ca="1" si="5"/>
        <v>0</v>
      </c>
      <c r="B133" s="183">
        <v>126</v>
      </c>
      <c r="C133" s="237"/>
      <c r="D133" s="217"/>
      <c r="E133" s="217"/>
      <c r="F133" s="183"/>
      <c r="G133" s="217"/>
      <c r="H133" s="769"/>
      <c r="I133" s="763"/>
      <c r="J133" s="766"/>
      <c r="K133" s="217"/>
      <c r="L133" s="217"/>
      <c r="M133" s="183"/>
      <c r="N133" s="235"/>
      <c r="O133" s="235"/>
      <c r="P133" s="183"/>
      <c r="Q133" s="217"/>
      <c r="R133" s="237"/>
      <c r="S133" s="217"/>
      <c r="T133" s="217"/>
      <c r="U133" s="183"/>
      <c r="V133" s="217"/>
      <c r="W133" s="183"/>
      <c r="X133" s="236"/>
      <c r="Y133" s="329" t="str">
        <f t="shared" ca="1" si="6"/>
        <v/>
      </c>
      <c r="Z133" s="30">
        <f t="shared" ca="1" si="7"/>
        <v>0</v>
      </c>
    </row>
    <row r="134" spans="1:26" ht="18" customHeight="1">
      <c r="A134" s="328" t="str">
        <f t="shared" ca="1" si="5"/>
        <v>0</v>
      </c>
      <c r="B134" s="183">
        <v>127</v>
      </c>
      <c r="C134" s="237"/>
      <c r="D134" s="217"/>
      <c r="E134" s="217"/>
      <c r="F134" s="183"/>
      <c r="G134" s="217"/>
      <c r="H134" s="769"/>
      <c r="I134" s="763"/>
      <c r="J134" s="766"/>
      <c r="K134" s="217"/>
      <c r="L134" s="217"/>
      <c r="M134" s="183"/>
      <c r="N134" s="235"/>
      <c r="O134" s="235"/>
      <c r="P134" s="183"/>
      <c r="Q134" s="217"/>
      <c r="R134" s="237"/>
      <c r="S134" s="217"/>
      <c r="T134" s="217"/>
      <c r="U134" s="183"/>
      <c r="V134" s="217"/>
      <c r="W134" s="183"/>
      <c r="X134" s="236"/>
      <c r="Y134" s="329" t="str">
        <f t="shared" ca="1" si="6"/>
        <v/>
      </c>
      <c r="Z134" s="30">
        <f t="shared" ca="1" si="7"/>
        <v>0</v>
      </c>
    </row>
    <row r="135" spans="1:26" ht="18" customHeight="1">
      <c r="A135" s="328" t="str">
        <f t="shared" ca="1" si="5"/>
        <v>0</v>
      </c>
      <c r="B135" s="183">
        <v>128</v>
      </c>
      <c r="C135" s="237"/>
      <c r="D135" s="217"/>
      <c r="E135" s="217"/>
      <c r="F135" s="183"/>
      <c r="G135" s="217"/>
      <c r="H135" s="769"/>
      <c r="I135" s="763"/>
      <c r="J135" s="766"/>
      <c r="K135" s="217"/>
      <c r="L135" s="217"/>
      <c r="M135" s="183"/>
      <c r="N135" s="235"/>
      <c r="O135" s="235"/>
      <c r="P135" s="183"/>
      <c r="Q135" s="217"/>
      <c r="R135" s="237"/>
      <c r="S135" s="217"/>
      <c r="T135" s="217"/>
      <c r="U135" s="183"/>
      <c r="V135" s="217"/>
      <c r="W135" s="183"/>
      <c r="X135" s="236"/>
      <c r="Y135" s="329" t="str">
        <f t="shared" ca="1" si="6"/>
        <v/>
      </c>
      <c r="Z135" s="30">
        <f t="shared" ca="1" si="7"/>
        <v>0</v>
      </c>
    </row>
    <row r="136" spans="1:26" ht="18" customHeight="1">
      <c r="A136" s="328" t="str">
        <f t="shared" ca="1" si="5"/>
        <v>0</v>
      </c>
      <c r="B136" s="183">
        <v>129</v>
      </c>
      <c r="C136" s="237"/>
      <c r="D136" s="217"/>
      <c r="E136" s="217"/>
      <c r="F136" s="183"/>
      <c r="G136" s="217"/>
      <c r="H136" s="769"/>
      <c r="I136" s="763"/>
      <c r="J136" s="766"/>
      <c r="K136" s="217"/>
      <c r="L136" s="217"/>
      <c r="M136" s="183"/>
      <c r="N136" s="235"/>
      <c r="O136" s="235"/>
      <c r="P136" s="183"/>
      <c r="Q136" s="217"/>
      <c r="R136" s="237"/>
      <c r="S136" s="217"/>
      <c r="T136" s="217"/>
      <c r="U136" s="183"/>
      <c r="V136" s="217"/>
      <c r="W136" s="183"/>
      <c r="X136" s="236"/>
      <c r="Y136" s="329" t="str">
        <f t="shared" ca="1" si="6"/>
        <v/>
      </c>
      <c r="Z136" s="30">
        <f t="shared" ca="1" si="7"/>
        <v>0</v>
      </c>
    </row>
    <row r="137" spans="1:26" ht="18" customHeight="1">
      <c r="A137" s="328" t="str">
        <f t="shared" ca="1" si="5"/>
        <v>0</v>
      </c>
      <c r="B137" s="183">
        <v>130</v>
      </c>
      <c r="C137" s="237"/>
      <c r="D137" s="217"/>
      <c r="E137" s="217"/>
      <c r="F137" s="183"/>
      <c r="G137" s="217"/>
      <c r="H137" s="769"/>
      <c r="I137" s="763"/>
      <c r="J137" s="766"/>
      <c r="K137" s="217"/>
      <c r="L137" s="217"/>
      <c r="M137" s="183"/>
      <c r="N137" s="235"/>
      <c r="O137" s="235"/>
      <c r="P137" s="183"/>
      <c r="Q137" s="217"/>
      <c r="R137" s="237"/>
      <c r="S137" s="217"/>
      <c r="T137" s="217"/>
      <c r="U137" s="183"/>
      <c r="V137" s="217"/>
      <c r="W137" s="183"/>
      <c r="X137" s="236"/>
      <c r="Y137" s="329" t="str">
        <f t="shared" ca="1" si="6"/>
        <v/>
      </c>
      <c r="Z137" s="30">
        <f t="shared" ca="1" si="7"/>
        <v>0</v>
      </c>
    </row>
    <row r="138" spans="1:26" ht="18" customHeight="1">
      <c r="A138" s="328" t="str">
        <f t="shared" ca="1" si="5"/>
        <v>0</v>
      </c>
      <c r="B138" s="183">
        <v>131</v>
      </c>
      <c r="C138" s="237"/>
      <c r="D138" s="217"/>
      <c r="E138" s="217"/>
      <c r="F138" s="183"/>
      <c r="G138" s="217"/>
      <c r="H138" s="769"/>
      <c r="I138" s="763"/>
      <c r="J138" s="766"/>
      <c r="K138" s="217"/>
      <c r="L138" s="217"/>
      <c r="M138" s="183"/>
      <c r="N138" s="235"/>
      <c r="O138" s="235"/>
      <c r="P138" s="183"/>
      <c r="Q138" s="217"/>
      <c r="R138" s="237"/>
      <c r="S138" s="217"/>
      <c r="T138" s="217"/>
      <c r="U138" s="183"/>
      <c r="V138" s="217"/>
      <c r="W138" s="183"/>
      <c r="X138" s="236"/>
      <c r="Y138" s="329" t="str">
        <f t="shared" ca="1" si="6"/>
        <v/>
      </c>
      <c r="Z138" s="30">
        <f t="shared" ca="1" si="7"/>
        <v>0</v>
      </c>
    </row>
    <row r="139" spans="1:26" ht="18" customHeight="1">
      <c r="A139" s="328" t="str">
        <f t="shared" ca="1" si="5"/>
        <v>0</v>
      </c>
      <c r="B139" s="183">
        <v>132</v>
      </c>
      <c r="C139" s="237"/>
      <c r="D139" s="217"/>
      <c r="E139" s="217"/>
      <c r="F139" s="183"/>
      <c r="G139" s="217"/>
      <c r="H139" s="769"/>
      <c r="I139" s="763"/>
      <c r="J139" s="766"/>
      <c r="K139" s="217"/>
      <c r="L139" s="217"/>
      <c r="M139" s="183"/>
      <c r="N139" s="235"/>
      <c r="O139" s="235"/>
      <c r="P139" s="183"/>
      <c r="Q139" s="217"/>
      <c r="R139" s="237"/>
      <c r="S139" s="217"/>
      <c r="T139" s="217"/>
      <c r="U139" s="183"/>
      <c r="V139" s="217"/>
      <c r="W139" s="183"/>
      <c r="X139" s="236"/>
      <c r="Y139" s="329" t="str">
        <f t="shared" ca="1" si="6"/>
        <v/>
      </c>
      <c r="Z139" s="30">
        <f t="shared" ca="1" si="7"/>
        <v>0</v>
      </c>
    </row>
    <row r="140" spans="1:26" ht="18" customHeight="1">
      <c r="A140" s="328" t="str">
        <f t="shared" ca="1" si="5"/>
        <v>0</v>
      </c>
      <c r="B140" s="183">
        <v>133</v>
      </c>
      <c r="C140" s="237"/>
      <c r="D140" s="217"/>
      <c r="E140" s="217"/>
      <c r="F140" s="183"/>
      <c r="G140" s="217"/>
      <c r="H140" s="769"/>
      <c r="I140" s="763"/>
      <c r="J140" s="766"/>
      <c r="K140" s="217"/>
      <c r="L140" s="217"/>
      <c r="M140" s="183"/>
      <c r="N140" s="235"/>
      <c r="O140" s="235"/>
      <c r="P140" s="183"/>
      <c r="Q140" s="217"/>
      <c r="R140" s="237"/>
      <c r="S140" s="217"/>
      <c r="T140" s="217"/>
      <c r="U140" s="183"/>
      <c r="V140" s="217"/>
      <c r="W140" s="183"/>
      <c r="X140" s="236"/>
      <c r="Y140" s="329" t="str">
        <f t="shared" ca="1" si="6"/>
        <v/>
      </c>
      <c r="Z140" s="30">
        <f t="shared" ca="1" si="7"/>
        <v>0</v>
      </c>
    </row>
    <row r="141" spans="1:26" ht="18" customHeight="1">
      <c r="A141" s="328" t="str">
        <f t="shared" ca="1" si="5"/>
        <v>0</v>
      </c>
      <c r="B141" s="183">
        <v>134</v>
      </c>
      <c r="C141" s="237"/>
      <c r="D141" s="217"/>
      <c r="E141" s="217"/>
      <c r="F141" s="183"/>
      <c r="G141" s="217"/>
      <c r="H141" s="769"/>
      <c r="I141" s="763"/>
      <c r="J141" s="766"/>
      <c r="K141" s="217"/>
      <c r="L141" s="217"/>
      <c r="M141" s="183"/>
      <c r="N141" s="235"/>
      <c r="O141" s="235"/>
      <c r="P141" s="183"/>
      <c r="Q141" s="217"/>
      <c r="R141" s="237"/>
      <c r="S141" s="217"/>
      <c r="T141" s="217"/>
      <c r="U141" s="183"/>
      <c r="V141" s="217"/>
      <c r="W141" s="183"/>
      <c r="X141" s="236"/>
      <c r="Y141" s="329" t="str">
        <f t="shared" ca="1" si="6"/>
        <v/>
      </c>
      <c r="Z141" s="30">
        <f t="shared" ca="1" si="7"/>
        <v>0</v>
      </c>
    </row>
    <row r="142" spans="1:26" ht="18" customHeight="1">
      <c r="A142" s="328" t="str">
        <f t="shared" ca="1" si="5"/>
        <v>0</v>
      </c>
      <c r="B142" s="183">
        <v>135</v>
      </c>
      <c r="C142" s="237"/>
      <c r="D142" s="217"/>
      <c r="E142" s="217"/>
      <c r="F142" s="183"/>
      <c r="G142" s="217"/>
      <c r="H142" s="769"/>
      <c r="I142" s="763"/>
      <c r="J142" s="766"/>
      <c r="K142" s="217"/>
      <c r="L142" s="217"/>
      <c r="M142" s="183"/>
      <c r="N142" s="235"/>
      <c r="O142" s="235"/>
      <c r="P142" s="183"/>
      <c r="Q142" s="217"/>
      <c r="R142" s="237"/>
      <c r="S142" s="217"/>
      <c r="T142" s="217"/>
      <c r="U142" s="183"/>
      <c r="V142" s="217"/>
      <c r="W142" s="183"/>
      <c r="X142" s="236"/>
      <c r="Y142" s="329" t="str">
        <f t="shared" ca="1" si="6"/>
        <v/>
      </c>
      <c r="Z142" s="30">
        <f t="shared" ca="1" si="7"/>
        <v>0</v>
      </c>
    </row>
    <row r="143" spans="1:26" ht="18" customHeight="1">
      <c r="A143" s="328" t="str">
        <f t="shared" ca="1" si="5"/>
        <v>0</v>
      </c>
      <c r="B143" s="183">
        <v>136</v>
      </c>
      <c r="C143" s="237"/>
      <c r="D143" s="217"/>
      <c r="E143" s="217"/>
      <c r="F143" s="183"/>
      <c r="G143" s="217"/>
      <c r="H143" s="769"/>
      <c r="I143" s="763"/>
      <c r="J143" s="766"/>
      <c r="K143" s="217"/>
      <c r="L143" s="217"/>
      <c r="M143" s="183"/>
      <c r="N143" s="235"/>
      <c r="O143" s="235"/>
      <c r="P143" s="183"/>
      <c r="Q143" s="217"/>
      <c r="R143" s="237"/>
      <c r="S143" s="217"/>
      <c r="T143" s="217"/>
      <c r="U143" s="183"/>
      <c r="V143" s="217"/>
      <c r="W143" s="183"/>
      <c r="X143" s="236"/>
      <c r="Y143" s="329" t="str">
        <f t="shared" ca="1" si="6"/>
        <v/>
      </c>
      <c r="Z143" s="30">
        <f t="shared" ca="1" si="7"/>
        <v>0</v>
      </c>
    </row>
    <row r="144" spans="1:26" ht="18" customHeight="1">
      <c r="A144" s="328" t="str">
        <f t="shared" ca="1" si="5"/>
        <v>0</v>
      </c>
      <c r="B144" s="183">
        <v>137</v>
      </c>
      <c r="C144" s="237"/>
      <c r="D144" s="217"/>
      <c r="E144" s="217"/>
      <c r="F144" s="183"/>
      <c r="G144" s="217"/>
      <c r="H144" s="769"/>
      <c r="I144" s="763"/>
      <c r="J144" s="766"/>
      <c r="K144" s="217"/>
      <c r="L144" s="217"/>
      <c r="M144" s="183"/>
      <c r="N144" s="235"/>
      <c r="O144" s="235"/>
      <c r="P144" s="183"/>
      <c r="Q144" s="217"/>
      <c r="R144" s="237"/>
      <c r="S144" s="217"/>
      <c r="T144" s="217"/>
      <c r="U144" s="183"/>
      <c r="V144" s="217"/>
      <c r="W144" s="183"/>
      <c r="X144" s="236"/>
      <c r="Y144" s="329" t="str">
        <f t="shared" ca="1" si="6"/>
        <v/>
      </c>
      <c r="Z144" s="30">
        <f t="shared" ca="1" si="7"/>
        <v>0</v>
      </c>
    </row>
    <row r="145" spans="1:26" ht="18" customHeight="1">
      <c r="A145" s="328" t="str">
        <f t="shared" ca="1" si="5"/>
        <v>0</v>
      </c>
      <c r="B145" s="183">
        <v>138</v>
      </c>
      <c r="C145" s="237"/>
      <c r="D145" s="217"/>
      <c r="E145" s="217"/>
      <c r="F145" s="183"/>
      <c r="G145" s="217"/>
      <c r="H145" s="769"/>
      <c r="I145" s="763"/>
      <c r="J145" s="766"/>
      <c r="K145" s="217"/>
      <c r="L145" s="217"/>
      <c r="M145" s="183"/>
      <c r="N145" s="235"/>
      <c r="O145" s="235"/>
      <c r="P145" s="183"/>
      <c r="Q145" s="217"/>
      <c r="R145" s="237"/>
      <c r="S145" s="217"/>
      <c r="T145" s="217"/>
      <c r="U145" s="183"/>
      <c r="V145" s="217"/>
      <c r="W145" s="183"/>
      <c r="X145" s="236"/>
      <c r="Y145" s="329" t="str">
        <f t="shared" ca="1" si="6"/>
        <v/>
      </c>
      <c r="Z145" s="30">
        <f t="shared" ca="1" si="7"/>
        <v>0</v>
      </c>
    </row>
    <row r="146" spans="1:26" ht="18" customHeight="1">
      <c r="A146" s="328" t="str">
        <f t="shared" ca="1" si="5"/>
        <v>0</v>
      </c>
      <c r="B146" s="183">
        <v>139</v>
      </c>
      <c r="C146" s="237"/>
      <c r="D146" s="217"/>
      <c r="E146" s="217"/>
      <c r="F146" s="183"/>
      <c r="G146" s="217"/>
      <c r="H146" s="769"/>
      <c r="I146" s="763"/>
      <c r="J146" s="766"/>
      <c r="K146" s="217"/>
      <c r="L146" s="217"/>
      <c r="M146" s="183"/>
      <c r="N146" s="235"/>
      <c r="O146" s="235"/>
      <c r="P146" s="183"/>
      <c r="Q146" s="217"/>
      <c r="R146" s="237"/>
      <c r="S146" s="217"/>
      <c r="T146" s="217"/>
      <c r="U146" s="183"/>
      <c r="V146" s="217"/>
      <c r="W146" s="183"/>
      <c r="X146" s="236"/>
      <c r="Y146" s="329" t="str">
        <f t="shared" ca="1" si="6"/>
        <v/>
      </c>
      <c r="Z146" s="30">
        <f t="shared" ca="1" si="7"/>
        <v>0</v>
      </c>
    </row>
    <row r="147" spans="1:26" ht="18" customHeight="1">
      <c r="A147" s="328" t="str">
        <f t="shared" ca="1" si="5"/>
        <v>0</v>
      </c>
      <c r="B147" s="183">
        <v>140</v>
      </c>
      <c r="C147" s="237"/>
      <c r="D147" s="217"/>
      <c r="E147" s="217"/>
      <c r="F147" s="183"/>
      <c r="G147" s="217"/>
      <c r="H147" s="769"/>
      <c r="I147" s="763"/>
      <c r="J147" s="766"/>
      <c r="K147" s="217"/>
      <c r="L147" s="217"/>
      <c r="M147" s="183"/>
      <c r="N147" s="235"/>
      <c r="O147" s="235"/>
      <c r="P147" s="183"/>
      <c r="Q147" s="217"/>
      <c r="R147" s="237"/>
      <c r="S147" s="217"/>
      <c r="T147" s="217"/>
      <c r="U147" s="183"/>
      <c r="V147" s="217"/>
      <c r="W147" s="183"/>
      <c r="X147" s="236"/>
      <c r="Y147" s="329" t="str">
        <f t="shared" ca="1" si="6"/>
        <v/>
      </c>
      <c r="Z147" s="30">
        <f t="shared" ca="1" si="7"/>
        <v>0</v>
      </c>
    </row>
    <row r="148" spans="1:26" ht="18" customHeight="1">
      <c r="A148" s="328" t="str">
        <f t="shared" ca="1" si="5"/>
        <v>0</v>
      </c>
      <c r="B148" s="183">
        <v>141</v>
      </c>
      <c r="C148" s="237"/>
      <c r="D148" s="217"/>
      <c r="E148" s="217"/>
      <c r="F148" s="183"/>
      <c r="G148" s="217"/>
      <c r="H148" s="769"/>
      <c r="I148" s="763"/>
      <c r="J148" s="766"/>
      <c r="K148" s="217"/>
      <c r="L148" s="217"/>
      <c r="M148" s="183"/>
      <c r="N148" s="235"/>
      <c r="O148" s="235"/>
      <c r="P148" s="183"/>
      <c r="Q148" s="217"/>
      <c r="R148" s="237"/>
      <c r="S148" s="217"/>
      <c r="T148" s="217"/>
      <c r="U148" s="183"/>
      <c r="V148" s="217"/>
      <c r="W148" s="183"/>
      <c r="X148" s="236"/>
      <c r="Y148" s="329" t="str">
        <f t="shared" ca="1" si="6"/>
        <v/>
      </c>
      <c r="Z148" s="30">
        <f t="shared" ca="1" si="7"/>
        <v>0</v>
      </c>
    </row>
    <row r="149" spans="1:26" ht="18" customHeight="1">
      <c r="A149" s="328" t="str">
        <f t="shared" ca="1" si="5"/>
        <v>0</v>
      </c>
      <c r="B149" s="183">
        <v>142</v>
      </c>
      <c r="C149" s="237"/>
      <c r="D149" s="217"/>
      <c r="E149" s="217"/>
      <c r="F149" s="183"/>
      <c r="G149" s="217"/>
      <c r="H149" s="769"/>
      <c r="I149" s="763"/>
      <c r="J149" s="766"/>
      <c r="K149" s="217"/>
      <c r="L149" s="217"/>
      <c r="M149" s="183"/>
      <c r="N149" s="235"/>
      <c r="O149" s="235"/>
      <c r="P149" s="183"/>
      <c r="Q149" s="217"/>
      <c r="R149" s="237"/>
      <c r="S149" s="217"/>
      <c r="T149" s="217"/>
      <c r="U149" s="183"/>
      <c r="V149" s="217"/>
      <c r="W149" s="183"/>
      <c r="X149" s="236"/>
      <c r="Y149" s="329" t="str">
        <f t="shared" ca="1" si="6"/>
        <v/>
      </c>
      <c r="Z149" s="30">
        <f t="shared" ca="1" si="7"/>
        <v>0</v>
      </c>
    </row>
    <row r="150" spans="1:26" ht="18" customHeight="1">
      <c r="A150" s="328" t="str">
        <f t="shared" ca="1" si="5"/>
        <v>0</v>
      </c>
      <c r="B150" s="183">
        <v>143</v>
      </c>
      <c r="C150" s="237"/>
      <c r="D150" s="217"/>
      <c r="E150" s="217"/>
      <c r="F150" s="183"/>
      <c r="G150" s="217"/>
      <c r="H150" s="769"/>
      <c r="I150" s="763"/>
      <c r="J150" s="766"/>
      <c r="K150" s="217"/>
      <c r="L150" s="217"/>
      <c r="M150" s="183"/>
      <c r="N150" s="235"/>
      <c r="O150" s="235"/>
      <c r="P150" s="183"/>
      <c r="Q150" s="217"/>
      <c r="R150" s="237"/>
      <c r="S150" s="217"/>
      <c r="T150" s="217"/>
      <c r="U150" s="183"/>
      <c r="V150" s="217"/>
      <c r="W150" s="183"/>
      <c r="X150" s="236"/>
      <c r="Y150" s="329" t="str">
        <f t="shared" ca="1" si="6"/>
        <v/>
      </c>
      <c r="Z150" s="30">
        <f t="shared" ca="1" si="7"/>
        <v>0</v>
      </c>
    </row>
    <row r="151" spans="1:26" ht="18" customHeight="1">
      <c r="A151" s="328" t="str">
        <f t="shared" ca="1" si="5"/>
        <v>0</v>
      </c>
      <c r="B151" s="183">
        <v>144</v>
      </c>
      <c r="C151" s="237"/>
      <c r="D151" s="217"/>
      <c r="E151" s="217"/>
      <c r="F151" s="183"/>
      <c r="G151" s="217"/>
      <c r="H151" s="769"/>
      <c r="I151" s="763"/>
      <c r="J151" s="766"/>
      <c r="K151" s="217"/>
      <c r="L151" s="217"/>
      <c r="M151" s="183"/>
      <c r="N151" s="235"/>
      <c r="O151" s="235"/>
      <c r="P151" s="183"/>
      <c r="Q151" s="217"/>
      <c r="R151" s="237"/>
      <c r="S151" s="217"/>
      <c r="T151" s="217"/>
      <c r="U151" s="183"/>
      <c r="V151" s="217"/>
      <c r="W151" s="183"/>
      <c r="X151" s="236"/>
      <c r="Y151" s="329" t="str">
        <f t="shared" ca="1" si="6"/>
        <v/>
      </c>
      <c r="Z151" s="30">
        <f t="shared" ca="1" si="7"/>
        <v>0</v>
      </c>
    </row>
    <row r="152" spans="1:26" ht="18" customHeight="1">
      <c r="A152" s="328" t="str">
        <f t="shared" ca="1" si="5"/>
        <v>0</v>
      </c>
      <c r="B152" s="183">
        <v>145</v>
      </c>
      <c r="C152" s="237"/>
      <c r="D152" s="217"/>
      <c r="E152" s="217"/>
      <c r="F152" s="183"/>
      <c r="G152" s="217"/>
      <c r="H152" s="769"/>
      <c r="I152" s="763"/>
      <c r="J152" s="766"/>
      <c r="K152" s="217"/>
      <c r="L152" s="217"/>
      <c r="M152" s="183"/>
      <c r="N152" s="235"/>
      <c r="O152" s="235"/>
      <c r="P152" s="183"/>
      <c r="Q152" s="217"/>
      <c r="R152" s="237"/>
      <c r="S152" s="217"/>
      <c r="T152" s="217"/>
      <c r="U152" s="183"/>
      <c r="V152" s="217"/>
      <c r="W152" s="183"/>
      <c r="X152" s="236"/>
      <c r="Y152" s="329" t="str">
        <f t="shared" ca="1" si="6"/>
        <v/>
      </c>
      <c r="Z152" s="30">
        <f t="shared" ca="1" si="7"/>
        <v>0</v>
      </c>
    </row>
    <row r="153" spans="1:26" ht="18" customHeight="1">
      <c r="A153" s="328" t="str">
        <f t="shared" ca="1" si="5"/>
        <v>0</v>
      </c>
      <c r="B153" s="183">
        <v>146</v>
      </c>
      <c r="C153" s="237"/>
      <c r="D153" s="217"/>
      <c r="E153" s="217"/>
      <c r="F153" s="183"/>
      <c r="G153" s="217"/>
      <c r="H153" s="769"/>
      <c r="I153" s="763"/>
      <c r="J153" s="766"/>
      <c r="K153" s="217"/>
      <c r="L153" s="217"/>
      <c r="M153" s="183"/>
      <c r="N153" s="235"/>
      <c r="O153" s="235"/>
      <c r="P153" s="183"/>
      <c r="Q153" s="217"/>
      <c r="R153" s="237"/>
      <c r="S153" s="217"/>
      <c r="T153" s="217"/>
      <c r="U153" s="183"/>
      <c r="V153" s="217"/>
      <c r="W153" s="183"/>
      <c r="X153" s="236"/>
      <c r="Y153" s="329" t="str">
        <f t="shared" ca="1" si="6"/>
        <v/>
      </c>
      <c r="Z153" s="30">
        <f t="shared" ca="1" si="7"/>
        <v>0</v>
      </c>
    </row>
    <row r="154" spans="1:26" ht="18" customHeight="1">
      <c r="A154" s="328" t="str">
        <f t="shared" ca="1" si="5"/>
        <v>0</v>
      </c>
      <c r="B154" s="183">
        <v>147</v>
      </c>
      <c r="C154" s="237"/>
      <c r="D154" s="217"/>
      <c r="E154" s="217"/>
      <c r="F154" s="183"/>
      <c r="G154" s="217"/>
      <c r="H154" s="769"/>
      <c r="I154" s="763"/>
      <c r="J154" s="766"/>
      <c r="K154" s="217"/>
      <c r="L154" s="217"/>
      <c r="M154" s="183"/>
      <c r="N154" s="235"/>
      <c r="O154" s="235"/>
      <c r="P154" s="183"/>
      <c r="Q154" s="217"/>
      <c r="R154" s="237"/>
      <c r="S154" s="217"/>
      <c r="T154" s="217"/>
      <c r="U154" s="183"/>
      <c r="V154" s="217"/>
      <c r="W154" s="183"/>
      <c r="X154" s="236"/>
      <c r="Y154" s="329" t="str">
        <f t="shared" ca="1" si="6"/>
        <v/>
      </c>
      <c r="Z154" s="30">
        <f t="shared" ca="1" si="7"/>
        <v>0</v>
      </c>
    </row>
    <row r="155" spans="1:26" ht="18" customHeight="1">
      <c r="A155" s="328" t="str">
        <f t="shared" ca="1" si="5"/>
        <v>0</v>
      </c>
      <c r="B155" s="183">
        <v>148</v>
      </c>
      <c r="C155" s="237"/>
      <c r="D155" s="217"/>
      <c r="E155" s="217"/>
      <c r="F155" s="183"/>
      <c r="G155" s="217"/>
      <c r="H155" s="769"/>
      <c r="I155" s="763"/>
      <c r="J155" s="766"/>
      <c r="K155" s="217"/>
      <c r="L155" s="217"/>
      <c r="M155" s="183"/>
      <c r="N155" s="235"/>
      <c r="O155" s="235"/>
      <c r="P155" s="183"/>
      <c r="Q155" s="217"/>
      <c r="R155" s="237"/>
      <c r="S155" s="217"/>
      <c r="T155" s="217"/>
      <c r="U155" s="183"/>
      <c r="V155" s="217"/>
      <c r="W155" s="183"/>
      <c r="X155" s="236"/>
      <c r="Y155" s="329" t="str">
        <f t="shared" ca="1" si="6"/>
        <v/>
      </c>
      <c r="Z155" s="30">
        <f t="shared" ca="1" si="7"/>
        <v>0</v>
      </c>
    </row>
    <row r="156" spans="1:26" ht="18" customHeight="1">
      <c r="A156" s="328" t="str">
        <f t="shared" ca="1" si="5"/>
        <v>0</v>
      </c>
      <c r="B156" s="183">
        <v>149</v>
      </c>
      <c r="C156" s="237"/>
      <c r="D156" s="217"/>
      <c r="E156" s="217"/>
      <c r="F156" s="183"/>
      <c r="G156" s="217"/>
      <c r="H156" s="769"/>
      <c r="I156" s="763"/>
      <c r="J156" s="766"/>
      <c r="K156" s="217"/>
      <c r="L156" s="217"/>
      <c r="M156" s="183"/>
      <c r="N156" s="235"/>
      <c r="O156" s="235"/>
      <c r="P156" s="183"/>
      <c r="Q156" s="217"/>
      <c r="R156" s="237"/>
      <c r="S156" s="217"/>
      <c r="T156" s="217"/>
      <c r="U156" s="183"/>
      <c r="V156" s="217"/>
      <c r="W156" s="183"/>
      <c r="X156" s="236"/>
      <c r="Y156" s="329" t="str">
        <f t="shared" ca="1" si="6"/>
        <v/>
      </c>
      <c r="Z156" s="30">
        <f t="shared" ca="1" si="7"/>
        <v>0</v>
      </c>
    </row>
    <row r="157" spans="1:26" ht="18" customHeight="1">
      <c r="A157" s="328" t="str">
        <f t="shared" ca="1" si="5"/>
        <v>0</v>
      </c>
      <c r="B157" s="183">
        <v>150</v>
      </c>
      <c r="C157" s="237"/>
      <c r="D157" s="217"/>
      <c r="E157" s="217"/>
      <c r="F157" s="183"/>
      <c r="G157" s="217"/>
      <c r="H157" s="769"/>
      <c r="I157" s="763"/>
      <c r="J157" s="766"/>
      <c r="K157" s="217"/>
      <c r="L157" s="217"/>
      <c r="M157" s="183"/>
      <c r="N157" s="235"/>
      <c r="O157" s="235"/>
      <c r="P157" s="183"/>
      <c r="Q157" s="217"/>
      <c r="R157" s="237"/>
      <c r="S157" s="217"/>
      <c r="T157" s="217"/>
      <c r="U157" s="183"/>
      <c r="V157" s="217"/>
      <c r="W157" s="183"/>
      <c r="X157" s="236"/>
      <c r="Y157" s="329" t="str">
        <f t="shared" ca="1" si="6"/>
        <v/>
      </c>
      <c r="Z157" s="30">
        <f t="shared" ca="1" si="7"/>
        <v>0</v>
      </c>
    </row>
    <row r="158" spans="1:26" ht="18" customHeight="1">
      <c r="A158" s="328" t="str">
        <f t="shared" ca="1" si="5"/>
        <v>0</v>
      </c>
      <c r="B158" s="183">
        <v>151</v>
      </c>
      <c r="C158" s="237"/>
      <c r="D158" s="217"/>
      <c r="E158" s="217"/>
      <c r="F158" s="183"/>
      <c r="G158" s="217"/>
      <c r="H158" s="769"/>
      <c r="I158" s="763"/>
      <c r="J158" s="766"/>
      <c r="K158" s="217"/>
      <c r="L158" s="217"/>
      <c r="M158" s="183"/>
      <c r="N158" s="235"/>
      <c r="O158" s="235"/>
      <c r="P158" s="183"/>
      <c r="Q158" s="217"/>
      <c r="R158" s="237"/>
      <c r="S158" s="217"/>
      <c r="T158" s="217"/>
      <c r="U158" s="183"/>
      <c r="V158" s="217"/>
      <c r="W158" s="183"/>
      <c r="X158" s="236"/>
      <c r="Y158" s="329" t="str">
        <f t="shared" ca="1" si="6"/>
        <v/>
      </c>
      <c r="Z158" s="30">
        <f t="shared" ca="1" si="7"/>
        <v>0</v>
      </c>
    </row>
    <row r="159" spans="1:26" ht="18" customHeight="1">
      <c r="A159" s="328" t="str">
        <f t="shared" ca="1" si="5"/>
        <v>0</v>
      </c>
      <c r="B159" s="183">
        <v>152</v>
      </c>
      <c r="C159" s="237"/>
      <c r="D159" s="217"/>
      <c r="E159" s="217"/>
      <c r="F159" s="183"/>
      <c r="G159" s="217"/>
      <c r="H159" s="769"/>
      <c r="I159" s="763"/>
      <c r="J159" s="766"/>
      <c r="K159" s="217"/>
      <c r="L159" s="217"/>
      <c r="M159" s="183"/>
      <c r="N159" s="235"/>
      <c r="O159" s="235"/>
      <c r="P159" s="183"/>
      <c r="Q159" s="217"/>
      <c r="R159" s="237"/>
      <c r="S159" s="217"/>
      <c r="T159" s="217"/>
      <c r="U159" s="183"/>
      <c r="V159" s="217"/>
      <c r="W159" s="183"/>
      <c r="X159" s="236"/>
      <c r="Y159" s="329" t="str">
        <f t="shared" ca="1" si="6"/>
        <v/>
      </c>
      <c r="Z159" s="30">
        <f t="shared" ca="1" si="7"/>
        <v>0</v>
      </c>
    </row>
    <row r="160" spans="1:26" ht="18" customHeight="1">
      <c r="A160" s="328" t="str">
        <f t="shared" ca="1" si="5"/>
        <v>0</v>
      </c>
      <c r="B160" s="183">
        <v>153</v>
      </c>
      <c r="C160" s="237"/>
      <c r="D160" s="217"/>
      <c r="E160" s="217"/>
      <c r="F160" s="183"/>
      <c r="G160" s="217"/>
      <c r="H160" s="769"/>
      <c r="I160" s="763"/>
      <c r="J160" s="766"/>
      <c r="K160" s="217"/>
      <c r="L160" s="217"/>
      <c r="M160" s="183"/>
      <c r="N160" s="235"/>
      <c r="O160" s="235"/>
      <c r="P160" s="183"/>
      <c r="Q160" s="217"/>
      <c r="R160" s="237"/>
      <c r="S160" s="217"/>
      <c r="T160" s="217"/>
      <c r="U160" s="183"/>
      <c r="V160" s="217"/>
      <c r="W160" s="183"/>
      <c r="X160" s="236"/>
      <c r="Y160" s="329" t="str">
        <f t="shared" ca="1" si="6"/>
        <v/>
      </c>
      <c r="Z160" s="30">
        <f t="shared" ca="1" si="7"/>
        <v>0</v>
      </c>
    </row>
    <row r="161" spans="1:26" ht="18" customHeight="1">
      <c r="A161" s="328" t="str">
        <f t="shared" ca="1" si="5"/>
        <v>0</v>
      </c>
      <c r="B161" s="183">
        <v>154</v>
      </c>
      <c r="C161" s="237"/>
      <c r="D161" s="217"/>
      <c r="E161" s="217"/>
      <c r="F161" s="183"/>
      <c r="G161" s="217"/>
      <c r="H161" s="769"/>
      <c r="I161" s="763"/>
      <c r="J161" s="766"/>
      <c r="K161" s="217"/>
      <c r="L161" s="217"/>
      <c r="M161" s="183"/>
      <c r="N161" s="235"/>
      <c r="O161" s="235"/>
      <c r="P161" s="183"/>
      <c r="Q161" s="217"/>
      <c r="R161" s="237"/>
      <c r="S161" s="217"/>
      <c r="T161" s="217"/>
      <c r="U161" s="183"/>
      <c r="V161" s="217"/>
      <c r="W161" s="183"/>
      <c r="X161" s="236"/>
      <c r="Y161" s="329" t="str">
        <f t="shared" ca="1" si="6"/>
        <v/>
      </c>
      <c r="Z161" s="30">
        <f t="shared" ca="1" si="7"/>
        <v>0</v>
      </c>
    </row>
    <row r="162" spans="1:26" ht="18" customHeight="1">
      <c r="A162" s="328" t="str">
        <f t="shared" ca="1" si="5"/>
        <v>0</v>
      </c>
      <c r="B162" s="183">
        <v>155</v>
      </c>
      <c r="C162" s="237"/>
      <c r="D162" s="217"/>
      <c r="E162" s="217"/>
      <c r="F162" s="183"/>
      <c r="G162" s="217"/>
      <c r="H162" s="769"/>
      <c r="I162" s="763"/>
      <c r="J162" s="766"/>
      <c r="K162" s="217"/>
      <c r="L162" s="217"/>
      <c r="M162" s="183"/>
      <c r="N162" s="235"/>
      <c r="O162" s="235"/>
      <c r="P162" s="183"/>
      <c r="Q162" s="217"/>
      <c r="R162" s="237"/>
      <c r="S162" s="217"/>
      <c r="T162" s="217"/>
      <c r="U162" s="183"/>
      <c r="V162" s="217"/>
      <c r="W162" s="183"/>
      <c r="X162" s="236"/>
      <c r="Y162" s="329" t="str">
        <f t="shared" ca="1" si="6"/>
        <v/>
      </c>
      <c r="Z162" s="30">
        <f t="shared" ca="1" si="7"/>
        <v>0</v>
      </c>
    </row>
    <row r="163" spans="1:26" ht="18" customHeight="1">
      <c r="A163" s="328" t="str">
        <f t="shared" ca="1" si="5"/>
        <v>0</v>
      </c>
      <c r="B163" s="183">
        <v>156</v>
      </c>
      <c r="C163" s="237"/>
      <c r="D163" s="217"/>
      <c r="E163" s="217"/>
      <c r="F163" s="183"/>
      <c r="G163" s="217"/>
      <c r="H163" s="769"/>
      <c r="I163" s="763"/>
      <c r="J163" s="766"/>
      <c r="K163" s="217"/>
      <c r="L163" s="217"/>
      <c r="M163" s="183"/>
      <c r="N163" s="235"/>
      <c r="O163" s="235"/>
      <c r="P163" s="183"/>
      <c r="Q163" s="217"/>
      <c r="R163" s="237"/>
      <c r="S163" s="217"/>
      <c r="T163" s="217"/>
      <c r="U163" s="183"/>
      <c r="V163" s="217"/>
      <c r="W163" s="183"/>
      <c r="X163" s="236"/>
      <c r="Y163" s="329" t="str">
        <f t="shared" ca="1" si="6"/>
        <v/>
      </c>
      <c r="Z163" s="30">
        <f t="shared" ca="1" si="7"/>
        <v>0</v>
      </c>
    </row>
    <row r="164" spans="1:26" ht="18" customHeight="1">
      <c r="A164" s="328" t="str">
        <f t="shared" ca="1" si="5"/>
        <v>0</v>
      </c>
      <c r="B164" s="183">
        <v>157</v>
      </c>
      <c r="C164" s="237"/>
      <c r="D164" s="217"/>
      <c r="E164" s="217"/>
      <c r="F164" s="183"/>
      <c r="G164" s="217"/>
      <c r="H164" s="769"/>
      <c r="I164" s="763"/>
      <c r="J164" s="766"/>
      <c r="K164" s="217"/>
      <c r="L164" s="217"/>
      <c r="M164" s="183"/>
      <c r="N164" s="235"/>
      <c r="O164" s="235"/>
      <c r="P164" s="183"/>
      <c r="Q164" s="217"/>
      <c r="R164" s="237"/>
      <c r="S164" s="217"/>
      <c r="T164" s="217"/>
      <c r="U164" s="183"/>
      <c r="V164" s="217"/>
      <c r="W164" s="183"/>
      <c r="X164" s="236"/>
      <c r="Y164" s="329" t="str">
        <f t="shared" ca="1" si="6"/>
        <v/>
      </c>
      <c r="Z164" s="30">
        <f t="shared" ca="1" si="7"/>
        <v>0</v>
      </c>
    </row>
    <row r="165" spans="1:26" ht="18" customHeight="1">
      <c r="A165" s="328" t="str">
        <f t="shared" ca="1" si="5"/>
        <v>0</v>
      </c>
      <c r="B165" s="183">
        <v>158</v>
      </c>
      <c r="C165" s="237"/>
      <c r="D165" s="217"/>
      <c r="E165" s="217"/>
      <c r="F165" s="183"/>
      <c r="G165" s="217"/>
      <c r="H165" s="769"/>
      <c r="I165" s="763"/>
      <c r="J165" s="766"/>
      <c r="K165" s="217"/>
      <c r="L165" s="217"/>
      <c r="M165" s="183"/>
      <c r="N165" s="235"/>
      <c r="O165" s="235"/>
      <c r="P165" s="183"/>
      <c r="Q165" s="217"/>
      <c r="R165" s="237"/>
      <c r="S165" s="217"/>
      <c r="T165" s="217"/>
      <c r="U165" s="183"/>
      <c r="V165" s="217"/>
      <c r="W165" s="183"/>
      <c r="X165" s="236"/>
      <c r="Y165" s="329" t="str">
        <f t="shared" ca="1" si="6"/>
        <v/>
      </c>
      <c r="Z165" s="30">
        <f t="shared" ca="1" si="7"/>
        <v>0</v>
      </c>
    </row>
    <row r="166" spans="1:26" ht="18" customHeight="1">
      <c r="A166" s="328" t="str">
        <f t="shared" ca="1" si="5"/>
        <v>0</v>
      </c>
      <c r="B166" s="183">
        <v>159</v>
      </c>
      <c r="C166" s="237"/>
      <c r="D166" s="217"/>
      <c r="E166" s="217"/>
      <c r="F166" s="183"/>
      <c r="G166" s="217"/>
      <c r="H166" s="769"/>
      <c r="I166" s="763"/>
      <c r="J166" s="766"/>
      <c r="K166" s="217"/>
      <c r="L166" s="217"/>
      <c r="M166" s="183"/>
      <c r="N166" s="235"/>
      <c r="O166" s="235"/>
      <c r="P166" s="183"/>
      <c r="Q166" s="217"/>
      <c r="R166" s="237"/>
      <c r="S166" s="217"/>
      <c r="T166" s="217"/>
      <c r="U166" s="183"/>
      <c r="V166" s="217"/>
      <c r="W166" s="183"/>
      <c r="X166" s="236"/>
      <c r="Y166" s="329" t="str">
        <f t="shared" ca="1" si="6"/>
        <v/>
      </c>
      <c r="Z166" s="30">
        <f t="shared" ca="1" si="7"/>
        <v>0</v>
      </c>
    </row>
    <row r="167" spans="1:26" ht="18" customHeight="1">
      <c r="A167" s="328" t="str">
        <f t="shared" ca="1" si="5"/>
        <v>0</v>
      </c>
      <c r="B167" s="183">
        <v>160</v>
      </c>
      <c r="C167" s="237"/>
      <c r="D167" s="217"/>
      <c r="E167" s="217"/>
      <c r="F167" s="183"/>
      <c r="G167" s="217"/>
      <c r="H167" s="769"/>
      <c r="I167" s="763"/>
      <c r="J167" s="766"/>
      <c r="K167" s="217"/>
      <c r="L167" s="217"/>
      <c r="M167" s="183"/>
      <c r="N167" s="235"/>
      <c r="O167" s="235"/>
      <c r="P167" s="183"/>
      <c r="Q167" s="217"/>
      <c r="R167" s="237"/>
      <c r="S167" s="217"/>
      <c r="T167" s="217"/>
      <c r="U167" s="183"/>
      <c r="V167" s="217"/>
      <c r="W167" s="183"/>
      <c r="X167" s="236"/>
      <c r="Y167" s="329" t="str">
        <f t="shared" ca="1" si="6"/>
        <v/>
      </c>
      <c r="Z167" s="30">
        <f t="shared" ca="1" si="7"/>
        <v>0</v>
      </c>
    </row>
    <row r="168" spans="1:26" ht="18" customHeight="1">
      <c r="A168" s="328" t="str">
        <f t="shared" ca="1" si="5"/>
        <v>0</v>
      </c>
      <c r="B168" s="183">
        <v>161</v>
      </c>
      <c r="C168" s="237"/>
      <c r="D168" s="217"/>
      <c r="E168" s="217"/>
      <c r="F168" s="183"/>
      <c r="G168" s="217"/>
      <c r="H168" s="769"/>
      <c r="I168" s="763"/>
      <c r="J168" s="766"/>
      <c r="K168" s="217"/>
      <c r="L168" s="217"/>
      <c r="M168" s="183"/>
      <c r="N168" s="235"/>
      <c r="O168" s="235"/>
      <c r="P168" s="183"/>
      <c r="Q168" s="217"/>
      <c r="R168" s="237"/>
      <c r="S168" s="217"/>
      <c r="T168" s="217"/>
      <c r="U168" s="183"/>
      <c r="V168" s="217"/>
      <c r="W168" s="183"/>
      <c r="X168" s="236"/>
      <c r="Y168" s="329" t="str">
        <f t="shared" ca="1" si="6"/>
        <v/>
      </c>
      <c r="Z168" s="30">
        <f t="shared" ca="1" si="7"/>
        <v>0</v>
      </c>
    </row>
    <row r="169" spans="1:26" ht="18" customHeight="1">
      <c r="A169" s="328" t="str">
        <f t="shared" ca="1" si="5"/>
        <v>0</v>
      </c>
      <c r="B169" s="183">
        <v>162</v>
      </c>
      <c r="C169" s="237"/>
      <c r="D169" s="217"/>
      <c r="E169" s="217"/>
      <c r="F169" s="183"/>
      <c r="G169" s="217"/>
      <c r="H169" s="769"/>
      <c r="I169" s="763"/>
      <c r="J169" s="766"/>
      <c r="K169" s="217"/>
      <c r="L169" s="217"/>
      <c r="M169" s="183"/>
      <c r="N169" s="235"/>
      <c r="O169" s="235"/>
      <c r="P169" s="183"/>
      <c r="Q169" s="217"/>
      <c r="R169" s="237"/>
      <c r="S169" s="217"/>
      <c r="T169" s="217"/>
      <c r="U169" s="183"/>
      <c r="V169" s="217"/>
      <c r="W169" s="183"/>
      <c r="X169" s="236"/>
      <c r="Y169" s="329" t="str">
        <f t="shared" ca="1" si="6"/>
        <v/>
      </c>
      <c r="Z169" s="30">
        <f t="shared" ca="1" si="7"/>
        <v>0</v>
      </c>
    </row>
    <row r="170" spans="1:26" ht="18" customHeight="1">
      <c r="A170" s="328" t="str">
        <f t="shared" ca="1" si="5"/>
        <v>0</v>
      </c>
      <c r="B170" s="183">
        <v>163</v>
      </c>
      <c r="C170" s="237"/>
      <c r="D170" s="217"/>
      <c r="E170" s="217"/>
      <c r="F170" s="183"/>
      <c r="G170" s="217"/>
      <c r="H170" s="769"/>
      <c r="I170" s="763"/>
      <c r="J170" s="766"/>
      <c r="K170" s="217"/>
      <c r="L170" s="217"/>
      <c r="M170" s="183"/>
      <c r="N170" s="235"/>
      <c r="O170" s="235"/>
      <c r="P170" s="183"/>
      <c r="Q170" s="217"/>
      <c r="R170" s="237"/>
      <c r="S170" s="217"/>
      <c r="T170" s="217"/>
      <c r="U170" s="183"/>
      <c r="V170" s="217"/>
      <c r="W170" s="183"/>
      <c r="X170" s="236"/>
      <c r="Y170" s="329" t="str">
        <f t="shared" ca="1" si="6"/>
        <v/>
      </c>
      <c r="Z170" s="30">
        <f t="shared" ca="1" si="7"/>
        <v>0</v>
      </c>
    </row>
    <row r="171" spans="1:26" ht="18" customHeight="1">
      <c r="A171" s="328" t="str">
        <f t="shared" ca="1" si="5"/>
        <v>0</v>
      </c>
      <c r="B171" s="183">
        <v>164</v>
      </c>
      <c r="C171" s="237"/>
      <c r="D171" s="217"/>
      <c r="E171" s="217"/>
      <c r="F171" s="183"/>
      <c r="G171" s="217"/>
      <c r="H171" s="769"/>
      <c r="I171" s="763"/>
      <c r="J171" s="766"/>
      <c r="K171" s="217"/>
      <c r="L171" s="217"/>
      <c r="M171" s="183"/>
      <c r="N171" s="235"/>
      <c r="O171" s="235"/>
      <c r="P171" s="183"/>
      <c r="Q171" s="217"/>
      <c r="R171" s="237"/>
      <c r="S171" s="217"/>
      <c r="T171" s="217"/>
      <c r="U171" s="183"/>
      <c r="V171" s="217"/>
      <c r="W171" s="183"/>
      <c r="X171" s="236"/>
      <c r="Y171" s="329" t="str">
        <f t="shared" ca="1" si="6"/>
        <v/>
      </c>
      <c r="Z171" s="30">
        <f t="shared" ca="1" si="7"/>
        <v>0</v>
      </c>
    </row>
    <row r="172" spans="1:26" ht="18" customHeight="1">
      <c r="A172" s="328" t="str">
        <f t="shared" ca="1" si="5"/>
        <v>0</v>
      </c>
      <c r="B172" s="183">
        <v>165</v>
      </c>
      <c r="C172" s="237"/>
      <c r="D172" s="217"/>
      <c r="E172" s="217"/>
      <c r="F172" s="183"/>
      <c r="G172" s="217"/>
      <c r="H172" s="769"/>
      <c r="I172" s="763"/>
      <c r="J172" s="766"/>
      <c r="K172" s="217"/>
      <c r="L172" s="217"/>
      <c r="M172" s="183"/>
      <c r="N172" s="235"/>
      <c r="O172" s="235"/>
      <c r="P172" s="183"/>
      <c r="Q172" s="217"/>
      <c r="R172" s="237"/>
      <c r="S172" s="217"/>
      <c r="T172" s="217"/>
      <c r="U172" s="183"/>
      <c r="V172" s="217"/>
      <c r="W172" s="183"/>
      <c r="X172" s="236"/>
      <c r="Y172" s="329" t="str">
        <f t="shared" ca="1" si="6"/>
        <v/>
      </c>
      <c r="Z172" s="30">
        <f t="shared" ca="1" si="7"/>
        <v>0</v>
      </c>
    </row>
    <row r="173" spans="1:26" ht="18" customHeight="1">
      <c r="A173" s="328" t="str">
        <f t="shared" ca="1" si="5"/>
        <v>0</v>
      </c>
      <c r="B173" s="183">
        <v>166</v>
      </c>
      <c r="C173" s="237"/>
      <c r="D173" s="217"/>
      <c r="E173" s="217"/>
      <c r="F173" s="183"/>
      <c r="G173" s="217"/>
      <c r="H173" s="769"/>
      <c r="I173" s="763"/>
      <c r="J173" s="766"/>
      <c r="K173" s="217"/>
      <c r="L173" s="217"/>
      <c r="M173" s="183"/>
      <c r="N173" s="235"/>
      <c r="O173" s="235"/>
      <c r="P173" s="183"/>
      <c r="Q173" s="217"/>
      <c r="R173" s="237"/>
      <c r="S173" s="217"/>
      <c r="T173" s="217"/>
      <c r="U173" s="183"/>
      <c r="V173" s="217"/>
      <c r="W173" s="183"/>
      <c r="X173" s="236"/>
      <c r="Y173" s="329" t="str">
        <f t="shared" ca="1" si="6"/>
        <v/>
      </c>
      <c r="Z173" s="30">
        <f t="shared" ca="1" si="7"/>
        <v>0</v>
      </c>
    </row>
    <row r="174" spans="1:26" ht="18" customHeight="1">
      <c r="A174" s="328" t="str">
        <f t="shared" ca="1" si="5"/>
        <v>0</v>
      </c>
      <c r="B174" s="183">
        <v>167</v>
      </c>
      <c r="C174" s="237"/>
      <c r="D174" s="217"/>
      <c r="E174" s="217"/>
      <c r="F174" s="183"/>
      <c r="G174" s="217"/>
      <c r="H174" s="769"/>
      <c r="I174" s="763"/>
      <c r="J174" s="766"/>
      <c r="K174" s="217"/>
      <c r="L174" s="217"/>
      <c r="M174" s="183"/>
      <c r="N174" s="235"/>
      <c r="O174" s="235"/>
      <c r="P174" s="183"/>
      <c r="Q174" s="217"/>
      <c r="R174" s="237"/>
      <c r="S174" s="217"/>
      <c r="T174" s="217"/>
      <c r="U174" s="183"/>
      <c r="V174" s="217"/>
      <c r="W174" s="183"/>
      <c r="X174" s="236"/>
      <c r="Y174" s="329" t="str">
        <f t="shared" ca="1" si="6"/>
        <v/>
      </c>
      <c r="Z174" s="30">
        <f t="shared" ca="1" si="7"/>
        <v>0</v>
      </c>
    </row>
    <row r="175" spans="1:26" ht="18" customHeight="1">
      <c r="A175" s="328" t="str">
        <f t="shared" ca="1" si="5"/>
        <v>0</v>
      </c>
      <c r="B175" s="183">
        <v>168</v>
      </c>
      <c r="C175" s="237"/>
      <c r="D175" s="217"/>
      <c r="E175" s="217"/>
      <c r="F175" s="183"/>
      <c r="G175" s="217"/>
      <c r="H175" s="769"/>
      <c r="I175" s="763"/>
      <c r="J175" s="766"/>
      <c r="K175" s="217"/>
      <c r="L175" s="217"/>
      <c r="M175" s="183"/>
      <c r="N175" s="235"/>
      <c r="O175" s="235"/>
      <c r="P175" s="183"/>
      <c r="Q175" s="217"/>
      <c r="R175" s="237"/>
      <c r="S175" s="217"/>
      <c r="T175" s="217"/>
      <c r="U175" s="183"/>
      <c r="V175" s="217"/>
      <c r="W175" s="183"/>
      <c r="X175" s="236"/>
      <c r="Y175" s="329" t="str">
        <f t="shared" ca="1" si="6"/>
        <v/>
      </c>
      <c r="Z175" s="30">
        <f t="shared" ca="1" si="7"/>
        <v>0</v>
      </c>
    </row>
    <row r="176" spans="1:26" ht="18" customHeight="1">
      <c r="A176" s="328" t="str">
        <f t="shared" ca="1" si="5"/>
        <v>0</v>
      </c>
      <c r="B176" s="183">
        <v>169</v>
      </c>
      <c r="C176" s="237"/>
      <c r="D176" s="217"/>
      <c r="E176" s="217"/>
      <c r="F176" s="183"/>
      <c r="G176" s="217"/>
      <c r="H176" s="769"/>
      <c r="I176" s="763"/>
      <c r="J176" s="766"/>
      <c r="K176" s="217"/>
      <c r="L176" s="217"/>
      <c r="M176" s="183"/>
      <c r="N176" s="235"/>
      <c r="O176" s="235"/>
      <c r="P176" s="183"/>
      <c r="Q176" s="217"/>
      <c r="R176" s="237"/>
      <c r="S176" s="217"/>
      <c r="T176" s="217"/>
      <c r="U176" s="183"/>
      <c r="V176" s="217"/>
      <c r="W176" s="183"/>
      <c r="X176" s="236"/>
      <c r="Y176" s="329" t="str">
        <f t="shared" ca="1" si="6"/>
        <v/>
      </c>
      <c r="Z176" s="30">
        <f t="shared" ca="1" si="7"/>
        <v>0</v>
      </c>
    </row>
    <row r="177" spans="1:26" ht="18" customHeight="1">
      <c r="A177" s="328" t="str">
        <f t="shared" ca="1" si="5"/>
        <v>0</v>
      </c>
      <c r="B177" s="183">
        <v>170</v>
      </c>
      <c r="C177" s="237"/>
      <c r="D177" s="217"/>
      <c r="E177" s="217"/>
      <c r="F177" s="183"/>
      <c r="G177" s="217"/>
      <c r="H177" s="769"/>
      <c r="I177" s="763"/>
      <c r="J177" s="766"/>
      <c r="K177" s="217"/>
      <c r="L177" s="217"/>
      <c r="M177" s="183"/>
      <c r="N177" s="235"/>
      <c r="O177" s="235"/>
      <c r="P177" s="183"/>
      <c r="Q177" s="217"/>
      <c r="R177" s="237"/>
      <c r="S177" s="217"/>
      <c r="T177" s="217"/>
      <c r="U177" s="183"/>
      <c r="V177" s="217"/>
      <c r="W177" s="183"/>
      <c r="X177" s="236"/>
      <c r="Y177" s="329" t="str">
        <f t="shared" ca="1" si="6"/>
        <v/>
      </c>
      <c r="Z177" s="30">
        <f t="shared" ca="1" si="7"/>
        <v>0</v>
      </c>
    </row>
    <row r="178" spans="1:26" ht="18" customHeight="1">
      <c r="A178" s="328" t="str">
        <f t="shared" ca="1" si="5"/>
        <v>0</v>
      </c>
      <c r="B178" s="183">
        <v>171</v>
      </c>
      <c r="C178" s="237"/>
      <c r="D178" s="217"/>
      <c r="E178" s="217"/>
      <c r="F178" s="183"/>
      <c r="G178" s="217"/>
      <c r="H178" s="769"/>
      <c r="I178" s="763"/>
      <c r="J178" s="766"/>
      <c r="K178" s="217"/>
      <c r="L178" s="217"/>
      <c r="M178" s="183"/>
      <c r="N178" s="235"/>
      <c r="O178" s="235"/>
      <c r="P178" s="183"/>
      <c r="Q178" s="217"/>
      <c r="R178" s="237"/>
      <c r="S178" s="217"/>
      <c r="T178" s="217"/>
      <c r="U178" s="183"/>
      <c r="V178" s="217"/>
      <c r="W178" s="183"/>
      <c r="X178" s="236"/>
      <c r="Y178" s="329" t="str">
        <f t="shared" ca="1" si="6"/>
        <v/>
      </c>
      <c r="Z178" s="30">
        <f t="shared" ca="1" si="7"/>
        <v>0</v>
      </c>
    </row>
    <row r="179" spans="1:26" ht="18" customHeight="1">
      <c r="A179" s="328" t="str">
        <f t="shared" ca="1" si="5"/>
        <v>0</v>
      </c>
      <c r="B179" s="183">
        <v>172</v>
      </c>
      <c r="C179" s="237"/>
      <c r="D179" s="217"/>
      <c r="E179" s="217"/>
      <c r="F179" s="183"/>
      <c r="G179" s="217"/>
      <c r="H179" s="769"/>
      <c r="I179" s="763"/>
      <c r="J179" s="766"/>
      <c r="K179" s="217"/>
      <c r="L179" s="217"/>
      <c r="M179" s="183"/>
      <c r="N179" s="235"/>
      <c r="O179" s="235"/>
      <c r="P179" s="183"/>
      <c r="Q179" s="217"/>
      <c r="R179" s="237"/>
      <c r="S179" s="217"/>
      <c r="T179" s="217"/>
      <c r="U179" s="183"/>
      <c r="V179" s="217"/>
      <c r="W179" s="183"/>
      <c r="X179" s="236"/>
      <c r="Y179" s="329" t="str">
        <f t="shared" ca="1" si="6"/>
        <v/>
      </c>
      <c r="Z179" s="30">
        <f t="shared" ca="1" si="7"/>
        <v>0</v>
      </c>
    </row>
    <row r="180" spans="1:26" ht="18" customHeight="1">
      <c r="A180" s="328" t="str">
        <f t="shared" ca="1" si="5"/>
        <v>0</v>
      </c>
      <c r="B180" s="183">
        <v>173</v>
      </c>
      <c r="C180" s="237"/>
      <c r="D180" s="217"/>
      <c r="E180" s="217"/>
      <c r="F180" s="183"/>
      <c r="G180" s="217"/>
      <c r="H180" s="769"/>
      <c r="I180" s="763"/>
      <c r="J180" s="766"/>
      <c r="K180" s="217"/>
      <c r="L180" s="217"/>
      <c r="M180" s="183"/>
      <c r="N180" s="235"/>
      <c r="O180" s="235"/>
      <c r="P180" s="183"/>
      <c r="Q180" s="217"/>
      <c r="R180" s="237"/>
      <c r="S180" s="217"/>
      <c r="T180" s="217"/>
      <c r="U180" s="183"/>
      <c r="V180" s="217"/>
      <c r="W180" s="183"/>
      <c r="X180" s="236"/>
      <c r="Y180" s="329" t="str">
        <f t="shared" ca="1" si="6"/>
        <v/>
      </c>
      <c r="Z180" s="30">
        <f t="shared" ca="1" si="7"/>
        <v>0</v>
      </c>
    </row>
    <row r="181" spans="1:26" ht="18" customHeight="1">
      <c r="A181" s="328" t="str">
        <f t="shared" ca="1" si="5"/>
        <v>0</v>
      </c>
      <c r="B181" s="183">
        <v>174</v>
      </c>
      <c r="C181" s="237"/>
      <c r="D181" s="217"/>
      <c r="E181" s="217"/>
      <c r="F181" s="183"/>
      <c r="G181" s="217"/>
      <c r="H181" s="769"/>
      <c r="I181" s="763"/>
      <c r="J181" s="766"/>
      <c r="K181" s="217"/>
      <c r="L181" s="217"/>
      <c r="M181" s="183"/>
      <c r="N181" s="235"/>
      <c r="O181" s="235"/>
      <c r="P181" s="183"/>
      <c r="Q181" s="217"/>
      <c r="R181" s="237"/>
      <c r="S181" s="217"/>
      <c r="T181" s="217"/>
      <c r="U181" s="183"/>
      <c r="V181" s="217"/>
      <c r="W181" s="183"/>
      <c r="X181" s="236"/>
      <c r="Y181" s="329" t="str">
        <f t="shared" ca="1" si="6"/>
        <v/>
      </c>
      <c r="Z181" s="30">
        <f t="shared" ca="1" si="7"/>
        <v>0</v>
      </c>
    </row>
    <row r="182" spans="1:26" ht="18" customHeight="1">
      <c r="A182" s="328" t="str">
        <f t="shared" ca="1" si="5"/>
        <v>0</v>
      </c>
      <c r="B182" s="183">
        <v>175</v>
      </c>
      <c r="C182" s="237"/>
      <c r="D182" s="217"/>
      <c r="E182" s="217"/>
      <c r="F182" s="183"/>
      <c r="G182" s="217"/>
      <c r="H182" s="769"/>
      <c r="I182" s="763"/>
      <c r="J182" s="766"/>
      <c r="K182" s="217"/>
      <c r="L182" s="217"/>
      <c r="M182" s="183"/>
      <c r="N182" s="235"/>
      <c r="O182" s="235"/>
      <c r="P182" s="183"/>
      <c r="Q182" s="217"/>
      <c r="R182" s="237"/>
      <c r="S182" s="217"/>
      <c r="T182" s="217"/>
      <c r="U182" s="183"/>
      <c r="V182" s="217"/>
      <c r="W182" s="183"/>
      <c r="X182" s="236"/>
      <c r="Y182" s="329" t="str">
        <f t="shared" ca="1" si="6"/>
        <v/>
      </c>
      <c r="Z182" s="30">
        <f t="shared" ca="1" si="7"/>
        <v>0</v>
      </c>
    </row>
    <row r="183" spans="1:26" ht="18" customHeight="1">
      <c r="A183" s="328" t="str">
        <f t="shared" ca="1" si="5"/>
        <v>0</v>
      </c>
      <c r="B183" s="183">
        <v>176</v>
      </c>
      <c r="C183" s="237"/>
      <c r="D183" s="217"/>
      <c r="E183" s="217"/>
      <c r="F183" s="183"/>
      <c r="G183" s="217"/>
      <c r="H183" s="769"/>
      <c r="I183" s="763"/>
      <c r="J183" s="766"/>
      <c r="K183" s="217"/>
      <c r="L183" s="217"/>
      <c r="M183" s="183"/>
      <c r="N183" s="235"/>
      <c r="O183" s="235"/>
      <c r="P183" s="183"/>
      <c r="Q183" s="217"/>
      <c r="R183" s="237"/>
      <c r="S183" s="217"/>
      <c r="T183" s="217"/>
      <c r="U183" s="183"/>
      <c r="V183" s="217"/>
      <c r="W183" s="183"/>
      <c r="X183" s="236"/>
      <c r="Y183" s="329" t="str">
        <f t="shared" ca="1" si="6"/>
        <v/>
      </c>
      <c r="Z183" s="30">
        <f t="shared" ca="1" si="7"/>
        <v>0</v>
      </c>
    </row>
    <row r="184" spans="1:26" ht="18" customHeight="1">
      <c r="A184" s="328" t="str">
        <f t="shared" ca="1" si="5"/>
        <v>0</v>
      </c>
      <c r="B184" s="183">
        <v>177</v>
      </c>
      <c r="C184" s="237"/>
      <c r="D184" s="217"/>
      <c r="E184" s="217"/>
      <c r="F184" s="183"/>
      <c r="G184" s="217"/>
      <c r="H184" s="769"/>
      <c r="I184" s="763"/>
      <c r="J184" s="766"/>
      <c r="K184" s="217"/>
      <c r="L184" s="217"/>
      <c r="M184" s="183"/>
      <c r="N184" s="235"/>
      <c r="O184" s="235"/>
      <c r="P184" s="183"/>
      <c r="Q184" s="217"/>
      <c r="R184" s="237"/>
      <c r="S184" s="217"/>
      <c r="T184" s="217"/>
      <c r="U184" s="183"/>
      <c r="V184" s="217"/>
      <c r="W184" s="183"/>
      <c r="X184" s="236"/>
      <c r="Y184" s="329" t="str">
        <f t="shared" ca="1" si="6"/>
        <v/>
      </c>
      <c r="Z184" s="30">
        <f t="shared" ca="1" si="7"/>
        <v>0</v>
      </c>
    </row>
    <row r="185" spans="1:26" ht="18" customHeight="1">
      <c r="A185" s="328" t="str">
        <f t="shared" ca="1" si="5"/>
        <v>0</v>
      </c>
      <c r="B185" s="183">
        <v>178</v>
      </c>
      <c r="C185" s="237"/>
      <c r="D185" s="217"/>
      <c r="E185" s="217"/>
      <c r="F185" s="183"/>
      <c r="G185" s="217"/>
      <c r="H185" s="769"/>
      <c r="I185" s="763"/>
      <c r="J185" s="766"/>
      <c r="K185" s="217"/>
      <c r="L185" s="217"/>
      <c r="M185" s="183"/>
      <c r="N185" s="235"/>
      <c r="O185" s="235"/>
      <c r="P185" s="183"/>
      <c r="Q185" s="217"/>
      <c r="R185" s="237"/>
      <c r="S185" s="217"/>
      <c r="T185" s="217"/>
      <c r="U185" s="183"/>
      <c r="V185" s="217"/>
      <c r="W185" s="183"/>
      <c r="X185" s="236"/>
      <c r="Y185" s="329" t="str">
        <f t="shared" ca="1" si="6"/>
        <v/>
      </c>
      <c r="Z185" s="30">
        <f t="shared" ca="1" si="7"/>
        <v>0</v>
      </c>
    </row>
    <row r="186" spans="1:26" ht="18" customHeight="1">
      <c r="A186" s="328" t="str">
        <f t="shared" ca="1" si="5"/>
        <v>0</v>
      </c>
      <c r="B186" s="183">
        <v>179</v>
      </c>
      <c r="C186" s="237"/>
      <c r="D186" s="217"/>
      <c r="E186" s="217"/>
      <c r="F186" s="183"/>
      <c r="G186" s="217"/>
      <c r="H186" s="769"/>
      <c r="I186" s="763"/>
      <c r="J186" s="766"/>
      <c r="K186" s="217"/>
      <c r="L186" s="217"/>
      <c r="M186" s="183"/>
      <c r="N186" s="235"/>
      <c r="O186" s="235"/>
      <c r="P186" s="183"/>
      <c r="Q186" s="217"/>
      <c r="R186" s="237"/>
      <c r="S186" s="217"/>
      <c r="T186" s="217"/>
      <c r="U186" s="183"/>
      <c r="V186" s="217"/>
      <c r="W186" s="183"/>
      <c r="X186" s="236"/>
      <c r="Y186" s="329" t="str">
        <f t="shared" ca="1" si="6"/>
        <v/>
      </c>
      <c r="Z186" s="30">
        <f t="shared" ca="1" si="7"/>
        <v>0</v>
      </c>
    </row>
    <row r="187" spans="1:26" ht="18" customHeight="1">
      <c r="A187" s="328" t="str">
        <f t="shared" ca="1" si="5"/>
        <v>0</v>
      </c>
      <c r="B187" s="183">
        <v>180</v>
      </c>
      <c r="C187" s="237"/>
      <c r="D187" s="217"/>
      <c r="E187" s="217"/>
      <c r="F187" s="183"/>
      <c r="G187" s="217"/>
      <c r="H187" s="769"/>
      <c r="I187" s="763"/>
      <c r="J187" s="766"/>
      <c r="K187" s="217"/>
      <c r="L187" s="217"/>
      <c r="M187" s="183"/>
      <c r="N187" s="235"/>
      <c r="O187" s="235"/>
      <c r="P187" s="183"/>
      <c r="Q187" s="217"/>
      <c r="R187" s="237"/>
      <c r="S187" s="217"/>
      <c r="T187" s="217"/>
      <c r="U187" s="183"/>
      <c r="V187" s="217"/>
      <c r="W187" s="183"/>
      <c r="X187" s="236"/>
      <c r="Y187" s="329" t="str">
        <f t="shared" ca="1" si="6"/>
        <v/>
      </c>
      <c r="Z187" s="30">
        <f t="shared" ca="1" si="7"/>
        <v>0</v>
      </c>
    </row>
    <row r="188" spans="1:26" ht="18" customHeight="1">
      <c r="A188" s="328" t="str">
        <f t="shared" ca="1" si="5"/>
        <v>0</v>
      </c>
      <c r="B188" s="183">
        <v>181</v>
      </c>
      <c r="C188" s="237"/>
      <c r="D188" s="217"/>
      <c r="E188" s="217"/>
      <c r="F188" s="183"/>
      <c r="G188" s="217"/>
      <c r="H188" s="769"/>
      <c r="I188" s="763"/>
      <c r="J188" s="766"/>
      <c r="K188" s="217"/>
      <c r="L188" s="217"/>
      <c r="M188" s="183"/>
      <c r="N188" s="235"/>
      <c r="O188" s="235"/>
      <c r="P188" s="183"/>
      <c r="Q188" s="217"/>
      <c r="R188" s="237"/>
      <c r="S188" s="217"/>
      <c r="T188" s="217"/>
      <c r="U188" s="183"/>
      <c r="V188" s="217"/>
      <c r="W188" s="183"/>
      <c r="X188" s="236"/>
      <c r="Y188" s="329" t="str">
        <f t="shared" ca="1" si="6"/>
        <v/>
      </c>
      <c r="Z188" s="30">
        <f t="shared" ca="1" si="7"/>
        <v>0</v>
      </c>
    </row>
    <row r="189" spans="1:26" ht="18" customHeight="1">
      <c r="A189" s="328" t="str">
        <f t="shared" ca="1" si="5"/>
        <v>0</v>
      </c>
      <c r="B189" s="183">
        <v>182</v>
      </c>
      <c r="C189" s="237"/>
      <c r="D189" s="217"/>
      <c r="E189" s="217"/>
      <c r="F189" s="183"/>
      <c r="G189" s="217"/>
      <c r="H189" s="769"/>
      <c r="I189" s="763"/>
      <c r="J189" s="766"/>
      <c r="K189" s="217"/>
      <c r="L189" s="217"/>
      <c r="M189" s="183"/>
      <c r="N189" s="235"/>
      <c r="O189" s="235"/>
      <c r="P189" s="183"/>
      <c r="Q189" s="217"/>
      <c r="R189" s="237"/>
      <c r="S189" s="217"/>
      <c r="T189" s="217"/>
      <c r="U189" s="183"/>
      <c r="V189" s="217"/>
      <c r="W189" s="183"/>
      <c r="X189" s="236"/>
      <c r="Y189" s="329" t="str">
        <f t="shared" ca="1" si="6"/>
        <v/>
      </c>
      <c r="Z189" s="30">
        <f t="shared" ca="1" si="7"/>
        <v>0</v>
      </c>
    </row>
    <row r="190" spans="1:26" ht="18" customHeight="1">
      <c r="A190" s="328" t="str">
        <f t="shared" ca="1" si="5"/>
        <v>0</v>
      </c>
      <c r="B190" s="183">
        <v>183</v>
      </c>
      <c r="C190" s="237"/>
      <c r="D190" s="217"/>
      <c r="E190" s="217"/>
      <c r="F190" s="183"/>
      <c r="G190" s="217"/>
      <c r="H190" s="769"/>
      <c r="I190" s="763"/>
      <c r="J190" s="766"/>
      <c r="K190" s="217"/>
      <c r="L190" s="217"/>
      <c r="M190" s="183"/>
      <c r="N190" s="235"/>
      <c r="O190" s="235"/>
      <c r="P190" s="183"/>
      <c r="Q190" s="217"/>
      <c r="R190" s="237"/>
      <c r="S190" s="217"/>
      <c r="T190" s="217"/>
      <c r="U190" s="183"/>
      <c r="V190" s="217"/>
      <c r="W190" s="183"/>
      <c r="X190" s="236"/>
      <c r="Y190" s="329" t="str">
        <f t="shared" ca="1" si="6"/>
        <v/>
      </c>
      <c r="Z190" s="30">
        <f t="shared" ca="1" si="7"/>
        <v>0</v>
      </c>
    </row>
    <row r="191" spans="1:26" ht="18" customHeight="1">
      <c r="A191" s="328" t="str">
        <f t="shared" ca="1" si="5"/>
        <v>0</v>
      </c>
      <c r="B191" s="183">
        <v>184</v>
      </c>
      <c r="C191" s="237"/>
      <c r="D191" s="217"/>
      <c r="E191" s="217"/>
      <c r="F191" s="183"/>
      <c r="G191" s="217"/>
      <c r="H191" s="769"/>
      <c r="I191" s="763"/>
      <c r="J191" s="766"/>
      <c r="K191" s="217"/>
      <c r="L191" s="217"/>
      <c r="M191" s="183"/>
      <c r="N191" s="235"/>
      <c r="O191" s="235"/>
      <c r="P191" s="183"/>
      <c r="Q191" s="217"/>
      <c r="R191" s="237"/>
      <c r="S191" s="217"/>
      <c r="T191" s="217"/>
      <c r="U191" s="183"/>
      <c r="V191" s="217"/>
      <c r="W191" s="183"/>
      <c r="X191" s="236"/>
      <c r="Y191" s="329" t="str">
        <f t="shared" ca="1" si="6"/>
        <v/>
      </c>
      <c r="Z191" s="30">
        <f t="shared" ca="1" si="7"/>
        <v>0</v>
      </c>
    </row>
    <row r="192" spans="1:26" ht="18" customHeight="1">
      <c r="A192" s="328" t="str">
        <f t="shared" ca="1" si="5"/>
        <v>0</v>
      </c>
      <c r="B192" s="183">
        <v>185</v>
      </c>
      <c r="C192" s="237"/>
      <c r="D192" s="217"/>
      <c r="E192" s="217"/>
      <c r="F192" s="183"/>
      <c r="G192" s="217"/>
      <c r="H192" s="769"/>
      <c r="I192" s="763"/>
      <c r="J192" s="766"/>
      <c r="K192" s="217"/>
      <c r="L192" s="217"/>
      <c r="M192" s="183"/>
      <c r="N192" s="235"/>
      <c r="O192" s="235"/>
      <c r="P192" s="183"/>
      <c r="Q192" s="217"/>
      <c r="R192" s="237"/>
      <c r="S192" s="217"/>
      <c r="T192" s="217"/>
      <c r="U192" s="183"/>
      <c r="V192" s="217"/>
      <c r="W192" s="183"/>
      <c r="X192" s="236"/>
      <c r="Y192" s="329" t="str">
        <f t="shared" ca="1" si="6"/>
        <v/>
      </c>
      <c r="Z192" s="30">
        <f t="shared" ca="1" si="7"/>
        <v>0</v>
      </c>
    </row>
    <row r="193" spans="1:26" ht="18" customHeight="1">
      <c r="A193" s="328" t="str">
        <f t="shared" ca="1" si="5"/>
        <v>0</v>
      </c>
      <c r="B193" s="183">
        <v>186</v>
      </c>
      <c r="C193" s="237"/>
      <c r="D193" s="217"/>
      <c r="E193" s="217"/>
      <c r="F193" s="183"/>
      <c r="G193" s="217"/>
      <c r="H193" s="769"/>
      <c r="I193" s="763"/>
      <c r="J193" s="766"/>
      <c r="K193" s="217"/>
      <c r="L193" s="217"/>
      <c r="M193" s="183"/>
      <c r="N193" s="235"/>
      <c r="O193" s="235"/>
      <c r="P193" s="183"/>
      <c r="Q193" s="217"/>
      <c r="R193" s="237"/>
      <c r="S193" s="217"/>
      <c r="T193" s="217"/>
      <c r="U193" s="183"/>
      <c r="V193" s="217"/>
      <c r="W193" s="183"/>
      <c r="X193" s="236"/>
      <c r="Y193" s="329" t="str">
        <f t="shared" ca="1" si="6"/>
        <v/>
      </c>
      <c r="Z193" s="30">
        <f t="shared" ca="1" si="7"/>
        <v>0</v>
      </c>
    </row>
    <row r="194" spans="1:26" ht="18" customHeight="1">
      <c r="A194" s="328" t="str">
        <f t="shared" ca="1" si="5"/>
        <v>0</v>
      </c>
      <c r="B194" s="183">
        <v>187</v>
      </c>
      <c r="C194" s="237"/>
      <c r="D194" s="217"/>
      <c r="E194" s="217"/>
      <c r="F194" s="183"/>
      <c r="G194" s="217"/>
      <c r="H194" s="769"/>
      <c r="I194" s="763"/>
      <c r="J194" s="766"/>
      <c r="K194" s="217"/>
      <c r="L194" s="217"/>
      <c r="M194" s="183"/>
      <c r="N194" s="235"/>
      <c r="O194" s="235"/>
      <c r="P194" s="183"/>
      <c r="Q194" s="217"/>
      <c r="R194" s="237"/>
      <c r="S194" s="217"/>
      <c r="T194" s="217"/>
      <c r="U194" s="183"/>
      <c r="V194" s="217"/>
      <c r="W194" s="183"/>
      <c r="X194" s="236"/>
      <c r="Y194" s="329" t="str">
        <f t="shared" ca="1" si="6"/>
        <v/>
      </c>
      <c r="Z194" s="30">
        <f t="shared" ca="1" si="7"/>
        <v>0</v>
      </c>
    </row>
    <row r="195" spans="1:26" ht="18" customHeight="1">
      <c r="A195" s="328" t="str">
        <f t="shared" ca="1" si="5"/>
        <v>0</v>
      </c>
      <c r="B195" s="183">
        <v>188</v>
      </c>
      <c r="C195" s="237"/>
      <c r="D195" s="217"/>
      <c r="E195" s="217"/>
      <c r="F195" s="183"/>
      <c r="G195" s="217"/>
      <c r="H195" s="769"/>
      <c r="I195" s="763"/>
      <c r="J195" s="766"/>
      <c r="K195" s="217"/>
      <c r="L195" s="217"/>
      <c r="M195" s="183"/>
      <c r="N195" s="235"/>
      <c r="O195" s="235"/>
      <c r="P195" s="183"/>
      <c r="Q195" s="217"/>
      <c r="R195" s="237"/>
      <c r="S195" s="217"/>
      <c r="T195" s="217"/>
      <c r="U195" s="183"/>
      <c r="V195" s="217"/>
      <c r="W195" s="183"/>
      <c r="X195" s="236"/>
      <c r="Y195" s="329" t="str">
        <f t="shared" ca="1" si="6"/>
        <v/>
      </c>
      <c r="Z195" s="30">
        <f t="shared" ca="1" si="7"/>
        <v>0</v>
      </c>
    </row>
    <row r="196" spans="1:26" ht="18" customHeight="1">
      <c r="A196" s="328" t="str">
        <f t="shared" ca="1" si="5"/>
        <v>0</v>
      </c>
      <c r="B196" s="183">
        <v>189</v>
      </c>
      <c r="C196" s="237"/>
      <c r="D196" s="217"/>
      <c r="E196" s="217"/>
      <c r="F196" s="183"/>
      <c r="G196" s="217"/>
      <c r="H196" s="769"/>
      <c r="I196" s="763"/>
      <c r="J196" s="766"/>
      <c r="K196" s="217"/>
      <c r="L196" s="217"/>
      <c r="M196" s="183"/>
      <c r="N196" s="235"/>
      <c r="O196" s="235"/>
      <c r="P196" s="183"/>
      <c r="Q196" s="217"/>
      <c r="R196" s="237"/>
      <c r="S196" s="217"/>
      <c r="T196" s="217"/>
      <c r="U196" s="183"/>
      <c r="V196" s="217"/>
      <c r="W196" s="183"/>
      <c r="X196" s="236"/>
      <c r="Y196" s="329" t="str">
        <f t="shared" ca="1" si="6"/>
        <v/>
      </c>
      <c r="Z196" s="30">
        <f t="shared" ca="1" si="7"/>
        <v>0</v>
      </c>
    </row>
    <row r="197" spans="1:26" ht="18" customHeight="1">
      <c r="A197" s="328" t="str">
        <f t="shared" ca="1" si="5"/>
        <v>0</v>
      </c>
      <c r="B197" s="183">
        <v>190</v>
      </c>
      <c r="C197" s="237"/>
      <c r="D197" s="217"/>
      <c r="E197" s="217"/>
      <c r="F197" s="183"/>
      <c r="G197" s="217"/>
      <c r="H197" s="769"/>
      <c r="I197" s="763"/>
      <c r="J197" s="766"/>
      <c r="K197" s="217"/>
      <c r="L197" s="217"/>
      <c r="M197" s="183"/>
      <c r="N197" s="235"/>
      <c r="O197" s="235"/>
      <c r="P197" s="183"/>
      <c r="Q197" s="217"/>
      <c r="R197" s="237"/>
      <c r="S197" s="217"/>
      <c r="T197" s="217"/>
      <c r="U197" s="183"/>
      <c r="V197" s="217"/>
      <c r="W197" s="183"/>
      <c r="X197" s="236"/>
      <c r="Y197" s="329" t="str">
        <f t="shared" ca="1" si="6"/>
        <v/>
      </c>
      <c r="Z197" s="30">
        <f t="shared" ca="1" si="7"/>
        <v>0</v>
      </c>
    </row>
    <row r="198" spans="1:26" ht="18" customHeight="1">
      <c r="A198" s="328" t="str">
        <f t="shared" ca="1" si="5"/>
        <v>0</v>
      </c>
      <c r="B198" s="183">
        <v>191</v>
      </c>
      <c r="C198" s="237"/>
      <c r="D198" s="217"/>
      <c r="E198" s="217"/>
      <c r="F198" s="183"/>
      <c r="G198" s="217"/>
      <c r="H198" s="769"/>
      <c r="I198" s="763"/>
      <c r="J198" s="766"/>
      <c r="K198" s="217"/>
      <c r="L198" s="217"/>
      <c r="M198" s="183"/>
      <c r="N198" s="235"/>
      <c r="O198" s="235"/>
      <c r="P198" s="183"/>
      <c r="Q198" s="217"/>
      <c r="R198" s="237"/>
      <c r="S198" s="217"/>
      <c r="T198" s="217"/>
      <c r="U198" s="183"/>
      <c r="V198" s="217"/>
      <c r="W198" s="183"/>
      <c r="X198" s="236"/>
      <c r="Y198" s="329" t="str">
        <f t="shared" ca="1" si="6"/>
        <v/>
      </c>
      <c r="Z198" s="30">
        <f t="shared" ca="1" si="7"/>
        <v>0</v>
      </c>
    </row>
    <row r="199" spans="1:26" ht="18" customHeight="1">
      <c r="A199" s="328" t="str">
        <f t="shared" ca="1" si="5"/>
        <v>0</v>
      </c>
      <c r="B199" s="183">
        <v>192</v>
      </c>
      <c r="C199" s="237"/>
      <c r="D199" s="217"/>
      <c r="E199" s="217"/>
      <c r="F199" s="183"/>
      <c r="G199" s="217"/>
      <c r="H199" s="769"/>
      <c r="I199" s="763"/>
      <c r="J199" s="766"/>
      <c r="K199" s="217"/>
      <c r="L199" s="217"/>
      <c r="M199" s="183"/>
      <c r="N199" s="235"/>
      <c r="O199" s="235"/>
      <c r="P199" s="183"/>
      <c r="Q199" s="217"/>
      <c r="R199" s="237"/>
      <c r="S199" s="217"/>
      <c r="T199" s="217"/>
      <c r="U199" s="183"/>
      <c r="V199" s="217"/>
      <c r="W199" s="183"/>
      <c r="X199" s="236"/>
      <c r="Y199" s="329" t="str">
        <f t="shared" ca="1" si="6"/>
        <v/>
      </c>
      <c r="Z199" s="30">
        <f t="shared" ca="1" si="7"/>
        <v>0</v>
      </c>
    </row>
    <row r="200" spans="1:26" ht="18" customHeight="1">
      <c r="A200" s="328" t="str">
        <f t="shared" ca="1" si="5"/>
        <v>0</v>
      </c>
      <c r="B200" s="183">
        <v>193</v>
      </c>
      <c r="C200" s="237"/>
      <c r="D200" s="217"/>
      <c r="E200" s="217"/>
      <c r="F200" s="183"/>
      <c r="G200" s="217"/>
      <c r="H200" s="769"/>
      <c r="I200" s="763"/>
      <c r="J200" s="766"/>
      <c r="K200" s="217"/>
      <c r="L200" s="217"/>
      <c r="M200" s="183"/>
      <c r="N200" s="235"/>
      <c r="O200" s="235"/>
      <c r="P200" s="183"/>
      <c r="Q200" s="217"/>
      <c r="R200" s="237"/>
      <c r="S200" s="217"/>
      <c r="T200" s="217"/>
      <c r="U200" s="183"/>
      <c r="V200" s="217"/>
      <c r="W200" s="183"/>
      <c r="X200" s="236"/>
      <c r="Y200" s="329" t="str">
        <f t="shared" ca="1" si="6"/>
        <v/>
      </c>
      <c r="Z200" s="30">
        <f t="shared" ca="1" si="7"/>
        <v>0</v>
      </c>
    </row>
    <row r="201" spans="1:26" ht="18" customHeight="1">
      <c r="A201" s="328" t="str">
        <f t="shared" ca="1" si="5"/>
        <v>0</v>
      </c>
      <c r="B201" s="183">
        <v>194</v>
      </c>
      <c r="C201" s="237"/>
      <c r="D201" s="217"/>
      <c r="E201" s="217"/>
      <c r="F201" s="183"/>
      <c r="G201" s="217"/>
      <c r="H201" s="769"/>
      <c r="I201" s="763"/>
      <c r="J201" s="766"/>
      <c r="K201" s="217"/>
      <c r="L201" s="217"/>
      <c r="M201" s="183"/>
      <c r="N201" s="235"/>
      <c r="O201" s="235"/>
      <c r="P201" s="183"/>
      <c r="Q201" s="217"/>
      <c r="R201" s="237"/>
      <c r="S201" s="217"/>
      <c r="T201" s="217"/>
      <c r="U201" s="183"/>
      <c r="V201" s="217"/>
      <c r="W201" s="183"/>
      <c r="X201" s="236"/>
      <c r="Y201" s="329" t="str">
        <f t="shared" ca="1" si="6"/>
        <v/>
      </c>
      <c r="Z201" s="30">
        <f t="shared" ca="1" si="7"/>
        <v>0</v>
      </c>
    </row>
    <row r="202" spans="1:26" ht="18" customHeight="1">
      <c r="A202" s="328" t="str">
        <f t="shared" ca="1" si="5"/>
        <v>0</v>
      </c>
      <c r="B202" s="183">
        <v>195</v>
      </c>
      <c r="C202" s="237"/>
      <c r="D202" s="217"/>
      <c r="E202" s="217"/>
      <c r="F202" s="183"/>
      <c r="G202" s="217"/>
      <c r="H202" s="769"/>
      <c r="I202" s="763"/>
      <c r="J202" s="766"/>
      <c r="K202" s="217"/>
      <c r="L202" s="217"/>
      <c r="M202" s="183"/>
      <c r="N202" s="235"/>
      <c r="O202" s="235"/>
      <c r="P202" s="183"/>
      <c r="Q202" s="217"/>
      <c r="R202" s="237"/>
      <c r="S202" s="217"/>
      <c r="T202" s="217"/>
      <c r="U202" s="183"/>
      <c r="V202" s="217"/>
      <c r="W202" s="183"/>
      <c r="X202" s="236"/>
      <c r="Y202" s="329" t="str">
        <f t="shared" ca="1" si="6"/>
        <v/>
      </c>
      <c r="Z202" s="30">
        <f t="shared" ca="1" si="7"/>
        <v>0</v>
      </c>
    </row>
    <row r="203" spans="1:26" ht="18" customHeight="1">
      <c r="A203" s="328" t="str">
        <f t="shared" ca="1" si="5"/>
        <v>0</v>
      </c>
      <c r="B203" s="183">
        <v>196</v>
      </c>
      <c r="C203" s="237"/>
      <c r="D203" s="217"/>
      <c r="E203" s="217"/>
      <c r="F203" s="183"/>
      <c r="G203" s="217"/>
      <c r="H203" s="769"/>
      <c r="I203" s="763"/>
      <c r="J203" s="766"/>
      <c r="K203" s="217"/>
      <c r="L203" s="217"/>
      <c r="M203" s="183"/>
      <c r="N203" s="235"/>
      <c r="O203" s="235"/>
      <c r="P203" s="183"/>
      <c r="Q203" s="217"/>
      <c r="R203" s="237"/>
      <c r="S203" s="217"/>
      <c r="T203" s="217"/>
      <c r="U203" s="183"/>
      <c r="V203" s="217"/>
      <c r="W203" s="183"/>
      <c r="X203" s="236"/>
      <c r="Y203" s="329" t="str">
        <f t="shared" ca="1" si="6"/>
        <v/>
      </c>
      <c r="Z203" s="30">
        <f t="shared" ca="1" si="7"/>
        <v>0</v>
      </c>
    </row>
    <row r="204" spans="1:26" ht="18" customHeight="1">
      <c r="A204" s="328" t="str">
        <f t="shared" ca="1" si="5"/>
        <v>0</v>
      </c>
      <c r="B204" s="183">
        <v>197</v>
      </c>
      <c r="C204" s="237"/>
      <c r="D204" s="217"/>
      <c r="E204" s="217"/>
      <c r="F204" s="183"/>
      <c r="G204" s="217"/>
      <c r="H204" s="769"/>
      <c r="I204" s="763"/>
      <c r="J204" s="766"/>
      <c r="K204" s="217"/>
      <c r="L204" s="217"/>
      <c r="M204" s="183"/>
      <c r="N204" s="235"/>
      <c r="O204" s="235"/>
      <c r="P204" s="183"/>
      <c r="Q204" s="217"/>
      <c r="R204" s="237"/>
      <c r="S204" s="217"/>
      <c r="T204" s="217"/>
      <c r="U204" s="183"/>
      <c r="V204" s="217"/>
      <c r="W204" s="183"/>
      <c r="X204" s="236"/>
      <c r="Y204" s="329" t="str">
        <f t="shared" ca="1" si="6"/>
        <v/>
      </c>
      <c r="Z204" s="30">
        <f t="shared" ca="1" si="7"/>
        <v>0</v>
      </c>
    </row>
    <row r="205" spans="1:26" ht="18" customHeight="1">
      <c r="A205" s="328" t="str">
        <f t="shared" ca="1" si="5"/>
        <v>0</v>
      </c>
      <c r="B205" s="183">
        <v>198</v>
      </c>
      <c r="C205" s="237"/>
      <c r="D205" s="217"/>
      <c r="E205" s="217"/>
      <c r="F205" s="183"/>
      <c r="G205" s="217"/>
      <c r="H205" s="769"/>
      <c r="I205" s="763"/>
      <c r="J205" s="766"/>
      <c r="K205" s="217"/>
      <c r="L205" s="217"/>
      <c r="M205" s="183"/>
      <c r="N205" s="235"/>
      <c r="O205" s="235"/>
      <c r="P205" s="183"/>
      <c r="Q205" s="217"/>
      <c r="R205" s="237"/>
      <c r="S205" s="217"/>
      <c r="T205" s="217"/>
      <c r="U205" s="183"/>
      <c r="V205" s="217"/>
      <c r="W205" s="183"/>
      <c r="X205" s="236"/>
      <c r="Y205" s="329" t="str">
        <f t="shared" ca="1" si="6"/>
        <v/>
      </c>
      <c r="Z205" s="30">
        <f t="shared" ca="1" si="7"/>
        <v>0</v>
      </c>
    </row>
    <row r="206" spans="1:26" ht="18" customHeight="1">
      <c r="A206" s="328" t="str">
        <f t="shared" ca="1" si="5"/>
        <v>0</v>
      </c>
      <c r="B206" s="183">
        <v>199</v>
      </c>
      <c r="C206" s="237"/>
      <c r="D206" s="217"/>
      <c r="E206" s="217"/>
      <c r="F206" s="183"/>
      <c r="G206" s="217"/>
      <c r="H206" s="769"/>
      <c r="I206" s="763"/>
      <c r="J206" s="766"/>
      <c r="K206" s="217"/>
      <c r="L206" s="217"/>
      <c r="M206" s="183"/>
      <c r="N206" s="235"/>
      <c r="O206" s="235"/>
      <c r="P206" s="183"/>
      <c r="Q206" s="217"/>
      <c r="R206" s="237"/>
      <c r="S206" s="217"/>
      <c r="T206" s="217"/>
      <c r="U206" s="183"/>
      <c r="V206" s="217"/>
      <c r="W206" s="183"/>
      <c r="X206" s="236"/>
      <c r="Y206" s="329" t="str">
        <f t="shared" ca="1" si="6"/>
        <v/>
      </c>
      <c r="Z206" s="30">
        <f t="shared" ca="1" si="7"/>
        <v>0</v>
      </c>
    </row>
    <row r="207" spans="1:26" ht="1.5" customHeight="1">
      <c r="A207" s="328" t="str">
        <f t="shared" ca="1" si="5"/>
        <v>0</v>
      </c>
      <c r="B207" s="183">
        <v>200</v>
      </c>
      <c r="C207" s="237"/>
      <c r="D207" s="217"/>
      <c r="E207" s="217"/>
      <c r="F207" s="217"/>
      <c r="G207" s="217"/>
      <c r="H207" s="769"/>
      <c r="I207" s="763"/>
      <c r="J207" s="766"/>
      <c r="K207" s="217"/>
      <c r="L207" s="217"/>
      <c r="M207" s="217"/>
      <c r="N207" s="235"/>
      <c r="O207" s="235"/>
      <c r="P207" s="217"/>
      <c r="Q207" s="217"/>
      <c r="R207" s="237"/>
      <c r="S207" s="217"/>
      <c r="T207" s="217"/>
      <c r="U207" s="183"/>
      <c r="V207" s="217"/>
      <c r="W207" s="217"/>
      <c r="X207" s="236"/>
      <c r="Y207" s="329" t="str">
        <f t="shared" ca="1" si="6"/>
        <v/>
      </c>
      <c r="Z207" s="30">
        <f t="shared" ca="1" si="7"/>
        <v>0</v>
      </c>
    </row>
    <row r="208" spans="1:26" ht="14.4">
      <c r="A208" s="4"/>
      <c r="B208" s="4"/>
      <c r="C208" s="303"/>
      <c r="D208" s="304"/>
      <c r="E208" s="4"/>
      <c r="F208" s="4"/>
      <c r="G208" s="4"/>
      <c r="H208" s="4"/>
      <c r="I208" s="4"/>
      <c r="J208" s="4"/>
      <c r="K208" s="4"/>
      <c r="L208" s="4"/>
      <c r="M208" s="4"/>
      <c r="N208" s="148"/>
      <c r="O208" s="4"/>
      <c r="P208" s="4"/>
      <c r="Q208" s="4"/>
      <c r="R208" s="303"/>
      <c r="S208" s="4"/>
      <c r="T208" s="304"/>
      <c r="U208" s="4"/>
      <c r="V208" s="4"/>
      <c r="W208" s="4"/>
      <c r="X208" s="4"/>
      <c r="Y208" s="4"/>
    </row>
    <row r="209" spans="1:24" ht="21" customHeight="1">
      <c r="A209" s="4"/>
      <c r="B209" s="280"/>
      <c r="C209" s="305"/>
      <c r="D209" s="306" t="s">
        <v>16</v>
      </c>
      <c r="E209" s="307" t="s">
        <v>338</v>
      </c>
      <c r="F209" s="307" t="s">
        <v>346</v>
      </c>
      <c r="G209" s="307" t="s">
        <v>381</v>
      </c>
      <c r="H209" s="307" t="s">
        <v>635</v>
      </c>
      <c r="I209" s="307" t="s">
        <v>636</v>
      </c>
      <c r="J209" s="281" t="str">
        <f>設定用!F10</f>
        <v>パートナー先</v>
      </c>
      <c r="K209" s="285"/>
      <c r="L209" s="286"/>
      <c r="M209" s="4"/>
      <c r="N209" s="4"/>
      <c r="O209" s="4"/>
      <c r="P209" s="4"/>
      <c r="Q209" s="4"/>
      <c r="R209" s="4"/>
      <c r="S209" s="4"/>
      <c r="T209" s="4"/>
      <c r="U209" s="4"/>
      <c r="V209" s="4"/>
      <c r="W209" s="4"/>
      <c r="X209" s="168"/>
    </row>
    <row r="210" spans="1:24" ht="18.75" customHeight="1">
      <c r="A210" s="4"/>
      <c r="B210" s="705" t="s">
        <v>33</v>
      </c>
      <c r="C210" s="706"/>
      <c r="D210" s="163">
        <f t="shared" ref="D210:D212" si="10">SUM(E210:I210)</f>
        <v>0</v>
      </c>
      <c r="E210" s="164">
        <f t="shared" ref="E210:J210" si="11">COUNTIFS($P$9:$P$207,E$209,$W$9:$W$207,"&lt;&gt;")</f>
        <v>0</v>
      </c>
      <c r="F210" s="164">
        <f t="shared" si="11"/>
        <v>0</v>
      </c>
      <c r="G210" s="164">
        <f t="shared" si="11"/>
        <v>0</v>
      </c>
      <c r="H210" s="164">
        <f t="shared" si="11"/>
        <v>0</v>
      </c>
      <c r="I210" s="164">
        <f t="shared" si="11"/>
        <v>0</v>
      </c>
      <c r="J210" s="165">
        <f t="shared" si="11"/>
        <v>0</v>
      </c>
      <c r="K210" s="285"/>
      <c r="L210" s="286"/>
      <c r="M210" s="4"/>
      <c r="N210" s="4"/>
      <c r="O210" s="4"/>
      <c r="P210" s="4"/>
      <c r="Q210" s="4"/>
      <c r="R210" s="4"/>
      <c r="S210" s="4"/>
      <c r="T210" s="4"/>
      <c r="U210" s="4"/>
      <c r="V210" s="4"/>
      <c r="W210" s="4"/>
      <c r="X210" s="168"/>
    </row>
    <row r="211" spans="1:24" ht="18.75" customHeight="1">
      <c r="A211" s="4"/>
      <c r="B211" s="770" t="s">
        <v>311</v>
      </c>
      <c r="C211" s="771"/>
      <c r="D211" s="244">
        <f t="shared" si="10"/>
        <v>0</v>
      </c>
      <c r="E211" s="245">
        <f t="shared" ref="E211:J211" si="12">COUNTIFS($P$9:$P$207,E$209,$W$9:$W$207,$O$2)</f>
        <v>0</v>
      </c>
      <c r="F211" s="245">
        <f t="shared" si="12"/>
        <v>0</v>
      </c>
      <c r="G211" s="245">
        <f t="shared" si="12"/>
        <v>0</v>
      </c>
      <c r="H211" s="245">
        <f t="shared" si="12"/>
        <v>0</v>
      </c>
      <c r="I211" s="245">
        <f t="shared" si="12"/>
        <v>0</v>
      </c>
      <c r="J211" s="246">
        <f t="shared" si="12"/>
        <v>0</v>
      </c>
      <c r="K211" s="285"/>
      <c r="L211" s="286"/>
      <c r="M211" s="4"/>
      <c r="N211" s="4"/>
      <c r="P211" s="4"/>
      <c r="Q211" s="4"/>
      <c r="R211" s="4"/>
      <c r="S211" s="4"/>
      <c r="T211" s="4"/>
      <c r="U211" s="4"/>
      <c r="V211" s="4"/>
      <c r="W211" s="4"/>
      <c r="X211" s="168"/>
    </row>
    <row r="212" spans="1:24" ht="18.75" customHeight="1">
      <c r="A212" s="4"/>
      <c r="B212" s="707" t="s">
        <v>313</v>
      </c>
      <c r="C212" s="708"/>
      <c r="D212" s="10">
        <f t="shared" si="10"/>
        <v>0</v>
      </c>
      <c r="E212" s="169">
        <f t="shared" ref="E212:J212" si="13">COUNTIFS($P$9:$P$207,E$209,$W$9:$W$207,$O$3)</f>
        <v>0</v>
      </c>
      <c r="F212" s="169">
        <f t="shared" si="13"/>
        <v>0</v>
      </c>
      <c r="G212" s="169">
        <f t="shared" si="13"/>
        <v>0</v>
      </c>
      <c r="H212" s="169">
        <f t="shared" si="13"/>
        <v>0</v>
      </c>
      <c r="I212" s="169">
        <f t="shared" si="13"/>
        <v>0</v>
      </c>
      <c r="J212" s="170">
        <f t="shared" si="13"/>
        <v>0</v>
      </c>
      <c r="K212" s="285"/>
      <c r="L212" s="286"/>
      <c r="M212" s="4"/>
      <c r="N212" s="4"/>
      <c r="O212" s="4"/>
      <c r="P212" s="4"/>
      <c r="Q212" s="4"/>
      <c r="R212" s="4"/>
      <c r="S212" s="4"/>
      <c r="T212" s="4"/>
      <c r="U212" s="4"/>
      <c r="V212" s="4"/>
      <c r="W212" s="4"/>
      <c r="X212" s="168"/>
    </row>
    <row r="213" spans="1:24" ht="33" customHeight="1">
      <c r="A213" s="4"/>
      <c r="B213" s="725" t="s">
        <v>39</v>
      </c>
      <c r="C213" s="726"/>
      <c r="D213" s="247" t="str">
        <f t="shared" ref="D213:J213" si="14">IFERROR(SUM(D211:D212)/D210,"")</f>
        <v/>
      </c>
      <c r="E213" s="248" t="str">
        <f t="shared" si="14"/>
        <v/>
      </c>
      <c r="F213" s="248" t="str">
        <f t="shared" si="14"/>
        <v/>
      </c>
      <c r="G213" s="248" t="str">
        <f t="shared" si="14"/>
        <v/>
      </c>
      <c r="H213" s="248" t="str">
        <f t="shared" si="14"/>
        <v/>
      </c>
      <c r="I213" s="248" t="str">
        <f t="shared" si="14"/>
        <v/>
      </c>
      <c r="J213" s="249" t="str">
        <f t="shared" si="14"/>
        <v/>
      </c>
      <c r="K213" s="308" t="s">
        <v>637</v>
      </c>
      <c r="L213" s="4" t="str">
        <f t="shared" ref="L213:M213" si="15">IFERROR(SUM(L211:L212)/L210,"")</f>
        <v/>
      </c>
      <c r="M213" s="4" t="str">
        <f t="shared" si="15"/>
        <v/>
      </c>
      <c r="N213" s="4"/>
      <c r="O213" s="4"/>
      <c r="P213" s="162"/>
      <c r="Q213" s="162"/>
      <c r="R213" s="162"/>
      <c r="S213" s="251"/>
      <c r="T213" s="162"/>
      <c r="U213" s="252"/>
      <c r="V213" s="252"/>
      <c r="W213" s="252"/>
      <c r="X213" s="168"/>
    </row>
    <row r="214" spans="1:24" ht="30" customHeight="1"/>
    <row r="215" spans="1:24" ht="8.25" customHeight="1"/>
    <row r="216" spans="1:24" ht="15.75" customHeight="1">
      <c r="A216" s="4"/>
      <c r="B216" s="4"/>
      <c r="D216" s="309" t="str">
        <f>設定用!J6</f>
        <v>代表</v>
      </c>
      <c r="E216" s="310" t="str">
        <f>設定用!J7</f>
        <v>黒田み</v>
      </c>
      <c r="F216" s="309" t="str">
        <f>設定用!J8</f>
        <v>山田</v>
      </c>
      <c r="G216" s="309" t="str">
        <f>設定用!J9</f>
        <v>奥章</v>
      </c>
      <c r="H216" s="309" t="str">
        <f>設定用!J10</f>
        <v>山﨑</v>
      </c>
      <c r="I216" s="4"/>
      <c r="J216" s="4"/>
      <c r="K216" s="4"/>
      <c r="L216" s="4"/>
      <c r="M216" s="4"/>
      <c r="N216" s="148"/>
      <c r="O216" s="4"/>
      <c r="P216" s="4"/>
      <c r="Q216" s="4"/>
      <c r="R216" s="303"/>
      <c r="S216" s="4"/>
      <c r="T216" s="304"/>
      <c r="U216" s="4"/>
      <c r="V216" s="4"/>
      <c r="W216" s="4"/>
      <c r="X216" s="4"/>
    </row>
    <row r="217" spans="1:24" ht="31.5" customHeight="1">
      <c r="A217" s="4"/>
      <c r="B217" s="4"/>
      <c r="C217" s="255" t="s">
        <v>638</v>
      </c>
      <c r="D217" s="256">
        <f t="shared" ref="D217:H217" si="16">COUNTIF($U$9:$U$207,D216)</f>
        <v>0</v>
      </c>
      <c r="E217" s="256">
        <f t="shared" si="16"/>
        <v>0</v>
      </c>
      <c r="F217" s="256">
        <f t="shared" si="16"/>
        <v>0</v>
      </c>
      <c r="G217" s="256">
        <f t="shared" si="16"/>
        <v>0</v>
      </c>
      <c r="H217" s="257">
        <f t="shared" si="16"/>
        <v>0</v>
      </c>
      <c r="I217" s="4"/>
      <c r="J217" s="4"/>
      <c r="K217" s="4"/>
      <c r="L217" s="4"/>
      <c r="M217" s="4"/>
      <c r="N217" s="148"/>
      <c r="O217" s="4"/>
      <c r="P217" s="4"/>
      <c r="Q217" s="4"/>
      <c r="R217" s="303"/>
      <c r="S217" s="4"/>
      <c r="T217" s="304"/>
      <c r="U217" s="4"/>
      <c r="V217" s="4"/>
      <c r="W217" s="4"/>
      <c r="X217" s="4"/>
    </row>
    <row r="218" spans="1:24" ht="24" customHeight="1">
      <c r="A218" s="4"/>
      <c r="B218" s="4"/>
      <c r="C218" s="772" t="s">
        <v>639</v>
      </c>
      <c r="D218" s="311">
        <f t="shared" ref="D218:H218" si="17">SUM(D220,D222)</f>
        <v>0</v>
      </c>
      <c r="E218" s="311">
        <f t="shared" si="17"/>
        <v>0</v>
      </c>
      <c r="F218" s="311">
        <f t="shared" si="17"/>
        <v>0</v>
      </c>
      <c r="G218" s="311">
        <f t="shared" si="17"/>
        <v>0</v>
      </c>
      <c r="H218" s="312">
        <f t="shared" si="17"/>
        <v>0</v>
      </c>
      <c r="I218" s="4"/>
      <c r="J218" s="4"/>
      <c r="K218" s="4"/>
      <c r="L218" s="4"/>
      <c r="M218" s="4"/>
      <c r="N218" s="148"/>
      <c r="O218" s="4"/>
      <c r="P218" s="4"/>
      <c r="Q218" s="4"/>
      <c r="R218" s="303"/>
      <c r="S218" s="4"/>
      <c r="T218" s="304"/>
      <c r="U218" s="4"/>
      <c r="V218" s="4"/>
      <c r="W218" s="4"/>
      <c r="X218" s="4"/>
    </row>
    <row r="219" spans="1:24" ht="24" customHeight="1">
      <c r="A219" s="4"/>
      <c r="B219" s="4"/>
      <c r="C219" s="773"/>
      <c r="D219" s="313" t="str">
        <f t="shared" ref="D219:H219" si="18">IFERROR(D218/D217,"-")</f>
        <v>-</v>
      </c>
      <c r="E219" s="313" t="str">
        <f t="shared" si="18"/>
        <v>-</v>
      </c>
      <c r="F219" s="313" t="str">
        <f t="shared" si="18"/>
        <v>-</v>
      </c>
      <c r="G219" s="313" t="str">
        <f t="shared" si="18"/>
        <v>-</v>
      </c>
      <c r="H219" s="314" t="str">
        <f t="shared" si="18"/>
        <v>-</v>
      </c>
      <c r="I219" s="4"/>
      <c r="J219" s="4"/>
      <c r="K219" s="4"/>
      <c r="L219" s="4"/>
      <c r="M219" s="4"/>
      <c r="N219" s="148"/>
      <c r="O219" s="4"/>
      <c r="P219" s="4"/>
      <c r="Q219" s="4"/>
      <c r="R219" s="303"/>
      <c r="S219" s="4"/>
      <c r="T219" s="304"/>
      <c r="U219" s="4"/>
      <c r="V219" s="4"/>
      <c r="W219" s="4"/>
      <c r="X219" s="4"/>
    </row>
    <row r="220" spans="1:24" ht="20.25" customHeight="1">
      <c r="A220" s="4"/>
      <c r="B220" s="4"/>
      <c r="C220" s="774" t="s">
        <v>349</v>
      </c>
      <c r="D220" s="315">
        <f t="shared" ref="D220:H220" si="19">COUNTIFS($U$9:$U$207,D$216,$W$9:$W$207,$C220)</f>
        <v>0</v>
      </c>
      <c r="E220" s="315">
        <f t="shared" si="19"/>
        <v>0</v>
      </c>
      <c r="F220" s="315">
        <f t="shared" si="19"/>
        <v>0</v>
      </c>
      <c r="G220" s="315">
        <f t="shared" si="19"/>
        <v>0</v>
      </c>
      <c r="H220" s="315">
        <f t="shared" si="19"/>
        <v>0</v>
      </c>
      <c r="I220" s="4"/>
      <c r="J220" s="4"/>
      <c r="K220" s="4"/>
      <c r="L220" s="4"/>
      <c r="M220" s="4"/>
      <c r="N220" s="148"/>
      <c r="O220" s="4"/>
      <c r="P220" s="4"/>
      <c r="Q220" s="4"/>
      <c r="R220" s="303"/>
      <c r="S220" s="4"/>
      <c r="T220" s="304"/>
      <c r="U220" s="4"/>
      <c r="V220" s="4"/>
      <c r="W220" s="4"/>
      <c r="X220" s="4"/>
    </row>
    <row r="221" spans="1:24" ht="24" customHeight="1">
      <c r="A221" s="4"/>
      <c r="B221" s="4"/>
      <c r="C221" s="775"/>
      <c r="D221" s="316" t="str">
        <f t="shared" ref="D221:H221" si="20">IFERROR(D220/D217,"-")</f>
        <v>-</v>
      </c>
      <c r="E221" s="316" t="str">
        <f t="shared" si="20"/>
        <v>-</v>
      </c>
      <c r="F221" s="316" t="str">
        <f t="shared" si="20"/>
        <v>-</v>
      </c>
      <c r="G221" s="316" t="str">
        <f t="shared" si="20"/>
        <v>-</v>
      </c>
      <c r="H221" s="316" t="str">
        <f t="shared" si="20"/>
        <v>-</v>
      </c>
      <c r="I221" s="4"/>
      <c r="J221" s="4"/>
      <c r="K221" s="4"/>
      <c r="L221" s="4"/>
      <c r="M221" s="4"/>
      <c r="N221" s="148"/>
      <c r="O221" s="4"/>
      <c r="P221" s="4"/>
      <c r="Q221" s="4"/>
      <c r="R221" s="303"/>
      <c r="S221" s="4"/>
      <c r="T221" s="304"/>
      <c r="U221" s="4"/>
      <c r="V221" s="4"/>
      <c r="W221" s="4"/>
      <c r="X221" s="4"/>
    </row>
    <row r="222" spans="1:24" ht="21" customHeight="1">
      <c r="A222" s="4"/>
      <c r="B222" s="4"/>
      <c r="C222" s="776" t="s">
        <v>373</v>
      </c>
      <c r="D222" s="315">
        <f t="shared" ref="D222:H222" si="21">COUNTIFS($U$9:$U$207,D$216,$W$9:$W$207,$C222)</f>
        <v>0</v>
      </c>
      <c r="E222" s="315">
        <f t="shared" si="21"/>
        <v>0</v>
      </c>
      <c r="F222" s="315">
        <f t="shared" si="21"/>
        <v>0</v>
      </c>
      <c r="G222" s="315">
        <f t="shared" si="21"/>
        <v>0</v>
      </c>
      <c r="H222" s="315">
        <f t="shared" si="21"/>
        <v>0</v>
      </c>
      <c r="I222" s="4"/>
      <c r="J222" s="4"/>
      <c r="K222" s="4"/>
      <c r="L222" s="4"/>
      <c r="M222" s="4"/>
      <c r="N222" s="148"/>
      <c r="O222" s="4"/>
      <c r="P222" s="4"/>
      <c r="Q222" s="4"/>
      <c r="R222" s="303"/>
      <c r="S222" s="4"/>
      <c r="T222" s="304"/>
      <c r="U222" s="4"/>
      <c r="V222" s="4"/>
      <c r="W222" s="4"/>
      <c r="X222" s="4"/>
    </row>
    <row r="223" spans="1:24" ht="24" customHeight="1">
      <c r="A223" s="4"/>
      <c r="B223" s="4"/>
      <c r="C223" s="775"/>
      <c r="D223" s="316" t="str">
        <f t="shared" ref="D223:H223" si="22">IFERROR(D222/D217,"-")</f>
        <v>-</v>
      </c>
      <c r="E223" s="316" t="str">
        <f t="shared" si="22"/>
        <v>-</v>
      </c>
      <c r="F223" s="316" t="str">
        <f t="shared" si="22"/>
        <v>-</v>
      </c>
      <c r="G223" s="316" t="str">
        <f t="shared" si="22"/>
        <v>-</v>
      </c>
      <c r="H223" s="316" t="str">
        <f t="shared" si="22"/>
        <v>-</v>
      </c>
      <c r="I223" s="4"/>
      <c r="J223" s="4"/>
      <c r="K223" s="4"/>
      <c r="L223" s="4"/>
      <c r="M223" s="4"/>
      <c r="N223" s="148"/>
      <c r="O223" s="4"/>
      <c r="P223" s="4"/>
      <c r="Q223" s="4"/>
      <c r="R223" s="303"/>
      <c r="S223" s="4"/>
      <c r="T223" s="304"/>
      <c r="U223" s="4"/>
      <c r="V223" s="4"/>
      <c r="W223" s="4"/>
      <c r="X223" s="4"/>
    </row>
    <row r="224" spans="1:24" ht="21" customHeight="1">
      <c r="A224" s="4"/>
      <c r="B224" s="4"/>
      <c r="C224" s="776" t="s">
        <v>491</v>
      </c>
      <c r="D224" s="315">
        <f t="shared" ref="D224:H224" si="23">COUNTIFS($U$9:$U$207,D$216,$W$9:$W$207,$C224)</f>
        <v>0</v>
      </c>
      <c r="E224" s="315">
        <f t="shared" si="23"/>
        <v>0</v>
      </c>
      <c r="F224" s="315">
        <f t="shared" si="23"/>
        <v>0</v>
      </c>
      <c r="G224" s="315">
        <f t="shared" si="23"/>
        <v>0</v>
      </c>
      <c r="H224" s="315">
        <f t="shared" si="23"/>
        <v>0</v>
      </c>
      <c r="I224" s="4"/>
      <c r="J224" s="4"/>
      <c r="K224" s="4"/>
      <c r="L224" s="4"/>
      <c r="M224" s="4"/>
      <c r="N224" s="148"/>
      <c r="O224" s="4"/>
      <c r="P224" s="4"/>
      <c r="Q224" s="4"/>
      <c r="R224" s="303"/>
      <c r="S224" s="4"/>
      <c r="T224" s="304"/>
      <c r="U224" s="4"/>
      <c r="V224" s="4"/>
      <c r="W224" s="4"/>
      <c r="X224" s="4"/>
    </row>
    <row r="225" spans="1:24" ht="24" customHeight="1">
      <c r="A225" s="4"/>
      <c r="B225" s="4"/>
      <c r="C225" s="775"/>
      <c r="D225" s="316" t="str">
        <f t="shared" ref="D225:H225" si="24">IFERROR(D224/D$217,"-")</f>
        <v>-</v>
      </c>
      <c r="E225" s="316" t="str">
        <f t="shared" si="24"/>
        <v>-</v>
      </c>
      <c r="F225" s="316" t="str">
        <f t="shared" si="24"/>
        <v>-</v>
      </c>
      <c r="G225" s="316" t="str">
        <f t="shared" si="24"/>
        <v>-</v>
      </c>
      <c r="H225" s="316" t="str">
        <f t="shared" si="24"/>
        <v>-</v>
      </c>
      <c r="I225" s="4"/>
      <c r="J225" s="4"/>
      <c r="K225" s="4"/>
      <c r="L225" s="4"/>
      <c r="M225" s="4"/>
      <c r="N225" s="148"/>
      <c r="O225" s="4"/>
      <c r="P225" s="4"/>
      <c r="Q225" s="4"/>
      <c r="R225" s="303"/>
      <c r="S225" s="4"/>
      <c r="T225" s="304"/>
      <c r="U225" s="4"/>
      <c r="V225" s="4"/>
      <c r="W225" s="4"/>
      <c r="X225" s="4"/>
    </row>
    <row r="226" spans="1:24" ht="21" customHeight="1">
      <c r="A226" s="4"/>
      <c r="B226" s="4"/>
      <c r="C226" s="777" t="s">
        <v>366</v>
      </c>
      <c r="D226" s="315">
        <f t="shared" ref="D226:H226" si="25">COUNTIFS($U$9:$U$207,D$216,$W$9:$W$207,$C226)</f>
        <v>0</v>
      </c>
      <c r="E226" s="315">
        <f t="shared" si="25"/>
        <v>0</v>
      </c>
      <c r="F226" s="315">
        <f t="shared" si="25"/>
        <v>0</v>
      </c>
      <c r="G226" s="315">
        <f t="shared" si="25"/>
        <v>0</v>
      </c>
      <c r="H226" s="315">
        <f t="shared" si="25"/>
        <v>0</v>
      </c>
      <c r="I226" s="4"/>
      <c r="J226" s="4"/>
      <c r="K226" s="4"/>
      <c r="L226" s="4"/>
      <c r="M226" s="4"/>
      <c r="N226" s="148"/>
      <c r="O226" s="4"/>
      <c r="P226" s="4"/>
      <c r="Q226" s="4"/>
      <c r="R226" s="303"/>
      <c r="S226" s="4"/>
      <c r="T226" s="304"/>
      <c r="U226" s="4"/>
      <c r="V226" s="4"/>
      <c r="W226" s="4"/>
      <c r="X226" s="4"/>
    </row>
    <row r="227" spans="1:24" ht="24" customHeight="1">
      <c r="A227" s="4"/>
      <c r="B227" s="4"/>
      <c r="C227" s="775"/>
      <c r="D227" s="316" t="str">
        <f t="shared" ref="D227:H227" si="26">IFERROR(D226/D$217,"-")</f>
        <v>-</v>
      </c>
      <c r="E227" s="316" t="str">
        <f t="shared" si="26"/>
        <v>-</v>
      </c>
      <c r="F227" s="316" t="str">
        <f t="shared" si="26"/>
        <v>-</v>
      </c>
      <c r="G227" s="316" t="str">
        <f t="shared" si="26"/>
        <v>-</v>
      </c>
      <c r="H227" s="316" t="str">
        <f t="shared" si="26"/>
        <v>-</v>
      </c>
      <c r="I227" s="4"/>
      <c r="J227" s="4"/>
      <c r="K227" s="4"/>
      <c r="L227" s="4"/>
      <c r="M227" s="4"/>
      <c r="N227" s="148"/>
      <c r="O227" s="4"/>
      <c r="P227" s="4"/>
      <c r="Q227" s="4"/>
      <c r="R227" s="303"/>
      <c r="S227" s="4"/>
      <c r="T227" s="304"/>
      <c r="U227" s="4"/>
      <c r="V227" s="4"/>
      <c r="W227" s="4"/>
      <c r="X227" s="4"/>
    </row>
    <row r="228" spans="1:24" ht="21" customHeight="1">
      <c r="A228" s="4"/>
      <c r="B228" s="4"/>
      <c r="C228" s="777" t="s">
        <v>640</v>
      </c>
      <c r="D228" s="315">
        <f t="shared" ref="D228:H228" si="27">COUNTIFS($U$9:$U$207,D$216,$W$9:$W$207,$C228)</f>
        <v>0</v>
      </c>
      <c r="E228" s="315">
        <f t="shared" si="27"/>
        <v>0</v>
      </c>
      <c r="F228" s="315">
        <f t="shared" si="27"/>
        <v>0</v>
      </c>
      <c r="G228" s="315">
        <f t="shared" si="27"/>
        <v>0</v>
      </c>
      <c r="H228" s="315">
        <f t="shared" si="27"/>
        <v>0</v>
      </c>
      <c r="I228" s="4"/>
      <c r="J228" s="4"/>
      <c r="K228" s="4"/>
      <c r="L228" s="4"/>
      <c r="M228" s="4"/>
      <c r="N228" s="148"/>
      <c r="O228" s="4"/>
      <c r="P228" s="4"/>
      <c r="Q228" s="4"/>
      <c r="R228" s="303"/>
      <c r="S228" s="4"/>
      <c r="T228" s="304"/>
      <c r="U228" s="4"/>
      <c r="V228" s="4"/>
      <c r="W228" s="4"/>
      <c r="X228" s="4"/>
    </row>
    <row r="229" spans="1:24" ht="24" customHeight="1">
      <c r="A229" s="4"/>
      <c r="B229" s="4"/>
      <c r="C229" s="775"/>
      <c r="D229" s="316" t="str">
        <f t="shared" ref="D229:H229" si="28">IFERROR(D228/D$217,"-")</f>
        <v>-</v>
      </c>
      <c r="E229" s="316" t="str">
        <f t="shared" si="28"/>
        <v>-</v>
      </c>
      <c r="F229" s="316" t="str">
        <f t="shared" si="28"/>
        <v>-</v>
      </c>
      <c r="G229" s="316" t="str">
        <f t="shared" si="28"/>
        <v>-</v>
      </c>
      <c r="H229" s="316" t="str">
        <f t="shared" si="28"/>
        <v>-</v>
      </c>
      <c r="I229" s="4"/>
      <c r="J229" s="4"/>
      <c r="K229" s="4"/>
      <c r="L229" s="4"/>
      <c r="M229" s="4"/>
      <c r="N229" s="148"/>
      <c r="O229" s="4"/>
      <c r="P229" s="4"/>
      <c r="Q229" s="4"/>
      <c r="R229" s="303"/>
      <c r="S229" s="4"/>
      <c r="T229" s="304"/>
      <c r="U229" s="4"/>
      <c r="V229" s="4"/>
      <c r="W229" s="4"/>
      <c r="X229" s="4"/>
    </row>
    <row r="230" spans="1:24" ht="21" customHeight="1">
      <c r="A230" s="4"/>
      <c r="B230" s="4"/>
      <c r="C230" s="777" t="s">
        <v>628</v>
      </c>
      <c r="D230" s="315">
        <f t="shared" ref="D230:H230" si="29">COUNTIFS($U$9:$U$207,D$216,$W$9:$W$207,$C230)</f>
        <v>0</v>
      </c>
      <c r="E230" s="315">
        <f t="shared" si="29"/>
        <v>0</v>
      </c>
      <c r="F230" s="315">
        <f t="shared" si="29"/>
        <v>0</v>
      </c>
      <c r="G230" s="315">
        <f t="shared" si="29"/>
        <v>0</v>
      </c>
      <c r="H230" s="315">
        <f t="shared" si="29"/>
        <v>0</v>
      </c>
      <c r="I230" s="4"/>
      <c r="J230" s="4"/>
      <c r="K230" s="4"/>
      <c r="L230" s="4"/>
      <c r="M230" s="4"/>
      <c r="N230" s="148"/>
      <c r="O230" s="4"/>
      <c r="P230" s="4"/>
      <c r="Q230" s="4"/>
      <c r="R230" s="303"/>
      <c r="S230" s="4"/>
      <c r="T230" s="304"/>
      <c r="U230" s="4"/>
      <c r="V230" s="4"/>
      <c r="W230" s="4"/>
      <c r="X230" s="4"/>
    </row>
    <row r="231" spans="1:24" ht="24" customHeight="1">
      <c r="A231" s="4"/>
      <c r="B231" s="4"/>
      <c r="C231" s="775"/>
      <c r="D231" s="316" t="str">
        <f t="shared" ref="D231:H231" si="30">IFERROR(D230/D$217,"-")</f>
        <v>-</v>
      </c>
      <c r="E231" s="316" t="str">
        <f t="shared" si="30"/>
        <v>-</v>
      </c>
      <c r="F231" s="316" t="str">
        <f t="shared" si="30"/>
        <v>-</v>
      </c>
      <c r="G231" s="316" t="str">
        <f t="shared" si="30"/>
        <v>-</v>
      </c>
      <c r="H231" s="316" t="str">
        <f t="shared" si="30"/>
        <v>-</v>
      </c>
      <c r="I231" s="4"/>
      <c r="J231" s="4"/>
      <c r="K231" s="4"/>
      <c r="L231" s="4"/>
      <c r="M231" s="4"/>
      <c r="N231" s="148"/>
      <c r="O231" s="4"/>
      <c r="P231" s="4"/>
      <c r="Q231" s="4"/>
      <c r="R231" s="303"/>
      <c r="S231" s="4"/>
      <c r="T231" s="304"/>
      <c r="U231" s="4"/>
      <c r="V231" s="4"/>
      <c r="W231" s="4"/>
      <c r="X231" s="4"/>
    </row>
    <row r="232" spans="1:24" ht="21" customHeight="1">
      <c r="A232" s="4"/>
      <c r="B232" s="4"/>
      <c r="C232" s="778" t="s">
        <v>358</v>
      </c>
      <c r="D232" s="315">
        <f t="shared" ref="D232:H232" si="31">COUNTIFS($U$9:$U$207,D$216,$W$9:$W$207,$C232)</f>
        <v>0</v>
      </c>
      <c r="E232" s="315">
        <f t="shared" si="31"/>
        <v>0</v>
      </c>
      <c r="F232" s="315">
        <f t="shared" si="31"/>
        <v>0</v>
      </c>
      <c r="G232" s="315">
        <f t="shared" si="31"/>
        <v>0</v>
      </c>
      <c r="H232" s="315">
        <f t="shared" si="31"/>
        <v>0</v>
      </c>
      <c r="I232" s="4"/>
      <c r="J232" s="4"/>
      <c r="K232" s="4"/>
      <c r="L232" s="4"/>
      <c r="M232" s="4"/>
      <c r="N232" s="148"/>
      <c r="O232" s="4"/>
      <c r="P232" s="4"/>
      <c r="Q232" s="4"/>
      <c r="R232" s="303"/>
      <c r="S232" s="4"/>
      <c r="T232" s="304"/>
      <c r="U232" s="4"/>
      <c r="V232" s="4"/>
      <c r="W232" s="4"/>
      <c r="X232" s="4"/>
    </row>
    <row r="233" spans="1:24" ht="24" customHeight="1">
      <c r="A233" s="4"/>
      <c r="B233" s="4"/>
      <c r="C233" s="779"/>
      <c r="D233" s="317" t="str">
        <f t="shared" ref="D233:H233" si="32">IFERROR(D232/D$217,"-")</f>
        <v>-</v>
      </c>
      <c r="E233" s="317" t="str">
        <f t="shared" si="32"/>
        <v>-</v>
      </c>
      <c r="F233" s="317" t="str">
        <f t="shared" si="32"/>
        <v>-</v>
      </c>
      <c r="G233" s="317" t="str">
        <f t="shared" si="32"/>
        <v>-</v>
      </c>
      <c r="H233" s="317" t="str">
        <f t="shared" si="32"/>
        <v>-</v>
      </c>
      <c r="I233" s="4"/>
      <c r="J233" s="4"/>
      <c r="K233" s="4"/>
      <c r="L233" s="4"/>
      <c r="M233" s="4"/>
      <c r="N233" s="148"/>
      <c r="O233" s="4"/>
      <c r="P233" s="4"/>
      <c r="Q233" s="4"/>
      <c r="R233" s="303"/>
      <c r="S233" s="4"/>
      <c r="T233" s="304"/>
      <c r="U233" s="4"/>
      <c r="V233" s="4"/>
      <c r="W233" s="4"/>
      <c r="X233" s="4"/>
    </row>
    <row r="234" spans="1:24" ht="15.75" customHeight="1">
      <c r="A234" s="4"/>
      <c r="B234" s="4"/>
      <c r="C234" s="4"/>
      <c r="D234" s="3"/>
      <c r="E234" s="3"/>
      <c r="F234" s="3"/>
      <c r="G234" s="3"/>
      <c r="H234" s="3"/>
      <c r="I234" s="4"/>
      <c r="J234" s="4"/>
      <c r="K234" s="4"/>
      <c r="L234" s="4"/>
      <c r="M234" s="4"/>
      <c r="N234" s="148"/>
      <c r="O234" s="4"/>
      <c r="P234" s="4"/>
      <c r="Q234" s="4"/>
      <c r="R234" s="303"/>
      <c r="S234" s="4"/>
      <c r="T234" s="304"/>
      <c r="U234" s="4"/>
      <c r="V234" s="4"/>
      <c r="W234" s="4"/>
      <c r="X234" s="4"/>
    </row>
    <row r="235" spans="1:24" ht="15.75" customHeight="1">
      <c r="A235" s="4"/>
      <c r="B235" s="4"/>
      <c r="C235" s="4"/>
      <c r="D235" s="318"/>
      <c r="E235" s="3"/>
      <c r="F235" s="3"/>
      <c r="G235" s="3"/>
      <c r="H235" s="3"/>
      <c r="I235" s="4"/>
      <c r="J235" s="4"/>
      <c r="K235" s="4"/>
      <c r="L235" s="4"/>
      <c r="M235" s="4"/>
      <c r="N235" s="148"/>
      <c r="O235" s="4"/>
      <c r="P235" s="4"/>
      <c r="Q235" s="4"/>
      <c r="R235" s="303"/>
      <c r="S235" s="4"/>
      <c r="T235" s="304"/>
      <c r="U235" s="4"/>
      <c r="V235" s="4"/>
      <c r="W235" s="4"/>
      <c r="X235" s="4"/>
    </row>
    <row r="236" spans="1:24" ht="15.75" customHeight="1">
      <c r="A236" s="4"/>
      <c r="B236" s="4"/>
      <c r="C236" s="4"/>
      <c r="D236" s="309" t="str">
        <f>設定用!J11</f>
        <v>鵜飼</v>
      </c>
      <c r="E236" s="309" t="str">
        <f>設定用!J12</f>
        <v>筆野</v>
      </c>
      <c r="F236" s="309" t="str">
        <f>設定用!J13</f>
        <v>岡田</v>
      </c>
      <c r="G236" s="309" t="str">
        <f>設定用!J14</f>
        <v>杉原</v>
      </c>
      <c r="H236" s="319" t="str">
        <f>設定用!J15</f>
        <v>時川</v>
      </c>
      <c r="I236" s="319" t="s">
        <v>497</v>
      </c>
      <c r="J236" s="319" t="s">
        <v>617</v>
      </c>
      <c r="K236" s="319" t="s">
        <v>641</v>
      </c>
      <c r="L236" s="319" t="s">
        <v>642</v>
      </c>
      <c r="M236" s="319" t="s">
        <v>166</v>
      </c>
      <c r="N236" s="319" t="s">
        <v>174</v>
      </c>
      <c r="O236" s="319" t="s">
        <v>182</v>
      </c>
      <c r="P236" s="4"/>
      <c r="Q236" s="303"/>
      <c r="R236" s="4"/>
      <c r="S236" s="304"/>
      <c r="T236" s="4"/>
      <c r="U236" s="4"/>
      <c r="V236" s="4"/>
      <c r="W236" s="4"/>
    </row>
    <row r="237" spans="1:24" ht="31.5" customHeight="1">
      <c r="A237" s="4"/>
      <c r="B237" s="4"/>
      <c r="C237" s="255" t="s">
        <v>638</v>
      </c>
      <c r="D237" s="256">
        <f t="shared" ref="D237:L237" si="33">COUNTIF($U$9:$U$207,D236)</f>
        <v>0</v>
      </c>
      <c r="E237" s="256">
        <f t="shared" si="33"/>
        <v>0</v>
      </c>
      <c r="F237" s="256">
        <f t="shared" si="33"/>
        <v>0</v>
      </c>
      <c r="G237" s="267">
        <f t="shared" si="33"/>
        <v>0</v>
      </c>
      <c r="H237" s="257">
        <f t="shared" si="33"/>
        <v>0</v>
      </c>
      <c r="I237" s="257">
        <f t="shared" si="33"/>
        <v>0</v>
      </c>
      <c r="J237" s="257">
        <f t="shared" si="33"/>
        <v>0</v>
      </c>
      <c r="K237" s="257">
        <f t="shared" si="33"/>
        <v>0</v>
      </c>
      <c r="L237" s="257">
        <f t="shared" si="33"/>
        <v>0</v>
      </c>
      <c r="M237" s="257">
        <f t="shared" ref="M237:O237" si="34">COUNTIF($U$9:$U$205,M236)</f>
        <v>0</v>
      </c>
      <c r="N237" s="257">
        <f t="shared" si="34"/>
        <v>0</v>
      </c>
      <c r="O237" s="257">
        <f t="shared" si="34"/>
        <v>0</v>
      </c>
      <c r="P237" s="4"/>
      <c r="Q237" s="303"/>
      <c r="R237" s="4"/>
      <c r="S237" s="304"/>
      <c r="T237" s="4"/>
      <c r="U237" s="4"/>
      <c r="V237" s="4"/>
      <c r="W237" s="4"/>
    </row>
    <row r="238" spans="1:24" ht="24" customHeight="1">
      <c r="A238" s="4"/>
      <c r="B238" s="4"/>
      <c r="C238" s="772" t="s">
        <v>639</v>
      </c>
      <c r="D238" s="311">
        <f t="shared" ref="D238:O238" si="35">SUM(D240,D242)</f>
        <v>0</v>
      </c>
      <c r="E238" s="311">
        <f t="shared" si="35"/>
        <v>0</v>
      </c>
      <c r="F238" s="311">
        <f t="shared" si="35"/>
        <v>0</v>
      </c>
      <c r="G238" s="320">
        <f t="shared" si="35"/>
        <v>0</v>
      </c>
      <c r="H238" s="312">
        <f t="shared" si="35"/>
        <v>0</v>
      </c>
      <c r="I238" s="312">
        <f t="shared" si="35"/>
        <v>0</v>
      </c>
      <c r="J238" s="312">
        <f t="shared" si="35"/>
        <v>0</v>
      </c>
      <c r="K238" s="312">
        <f t="shared" si="35"/>
        <v>0</v>
      </c>
      <c r="L238" s="312">
        <f t="shared" si="35"/>
        <v>0</v>
      </c>
      <c r="M238" s="312">
        <f t="shared" si="35"/>
        <v>0</v>
      </c>
      <c r="N238" s="312">
        <f t="shared" si="35"/>
        <v>0</v>
      </c>
      <c r="O238" s="312">
        <f t="shared" si="35"/>
        <v>0</v>
      </c>
      <c r="P238" s="4"/>
      <c r="Q238" s="303"/>
      <c r="R238" s="4"/>
      <c r="S238" s="304"/>
      <c r="T238" s="4"/>
      <c r="U238" s="4"/>
      <c r="V238" s="4"/>
      <c r="W238" s="4"/>
    </row>
    <row r="239" spans="1:24" ht="24" customHeight="1">
      <c r="A239" s="4"/>
      <c r="B239" s="4"/>
      <c r="C239" s="773"/>
      <c r="D239" s="313" t="str">
        <f t="shared" ref="D239:O239" si="36">IFERROR(D238/D237,"-")</f>
        <v>-</v>
      </c>
      <c r="E239" s="313" t="str">
        <f t="shared" si="36"/>
        <v>-</v>
      </c>
      <c r="F239" s="313" t="str">
        <f t="shared" si="36"/>
        <v>-</v>
      </c>
      <c r="G239" s="321" t="str">
        <f t="shared" si="36"/>
        <v>-</v>
      </c>
      <c r="H239" s="314" t="str">
        <f t="shared" si="36"/>
        <v>-</v>
      </c>
      <c r="I239" s="314" t="str">
        <f t="shared" si="36"/>
        <v>-</v>
      </c>
      <c r="J239" s="314" t="str">
        <f t="shared" si="36"/>
        <v>-</v>
      </c>
      <c r="K239" s="314" t="str">
        <f t="shared" si="36"/>
        <v>-</v>
      </c>
      <c r="L239" s="314" t="str">
        <f t="shared" si="36"/>
        <v>-</v>
      </c>
      <c r="M239" s="314" t="str">
        <f t="shared" si="36"/>
        <v>-</v>
      </c>
      <c r="N239" s="314" t="str">
        <f t="shared" si="36"/>
        <v>-</v>
      </c>
      <c r="O239" s="314" t="str">
        <f t="shared" si="36"/>
        <v>-</v>
      </c>
      <c r="P239" s="4"/>
      <c r="Q239" s="303"/>
      <c r="R239" s="4"/>
      <c r="S239" s="304"/>
      <c r="T239" s="4"/>
      <c r="U239" s="4"/>
      <c r="V239" s="4"/>
      <c r="W239" s="4"/>
    </row>
    <row r="240" spans="1:24" ht="20.25" customHeight="1">
      <c r="A240" s="4"/>
      <c r="B240" s="4"/>
      <c r="C240" s="774" t="s">
        <v>349</v>
      </c>
      <c r="D240" s="315">
        <f t="shared" ref="D240:L240" si="37">COUNTIFS($U$9:$U$207,D$236,$W$9:$W$207,$C240)</f>
        <v>0</v>
      </c>
      <c r="E240" s="315">
        <f t="shared" si="37"/>
        <v>0</v>
      </c>
      <c r="F240" s="315">
        <f t="shared" si="37"/>
        <v>0</v>
      </c>
      <c r="G240" s="315">
        <f t="shared" si="37"/>
        <v>0</v>
      </c>
      <c r="H240" s="315">
        <f t="shared" si="37"/>
        <v>0</v>
      </c>
      <c r="I240" s="315">
        <f t="shared" si="37"/>
        <v>0</v>
      </c>
      <c r="J240" s="315">
        <f t="shared" si="37"/>
        <v>0</v>
      </c>
      <c r="K240" s="315">
        <f t="shared" si="37"/>
        <v>0</v>
      </c>
      <c r="L240" s="315">
        <f t="shared" si="37"/>
        <v>0</v>
      </c>
      <c r="M240" s="315">
        <f t="shared" ref="M240:O240" si="38">COUNTIFS($U$9:$U$205,M$236,$W$9:$W$205,$C240)</f>
        <v>0</v>
      </c>
      <c r="N240" s="315">
        <f t="shared" si="38"/>
        <v>0</v>
      </c>
      <c r="O240" s="315">
        <f t="shared" si="38"/>
        <v>0</v>
      </c>
      <c r="P240" s="4"/>
      <c r="Q240" s="303"/>
      <c r="R240" s="4"/>
      <c r="S240" s="304"/>
      <c r="T240" s="4"/>
      <c r="U240" s="4"/>
      <c r="V240" s="4"/>
      <c r="W240" s="4"/>
    </row>
    <row r="241" spans="1:24" ht="24" customHeight="1">
      <c r="A241" s="4"/>
      <c r="B241" s="4"/>
      <c r="C241" s="775"/>
      <c r="D241" s="316" t="str">
        <f t="shared" ref="D241:O241" si="39">IFERROR(D240/D237,"-")</f>
        <v>-</v>
      </c>
      <c r="E241" s="316" t="str">
        <f t="shared" si="39"/>
        <v>-</v>
      </c>
      <c r="F241" s="316" t="str">
        <f t="shared" si="39"/>
        <v>-</v>
      </c>
      <c r="G241" s="316" t="str">
        <f t="shared" si="39"/>
        <v>-</v>
      </c>
      <c r="H241" s="316" t="str">
        <f t="shared" si="39"/>
        <v>-</v>
      </c>
      <c r="I241" s="316" t="str">
        <f t="shared" si="39"/>
        <v>-</v>
      </c>
      <c r="J241" s="316" t="str">
        <f t="shared" si="39"/>
        <v>-</v>
      </c>
      <c r="K241" s="316" t="str">
        <f t="shared" si="39"/>
        <v>-</v>
      </c>
      <c r="L241" s="316" t="str">
        <f t="shared" si="39"/>
        <v>-</v>
      </c>
      <c r="M241" s="316" t="str">
        <f t="shared" si="39"/>
        <v>-</v>
      </c>
      <c r="N241" s="316" t="str">
        <f t="shared" si="39"/>
        <v>-</v>
      </c>
      <c r="O241" s="316" t="str">
        <f t="shared" si="39"/>
        <v>-</v>
      </c>
      <c r="P241" s="4"/>
      <c r="Q241" s="303"/>
      <c r="R241" s="4"/>
      <c r="S241" s="304"/>
      <c r="T241" s="4"/>
      <c r="U241" s="4"/>
      <c r="V241" s="4"/>
      <c r="W241" s="4"/>
    </row>
    <row r="242" spans="1:24" ht="21" customHeight="1">
      <c r="A242" s="4"/>
      <c r="B242" s="4"/>
      <c r="C242" s="776" t="s">
        <v>373</v>
      </c>
      <c r="D242" s="315">
        <f t="shared" ref="D242:L242" si="40">COUNTIFS($U$9:$U$207,D$236,$W$9:$W$207,$C242)</f>
        <v>0</v>
      </c>
      <c r="E242" s="315">
        <f t="shared" si="40"/>
        <v>0</v>
      </c>
      <c r="F242" s="315">
        <f t="shared" si="40"/>
        <v>0</v>
      </c>
      <c r="G242" s="315">
        <f t="shared" si="40"/>
        <v>0</v>
      </c>
      <c r="H242" s="315">
        <f t="shared" si="40"/>
        <v>0</v>
      </c>
      <c r="I242" s="315">
        <f t="shared" si="40"/>
        <v>0</v>
      </c>
      <c r="J242" s="315">
        <f t="shared" si="40"/>
        <v>0</v>
      </c>
      <c r="K242" s="315">
        <f t="shared" si="40"/>
        <v>0</v>
      </c>
      <c r="L242" s="315">
        <f t="shared" si="40"/>
        <v>0</v>
      </c>
      <c r="M242" s="315">
        <f t="shared" ref="M242:O242" si="41">COUNTIFS($U$9:$U$205,M$236,$W$9:$W$205,$C242)</f>
        <v>0</v>
      </c>
      <c r="N242" s="315">
        <f t="shared" si="41"/>
        <v>0</v>
      </c>
      <c r="O242" s="315">
        <f t="shared" si="41"/>
        <v>0</v>
      </c>
      <c r="P242" s="4"/>
      <c r="Q242" s="303"/>
      <c r="R242" s="4"/>
      <c r="S242" s="304"/>
      <c r="T242" s="4"/>
      <c r="U242" s="4"/>
      <c r="V242" s="4"/>
      <c r="W242" s="4"/>
    </row>
    <row r="243" spans="1:24" ht="24" customHeight="1">
      <c r="A243" s="4"/>
      <c r="B243" s="4"/>
      <c r="C243" s="775"/>
      <c r="D243" s="316" t="str">
        <f t="shared" ref="D243:O243" si="42">IFERROR(D242/D237,"-")</f>
        <v>-</v>
      </c>
      <c r="E243" s="316" t="str">
        <f t="shared" si="42"/>
        <v>-</v>
      </c>
      <c r="F243" s="316" t="str">
        <f t="shared" si="42"/>
        <v>-</v>
      </c>
      <c r="G243" s="316" t="str">
        <f t="shared" si="42"/>
        <v>-</v>
      </c>
      <c r="H243" s="316" t="str">
        <f t="shared" si="42"/>
        <v>-</v>
      </c>
      <c r="I243" s="316" t="str">
        <f t="shared" si="42"/>
        <v>-</v>
      </c>
      <c r="J243" s="316" t="str">
        <f t="shared" si="42"/>
        <v>-</v>
      </c>
      <c r="K243" s="316" t="str">
        <f t="shared" si="42"/>
        <v>-</v>
      </c>
      <c r="L243" s="316" t="str">
        <f t="shared" si="42"/>
        <v>-</v>
      </c>
      <c r="M243" s="316" t="str">
        <f t="shared" si="42"/>
        <v>-</v>
      </c>
      <c r="N243" s="316" t="str">
        <f t="shared" si="42"/>
        <v>-</v>
      </c>
      <c r="O243" s="316" t="str">
        <f t="shared" si="42"/>
        <v>-</v>
      </c>
      <c r="P243" s="4"/>
      <c r="Q243" s="303"/>
      <c r="R243" s="4"/>
      <c r="S243" s="304"/>
      <c r="T243" s="4"/>
      <c r="U243" s="4"/>
      <c r="V243" s="4"/>
      <c r="W243" s="4"/>
    </row>
    <row r="244" spans="1:24" ht="21" customHeight="1">
      <c r="A244" s="4"/>
      <c r="B244" s="4"/>
      <c r="C244" s="776" t="s">
        <v>491</v>
      </c>
      <c r="D244" s="315">
        <f t="shared" ref="D244:L244" si="43">COUNTIFS($U$9:$U$207,D$236,$W$9:$W$207,$C244)</f>
        <v>0</v>
      </c>
      <c r="E244" s="315">
        <f t="shared" si="43"/>
        <v>0</v>
      </c>
      <c r="F244" s="315">
        <f t="shared" si="43"/>
        <v>0</v>
      </c>
      <c r="G244" s="315">
        <f t="shared" si="43"/>
        <v>0</v>
      </c>
      <c r="H244" s="315">
        <f t="shared" si="43"/>
        <v>0</v>
      </c>
      <c r="I244" s="315">
        <f t="shared" si="43"/>
        <v>0</v>
      </c>
      <c r="J244" s="315">
        <f t="shared" si="43"/>
        <v>0</v>
      </c>
      <c r="K244" s="315">
        <f t="shared" si="43"/>
        <v>0</v>
      </c>
      <c r="L244" s="315">
        <f t="shared" si="43"/>
        <v>0</v>
      </c>
      <c r="M244" s="315">
        <f t="shared" ref="M244:O244" si="44">COUNTIFS($U$9:$U$205,M$236,$W$9:$W$205,$C244)</f>
        <v>0</v>
      </c>
      <c r="N244" s="315">
        <f t="shared" si="44"/>
        <v>0</v>
      </c>
      <c r="O244" s="315">
        <f t="shared" si="44"/>
        <v>0</v>
      </c>
      <c r="P244" s="4"/>
      <c r="Q244" s="303"/>
      <c r="R244" s="4"/>
      <c r="S244" s="304"/>
      <c r="T244" s="4"/>
      <c r="U244" s="4"/>
      <c r="V244" s="4"/>
      <c r="W244" s="4"/>
    </row>
    <row r="245" spans="1:24" ht="24" customHeight="1">
      <c r="A245" s="4"/>
      <c r="B245" s="4"/>
      <c r="C245" s="775"/>
      <c r="D245" s="316" t="str">
        <f t="shared" ref="D245:O245" si="45">IFERROR(D244/E$217,"-")</f>
        <v>-</v>
      </c>
      <c r="E245" s="316" t="str">
        <f t="shared" si="45"/>
        <v>-</v>
      </c>
      <c r="F245" s="316" t="str">
        <f t="shared" si="45"/>
        <v>-</v>
      </c>
      <c r="G245" s="316" t="str">
        <f t="shared" si="45"/>
        <v>-</v>
      </c>
      <c r="H245" s="316" t="str">
        <f t="shared" si="45"/>
        <v>-</v>
      </c>
      <c r="I245" s="316" t="str">
        <f t="shared" si="45"/>
        <v>-</v>
      </c>
      <c r="J245" s="316" t="str">
        <f t="shared" si="45"/>
        <v>-</v>
      </c>
      <c r="K245" s="316" t="str">
        <f t="shared" si="45"/>
        <v>-</v>
      </c>
      <c r="L245" s="316" t="str">
        <f t="shared" si="45"/>
        <v>-</v>
      </c>
      <c r="M245" s="316" t="str">
        <f t="shared" si="45"/>
        <v>-</v>
      </c>
      <c r="N245" s="316" t="str">
        <f t="shared" si="45"/>
        <v>-</v>
      </c>
      <c r="O245" s="316" t="str">
        <f t="shared" si="45"/>
        <v>-</v>
      </c>
      <c r="P245" s="4"/>
      <c r="Q245" s="303"/>
      <c r="R245" s="4"/>
      <c r="S245" s="304"/>
      <c r="T245" s="4"/>
      <c r="U245" s="4"/>
      <c r="V245" s="4"/>
      <c r="W245" s="4"/>
    </row>
    <row r="246" spans="1:24" ht="21" customHeight="1">
      <c r="A246" s="4"/>
      <c r="B246" s="4"/>
      <c r="C246" s="777" t="s">
        <v>366</v>
      </c>
      <c r="D246" s="315">
        <f t="shared" ref="D246:L246" si="46">COUNTIFS($U$9:$U$207,D$236,$W$9:$W$207,$C246)</f>
        <v>0</v>
      </c>
      <c r="E246" s="315">
        <f t="shared" si="46"/>
        <v>0</v>
      </c>
      <c r="F246" s="315">
        <f t="shared" si="46"/>
        <v>0</v>
      </c>
      <c r="G246" s="315">
        <f t="shared" si="46"/>
        <v>0</v>
      </c>
      <c r="H246" s="315">
        <f t="shared" si="46"/>
        <v>0</v>
      </c>
      <c r="I246" s="315">
        <f t="shared" si="46"/>
        <v>0</v>
      </c>
      <c r="J246" s="315">
        <f t="shared" si="46"/>
        <v>0</v>
      </c>
      <c r="K246" s="315">
        <f t="shared" si="46"/>
        <v>0</v>
      </c>
      <c r="L246" s="315">
        <f t="shared" si="46"/>
        <v>0</v>
      </c>
      <c r="M246" s="315">
        <f t="shared" ref="M246:O246" si="47">COUNTIFS($U$9:$U$205,M$236,$W$9:$W$205,$C246)</f>
        <v>0</v>
      </c>
      <c r="N246" s="315">
        <f t="shared" si="47"/>
        <v>0</v>
      </c>
      <c r="O246" s="315">
        <f t="shared" si="47"/>
        <v>0</v>
      </c>
      <c r="P246" s="4"/>
      <c r="Q246" s="303"/>
      <c r="R246" s="4"/>
      <c r="S246" s="304"/>
      <c r="T246" s="4"/>
      <c r="U246" s="4"/>
      <c r="V246" s="4"/>
      <c r="W246" s="4"/>
    </row>
    <row r="247" spans="1:24" ht="24" customHeight="1">
      <c r="A247" s="4"/>
      <c r="B247" s="4"/>
      <c r="C247" s="775"/>
      <c r="D247" s="316" t="str">
        <f t="shared" ref="D247:O247" si="48">IFERROR(D246/E$217,"-")</f>
        <v>-</v>
      </c>
      <c r="E247" s="316" t="str">
        <f t="shared" si="48"/>
        <v>-</v>
      </c>
      <c r="F247" s="316" t="str">
        <f t="shared" si="48"/>
        <v>-</v>
      </c>
      <c r="G247" s="316" t="str">
        <f t="shared" si="48"/>
        <v>-</v>
      </c>
      <c r="H247" s="316" t="str">
        <f t="shared" si="48"/>
        <v>-</v>
      </c>
      <c r="I247" s="316" t="str">
        <f t="shared" si="48"/>
        <v>-</v>
      </c>
      <c r="J247" s="316" t="str">
        <f t="shared" si="48"/>
        <v>-</v>
      </c>
      <c r="K247" s="316" t="str">
        <f t="shared" si="48"/>
        <v>-</v>
      </c>
      <c r="L247" s="316" t="str">
        <f t="shared" si="48"/>
        <v>-</v>
      </c>
      <c r="M247" s="316" t="str">
        <f t="shared" si="48"/>
        <v>-</v>
      </c>
      <c r="N247" s="316" t="str">
        <f t="shared" si="48"/>
        <v>-</v>
      </c>
      <c r="O247" s="316" t="str">
        <f t="shared" si="48"/>
        <v>-</v>
      </c>
      <c r="P247" s="4"/>
      <c r="Q247" s="303"/>
      <c r="R247" s="4"/>
      <c r="S247" s="304"/>
      <c r="T247" s="4"/>
      <c r="U247" s="4"/>
      <c r="V247" s="4"/>
      <c r="W247" s="4"/>
    </row>
    <row r="248" spans="1:24" ht="21" customHeight="1">
      <c r="A248" s="4"/>
      <c r="B248" s="4"/>
      <c r="C248" s="777" t="s">
        <v>640</v>
      </c>
      <c r="D248" s="315">
        <f t="shared" ref="D248:L248" si="49">COUNTIFS($U$9:$U$207,D$236,$W$9:$W$207,$C248)</f>
        <v>0</v>
      </c>
      <c r="E248" s="315">
        <f t="shared" si="49"/>
        <v>0</v>
      </c>
      <c r="F248" s="315">
        <f t="shared" si="49"/>
        <v>0</v>
      </c>
      <c r="G248" s="315">
        <f t="shared" si="49"/>
        <v>0</v>
      </c>
      <c r="H248" s="315">
        <f t="shared" si="49"/>
        <v>0</v>
      </c>
      <c r="I248" s="315">
        <f t="shared" si="49"/>
        <v>0</v>
      </c>
      <c r="J248" s="315">
        <f t="shared" si="49"/>
        <v>0</v>
      </c>
      <c r="K248" s="315">
        <f t="shared" si="49"/>
        <v>0</v>
      </c>
      <c r="L248" s="315">
        <f t="shared" si="49"/>
        <v>0</v>
      </c>
      <c r="M248" s="315">
        <f t="shared" ref="M248:O248" si="50">COUNTIFS($U$9:$U$205,M$236,$W$9:$W$205,$C248)</f>
        <v>0</v>
      </c>
      <c r="N248" s="315">
        <f t="shared" si="50"/>
        <v>0</v>
      </c>
      <c r="O248" s="315">
        <f t="shared" si="50"/>
        <v>0</v>
      </c>
      <c r="P248" s="4"/>
      <c r="Q248" s="303"/>
      <c r="R248" s="4"/>
      <c r="S248" s="304"/>
      <c r="T248" s="4"/>
      <c r="U248" s="4"/>
      <c r="V248" s="4"/>
      <c r="W248" s="4"/>
    </row>
    <row r="249" spans="1:24" ht="24" customHeight="1">
      <c r="A249" s="4"/>
      <c r="B249" s="4"/>
      <c r="C249" s="775"/>
      <c r="D249" s="316" t="str">
        <f t="shared" ref="D249:O249" si="51">IFERROR(D248/E$217,"-")</f>
        <v>-</v>
      </c>
      <c r="E249" s="316" t="str">
        <f t="shared" si="51"/>
        <v>-</v>
      </c>
      <c r="F249" s="316" t="str">
        <f t="shared" si="51"/>
        <v>-</v>
      </c>
      <c r="G249" s="316" t="str">
        <f t="shared" si="51"/>
        <v>-</v>
      </c>
      <c r="H249" s="316" t="str">
        <f t="shared" si="51"/>
        <v>-</v>
      </c>
      <c r="I249" s="316" t="str">
        <f t="shared" si="51"/>
        <v>-</v>
      </c>
      <c r="J249" s="316" t="str">
        <f t="shared" si="51"/>
        <v>-</v>
      </c>
      <c r="K249" s="316" t="str">
        <f t="shared" si="51"/>
        <v>-</v>
      </c>
      <c r="L249" s="316" t="str">
        <f t="shared" si="51"/>
        <v>-</v>
      </c>
      <c r="M249" s="316" t="str">
        <f t="shared" si="51"/>
        <v>-</v>
      </c>
      <c r="N249" s="316" t="str">
        <f t="shared" si="51"/>
        <v>-</v>
      </c>
      <c r="O249" s="316" t="str">
        <f t="shared" si="51"/>
        <v>-</v>
      </c>
      <c r="P249" s="4"/>
      <c r="Q249" s="303"/>
      <c r="R249" s="4"/>
      <c r="S249" s="304"/>
      <c r="T249" s="4"/>
      <c r="U249" s="4"/>
      <c r="V249" s="4"/>
      <c r="W249" s="4"/>
    </row>
    <row r="250" spans="1:24" ht="21" customHeight="1">
      <c r="A250" s="4"/>
      <c r="B250" s="4"/>
      <c r="C250" s="777" t="s">
        <v>628</v>
      </c>
      <c r="D250" s="315">
        <f t="shared" ref="D250:L250" si="52">COUNTIFS($U$9:$U$207,D$236,$W$9:$W$207,$C250)</f>
        <v>0</v>
      </c>
      <c r="E250" s="315">
        <f t="shared" si="52"/>
        <v>0</v>
      </c>
      <c r="F250" s="315">
        <f t="shared" si="52"/>
        <v>0</v>
      </c>
      <c r="G250" s="315">
        <f t="shared" si="52"/>
        <v>0</v>
      </c>
      <c r="H250" s="315">
        <f t="shared" si="52"/>
        <v>0</v>
      </c>
      <c r="I250" s="315">
        <f t="shared" si="52"/>
        <v>0</v>
      </c>
      <c r="J250" s="315">
        <f t="shared" si="52"/>
        <v>0</v>
      </c>
      <c r="K250" s="315">
        <f t="shared" si="52"/>
        <v>0</v>
      </c>
      <c r="L250" s="315">
        <f t="shared" si="52"/>
        <v>0</v>
      </c>
      <c r="M250" s="315">
        <f t="shared" ref="M250:O250" si="53">COUNTIFS($U$9:$U$205,M$236,$W$9:$W$205,$C250)</f>
        <v>0</v>
      </c>
      <c r="N250" s="315">
        <f t="shared" si="53"/>
        <v>0</v>
      </c>
      <c r="O250" s="315">
        <f t="shared" si="53"/>
        <v>0</v>
      </c>
      <c r="P250" s="4"/>
      <c r="Q250" s="303"/>
      <c r="R250" s="4"/>
      <c r="S250" s="304"/>
      <c r="T250" s="4"/>
      <c r="U250" s="4"/>
      <c r="V250" s="4"/>
      <c r="W250" s="4"/>
    </row>
    <row r="251" spans="1:24" ht="24" customHeight="1">
      <c r="A251" s="4"/>
      <c r="B251" s="4"/>
      <c r="C251" s="775"/>
      <c r="D251" s="316" t="str">
        <f t="shared" ref="D251:O251" si="54">IFERROR(D250/E$217,"-")</f>
        <v>-</v>
      </c>
      <c r="E251" s="316" t="str">
        <f t="shared" si="54"/>
        <v>-</v>
      </c>
      <c r="F251" s="316" t="str">
        <f t="shared" si="54"/>
        <v>-</v>
      </c>
      <c r="G251" s="316" t="str">
        <f t="shared" si="54"/>
        <v>-</v>
      </c>
      <c r="H251" s="316" t="str">
        <f t="shared" si="54"/>
        <v>-</v>
      </c>
      <c r="I251" s="316" t="str">
        <f t="shared" si="54"/>
        <v>-</v>
      </c>
      <c r="J251" s="316" t="str">
        <f t="shared" si="54"/>
        <v>-</v>
      </c>
      <c r="K251" s="316" t="str">
        <f t="shared" si="54"/>
        <v>-</v>
      </c>
      <c r="L251" s="316" t="str">
        <f t="shared" si="54"/>
        <v>-</v>
      </c>
      <c r="M251" s="316" t="str">
        <f t="shared" si="54"/>
        <v>-</v>
      </c>
      <c r="N251" s="316" t="str">
        <f t="shared" si="54"/>
        <v>-</v>
      </c>
      <c r="O251" s="316" t="str">
        <f t="shared" si="54"/>
        <v>-</v>
      </c>
      <c r="P251" s="4"/>
      <c r="Q251" s="303"/>
      <c r="R251" s="4"/>
      <c r="S251" s="304"/>
      <c r="T251" s="4"/>
      <c r="U251" s="4"/>
      <c r="V251" s="4"/>
      <c r="W251" s="4"/>
    </row>
    <row r="252" spans="1:24" ht="21" customHeight="1">
      <c r="A252" s="4"/>
      <c r="B252" s="4"/>
      <c r="C252" s="778" t="s">
        <v>358</v>
      </c>
      <c r="D252" s="315">
        <f t="shared" ref="D252:L252" si="55">COUNTIFS($U$9:$U$207,D$236,$W$9:$W$207,$C252)</f>
        <v>0</v>
      </c>
      <c r="E252" s="315">
        <f t="shared" si="55"/>
        <v>0</v>
      </c>
      <c r="F252" s="315">
        <f t="shared" si="55"/>
        <v>0</v>
      </c>
      <c r="G252" s="315">
        <f t="shared" si="55"/>
        <v>0</v>
      </c>
      <c r="H252" s="315">
        <f t="shared" si="55"/>
        <v>0</v>
      </c>
      <c r="I252" s="315">
        <f t="shared" si="55"/>
        <v>0</v>
      </c>
      <c r="J252" s="315">
        <f t="shared" si="55"/>
        <v>0</v>
      </c>
      <c r="K252" s="315">
        <f t="shared" si="55"/>
        <v>0</v>
      </c>
      <c r="L252" s="315">
        <f t="shared" si="55"/>
        <v>0</v>
      </c>
      <c r="M252" s="315">
        <f t="shared" ref="M252:O252" si="56">COUNTIFS($U$9:$U$205,M$236,$W$9:$W$205,$C252)</f>
        <v>0</v>
      </c>
      <c r="N252" s="315">
        <f t="shared" si="56"/>
        <v>0</v>
      </c>
      <c r="O252" s="315">
        <f t="shared" si="56"/>
        <v>0</v>
      </c>
      <c r="P252" s="4"/>
      <c r="Q252" s="303"/>
      <c r="R252" s="4"/>
      <c r="S252" s="304"/>
      <c r="T252" s="4"/>
      <c r="U252" s="4"/>
      <c r="V252" s="4"/>
      <c r="W252" s="4"/>
    </row>
    <row r="253" spans="1:24" ht="24" customHeight="1">
      <c r="A253" s="4"/>
      <c r="B253" s="4"/>
      <c r="C253" s="779"/>
      <c r="D253" s="317" t="str">
        <f t="shared" ref="D253:O253" si="57">IFERROR(D252/E$217,"-")</f>
        <v>-</v>
      </c>
      <c r="E253" s="317" t="str">
        <f t="shared" si="57"/>
        <v>-</v>
      </c>
      <c r="F253" s="317" t="str">
        <f t="shared" si="57"/>
        <v>-</v>
      </c>
      <c r="G253" s="317" t="str">
        <f t="shared" si="57"/>
        <v>-</v>
      </c>
      <c r="H253" s="317" t="str">
        <f t="shared" si="57"/>
        <v>-</v>
      </c>
      <c r="I253" s="317" t="str">
        <f t="shared" si="57"/>
        <v>-</v>
      </c>
      <c r="J253" s="317" t="str">
        <f t="shared" si="57"/>
        <v>-</v>
      </c>
      <c r="K253" s="317" t="str">
        <f t="shared" si="57"/>
        <v>-</v>
      </c>
      <c r="L253" s="317" t="str">
        <f t="shared" si="57"/>
        <v>-</v>
      </c>
      <c r="M253" s="317" t="str">
        <f t="shared" si="57"/>
        <v>-</v>
      </c>
      <c r="N253" s="317" t="str">
        <f t="shared" si="57"/>
        <v>-</v>
      </c>
      <c r="O253" s="317" t="str">
        <f t="shared" si="57"/>
        <v>-</v>
      </c>
      <c r="P253" s="4"/>
      <c r="Q253" s="303"/>
      <c r="R253" s="4"/>
      <c r="S253" s="304"/>
      <c r="T253" s="4"/>
      <c r="U253" s="4"/>
      <c r="V253" s="4"/>
      <c r="W253" s="4"/>
    </row>
    <row r="254" spans="1:24" ht="14.4">
      <c r="A254" s="4"/>
      <c r="B254" s="4"/>
      <c r="C254" s="303"/>
      <c r="D254" s="304"/>
      <c r="E254" s="4"/>
      <c r="F254" s="4"/>
      <c r="G254" s="4"/>
      <c r="H254" s="4"/>
      <c r="I254" s="4"/>
      <c r="J254" s="4"/>
      <c r="K254" s="4"/>
      <c r="L254" s="4"/>
      <c r="M254" s="4"/>
      <c r="N254" s="148"/>
      <c r="O254" s="4"/>
      <c r="P254" s="4"/>
      <c r="Q254" s="4"/>
      <c r="R254" s="303"/>
      <c r="S254" s="4"/>
      <c r="T254" s="304"/>
      <c r="U254" s="4"/>
      <c r="V254" s="4"/>
      <c r="W254" s="4"/>
      <c r="X254" s="4"/>
    </row>
    <row r="255" spans="1:24" ht="32.25" customHeight="1">
      <c r="A255" s="4"/>
      <c r="B255" s="4"/>
      <c r="D255" s="270" t="s">
        <v>343</v>
      </c>
      <c r="E255" s="270" t="s">
        <v>507</v>
      </c>
      <c r="F255" s="270" t="s">
        <v>387</v>
      </c>
      <c r="G255" s="270" t="s">
        <v>364</v>
      </c>
      <c r="H255" s="270" t="s">
        <v>371</v>
      </c>
      <c r="M255" s="4"/>
      <c r="N255" s="148"/>
      <c r="O255" s="4"/>
      <c r="P255" s="4"/>
      <c r="Q255" s="4"/>
      <c r="R255" s="303"/>
      <c r="S255" s="4"/>
      <c r="T255" s="304"/>
      <c r="U255" s="4"/>
      <c r="V255" s="4"/>
      <c r="W255" s="4"/>
      <c r="X255" s="4"/>
    </row>
    <row r="256" spans="1:24" ht="27" customHeight="1">
      <c r="A256" s="4"/>
      <c r="B256" s="4"/>
      <c r="C256" s="271" t="s">
        <v>638</v>
      </c>
      <c r="D256" s="256">
        <f t="shared" ref="D256:H256" si="58">COUNTIFS($R$9:$R$207,"&lt;&gt;",$M$9:$M$207,D255)</f>
        <v>0</v>
      </c>
      <c r="E256" s="256">
        <f t="shared" si="58"/>
        <v>0</v>
      </c>
      <c r="F256" s="256">
        <f t="shared" si="58"/>
        <v>0</v>
      </c>
      <c r="G256" s="256">
        <f t="shared" si="58"/>
        <v>0</v>
      </c>
      <c r="H256" s="257">
        <f t="shared" si="58"/>
        <v>0</v>
      </c>
      <c r="I256" s="4"/>
      <c r="J256" s="4"/>
      <c r="K256" s="4"/>
      <c r="L256" s="4"/>
      <c r="M256" s="4"/>
      <c r="N256" s="148"/>
      <c r="O256" s="4"/>
      <c r="P256" s="4"/>
      <c r="Q256" s="4"/>
      <c r="R256" s="303"/>
      <c r="S256" s="4"/>
      <c r="T256" s="304"/>
      <c r="U256" s="4"/>
      <c r="V256" s="4"/>
      <c r="W256" s="4"/>
      <c r="X256" s="4"/>
    </row>
    <row r="257" spans="1:24" ht="27" customHeight="1">
      <c r="A257" s="4"/>
      <c r="B257" s="4"/>
      <c r="C257" s="780" t="s">
        <v>639</v>
      </c>
      <c r="D257" s="311">
        <f t="shared" ref="D257:H257" si="59">SUM(D259,D261)</f>
        <v>0</v>
      </c>
      <c r="E257" s="311">
        <f t="shared" si="59"/>
        <v>0</v>
      </c>
      <c r="F257" s="311">
        <f t="shared" si="59"/>
        <v>0</v>
      </c>
      <c r="G257" s="311">
        <f t="shared" si="59"/>
        <v>0</v>
      </c>
      <c r="H257" s="312">
        <f t="shared" si="59"/>
        <v>0</v>
      </c>
      <c r="I257" s="4"/>
      <c r="J257" s="4"/>
      <c r="K257" s="4"/>
      <c r="L257" s="4"/>
      <c r="M257" s="4"/>
      <c r="N257" s="148"/>
      <c r="O257" s="4"/>
      <c r="P257" s="4"/>
      <c r="Q257" s="4"/>
      <c r="R257" s="303"/>
      <c r="S257" s="4"/>
      <c r="T257" s="304"/>
      <c r="U257" s="4"/>
      <c r="V257" s="4"/>
      <c r="W257" s="4"/>
      <c r="X257" s="4"/>
    </row>
    <row r="258" spans="1:24" ht="27" customHeight="1">
      <c r="A258" s="4"/>
      <c r="B258" s="4"/>
      <c r="C258" s="773"/>
      <c r="D258" s="322" t="str">
        <f t="shared" ref="D258:H258" si="60">IFERROR(D257/D256,"-")</f>
        <v>-</v>
      </c>
      <c r="E258" s="322" t="str">
        <f t="shared" si="60"/>
        <v>-</v>
      </c>
      <c r="F258" s="322" t="str">
        <f t="shared" si="60"/>
        <v>-</v>
      </c>
      <c r="G258" s="322" t="str">
        <f t="shared" si="60"/>
        <v>-</v>
      </c>
      <c r="H258" s="323" t="str">
        <f t="shared" si="60"/>
        <v>-</v>
      </c>
      <c r="I258" s="4"/>
      <c r="J258" s="4"/>
      <c r="K258" s="4"/>
      <c r="L258" s="4"/>
      <c r="M258" s="4"/>
      <c r="N258" s="148"/>
      <c r="O258" s="4"/>
      <c r="P258" s="4"/>
      <c r="Q258" s="4"/>
      <c r="R258" s="303"/>
      <c r="S258" s="4"/>
      <c r="T258" s="304"/>
      <c r="U258" s="4"/>
      <c r="V258" s="4"/>
      <c r="W258" s="4"/>
      <c r="X258" s="4"/>
    </row>
    <row r="259" spans="1:24" ht="27" customHeight="1">
      <c r="A259" s="4"/>
      <c r="B259" s="4"/>
      <c r="C259" s="781" t="s">
        <v>349</v>
      </c>
      <c r="D259" s="315">
        <f t="shared" ref="D259:H259" si="61">COUNTIFS($W$9:$W$207,$C259,$M$9:$M$207,D$255)</f>
        <v>0</v>
      </c>
      <c r="E259" s="315">
        <f t="shared" si="61"/>
        <v>0</v>
      </c>
      <c r="F259" s="315">
        <f t="shared" si="61"/>
        <v>0</v>
      </c>
      <c r="G259" s="315">
        <f t="shared" si="61"/>
        <v>0</v>
      </c>
      <c r="H259" s="315">
        <f t="shared" si="61"/>
        <v>0</v>
      </c>
      <c r="I259" s="4"/>
      <c r="J259" s="4"/>
      <c r="K259" s="4"/>
      <c r="L259" s="4"/>
      <c r="M259" s="4"/>
      <c r="N259" s="148"/>
      <c r="O259" s="4"/>
      <c r="P259" s="4"/>
      <c r="Q259" s="4"/>
      <c r="R259" s="303"/>
      <c r="S259" s="4"/>
      <c r="T259" s="304"/>
      <c r="U259" s="4"/>
      <c r="V259" s="4"/>
      <c r="W259" s="4"/>
      <c r="X259" s="4"/>
    </row>
    <row r="260" spans="1:24" ht="27" customHeight="1">
      <c r="A260" s="4"/>
      <c r="B260" s="4"/>
      <c r="C260" s="775"/>
      <c r="D260" s="324" t="str">
        <f t="shared" ref="D260:H260" si="62">IFERROR(D259/D$256,"-")</f>
        <v>-</v>
      </c>
      <c r="E260" s="324" t="str">
        <f t="shared" si="62"/>
        <v>-</v>
      </c>
      <c r="F260" s="324" t="str">
        <f t="shared" si="62"/>
        <v>-</v>
      </c>
      <c r="G260" s="324" t="str">
        <f t="shared" si="62"/>
        <v>-</v>
      </c>
      <c r="H260" s="324" t="str">
        <f t="shared" si="62"/>
        <v>-</v>
      </c>
      <c r="I260" s="4"/>
      <c r="J260" s="4"/>
      <c r="K260" s="4"/>
      <c r="L260" s="4"/>
      <c r="M260" s="4"/>
      <c r="N260" s="148"/>
      <c r="O260" s="4"/>
      <c r="P260" s="4"/>
      <c r="Q260" s="4"/>
      <c r="R260" s="303"/>
      <c r="S260" s="4"/>
      <c r="T260" s="304"/>
      <c r="U260" s="4"/>
      <c r="V260" s="4"/>
      <c r="W260" s="4"/>
      <c r="X260" s="4"/>
    </row>
    <row r="261" spans="1:24" ht="27" customHeight="1">
      <c r="A261" s="4"/>
      <c r="B261" s="4"/>
      <c r="C261" s="782" t="s">
        <v>373</v>
      </c>
      <c r="D261" s="315">
        <f t="shared" ref="D261:H261" si="63">COUNTIFS($W$9:$W$207,$C261,$M$9:$M$207,D$255)</f>
        <v>0</v>
      </c>
      <c r="E261" s="315">
        <f t="shared" si="63"/>
        <v>0</v>
      </c>
      <c r="F261" s="315">
        <f t="shared" si="63"/>
        <v>0</v>
      </c>
      <c r="G261" s="315">
        <f t="shared" si="63"/>
        <v>0</v>
      </c>
      <c r="H261" s="315">
        <f t="shared" si="63"/>
        <v>0</v>
      </c>
      <c r="I261" s="4"/>
      <c r="J261" s="4"/>
      <c r="K261" s="4"/>
      <c r="L261" s="4"/>
      <c r="M261" s="4"/>
      <c r="N261" s="148"/>
      <c r="O261" s="4"/>
      <c r="P261" s="4"/>
      <c r="Q261" s="4"/>
      <c r="R261" s="303"/>
      <c r="S261" s="4"/>
      <c r="T261" s="304"/>
      <c r="U261" s="4"/>
      <c r="V261" s="4"/>
      <c r="W261" s="4"/>
      <c r="X261" s="4"/>
    </row>
    <row r="262" spans="1:24" ht="27" customHeight="1">
      <c r="A262" s="4"/>
      <c r="B262" s="4"/>
      <c r="C262" s="775"/>
      <c r="D262" s="324" t="str">
        <f t="shared" ref="D262:H262" si="64">IFERROR(D261/D$256,"-")</f>
        <v>-</v>
      </c>
      <c r="E262" s="324" t="str">
        <f t="shared" si="64"/>
        <v>-</v>
      </c>
      <c r="F262" s="324" t="str">
        <f t="shared" si="64"/>
        <v>-</v>
      </c>
      <c r="G262" s="324" t="str">
        <f t="shared" si="64"/>
        <v>-</v>
      </c>
      <c r="H262" s="324" t="str">
        <f t="shared" si="64"/>
        <v>-</v>
      </c>
      <c r="I262" s="4"/>
      <c r="J262" s="4"/>
      <c r="K262" s="4"/>
      <c r="L262" s="4"/>
      <c r="M262" s="4"/>
      <c r="N262" s="148"/>
      <c r="O262" s="4"/>
      <c r="P262" s="4"/>
      <c r="Q262" s="4"/>
      <c r="R262" s="303"/>
      <c r="S262" s="4"/>
      <c r="T262" s="304"/>
      <c r="U262" s="4"/>
      <c r="V262" s="4"/>
      <c r="W262" s="4"/>
      <c r="X262" s="4"/>
    </row>
    <row r="263" spans="1:24" ht="27" customHeight="1">
      <c r="A263" s="4"/>
      <c r="B263" s="4"/>
      <c r="C263" s="782" t="s">
        <v>491</v>
      </c>
      <c r="D263" s="325">
        <f t="shared" ref="D263:H263" si="65">COUNTIFS($W$9:$W$207,$C263,$M$9:$M$207,D$255)</f>
        <v>0</v>
      </c>
      <c r="E263" s="326">
        <f t="shared" si="65"/>
        <v>0</v>
      </c>
      <c r="F263" s="326">
        <f t="shared" si="65"/>
        <v>0</v>
      </c>
      <c r="G263" s="326">
        <f t="shared" si="65"/>
        <v>0</v>
      </c>
      <c r="H263" s="326">
        <f t="shared" si="65"/>
        <v>0</v>
      </c>
      <c r="I263" s="4"/>
      <c r="J263" s="4"/>
      <c r="K263" s="4"/>
      <c r="L263" s="4"/>
      <c r="M263" s="4"/>
      <c r="N263" s="148"/>
      <c r="O263" s="4"/>
      <c r="P263" s="4"/>
      <c r="Q263" s="4"/>
      <c r="R263" s="303"/>
      <c r="S263" s="4"/>
      <c r="T263" s="304"/>
      <c r="U263" s="4"/>
      <c r="V263" s="4"/>
      <c r="W263" s="4"/>
      <c r="X263" s="4"/>
    </row>
    <row r="264" spans="1:24" ht="27" customHeight="1">
      <c r="A264" s="4"/>
      <c r="B264" s="4"/>
      <c r="C264" s="775"/>
      <c r="D264" s="324" t="str">
        <f t="shared" ref="D264:H264" si="66">IFERROR(D263/D$256,"-")</f>
        <v>-</v>
      </c>
      <c r="E264" s="324" t="str">
        <f t="shared" si="66"/>
        <v>-</v>
      </c>
      <c r="F264" s="324" t="str">
        <f t="shared" si="66"/>
        <v>-</v>
      </c>
      <c r="G264" s="324" t="str">
        <f t="shared" si="66"/>
        <v>-</v>
      </c>
      <c r="H264" s="324" t="str">
        <f t="shared" si="66"/>
        <v>-</v>
      </c>
      <c r="I264" s="4"/>
      <c r="J264" s="4"/>
      <c r="K264" s="4"/>
      <c r="L264" s="4"/>
      <c r="M264" s="4"/>
      <c r="N264" s="148"/>
      <c r="O264" s="4"/>
      <c r="P264" s="4"/>
      <c r="Q264" s="4"/>
      <c r="R264" s="303"/>
      <c r="S264" s="4"/>
      <c r="T264" s="304"/>
      <c r="U264" s="4"/>
      <c r="V264" s="4"/>
      <c r="W264" s="4"/>
      <c r="X264" s="4"/>
    </row>
    <row r="265" spans="1:24" ht="27" customHeight="1">
      <c r="A265" s="4"/>
      <c r="B265" s="4"/>
      <c r="C265" s="782" t="s">
        <v>366</v>
      </c>
      <c r="D265" s="325">
        <f t="shared" ref="D265:H265" si="67">COUNTIFS($W$9:$W$207,$C265,$M$9:$M$207,D$255)</f>
        <v>0</v>
      </c>
      <c r="E265" s="326">
        <f t="shared" si="67"/>
        <v>0</v>
      </c>
      <c r="F265" s="326">
        <f t="shared" si="67"/>
        <v>0</v>
      </c>
      <c r="G265" s="326">
        <f t="shared" si="67"/>
        <v>0</v>
      </c>
      <c r="H265" s="326">
        <f t="shared" si="67"/>
        <v>0</v>
      </c>
      <c r="I265" s="4"/>
      <c r="J265" s="4"/>
      <c r="K265" s="4"/>
      <c r="L265" s="4"/>
      <c r="M265" s="4"/>
      <c r="N265" s="148"/>
      <c r="O265" s="4"/>
      <c r="P265" s="4"/>
      <c r="Q265" s="4"/>
      <c r="R265" s="303"/>
      <c r="S265" s="4"/>
      <c r="T265" s="304"/>
      <c r="U265" s="4"/>
      <c r="V265" s="4"/>
      <c r="W265" s="4"/>
      <c r="X265" s="4"/>
    </row>
    <row r="266" spans="1:24" ht="27" customHeight="1">
      <c r="A266" s="4"/>
      <c r="B266" s="4"/>
      <c r="C266" s="775"/>
      <c r="D266" s="324" t="str">
        <f t="shared" ref="D266:H266" si="68">IFERROR(D265/D$256,"-")</f>
        <v>-</v>
      </c>
      <c r="E266" s="324" t="str">
        <f t="shared" si="68"/>
        <v>-</v>
      </c>
      <c r="F266" s="324" t="str">
        <f t="shared" si="68"/>
        <v>-</v>
      </c>
      <c r="G266" s="324" t="str">
        <f t="shared" si="68"/>
        <v>-</v>
      </c>
      <c r="H266" s="324" t="str">
        <f t="shared" si="68"/>
        <v>-</v>
      </c>
      <c r="I266" s="4"/>
      <c r="J266" s="4"/>
      <c r="K266" s="4"/>
      <c r="L266" s="4"/>
      <c r="M266" s="4"/>
      <c r="N266" s="148"/>
      <c r="O266" s="4"/>
      <c r="P266" s="4"/>
      <c r="Q266" s="4"/>
      <c r="R266" s="303"/>
      <c r="S266" s="4"/>
      <c r="T266" s="304"/>
      <c r="U266" s="4"/>
      <c r="V266" s="4"/>
      <c r="W266" s="4"/>
      <c r="X266" s="4"/>
    </row>
    <row r="267" spans="1:24" ht="27" customHeight="1">
      <c r="A267" s="4"/>
      <c r="B267" s="4"/>
      <c r="C267" s="783" t="s">
        <v>640</v>
      </c>
      <c r="D267" s="325">
        <f t="shared" ref="D267:H267" si="69">COUNTIFS($W$9:$W$207,$C267,$M$9:$M$207,D$255)</f>
        <v>0</v>
      </c>
      <c r="E267" s="326">
        <f t="shared" si="69"/>
        <v>0</v>
      </c>
      <c r="F267" s="326">
        <f t="shared" si="69"/>
        <v>0</v>
      </c>
      <c r="G267" s="326">
        <f t="shared" si="69"/>
        <v>0</v>
      </c>
      <c r="H267" s="326">
        <f t="shared" si="69"/>
        <v>0</v>
      </c>
      <c r="I267" s="4"/>
      <c r="J267" s="4"/>
      <c r="K267" s="4"/>
      <c r="L267" s="4"/>
      <c r="M267" s="4"/>
      <c r="N267" s="148"/>
      <c r="O267" s="4"/>
      <c r="P267" s="4"/>
      <c r="Q267" s="4"/>
      <c r="R267" s="303"/>
      <c r="S267" s="4"/>
      <c r="T267" s="304"/>
      <c r="U267" s="4"/>
      <c r="V267" s="4"/>
      <c r="W267" s="4"/>
      <c r="X267" s="4"/>
    </row>
    <row r="268" spans="1:24" ht="27" customHeight="1">
      <c r="A268" s="4"/>
      <c r="B268" s="4"/>
      <c r="C268" s="775"/>
      <c r="D268" s="324" t="str">
        <f t="shared" ref="D268:H268" si="70">IFERROR(D267/D$256,"-")</f>
        <v>-</v>
      </c>
      <c r="E268" s="324" t="str">
        <f t="shared" si="70"/>
        <v>-</v>
      </c>
      <c r="F268" s="324" t="str">
        <f t="shared" si="70"/>
        <v>-</v>
      </c>
      <c r="G268" s="324" t="str">
        <f t="shared" si="70"/>
        <v>-</v>
      </c>
      <c r="H268" s="324" t="str">
        <f t="shared" si="70"/>
        <v>-</v>
      </c>
      <c r="I268" s="4"/>
      <c r="J268" s="4"/>
      <c r="K268" s="4"/>
      <c r="L268" s="4"/>
      <c r="M268" s="4"/>
      <c r="N268" s="148"/>
      <c r="O268" s="4"/>
      <c r="P268" s="4"/>
      <c r="Q268" s="4"/>
      <c r="R268" s="303"/>
      <c r="S268" s="4"/>
      <c r="T268" s="304"/>
      <c r="U268" s="4"/>
      <c r="V268" s="4"/>
      <c r="W268" s="4"/>
      <c r="X268" s="4"/>
    </row>
    <row r="269" spans="1:24" ht="27" customHeight="1">
      <c r="A269" s="4"/>
      <c r="B269" s="4"/>
      <c r="C269" s="783" t="s">
        <v>628</v>
      </c>
      <c r="D269" s="325">
        <f t="shared" ref="D269:H269" si="71">COUNTIFS($W$9:$W$207,$C269,$M$9:$M$207,D$255)</f>
        <v>0</v>
      </c>
      <c r="E269" s="326">
        <f t="shared" si="71"/>
        <v>0</v>
      </c>
      <c r="F269" s="326">
        <f t="shared" si="71"/>
        <v>0</v>
      </c>
      <c r="G269" s="326">
        <f t="shared" si="71"/>
        <v>0</v>
      </c>
      <c r="H269" s="326">
        <f t="shared" si="71"/>
        <v>0</v>
      </c>
      <c r="I269" s="4"/>
      <c r="J269" s="4"/>
      <c r="K269" s="4"/>
      <c r="L269" s="4"/>
      <c r="M269" s="4"/>
      <c r="N269" s="148"/>
      <c r="O269" s="4"/>
      <c r="P269" s="4"/>
      <c r="Q269" s="4"/>
      <c r="R269" s="303"/>
      <c r="S269" s="4"/>
      <c r="T269" s="304"/>
      <c r="U269" s="4"/>
      <c r="V269" s="4"/>
      <c r="W269" s="4"/>
      <c r="X269" s="4"/>
    </row>
    <row r="270" spans="1:24" ht="27" customHeight="1">
      <c r="A270" s="4"/>
      <c r="B270" s="4"/>
      <c r="C270" s="775"/>
      <c r="D270" s="324" t="str">
        <f t="shared" ref="D270:H270" si="72">IFERROR(D269/D$256,"-")</f>
        <v>-</v>
      </c>
      <c r="E270" s="324" t="str">
        <f t="shared" si="72"/>
        <v>-</v>
      </c>
      <c r="F270" s="324" t="str">
        <f t="shared" si="72"/>
        <v>-</v>
      </c>
      <c r="G270" s="324" t="str">
        <f t="shared" si="72"/>
        <v>-</v>
      </c>
      <c r="H270" s="324" t="str">
        <f t="shared" si="72"/>
        <v>-</v>
      </c>
      <c r="I270" s="4"/>
      <c r="J270" s="4"/>
      <c r="K270" s="4"/>
      <c r="L270" s="4"/>
      <c r="M270" s="4"/>
      <c r="N270" s="148"/>
      <c r="O270" s="4"/>
      <c r="P270" s="4"/>
      <c r="Q270" s="4"/>
      <c r="R270" s="303"/>
      <c r="S270" s="4"/>
      <c r="T270" s="304"/>
      <c r="U270" s="4"/>
      <c r="V270" s="4"/>
      <c r="W270" s="4"/>
      <c r="X270" s="4"/>
    </row>
    <row r="271" spans="1:24" ht="27" customHeight="1">
      <c r="A271" s="4"/>
      <c r="B271" s="4"/>
      <c r="C271" s="782" t="s">
        <v>358</v>
      </c>
      <c r="D271" s="325">
        <f t="shared" ref="D271:H271" si="73">COUNTIFS($W$9:$W$207,$C271,$M$9:$M$207,D$255)</f>
        <v>0</v>
      </c>
      <c r="E271" s="326">
        <f t="shared" si="73"/>
        <v>0</v>
      </c>
      <c r="F271" s="326">
        <f t="shared" si="73"/>
        <v>0</v>
      </c>
      <c r="G271" s="326">
        <f t="shared" si="73"/>
        <v>0</v>
      </c>
      <c r="H271" s="326">
        <f t="shared" si="73"/>
        <v>0</v>
      </c>
      <c r="I271" s="4"/>
      <c r="J271" s="4"/>
      <c r="K271" s="4"/>
      <c r="L271" s="4"/>
      <c r="M271" s="4"/>
      <c r="N271" s="148"/>
      <c r="O271" s="4"/>
      <c r="P271" s="4"/>
      <c r="Q271" s="4"/>
      <c r="R271" s="303"/>
      <c r="S271" s="4"/>
      <c r="T271" s="304"/>
      <c r="U271" s="4"/>
      <c r="V271" s="4"/>
      <c r="W271" s="4"/>
      <c r="X271" s="4"/>
    </row>
    <row r="272" spans="1:24" ht="27" customHeight="1">
      <c r="A272" s="4"/>
      <c r="B272" s="4"/>
      <c r="C272" s="779"/>
      <c r="D272" s="327" t="str">
        <f t="shared" ref="D272:H272" si="74">IFERROR(D271/D$256,"-")</f>
        <v>-</v>
      </c>
      <c r="E272" s="327" t="str">
        <f t="shared" si="74"/>
        <v>-</v>
      </c>
      <c r="F272" s="327" t="str">
        <f t="shared" si="74"/>
        <v>-</v>
      </c>
      <c r="G272" s="327" t="str">
        <f t="shared" si="74"/>
        <v>-</v>
      </c>
      <c r="H272" s="327" t="str">
        <f t="shared" si="74"/>
        <v>-</v>
      </c>
      <c r="I272" s="4"/>
      <c r="J272" s="4"/>
      <c r="K272" s="4"/>
      <c r="L272" s="4"/>
      <c r="M272" s="4"/>
      <c r="N272" s="148"/>
      <c r="O272" s="4"/>
      <c r="P272" s="4"/>
      <c r="Q272" s="4"/>
      <c r="R272" s="303"/>
      <c r="S272" s="4"/>
      <c r="T272" s="304"/>
      <c r="U272" s="4"/>
      <c r="V272" s="4"/>
      <c r="W272" s="4"/>
      <c r="X272" s="4"/>
    </row>
    <row r="273" spans="1:24" ht="14.4">
      <c r="A273" s="4"/>
      <c r="B273" s="4"/>
      <c r="C273" s="303"/>
      <c r="D273" s="304"/>
      <c r="E273" s="4"/>
      <c r="F273" s="4"/>
      <c r="G273" s="4"/>
      <c r="H273" s="4"/>
      <c r="I273" s="4"/>
      <c r="J273" s="4"/>
      <c r="K273" s="4"/>
      <c r="L273" s="4"/>
      <c r="M273" s="4"/>
      <c r="N273" s="148"/>
      <c r="O273" s="4"/>
      <c r="P273" s="4"/>
      <c r="Q273" s="4"/>
      <c r="R273" s="303"/>
      <c r="S273" s="4"/>
      <c r="T273" s="304"/>
      <c r="U273" s="4"/>
      <c r="V273" s="4"/>
      <c r="W273" s="4"/>
      <c r="X273" s="4"/>
    </row>
    <row r="274" spans="1:24" ht="32.25" customHeight="1">
      <c r="A274" s="4"/>
      <c r="B274" s="4"/>
      <c r="D274" s="277" t="s">
        <v>414</v>
      </c>
      <c r="E274" s="277" t="s">
        <v>354</v>
      </c>
      <c r="F274" s="278" t="s">
        <v>643</v>
      </c>
      <c r="G274" s="277" t="s">
        <v>644</v>
      </c>
      <c r="H274" s="277" t="s">
        <v>400</v>
      </c>
      <c r="M274" s="4"/>
      <c r="N274" s="148"/>
      <c r="O274" s="4"/>
      <c r="P274" s="4"/>
      <c r="Q274" s="4"/>
      <c r="R274" s="303"/>
      <c r="S274" s="4"/>
      <c r="T274" s="304"/>
      <c r="U274" s="4"/>
      <c r="V274" s="4"/>
      <c r="W274" s="4"/>
      <c r="X274" s="4"/>
    </row>
    <row r="275" spans="1:24" ht="27" customHeight="1">
      <c r="A275" s="4"/>
      <c r="B275" s="4"/>
      <c r="C275" s="271" t="s">
        <v>638</v>
      </c>
      <c r="D275" s="256">
        <f t="shared" ref="D275:H275" si="75">COUNTIFS($R$9:$R$207,"&lt;&gt;",$M$9:$M$207,D274)</f>
        <v>0</v>
      </c>
      <c r="E275" s="256">
        <f t="shared" si="75"/>
        <v>0</v>
      </c>
      <c r="F275" s="256">
        <f t="shared" si="75"/>
        <v>0</v>
      </c>
      <c r="G275" s="256">
        <f t="shared" si="75"/>
        <v>0</v>
      </c>
      <c r="H275" s="257">
        <f t="shared" si="75"/>
        <v>0</v>
      </c>
      <c r="I275" s="4"/>
      <c r="J275" s="4"/>
      <c r="K275" s="4"/>
      <c r="L275" s="4"/>
      <c r="M275" s="4"/>
      <c r="N275" s="148"/>
      <c r="O275" s="4"/>
      <c r="P275" s="4"/>
      <c r="Q275" s="4"/>
      <c r="R275" s="303"/>
      <c r="S275" s="4"/>
      <c r="T275" s="304"/>
      <c r="U275" s="4"/>
      <c r="V275" s="4"/>
      <c r="W275" s="4"/>
      <c r="X275" s="4"/>
    </row>
    <row r="276" spans="1:24" ht="27" customHeight="1">
      <c r="A276" s="4"/>
      <c r="B276" s="4"/>
      <c r="C276" s="780" t="s">
        <v>639</v>
      </c>
      <c r="D276" s="311">
        <f t="shared" ref="D276:H276" si="76">SUM(D278,D280)</f>
        <v>0</v>
      </c>
      <c r="E276" s="311">
        <f t="shared" si="76"/>
        <v>0</v>
      </c>
      <c r="F276" s="311">
        <f t="shared" si="76"/>
        <v>0</v>
      </c>
      <c r="G276" s="311">
        <f t="shared" si="76"/>
        <v>0</v>
      </c>
      <c r="H276" s="312">
        <f t="shared" si="76"/>
        <v>0</v>
      </c>
      <c r="I276" s="4"/>
      <c r="J276" s="4"/>
      <c r="K276" s="4"/>
      <c r="L276" s="4"/>
      <c r="M276" s="4"/>
      <c r="N276" s="148"/>
      <c r="O276" s="4"/>
      <c r="P276" s="4"/>
      <c r="Q276" s="4"/>
      <c r="R276" s="303"/>
      <c r="S276" s="4"/>
      <c r="T276" s="304"/>
      <c r="U276" s="4"/>
      <c r="V276" s="4"/>
      <c r="W276" s="4"/>
      <c r="X276" s="4"/>
    </row>
    <row r="277" spans="1:24" ht="27" customHeight="1">
      <c r="A277" s="4"/>
      <c r="B277" s="4"/>
      <c r="C277" s="773"/>
      <c r="D277" s="322" t="str">
        <f t="shared" ref="D277:H277" si="77">IFERROR(D276/D275,"-")</f>
        <v>-</v>
      </c>
      <c r="E277" s="322" t="str">
        <f t="shared" si="77"/>
        <v>-</v>
      </c>
      <c r="F277" s="322" t="str">
        <f t="shared" si="77"/>
        <v>-</v>
      </c>
      <c r="G277" s="322" t="str">
        <f t="shared" si="77"/>
        <v>-</v>
      </c>
      <c r="H277" s="323" t="str">
        <f t="shared" si="77"/>
        <v>-</v>
      </c>
      <c r="I277" s="4"/>
      <c r="J277" s="4"/>
      <c r="K277" s="4"/>
      <c r="L277" s="4"/>
      <c r="M277" s="4"/>
      <c r="N277" s="148"/>
      <c r="O277" s="4"/>
      <c r="P277" s="4"/>
      <c r="Q277" s="4"/>
      <c r="R277" s="303"/>
      <c r="S277" s="4"/>
      <c r="T277" s="304"/>
      <c r="U277" s="4"/>
      <c r="V277" s="4"/>
      <c r="W277" s="4"/>
      <c r="X277" s="4"/>
    </row>
    <row r="278" spans="1:24" ht="27" customHeight="1">
      <c r="A278" s="4"/>
      <c r="B278" s="4"/>
      <c r="C278" s="784" t="s">
        <v>349</v>
      </c>
      <c r="D278" s="315">
        <f t="shared" ref="D278:H278" si="78">COUNTIFS($W$9:$W$207,$C278,$M$9:$M$207,D$274)</f>
        <v>0</v>
      </c>
      <c r="E278" s="315">
        <f t="shared" si="78"/>
        <v>0</v>
      </c>
      <c r="F278" s="315">
        <f t="shared" si="78"/>
        <v>0</v>
      </c>
      <c r="G278" s="315">
        <f t="shared" si="78"/>
        <v>0</v>
      </c>
      <c r="H278" s="315">
        <f t="shared" si="78"/>
        <v>0</v>
      </c>
      <c r="I278" s="4"/>
      <c r="J278" s="4"/>
      <c r="K278" s="4"/>
      <c r="L278" s="4"/>
      <c r="M278" s="4"/>
      <c r="N278" s="148"/>
      <c r="O278" s="4"/>
      <c r="P278" s="4"/>
      <c r="Q278" s="4"/>
      <c r="R278" s="303"/>
      <c r="S278" s="4"/>
      <c r="T278" s="304"/>
      <c r="U278" s="4"/>
      <c r="V278" s="4"/>
      <c r="W278" s="4"/>
      <c r="X278" s="4"/>
    </row>
    <row r="279" spans="1:24" ht="27" customHeight="1">
      <c r="A279" s="4"/>
      <c r="B279" s="4"/>
      <c r="C279" s="775"/>
      <c r="D279" s="324" t="str">
        <f t="shared" ref="D279:H279" si="79">IFERROR(D278/D$256,"-")</f>
        <v>-</v>
      </c>
      <c r="E279" s="324" t="str">
        <f t="shared" si="79"/>
        <v>-</v>
      </c>
      <c r="F279" s="324" t="str">
        <f t="shared" si="79"/>
        <v>-</v>
      </c>
      <c r="G279" s="324" t="str">
        <f t="shared" si="79"/>
        <v>-</v>
      </c>
      <c r="H279" s="324" t="str">
        <f t="shared" si="79"/>
        <v>-</v>
      </c>
      <c r="I279" s="4"/>
      <c r="J279" s="4"/>
      <c r="K279" s="4"/>
      <c r="L279" s="4"/>
      <c r="M279" s="4"/>
      <c r="N279" s="148"/>
      <c r="O279" s="4"/>
      <c r="P279" s="4"/>
      <c r="Q279" s="4"/>
      <c r="R279" s="303"/>
      <c r="S279" s="4"/>
      <c r="T279" s="304"/>
      <c r="U279" s="4"/>
      <c r="V279" s="4"/>
      <c r="W279" s="4"/>
      <c r="X279" s="4"/>
    </row>
    <row r="280" spans="1:24" ht="27" customHeight="1">
      <c r="A280" s="4"/>
      <c r="B280" s="4"/>
      <c r="C280" s="782" t="s">
        <v>373</v>
      </c>
      <c r="D280" s="315">
        <f t="shared" ref="D280:H280" si="80">COUNTIFS($W$9:$W$207,$C280,$M$9:$M$207,D$274)</f>
        <v>0</v>
      </c>
      <c r="E280" s="315">
        <f t="shared" si="80"/>
        <v>0</v>
      </c>
      <c r="F280" s="315">
        <f t="shared" si="80"/>
        <v>0</v>
      </c>
      <c r="G280" s="315">
        <f t="shared" si="80"/>
        <v>0</v>
      </c>
      <c r="H280" s="315">
        <f t="shared" si="80"/>
        <v>0</v>
      </c>
      <c r="I280" s="4"/>
      <c r="J280" s="4"/>
      <c r="K280" s="4"/>
      <c r="L280" s="4"/>
      <c r="M280" s="4"/>
      <c r="N280" s="148"/>
      <c r="O280" s="4"/>
      <c r="P280" s="4"/>
      <c r="Q280" s="4"/>
      <c r="R280" s="303"/>
      <c r="S280" s="4"/>
      <c r="T280" s="304"/>
      <c r="U280" s="4"/>
      <c r="V280" s="4"/>
      <c r="W280" s="4"/>
      <c r="X280" s="4"/>
    </row>
    <row r="281" spans="1:24" ht="27" customHeight="1">
      <c r="A281" s="4"/>
      <c r="B281" s="4"/>
      <c r="C281" s="775"/>
      <c r="D281" s="324" t="str">
        <f t="shared" ref="D281:H281" si="81">IFERROR(D280/D$256,"-")</f>
        <v>-</v>
      </c>
      <c r="E281" s="324" t="str">
        <f t="shared" si="81"/>
        <v>-</v>
      </c>
      <c r="F281" s="324" t="str">
        <f t="shared" si="81"/>
        <v>-</v>
      </c>
      <c r="G281" s="324" t="str">
        <f t="shared" si="81"/>
        <v>-</v>
      </c>
      <c r="H281" s="324" t="str">
        <f t="shared" si="81"/>
        <v>-</v>
      </c>
      <c r="I281" s="4"/>
      <c r="J281" s="4"/>
      <c r="K281" s="4"/>
      <c r="L281" s="4"/>
      <c r="M281" s="4"/>
      <c r="N281" s="148"/>
      <c r="O281" s="4"/>
      <c r="P281" s="4"/>
      <c r="Q281" s="4"/>
      <c r="R281" s="303"/>
      <c r="S281" s="4"/>
      <c r="T281" s="304"/>
      <c r="U281" s="4"/>
      <c r="V281" s="4"/>
      <c r="W281" s="4"/>
      <c r="X281" s="4"/>
    </row>
    <row r="282" spans="1:24" ht="27" customHeight="1">
      <c r="A282" s="4"/>
      <c r="B282" s="4"/>
      <c r="C282" s="782" t="s">
        <v>491</v>
      </c>
      <c r="D282" s="325">
        <f t="shared" ref="D282:H282" si="82">COUNTIFS($W$9:$W$207,$C282,$M$9:$M$207,D$274)</f>
        <v>0</v>
      </c>
      <c r="E282" s="326">
        <f t="shared" si="82"/>
        <v>0</v>
      </c>
      <c r="F282" s="326">
        <f t="shared" si="82"/>
        <v>0</v>
      </c>
      <c r="G282" s="326">
        <f t="shared" si="82"/>
        <v>0</v>
      </c>
      <c r="H282" s="326">
        <f t="shared" si="82"/>
        <v>0</v>
      </c>
      <c r="I282" s="4"/>
      <c r="J282" s="4"/>
      <c r="K282" s="4"/>
      <c r="L282" s="4"/>
      <c r="M282" s="4"/>
      <c r="N282" s="148"/>
      <c r="O282" s="4"/>
      <c r="P282" s="4"/>
      <c r="Q282" s="4"/>
      <c r="R282" s="303"/>
      <c r="S282" s="4"/>
      <c r="T282" s="304"/>
      <c r="U282" s="4"/>
      <c r="V282" s="4"/>
      <c r="W282" s="4"/>
      <c r="X282" s="4"/>
    </row>
    <row r="283" spans="1:24" ht="27" customHeight="1">
      <c r="A283" s="4"/>
      <c r="B283" s="4"/>
      <c r="C283" s="775"/>
      <c r="D283" s="324" t="str">
        <f t="shared" ref="D283:H283" si="83">IFERROR(D282/D$256,"-")</f>
        <v>-</v>
      </c>
      <c r="E283" s="324" t="str">
        <f t="shared" si="83"/>
        <v>-</v>
      </c>
      <c r="F283" s="324" t="str">
        <f t="shared" si="83"/>
        <v>-</v>
      </c>
      <c r="G283" s="324" t="str">
        <f t="shared" si="83"/>
        <v>-</v>
      </c>
      <c r="H283" s="324" t="str">
        <f t="shared" si="83"/>
        <v>-</v>
      </c>
      <c r="I283" s="4"/>
      <c r="J283" s="4"/>
      <c r="K283" s="4"/>
      <c r="L283" s="4"/>
      <c r="M283" s="4"/>
      <c r="N283" s="148"/>
      <c r="O283" s="4"/>
      <c r="P283" s="4"/>
      <c r="Q283" s="4"/>
      <c r="R283" s="303"/>
      <c r="S283" s="4"/>
      <c r="T283" s="304"/>
      <c r="U283" s="4"/>
      <c r="V283" s="4"/>
      <c r="W283" s="4"/>
      <c r="X283" s="4"/>
    </row>
    <row r="284" spans="1:24" ht="27" customHeight="1">
      <c r="A284" s="4"/>
      <c r="B284" s="4"/>
      <c r="C284" s="782" t="s">
        <v>366</v>
      </c>
      <c r="D284" s="325">
        <f t="shared" ref="D284:H284" si="84">COUNTIFS($W$9:$W$207,$C284,$M$9:$M$207,D$274)</f>
        <v>0</v>
      </c>
      <c r="E284" s="326">
        <f t="shared" si="84"/>
        <v>0</v>
      </c>
      <c r="F284" s="326">
        <f t="shared" si="84"/>
        <v>0</v>
      </c>
      <c r="G284" s="326">
        <f t="shared" si="84"/>
        <v>0</v>
      </c>
      <c r="H284" s="326">
        <f t="shared" si="84"/>
        <v>0</v>
      </c>
      <c r="I284" s="4"/>
      <c r="J284" s="4"/>
      <c r="K284" s="4"/>
      <c r="L284" s="4"/>
      <c r="M284" s="4"/>
      <c r="N284" s="148"/>
      <c r="O284" s="4"/>
      <c r="P284" s="4"/>
      <c r="Q284" s="4"/>
      <c r="R284" s="303"/>
      <c r="S284" s="4"/>
      <c r="T284" s="304"/>
      <c r="U284" s="4"/>
      <c r="V284" s="4"/>
      <c r="W284" s="4"/>
      <c r="X284" s="4"/>
    </row>
    <row r="285" spans="1:24" ht="27" customHeight="1">
      <c r="A285" s="4"/>
      <c r="B285" s="4"/>
      <c r="C285" s="775"/>
      <c r="D285" s="324" t="str">
        <f t="shared" ref="D285:H285" si="85">IFERROR(D284/D$256,"-")</f>
        <v>-</v>
      </c>
      <c r="E285" s="324" t="str">
        <f t="shared" si="85"/>
        <v>-</v>
      </c>
      <c r="F285" s="324" t="str">
        <f t="shared" si="85"/>
        <v>-</v>
      </c>
      <c r="G285" s="324" t="str">
        <f t="shared" si="85"/>
        <v>-</v>
      </c>
      <c r="H285" s="324" t="str">
        <f t="shared" si="85"/>
        <v>-</v>
      </c>
      <c r="I285" s="4"/>
      <c r="J285" s="4"/>
      <c r="K285" s="4"/>
      <c r="L285" s="4"/>
      <c r="M285" s="4"/>
      <c r="N285" s="148"/>
      <c r="O285" s="4"/>
      <c r="P285" s="4"/>
      <c r="Q285" s="4"/>
      <c r="R285" s="303"/>
      <c r="S285" s="4"/>
      <c r="T285" s="304"/>
      <c r="U285" s="4"/>
      <c r="V285" s="4"/>
      <c r="W285" s="4"/>
      <c r="X285" s="4"/>
    </row>
    <row r="286" spans="1:24" ht="27" customHeight="1">
      <c r="A286" s="4"/>
      <c r="B286" s="4"/>
      <c r="C286" s="783" t="s">
        <v>640</v>
      </c>
      <c r="D286" s="325">
        <f t="shared" ref="D286:H286" si="86">COUNTIFS($W$9:$W$207,$C286,$M$9:$M$207,D$274)</f>
        <v>0</v>
      </c>
      <c r="E286" s="326">
        <f t="shared" si="86"/>
        <v>0</v>
      </c>
      <c r="F286" s="326">
        <f t="shared" si="86"/>
        <v>0</v>
      </c>
      <c r="G286" s="326">
        <f t="shared" si="86"/>
        <v>0</v>
      </c>
      <c r="H286" s="326">
        <f t="shared" si="86"/>
        <v>0</v>
      </c>
      <c r="I286" s="4"/>
      <c r="J286" s="4"/>
      <c r="K286" s="4"/>
      <c r="L286" s="4"/>
      <c r="M286" s="4"/>
      <c r="N286" s="148"/>
      <c r="O286" s="4"/>
      <c r="P286" s="4"/>
      <c r="Q286" s="4"/>
      <c r="R286" s="303"/>
      <c r="S286" s="4"/>
      <c r="T286" s="304"/>
      <c r="U286" s="4"/>
      <c r="V286" s="4"/>
      <c r="W286" s="4"/>
      <c r="X286" s="4"/>
    </row>
    <row r="287" spans="1:24" ht="27" customHeight="1">
      <c r="A287" s="4"/>
      <c r="B287" s="4"/>
      <c r="C287" s="775"/>
      <c r="D287" s="324" t="str">
        <f t="shared" ref="D287:H287" si="87">IFERROR(D286/D$256,"-")</f>
        <v>-</v>
      </c>
      <c r="E287" s="324" t="str">
        <f t="shared" si="87"/>
        <v>-</v>
      </c>
      <c r="F287" s="324" t="str">
        <f t="shared" si="87"/>
        <v>-</v>
      </c>
      <c r="G287" s="324" t="str">
        <f t="shared" si="87"/>
        <v>-</v>
      </c>
      <c r="H287" s="324" t="str">
        <f t="shared" si="87"/>
        <v>-</v>
      </c>
      <c r="I287" s="4"/>
      <c r="J287" s="4"/>
      <c r="K287" s="4"/>
      <c r="L287" s="4"/>
      <c r="M287" s="4"/>
      <c r="N287" s="148"/>
      <c r="O287" s="4"/>
      <c r="P287" s="4"/>
      <c r="Q287" s="4"/>
      <c r="R287" s="303"/>
      <c r="S287" s="4"/>
      <c r="T287" s="304"/>
      <c r="U287" s="4"/>
      <c r="V287" s="4"/>
      <c r="W287" s="4"/>
      <c r="X287" s="4"/>
    </row>
    <row r="288" spans="1:24" ht="27" customHeight="1">
      <c r="A288" s="4"/>
      <c r="B288" s="4"/>
      <c r="C288" s="783" t="s">
        <v>628</v>
      </c>
      <c r="D288" s="325">
        <f t="shared" ref="D288:H288" si="88">COUNTIFS($W$9:$W$207,$C288,$M$9:$M$207,D$274)</f>
        <v>0</v>
      </c>
      <c r="E288" s="326">
        <f t="shared" si="88"/>
        <v>0</v>
      </c>
      <c r="F288" s="326">
        <f t="shared" si="88"/>
        <v>0</v>
      </c>
      <c r="G288" s="326">
        <f t="shared" si="88"/>
        <v>0</v>
      </c>
      <c r="H288" s="326">
        <f t="shared" si="88"/>
        <v>0</v>
      </c>
      <c r="I288" s="4"/>
      <c r="J288" s="4"/>
      <c r="K288" s="4"/>
      <c r="L288" s="4"/>
      <c r="M288" s="4"/>
      <c r="N288" s="148"/>
      <c r="O288" s="4"/>
      <c r="P288" s="4"/>
      <c r="Q288" s="4"/>
      <c r="R288" s="303"/>
      <c r="S288" s="4"/>
      <c r="T288" s="304"/>
      <c r="U288" s="4"/>
      <c r="V288" s="4"/>
      <c r="W288" s="4"/>
      <c r="X288" s="4"/>
    </row>
    <row r="289" spans="1:24" ht="27" customHeight="1">
      <c r="A289" s="4"/>
      <c r="B289" s="4"/>
      <c r="C289" s="775"/>
      <c r="D289" s="324" t="str">
        <f t="shared" ref="D289:H289" si="89">IFERROR(D288/D$256,"-")</f>
        <v>-</v>
      </c>
      <c r="E289" s="324" t="str">
        <f t="shared" si="89"/>
        <v>-</v>
      </c>
      <c r="F289" s="324" t="str">
        <f t="shared" si="89"/>
        <v>-</v>
      </c>
      <c r="G289" s="324" t="str">
        <f t="shared" si="89"/>
        <v>-</v>
      </c>
      <c r="H289" s="324" t="str">
        <f t="shared" si="89"/>
        <v>-</v>
      </c>
      <c r="I289" s="4"/>
      <c r="J289" s="4"/>
      <c r="K289" s="4"/>
      <c r="L289" s="4"/>
      <c r="M289" s="4"/>
      <c r="N289" s="148"/>
      <c r="O289" s="4"/>
      <c r="P289" s="4"/>
      <c r="Q289" s="4"/>
      <c r="R289" s="303"/>
      <c r="S289" s="4"/>
      <c r="T289" s="304"/>
      <c r="U289" s="4"/>
      <c r="V289" s="4"/>
      <c r="W289" s="4"/>
      <c r="X289" s="4"/>
    </row>
    <row r="290" spans="1:24" ht="27" customHeight="1">
      <c r="A290" s="4"/>
      <c r="B290" s="4"/>
      <c r="C290" s="782" t="s">
        <v>358</v>
      </c>
      <c r="D290" s="325">
        <f t="shared" ref="D290:H290" si="90">COUNTIFS($W$9:$W$207,$C290,$M$9:$M$207,D$274)</f>
        <v>0</v>
      </c>
      <c r="E290" s="326">
        <f t="shared" si="90"/>
        <v>0</v>
      </c>
      <c r="F290" s="326">
        <f t="shared" si="90"/>
        <v>0</v>
      </c>
      <c r="G290" s="326">
        <f t="shared" si="90"/>
        <v>0</v>
      </c>
      <c r="H290" s="326">
        <f t="shared" si="90"/>
        <v>0</v>
      </c>
      <c r="I290" s="4"/>
      <c r="J290" s="4"/>
      <c r="K290" s="4"/>
      <c r="L290" s="4"/>
      <c r="M290" s="4"/>
      <c r="N290" s="148"/>
      <c r="O290" s="4"/>
      <c r="P290" s="4"/>
      <c r="Q290" s="4"/>
      <c r="R290" s="303"/>
      <c r="S290" s="4"/>
      <c r="T290" s="304"/>
      <c r="U290" s="4"/>
      <c r="V290" s="4"/>
      <c r="W290" s="4"/>
      <c r="X290" s="4"/>
    </row>
    <row r="291" spans="1:24" ht="27" customHeight="1">
      <c r="A291" s="4"/>
      <c r="B291" s="4"/>
      <c r="C291" s="779"/>
      <c r="D291" s="327" t="str">
        <f t="shared" ref="D291:H291" si="91">IFERROR(D290/D$256,"-")</f>
        <v>-</v>
      </c>
      <c r="E291" s="327" t="str">
        <f t="shared" si="91"/>
        <v>-</v>
      </c>
      <c r="F291" s="327" t="str">
        <f t="shared" si="91"/>
        <v>-</v>
      </c>
      <c r="G291" s="327" t="str">
        <f t="shared" si="91"/>
        <v>-</v>
      </c>
      <c r="H291" s="327" t="str">
        <f t="shared" si="91"/>
        <v>-</v>
      </c>
      <c r="I291" s="4"/>
      <c r="J291" s="4"/>
      <c r="K291" s="4"/>
      <c r="L291" s="4"/>
      <c r="M291" s="4"/>
      <c r="N291" s="148"/>
      <c r="O291" s="4"/>
      <c r="P291" s="4"/>
      <c r="Q291" s="4"/>
      <c r="R291" s="303"/>
      <c r="S291" s="4"/>
      <c r="T291" s="304"/>
      <c r="U291" s="4"/>
      <c r="V291" s="4"/>
      <c r="W291" s="4"/>
      <c r="X291" s="4"/>
    </row>
    <row r="292" spans="1:24" ht="14.4">
      <c r="A292" s="4"/>
      <c r="B292" s="4"/>
      <c r="C292" s="4"/>
      <c r="D292" s="4"/>
      <c r="E292" s="4"/>
      <c r="F292" s="4"/>
      <c r="G292" s="4"/>
      <c r="H292" s="4"/>
      <c r="I292" s="4"/>
      <c r="J292" s="4"/>
      <c r="K292" s="4"/>
      <c r="L292" s="4"/>
      <c r="M292" s="4"/>
      <c r="N292" s="148"/>
      <c r="O292" s="4"/>
      <c r="P292" s="4"/>
      <c r="Q292" s="4"/>
      <c r="R292" s="4"/>
      <c r="S292" s="4"/>
      <c r="T292" s="4"/>
      <c r="U292" s="4"/>
      <c r="V292" s="4"/>
      <c r="W292" s="4"/>
      <c r="X292" s="4"/>
    </row>
    <row r="293" spans="1:24" ht="14.4">
      <c r="A293" s="4"/>
      <c r="B293" s="4"/>
      <c r="C293" s="4"/>
      <c r="D293" s="4"/>
      <c r="E293" s="4"/>
      <c r="F293" s="4"/>
      <c r="G293" s="4"/>
      <c r="H293" s="4"/>
      <c r="I293" s="4"/>
      <c r="J293" s="4"/>
      <c r="K293" s="4"/>
      <c r="L293" s="4"/>
      <c r="M293" s="4"/>
      <c r="N293" s="148"/>
      <c r="O293" s="4"/>
      <c r="P293" s="4"/>
      <c r="Q293" s="4"/>
      <c r="R293" s="4"/>
      <c r="S293" s="4"/>
      <c r="T293" s="4"/>
      <c r="U293" s="4"/>
      <c r="V293" s="4"/>
      <c r="W293" s="4"/>
      <c r="X293" s="4"/>
    </row>
    <row r="294" spans="1:24" ht="14.4">
      <c r="A294" s="4"/>
      <c r="B294" s="4"/>
      <c r="C294" s="4"/>
      <c r="D294" s="4"/>
      <c r="E294" s="4"/>
      <c r="F294" s="4"/>
      <c r="G294" s="4"/>
      <c r="H294" s="4"/>
      <c r="I294" s="4"/>
      <c r="J294" s="4"/>
      <c r="K294" s="4"/>
      <c r="L294" s="4"/>
      <c r="M294" s="4"/>
      <c r="N294" s="148"/>
      <c r="O294" s="4"/>
      <c r="P294" s="4"/>
      <c r="Q294" s="4"/>
      <c r="R294" s="4"/>
      <c r="S294" s="4"/>
      <c r="T294" s="4"/>
      <c r="U294" s="4"/>
      <c r="V294" s="4"/>
      <c r="W294" s="4"/>
      <c r="X294" s="4"/>
    </row>
    <row r="295" spans="1:24" ht="14.4">
      <c r="A295" s="4"/>
      <c r="B295" s="4"/>
      <c r="C295" s="4"/>
      <c r="D295" s="4"/>
      <c r="E295" s="4"/>
      <c r="F295" s="4"/>
      <c r="G295" s="4"/>
      <c r="H295" s="4"/>
      <c r="I295" s="4"/>
      <c r="J295" s="4"/>
      <c r="K295" s="4"/>
      <c r="L295" s="4"/>
      <c r="M295" s="4"/>
      <c r="N295" s="148"/>
      <c r="O295" s="4"/>
      <c r="P295" s="4"/>
      <c r="Q295" s="4"/>
      <c r="R295" s="4"/>
      <c r="S295" s="4"/>
      <c r="T295" s="4"/>
      <c r="U295" s="4"/>
      <c r="V295" s="4"/>
      <c r="W295" s="4"/>
      <c r="X295" s="4"/>
    </row>
  </sheetData>
  <autoFilter ref="A8:AB207" xr:uid="{00000000-0009-0000-0000-000014000000}"/>
  <mergeCells count="241">
    <mergeCell ref="H192:J192"/>
    <mergeCell ref="H193:J193"/>
    <mergeCell ref="H194:J194"/>
    <mergeCell ref="H195:J195"/>
    <mergeCell ref="H196:J196"/>
    <mergeCell ref="H197:J197"/>
    <mergeCell ref="H198:J198"/>
    <mergeCell ref="H183:J183"/>
    <mergeCell ref="H184:J184"/>
    <mergeCell ref="H185:J185"/>
    <mergeCell ref="H186:J186"/>
    <mergeCell ref="H187:J187"/>
    <mergeCell ref="H188:J188"/>
    <mergeCell ref="H189:J189"/>
    <mergeCell ref="H190:J190"/>
    <mergeCell ref="H191:J191"/>
    <mergeCell ref="H174:J174"/>
    <mergeCell ref="H175:J175"/>
    <mergeCell ref="H176:J176"/>
    <mergeCell ref="H177:J177"/>
    <mergeCell ref="H178:J178"/>
    <mergeCell ref="H179:J179"/>
    <mergeCell ref="H180:J180"/>
    <mergeCell ref="H181:J181"/>
    <mergeCell ref="H182:J182"/>
    <mergeCell ref="H165:J165"/>
    <mergeCell ref="H166:J166"/>
    <mergeCell ref="H167:J167"/>
    <mergeCell ref="H168:J168"/>
    <mergeCell ref="H169:J169"/>
    <mergeCell ref="H170:J170"/>
    <mergeCell ref="H171:J171"/>
    <mergeCell ref="H172:J172"/>
    <mergeCell ref="H173:J173"/>
    <mergeCell ref="C265:C266"/>
    <mergeCell ref="C267:C268"/>
    <mergeCell ref="C286:C287"/>
    <mergeCell ref="C288:C289"/>
    <mergeCell ref="C290:C291"/>
    <mergeCell ref="C269:C270"/>
    <mergeCell ref="C271:C272"/>
    <mergeCell ref="C276:C277"/>
    <mergeCell ref="C278:C279"/>
    <mergeCell ref="C280:C281"/>
    <mergeCell ref="C282:C283"/>
    <mergeCell ref="C284:C285"/>
    <mergeCell ref="C244:C245"/>
    <mergeCell ref="C246:C247"/>
    <mergeCell ref="C248:C249"/>
    <mergeCell ref="C250:C251"/>
    <mergeCell ref="C252:C253"/>
    <mergeCell ref="C257:C258"/>
    <mergeCell ref="C259:C260"/>
    <mergeCell ref="C261:C262"/>
    <mergeCell ref="C263:C264"/>
    <mergeCell ref="C222:C223"/>
    <mergeCell ref="C224:C225"/>
    <mergeCell ref="C226:C227"/>
    <mergeCell ref="C228:C229"/>
    <mergeCell ref="C230:C231"/>
    <mergeCell ref="C232:C233"/>
    <mergeCell ref="C238:C239"/>
    <mergeCell ref="C240:C241"/>
    <mergeCell ref="C242:C243"/>
    <mergeCell ref="H205:J205"/>
    <mergeCell ref="H206:J206"/>
    <mergeCell ref="H207:J207"/>
    <mergeCell ref="B210:C210"/>
    <mergeCell ref="B211:C211"/>
    <mergeCell ref="B212:C212"/>
    <mergeCell ref="B213:C213"/>
    <mergeCell ref="C218:C219"/>
    <mergeCell ref="C220:C221"/>
    <mergeCell ref="H147:J147"/>
    <mergeCell ref="H148:J148"/>
    <mergeCell ref="H149:J149"/>
    <mergeCell ref="H199:J199"/>
    <mergeCell ref="H200:J200"/>
    <mergeCell ref="H201:J201"/>
    <mergeCell ref="H202:J202"/>
    <mergeCell ref="H203:J203"/>
    <mergeCell ref="H204:J204"/>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38:J138"/>
    <mergeCell ref="H139:J139"/>
    <mergeCell ref="H140:J140"/>
    <mergeCell ref="H141:J141"/>
    <mergeCell ref="H142:J142"/>
    <mergeCell ref="H143:J143"/>
    <mergeCell ref="H144:J144"/>
    <mergeCell ref="H145:J145"/>
    <mergeCell ref="H146:J146"/>
    <mergeCell ref="H129:J129"/>
    <mergeCell ref="H130:J130"/>
    <mergeCell ref="H131:J131"/>
    <mergeCell ref="H132:J132"/>
    <mergeCell ref="H133:J133"/>
    <mergeCell ref="H134:J134"/>
    <mergeCell ref="H135:J135"/>
    <mergeCell ref="H136:J136"/>
    <mergeCell ref="H137:J137"/>
    <mergeCell ref="H120:J120"/>
    <mergeCell ref="H121:J121"/>
    <mergeCell ref="H122:J122"/>
    <mergeCell ref="H123:J123"/>
    <mergeCell ref="H124:J124"/>
    <mergeCell ref="H125:J125"/>
    <mergeCell ref="H126:J126"/>
    <mergeCell ref="H127:J127"/>
    <mergeCell ref="H128:J128"/>
    <mergeCell ref="H111:J111"/>
    <mergeCell ref="H112:J112"/>
    <mergeCell ref="H113:J113"/>
    <mergeCell ref="H114:J114"/>
    <mergeCell ref="H115:J115"/>
    <mergeCell ref="H116:J116"/>
    <mergeCell ref="H117:J117"/>
    <mergeCell ref="H118:J118"/>
    <mergeCell ref="H119:J119"/>
    <mergeCell ref="H102:J102"/>
    <mergeCell ref="H103:J103"/>
    <mergeCell ref="H104:J104"/>
    <mergeCell ref="H105:J105"/>
    <mergeCell ref="H106:J106"/>
    <mergeCell ref="H107:J107"/>
    <mergeCell ref="H108:J108"/>
    <mergeCell ref="H109:J109"/>
    <mergeCell ref="H110:J110"/>
    <mergeCell ref="H93:J93"/>
    <mergeCell ref="H94:J94"/>
    <mergeCell ref="H95:J95"/>
    <mergeCell ref="H96:J96"/>
    <mergeCell ref="H97:J97"/>
    <mergeCell ref="H98:J98"/>
    <mergeCell ref="H99:J99"/>
    <mergeCell ref="H100:J100"/>
    <mergeCell ref="H101:J101"/>
    <mergeCell ref="H84:J84"/>
    <mergeCell ref="H85:J85"/>
    <mergeCell ref="H86:J86"/>
    <mergeCell ref="H87:J87"/>
    <mergeCell ref="H88:J88"/>
    <mergeCell ref="H89:J89"/>
    <mergeCell ref="H90:J90"/>
    <mergeCell ref="H91:J91"/>
    <mergeCell ref="H92:J92"/>
    <mergeCell ref="H75:J75"/>
    <mergeCell ref="H76:J76"/>
    <mergeCell ref="H77:J77"/>
    <mergeCell ref="H78:J78"/>
    <mergeCell ref="H79:J79"/>
    <mergeCell ref="H80:J80"/>
    <mergeCell ref="H81:J81"/>
    <mergeCell ref="H82:J82"/>
    <mergeCell ref="H83:J83"/>
    <mergeCell ref="H66:J66"/>
    <mergeCell ref="H67:J67"/>
    <mergeCell ref="H68:J68"/>
    <mergeCell ref="H69:J69"/>
    <mergeCell ref="H70:J70"/>
    <mergeCell ref="H71:J71"/>
    <mergeCell ref="H72:J72"/>
    <mergeCell ref="H73:J73"/>
    <mergeCell ref="H74:J74"/>
    <mergeCell ref="H57:J57"/>
    <mergeCell ref="H58:J58"/>
    <mergeCell ref="H59:J59"/>
    <mergeCell ref="H60:J60"/>
    <mergeCell ref="H61:J61"/>
    <mergeCell ref="H62:J62"/>
    <mergeCell ref="H63:J63"/>
    <mergeCell ref="H64:J64"/>
    <mergeCell ref="H65:J65"/>
    <mergeCell ref="H48:J48"/>
    <mergeCell ref="H49:J49"/>
    <mergeCell ref="H50:J50"/>
    <mergeCell ref="H51:J51"/>
    <mergeCell ref="H52:J52"/>
    <mergeCell ref="H53:J53"/>
    <mergeCell ref="H54:J54"/>
    <mergeCell ref="H55:J55"/>
    <mergeCell ref="H56:J56"/>
    <mergeCell ref="H39:J39"/>
    <mergeCell ref="H40:J40"/>
    <mergeCell ref="H41:J41"/>
    <mergeCell ref="H42:J42"/>
    <mergeCell ref="H43:J43"/>
    <mergeCell ref="H44:J44"/>
    <mergeCell ref="H45:J45"/>
    <mergeCell ref="H46:J46"/>
    <mergeCell ref="H47:J47"/>
    <mergeCell ref="H30:J30"/>
    <mergeCell ref="H31:J31"/>
    <mergeCell ref="H32:J32"/>
    <mergeCell ref="H33:J33"/>
    <mergeCell ref="H34:J34"/>
    <mergeCell ref="H35:J35"/>
    <mergeCell ref="H36:J36"/>
    <mergeCell ref="H37:J37"/>
    <mergeCell ref="H38:J38"/>
    <mergeCell ref="H21:J21"/>
    <mergeCell ref="H22:J22"/>
    <mergeCell ref="H23:J23"/>
    <mergeCell ref="H24:J24"/>
    <mergeCell ref="H25:J25"/>
    <mergeCell ref="H26:J26"/>
    <mergeCell ref="H27:J27"/>
    <mergeCell ref="H28:J28"/>
    <mergeCell ref="H29:J29"/>
    <mergeCell ref="H12:J12"/>
    <mergeCell ref="H13:J13"/>
    <mergeCell ref="H14:J14"/>
    <mergeCell ref="H15:J15"/>
    <mergeCell ref="H16:J16"/>
    <mergeCell ref="H17:J17"/>
    <mergeCell ref="H18:J18"/>
    <mergeCell ref="H19:J19"/>
    <mergeCell ref="H20:J20"/>
    <mergeCell ref="B2:G2"/>
    <mergeCell ref="L2:M2"/>
    <mergeCell ref="B4:C4"/>
    <mergeCell ref="B5:C5"/>
    <mergeCell ref="B6:C6"/>
    <mergeCell ref="H8:J8"/>
    <mergeCell ref="H9:J9"/>
    <mergeCell ref="H10:J10"/>
    <mergeCell ref="H11:J11"/>
  </mergeCells>
  <phoneticPr fontId="86"/>
  <conditionalFormatting sqref="M9:M207">
    <cfRule type="containsText" dxfId="76" priority="1" operator="containsText" text="相続税">
      <formula>NOT(ISERROR(SEARCH(("相続税"),(M9))))</formula>
    </cfRule>
    <cfRule type="containsText" dxfId="75" priority="2" operator="containsText" text="複雑">
      <formula>NOT(ISERROR(SEARCH(("複雑"),(M9))))</formula>
    </cfRule>
  </conditionalFormatting>
  <conditionalFormatting sqref="W9:W207">
    <cfRule type="beginsWith" dxfId="74" priority="3" operator="beginsWith" text="Ｓ">
      <formula>LEFT((W9),LEN("Ｓ"))=("Ｓ")</formula>
    </cfRule>
  </conditionalFormatting>
  <dataValidations count="1">
    <dataValidation type="list" allowBlank="1" showErrorMessage="1" sqref="F9:F206 P9:P206" xr:uid="{00000000-0002-0000-1400-000001000000}">
      <formula1>"横浜本店,藤沢支店,渋谷支店"</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xr:uid="{00000000-0002-0000-1400-000000000000}">
          <x14:formula1>
            <xm:f>設定用!$D$6:$D$15</xm:f>
          </x14:formula1>
          <xm:sqref>M9:M206</xm:sqref>
        </x14:dataValidation>
        <x14:dataValidation type="list" allowBlank="1" xr:uid="{00000000-0002-0000-1400-000002000000}">
          <x14:formula1>
            <xm:f>設定用!$H$6:$H$14</xm:f>
          </x14:formula1>
          <xm:sqref>W9:W206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B293"/>
  <sheetViews>
    <sheetView workbookViewId="0">
      <pane ySplit="8" topLeftCell="A9" activePane="bottomLeft" state="frozen"/>
      <selection pane="bottomLeft" activeCell="B10" sqref="B10"/>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4.109375" customWidth="1"/>
    <col min="7" max="8" width="9.33203125" customWidth="1"/>
    <col min="9" max="9" width="13.44140625" customWidth="1"/>
    <col min="10" max="10" width="12.6640625" customWidth="1"/>
    <col min="11" max="11" width="15.88671875" customWidth="1"/>
    <col min="12" max="12" width="16.109375" customWidth="1"/>
    <col min="13" max="13" width="14.77734375" customWidth="1"/>
    <col min="14" max="14" width="97.77734375" customWidth="1"/>
    <col min="15" max="15" width="29" customWidth="1"/>
    <col min="16" max="16" width="10.88671875" customWidth="1"/>
    <col min="17" max="17" width="21.21875" customWidth="1"/>
    <col min="18" max="18" width="6.88671875" customWidth="1"/>
    <col min="19" max="19" width="6.33203125" customWidth="1"/>
    <col min="20" max="20" width="9.109375" customWidth="1"/>
    <col min="21" max="22" width="9.77734375" customWidth="1"/>
    <col min="23" max="23" width="13.77734375" customWidth="1"/>
    <col min="24" max="24" width="79" customWidth="1"/>
  </cols>
  <sheetData>
    <row r="1" spans="1:28" ht="5.25" customHeight="1">
      <c r="B1" s="4"/>
      <c r="C1" s="4"/>
      <c r="D1" s="4"/>
      <c r="E1" s="4"/>
      <c r="F1" s="4"/>
      <c r="G1" s="4"/>
      <c r="H1" s="4"/>
      <c r="I1" s="4"/>
      <c r="J1" s="4"/>
      <c r="K1" s="4"/>
      <c r="L1" s="4"/>
      <c r="M1" s="4"/>
      <c r="N1" s="148"/>
      <c r="O1" s="4"/>
      <c r="P1" s="4"/>
      <c r="Q1" s="4"/>
      <c r="R1" s="4"/>
      <c r="S1" s="4"/>
      <c r="T1" s="4"/>
      <c r="U1" s="4"/>
      <c r="V1" s="4"/>
      <c r="W1" s="4"/>
      <c r="X1" s="4"/>
    </row>
    <row r="2" spans="1:28" ht="24.75" customHeight="1">
      <c r="A2" s="279"/>
      <c r="B2" s="785" t="s">
        <v>1466</v>
      </c>
      <c r="C2" s="758"/>
      <c r="D2" s="758"/>
      <c r="E2" s="758"/>
      <c r="F2" s="758"/>
      <c r="G2" s="759"/>
      <c r="I2" s="280"/>
      <c r="J2" s="281" t="s">
        <v>16</v>
      </c>
      <c r="L2" s="760" t="s">
        <v>309</v>
      </c>
      <c r="M2" s="761"/>
      <c r="O2" s="282" t="str">
        <f>設定用!H6</f>
        <v>Ｓ：即受注</v>
      </c>
      <c r="P2" s="279"/>
      <c r="Q2" s="279"/>
      <c r="R2" s="279"/>
      <c r="S2" s="279"/>
      <c r="T2" s="279"/>
      <c r="U2" s="279"/>
      <c r="V2" s="279"/>
      <c r="W2" s="279"/>
      <c r="X2" s="279"/>
    </row>
    <row r="3" spans="1:28" ht="16.5" customHeight="1">
      <c r="A3" s="3"/>
      <c r="B3" s="283"/>
      <c r="C3" s="14"/>
      <c r="D3" s="31" t="s">
        <v>16</v>
      </c>
      <c r="E3" s="31" t="str">
        <f>設定用!B6</f>
        <v>横浜本店</v>
      </c>
      <c r="F3" s="31" t="str">
        <f>設定用!B7</f>
        <v>藤沢支店</v>
      </c>
      <c r="G3" s="284" t="str">
        <f>設定用!B8</f>
        <v>渋谷支店</v>
      </c>
      <c r="I3" s="158" t="s">
        <v>33</v>
      </c>
      <c r="J3" s="159">
        <f t="shared" ref="J3:J6" si="0">D209</f>
        <v>0</v>
      </c>
      <c r="K3" s="285" t="s">
        <v>310</v>
      </c>
      <c r="M3" s="3"/>
      <c r="O3" s="282" t="str">
        <f>設定用!H7</f>
        <v>Ｓ：戻り受注</v>
      </c>
      <c r="P3" s="3"/>
      <c r="Q3" s="3"/>
      <c r="R3" s="3"/>
      <c r="S3" s="3"/>
      <c r="T3" s="3"/>
      <c r="U3" s="3"/>
      <c r="V3" s="3"/>
      <c r="W3" s="3"/>
      <c r="X3" s="162"/>
    </row>
    <row r="4" spans="1:28" ht="18.75" customHeight="1">
      <c r="A4" s="4"/>
      <c r="B4" s="705" t="s">
        <v>17</v>
      </c>
      <c r="C4" s="706"/>
      <c r="D4" s="163">
        <f t="shared" ref="D4:D5" si="1">SUM(E4:I4)</f>
        <v>0</v>
      </c>
      <c r="E4" s="164">
        <f t="shared" ref="E4:G4" si="2">COUNTIF($F$9:$F$204,E3)</f>
        <v>0</v>
      </c>
      <c r="F4" s="164">
        <f t="shared" si="2"/>
        <v>0</v>
      </c>
      <c r="G4" s="165">
        <f t="shared" si="2"/>
        <v>0</v>
      </c>
      <c r="I4" s="166" t="s">
        <v>311</v>
      </c>
      <c r="J4" s="167">
        <f t="shared" si="0"/>
        <v>0</v>
      </c>
      <c r="K4" s="285" t="s">
        <v>312</v>
      </c>
      <c r="L4" s="286" t="str">
        <f ca="1">IFERROR("管理表番号（"&amp;VLOOKUP(K3,$A$10:$U$204,2,FALSE)&amp;"）／面談担当者："&amp;VLOOKUP(K3,$A$10:$U$204,21,FALSE),"")</f>
        <v/>
      </c>
      <c r="M4" s="4"/>
      <c r="N4" s="4"/>
      <c r="O4" s="4"/>
      <c r="P4" s="4"/>
      <c r="Q4" s="4"/>
      <c r="R4" s="4"/>
      <c r="S4" s="4"/>
      <c r="T4" s="4"/>
      <c r="U4" s="4"/>
      <c r="V4" s="4"/>
      <c r="W4" s="4"/>
      <c r="X4" s="168"/>
    </row>
    <row r="5" spans="1:28" ht="18.75" customHeight="1">
      <c r="A5" s="4"/>
      <c r="B5" s="707" t="s">
        <v>19</v>
      </c>
      <c r="C5" s="708"/>
      <c r="D5" s="10">
        <f t="shared" si="1"/>
        <v>0</v>
      </c>
      <c r="E5" s="169">
        <f t="shared" ref="E5:G5" si="3">COUNTIFS($F$9:$F$204,E3,$R$9:$R$204,"&lt;&gt;")</f>
        <v>0</v>
      </c>
      <c r="F5" s="169">
        <f t="shared" si="3"/>
        <v>0</v>
      </c>
      <c r="G5" s="170">
        <f t="shared" si="3"/>
        <v>0</v>
      </c>
      <c r="I5" s="171" t="s">
        <v>313</v>
      </c>
      <c r="J5" s="172">
        <f t="shared" si="0"/>
        <v>0</v>
      </c>
      <c r="K5" s="285" t="s">
        <v>314</v>
      </c>
      <c r="L5" s="286" t="str">
        <f t="shared" ref="L5:L6" ca="1" si="4">IFERROR("管理表番号（"&amp;VLOOKUP(K5,$A$10:$U$204,2,FALSE)&amp;"）／面談担当者："&amp;VLOOKUP(K5,$A$10:$U$204,21,FALSE),"")</f>
        <v/>
      </c>
      <c r="M5" s="4"/>
      <c r="N5" s="4"/>
      <c r="O5" s="4"/>
      <c r="P5" s="4"/>
      <c r="Q5" s="4"/>
      <c r="R5" s="4"/>
      <c r="S5" s="4"/>
      <c r="T5" s="4"/>
      <c r="U5" s="4"/>
      <c r="W5" s="4"/>
      <c r="X5" s="168"/>
    </row>
    <row r="6" spans="1:28" ht="30" customHeight="1">
      <c r="A6" s="4"/>
      <c r="B6" s="701" t="s">
        <v>21</v>
      </c>
      <c r="C6" s="702"/>
      <c r="D6" s="173" t="str">
        <f t="shared" ref="D6:G6" si="5">IFERROR(D5/D4,"")</f>
        <v/>
      </c>
      <c r="E6" s="174" t="str">
        <f t="shared" si="5"/>
        <v/>
      </c>
      <c r="F6" s="174" t="str">
        <f t="shared" si="5"/>
        <v/>
      </c>
      <c r="G6" s="175" t="str">
        <f t="shared" si="5"/>
        <v/>
      </c>
      <c r="I6" s="176" t="s">
        <v>39</v>
      </c>
      <c r="J6" s="177" t="str">
        <f t="shared" si="0"/>
        <v/>
      </c>
      <c r="K6" s="285" t="s">
        <v>315</v>
      </c>
      <c r="L6" s="286" t="str">
        <f t="shared" ca="1" si="4"/>
        <v/>
      </c>
      <c r="M6" s="4"/>
      <c r="N6" s="4"/>
      <c r="O6" s="4"/>
      <c r="P6" s="4"/>
      <c r="Q6" s="4"/>
      <c r="R6" s="4"/>
      <c r="S6" s="4"/>
      <c r="T6" s="4"/>
      <c r="U6" s="4"/>
      <c r="V6" s="4"/>
      <c r="W6" s="4"/>
      <c r="X6" s="168"/>
    </row>
    <row r="7" spans="1:28" ht="10.5" customHeight="1">
      <c r="A7" s="4"/>
      <c r="J7" s="4"/>
      <c r="K7" s="287"/>
      <c r="L7" s="286"/>
      <c r="M7" s="4"/>
      <c r="N7" s="4"/>
      <c r="O7" s="4"/>
      <c r="P7" s="4"/>
      <c r="Q7" s="4"/>
      <c r="R7" s="4"/>
      <c r="S7" s="4"/>
      <c r="T7" s="4"/>
      <c r="U7" s="4"/>
      <c r="V7" s="4"/>
      <c r="W7" s="4"/>
      <c r="X7" s="168"/>
    </row>
    <row r="8" spans="1:28" ht="41.25" customHeight="1">
      <c r="A8" s="4"/>
      <c r="B8" s="179" t="s">
        <v>317</v>
      </c>
      <c r="C8" s="179" t="s">
        <v>318</v>
      </c>
      <c r="D8" s="179" t="s">
        <v>319</v>
      </c>
      <c r="E8" s="179" t="s">
        <v>320</v>
      </c>
      <c r="F8" s="179" t="s">
        <v>321</v>
      </c>
      <c r="G8" s="179" t="s">
        <v>322</v>
      </c>
      <c r="H8" s="762" t="s">
        <v>1467</v>
      </c>
      <c r="I8" s="763"/>
      <c r="J8" s="706"/>
      <c r="K8" s="179" t="s">
        <v>324</v>
      </c>
      <c r="L8" s="180" t="s">
        <v>325</v>
      </c>
      <c r="M8" s="180" t="s">
        <v>326</v>
      </c>
      <c r="N8" s="179" t="s">
        <v>327</v>
      </c>
      <c r="O8" s="179" t="s">
        <v>328</v>
      </c>
      <c r="P8" s="359" t="s">
        <v>329</v>
      </c>
      <c r="Q8" s="179" t="s">
        <v>330</v>
      </c>
      <c r="R8" s="179" t="s">
        <v>331</v>
      </c>
      <c r="S8" s="179" t="s">
        <v>332</v>
      </c>
      <c r="T8" s="179" t="s">
        <v>319</v>
      </c>
      <c r="U8" s="179" t="s">
        <v>333</v>
      </c>
      <c r="V8" s="179" t="s">
        <v>334</v>
      </c>
      <c r="W8" s="181" t="s">
        <v>335</v>
      </c>
      <c r="X8" s="180" t="s">
        <v>328</v>
      </c>
    </row>
    <row r="9" spans="1:28" ht="18" customHeight="1">
      <c r="A9" s="328" t="str">
        <f t="shared" ref="A9:A206" ca="1" si="6">Y9&amp;Z9</f>
        <v>0</v>
      </c>
      <c r="B9" s="183">
        <v>1</v>
      </c>
      <c r="C9" s="198"/>
      <c r="D9" s="183"/>
      <c r="E9" s="183"/>
      <c r="F9" s="183"/>
      <c r="G9" s="183"/>
      <c r="H9" s="765"/>
      <c r="I9" s="763"/>
      <c r="J9" s="766"/>
      <c r="K9" s="183"/>
      <c r="L9" s="183"/>
      <c r="M9" s="183"/>
      <c r="N9" s="215"/>
      <c r="O9" s="215"/>
      <c r="P9" s="183"/>
      <c r="Q9" s="217"/>
      <c r="R9" s="198"/>
      <c r="S9" s="183"/>
      <c r="T9" s="183"/>
      <c r="U9" s="183"/>
      <c r="V9" s="183"/>
      <c r="W9" s="183"/>
      <c r="X9" s="208"/>
      <c r="Y9" s="329" t="str">
        <f t="shared" ref="Y9:Y17" ca="1" si="7">IF(R9="","", IF(AND(R9&lt;TODAY(),W9=""),"未入力",""))</f>
        <v/>
      </c>
      <c r="Z9" s="30">
        <f ca="1">COUNTIF('6月'!$Y$9:Y60,"未入力")</f>
        <v>0</v>
      </c>
    </row>
    <row r="10" spans="1:28" ht="18" customHeight="1">
      <c r="A10" s="328" t="str">
        <f t="shared" ca="1" si="6"/>
        <v>0</v>
      </c>
      <c r="B10" s="183">
        <v>2</v>
      </c>
      <c r="C10" s="198"/>
      <c r="D10" s="183"/>
      <c r="E10" s="183"/>
      <c r="F10" s="183"/>
      <c r="G10" s="183"/>
      <c r="H10" s="765"/>
      <c r="I10" s="763"/>
      <c r="J10" s="706"/>
      <c r="K10" s="183"/>
      <c r="L10" s="183"/>
      <c r="M10" s="183"/>
      <c r="N10" s="215"/>
      <c r="O10" s="215"/>
      <c r="P10" s="183"/>
      <c r="Q10" s="183"/>
      <c r="R10" s="198"/>
      <c r="S10" s="183"/>
      <c r="T10" s="183"/>
      <c r="U10" s="183"/>
      <c r="V10" s="183"/>
      <c r="W10" s="183"/>
      <c r="X10" s="208"/>
      <c r="Y10" s="335" t="str">
        <f t="shared" ca="1" si="7"/>
        <v/>
      </c>
      <c r="Z10" s="336">
        <f t="shared" ref="Z10:Z17" ca="1" si="8">COUNTIF($Y$9:Y10,"未入力")</f>
        <v>0</v>
      </c>
      <c r="AA10" s="299"/>
      <c r="AB10" s="299"/>
    </row>
    <row r="11" spans="1:28" ht="18" customHeight="1">
      <c r="A11" s="328" t="str">
        <f t="shared" ca="1" si="6"/>
        <v>0</v>
      </c>
      <c r="B11" s="183">
        <v>3</v>
      </c>
      <c r="C11" s="218"/>
      <c r="D11" s="183"/>
      <c r="E11" s="183"/>
      <c r="F11" s="183"/>
      <c r="G11" s="183"/>
      <c r="H11" s="765"/>
      <c r="I11" s="763"/>
      <c r="J11" s="706"/>
      <c r="K11" s="183"/>
      <c r="L11" s="183"/>
      <c r="M11" s="183"/>
      <c r="N11" s="186"/>
      <c r="O11" s="215"/>
      <c r="P11" s="183"/>
      <c r="Q11" s="183"/>
      <c r="R11" s="184"/>
      <c r="S11" s="185"/>
      <c r="T11" s="185"/>
      <c r="U11" s="183"/>
      <c r="V11" s="376"/>
      <c r="W11" s="332"/>
      <c r="X11" s="332"/>
      <c r="Y11" s="335" t="str">
        <f t="shared" ca="1" si="7"/>
        <v/>
      </c>
      <c r="Z11" s="336">
        <f t="shared" ca="1" si="8"/>
        <v>0</v>
      </c>
      <c r="AA11" s="299"/>
      <c r="AB11" s="299"/>
    </row>
    <row r="12" spans="1:28" ht="18" customHeight="1">
      <c r="A12" s="328" t="str">
        <f t="shared" ca="1" si="6"/>
        <v>0</v>
      </c>
      <c r="B12" s="183">
        <v>4</v>
      </c>
      <c r="C12" s="218"/>
      <c r="D12" s="183"/>
      <c r="E12" s="183"/>
      <c r="F12" s="183"/>
      <c r="G12" s="183"/>
      <c r="H12" s="765"/>
      <c r="I12" s="763"/>
      <c r="J12" s="706"/>
      <c r="K12" s="183"/>
      <c r="L12" s="183"/>
      <c r="M12" s="183"/>
      <c r="N12" s="201"/>
      <c r="O12" s="215"/>
      <c r="P12" s="183"/>
      <c r="Q12" s="183"/>
      <c r="R12" s="222"/>
      <c r="S12" s="185"/>
      <c r="T12" s="185"/>
      <c r="U12" s="183"/>
      <c r="V12" s="234"/>
      <c r="W12" s="183"/>
      <c r="X12" s="208"/>
      <c r="Y12" s="335" t="str">
        <f t="shared" ca="1" si="7"/>
        <v/>
      </c>
      <c r="Z12" s="298">
        <f t="shared" ca="1" si="8"/>
        <v>0</v>
      </c>
      <c r="AA12" s="232"/>
      <c r="AB12" s="232"/>
    </row>
    <row r="13" spans="1:28" ht="18" customHeight="1">
      <c r="A13" s="328" t="str">
        <f t="shared" ca="1" si="6"/>
        <v>0</v>
      </c>
      <c r="B13" s="183">
        <v>5</v>
      </c>
      <c r="C13" s="218"/>
      <c r="D13" s="183"/>
      <c r="E13" s="183"/>
      <c r="F13" s="183"/>
      <c r="G13" s="183"/>
      <c r="H13" s="765"/>
      <c r="I13" s="763"/>
      <c r="J13" s="706"/>
      <c r="K13" s="183"/>
      <c r="L13" s="183"/>
      <c r="M13" s="183"/>
      <c r="N13" s="201"/>
      <c r="O13" s="215"/>
      <c r="P13" s="183"/>
      <c r="Q13" s="217"/>
      <c r="R13" s="218"/>
      <c r="S13" s="183"/>
      <c r="T13" s="234"/>
      <c r="U13" s="183"/>
      <c r="V13" s="234"/>
      <c r="W13" s="183"/>
      <c r="X13" s="208"/>
      <c r="Y13" s="335" t="str">
        <f t="shared" ca="1" si="7"/>
        <v/>
      </c>
      <c r="Z13" s="336">
        <f t="shared" ca="1" si="8"/>
        <v>0</v>
      </c>
      <c r="AA13" s="299"/>
      <c r="AB13" s="299"/>
    </row>
    <row r="14" spans="1:28" ht="18" customHeight="1">
      <c r="A14" s="328" t="str">
        <f t="shared" ca="1" si="6"/>
        <v>0</v>
      </c>
      <c r="B14" s="183">
        <v>6</v>
      </c>
      <c r="C14" s="218"/>
      <c r="D14" s="183"/>
      <c r="E14" s="183"/>
      <c r="F14" s="183"/>
      <c r="G14" s="183"/>
      <c r="H14" s="765"/>
      <c r="I14" s="763"/>
      <c r="J14" s="706"/>
      <c r="K14" s="183"/>
      <c r="L14" s="183"/>
      <c r="M14" s="183"/>
      <c r="N14" s="201"/>
      <c r="O14" s="215"/>
      <c r="P14" s="183"/>
      <c r="Q14" s="183"/>
      <c r="R14" s="198"/>
      <c r="S14" s="183"/>
      <c r="T14" s="183"/>
      <c r="U14" s="183"/>
      <c r="V14" s="183"/>
      <c r="W14" s="183"/>
      <c r="X14" s="215"/>
      <c r="Y14" s="335" t="str">
        <f t="shared" ca="1" si="7"/>
        <v/>
      </c>
      <c r="Z14" s="336">
        <f t="shared" ca="1" si="8"/>
        <v>0</v>
      </c>
      <c r="AA14" s="299"/>
      <c r="AB14" s="299"/>
    </row>
    <row r="15" spans="1:28" ht="18" customHeight="1">
      <c r="A15" s="328" t="str">
        <f t="shared" ca="1" si="6"/>
        <v>0</v>
      </c>
      <c r="B15" s="183">
        <v>7</v>
      </c>
      <c r="C15" s="198"/>
      <c r="D15" s="183"/>
      <c r="E15" s="183"/>
      <c r="F15" s="183"/>
      <c r="G15" s="183"/>
      <c r="H15" s="765"/>
      <c r="I15" s="763"/>
      <c r="J15" s="706"/>
      <c r="K15" s="183"/>
      <c r="L15" s="183"/>
      <c r="M15" s="183"/>
      <c r="N15" s="201"/>
      <c r="O15" s="215"/>
      <c r="P15" s="183"/>
      <c r="Q15" s="183"/>
      <c r="R15" s="198"/>
      <c r="S15" s="183"/>
      <c r="T15" s="183"/>
      <c r="U15" s="183"/>
      <c r="V15" s="183"/>
      <c r="W15" s="183"/>
      <c r="X15" s="215"/>
      <c r="Y15" s="335" t="str">
        <f t="shared" ca="1" si="7"/>
        <v/>
      </c>
      <c r="Z15" s="336">
        <f t="shared" ca="1" si="8"/>
        <v>0</v>
      </c>
      <c r="AA15" s="299"/>
      <c r="AB15" s="299"/>
    </row>
    <row r="16" spans="1:28" ht="18" customHeight="1">
      <c r="A16" s="328" t="str">
        <f t="shared" ca="1" si="6"/>
        <v>0</v>
      </c>
      <c r="B16" s="183">
        <v>8</v>
      </c>
      <c r="C16" s="198"/>
      <c r="D16" s="183"/>
      <c r="E16" s="183"/>
      <c r="F16" s="183"/>
      <c r="G16" s="183"/>
      <c r="H16" s="765"/>
      <c r="I16" s="763"/>
      <c r="J16" s="706"/>
      <c r="K16" s="183"/>
      <c r="L16" s="183"/>
      <c r="M16" s="183"/>
      <c r="N16" s="201"/>
      <c r="O16" s="215"/>
      <c r="P16" s="183"/>
      <c r="Q16" s="183"/>
      <c r="R16" s="198"/>
      <c r="S16" s="183"/>
      <c r="T16" s="183"/>
      <c r="U16" s="183"/>
      <c r="V16" s="183"/>
      <c r="W16" s="183"/>
      <c r="X16" s="215"/>
      <c r="Y16" s="335" t="str">
        <f t="shared" ca="1" si="7"/>
        <v/>
      </c>
      <c r="Z16" s="336">
        <f t="shared" ca="1" si="8"/>
        <v>0</v>
      </c>
      <c r="AA16" s="299"/>
      <c r="AB16" s="299"/>
    </row>
    <row r="17" spans="1:28" ht="18" customHeight="1">
      <c r="A17" s="328" t="str">
        <f t="shared" ca="1" si="6"/>
        <v>0</v>
      </c>
      <c r="B17" s="183">
        <v>9</v>
      </c>
      <c r="C17" s="198"/>
      <c r="D17" s="183"/>
      <c r="E17" s="183"/>
      <c r="F17" s="183"/>
      <c r="G17" s="183"/>
      <c r="H17" s="765"/>
      <c r="I17" s="763"/>
      <c r="J17" s="766"/>
      <c r="K17" s="183"/>
      <c r="L17" s="183"/>
      <c r="M17" s="183"/>
      <c r="N17" s="215"/>
      <c r="O17" s="215"/>
      <c r="P17" s="183"/>
      <c r="Q17" s="217"/>
      <c r="R17" s="198"/>
      <c r="S17" s="183"/>
      <c r="T17" s="183"/>
      <c r="U17" s="183"/>
      <c r="V17" s="183"/>
      <c r="W17" s="183"/>
      <c r="X17" s="333"/>
      <c r="Y17" s="335" t="str">
        <f t="shared" ca="1" si="7"/>
        <v/>
      </c>
      <c r="Z17" s="336">
        <f t="shared" ca="1" si="8"/>
        <v>0</v>
      </c>
      <c r="AA17" s="299"/>
      <c r="AB17" s="299"/>
    </row>
    <row r="18" spans="1:28" ht="18" customHeight="1">
      <c r="A18" s="328" t="str">
        <f t="shared" si="6"/>
        <v/>
      </c>
      <c r="B18" s="183">
        <v>10</v>
      </c>
      <c r="C18" s="198"/>
      <c r="D18" s="183"/>
      <c r="E18" s="183"/>
      <c r="F18" s="183"/>
      <c r="G18" s="183"/>
      <c r="H18" s="765"/>
      <c r="I18" s="763"/>
      <c r="J18" s="766"/>
      <c r="K18" s="183"/>
      <c r="L18" s="183"/>
      <c r="M18" s="183"/>
      <c r="N18" s="215"/>
      <c r="O18" s="215"/>
      <c r="P18" s="183"/>
      <c r="Q18" s="183"/>
      <c r="R18" s="198"/>
      <c r="S18" s="183"/>
      <c r="T18" s="183"/>
      <c r="U18" s="183"/>
      <c r="V18" s="183"/>
      <c r="W18" s="183"/>
      <c r="X18" s="208"/>
      <c r="Y18" s="329"/>
      <c r="Z18" s="30"/>
    </row>
    <row r="19" spans="1:28" ht="18" customHeight="1">
      <c r="A19" s="328" t="str">
        <f t="shared" si="6"/>
        <v/>
      </c>
      <c r="B19" s="183">
        <v>11</v>
      </c>
      <c r="C19" s="198"/>
      <c r="D19" s="183"/>
      <c r="E19" s="183"/>
      <c r="F19" s="183"/>
      <c r="G19" s="183"/>
      <c r="H19" s="765"/>
      <c r="I19" s="763"/>
      <c r="J19" s="766"/>
      <c r="K19" s="183"/>
      <c r="L19" s="183"/>
      <c r="M19" s="183"/>
      <c r="N19" s="215"/>
      <c r="O19" s="215"/>
      <c r="P19" s="183"/>
      <c r="Q19" s="217"/>
      <c r="R19" s="198"/>
      <c r="S19" s="183"/>
      <c r="T19" s="183"/>
      <c r="U19" s="183"/>
      <c r="V19" s="183"/>
      <c r="W19" s="183"/>
      <c r="X19" s="208"/>
      <c r="Y19" s="329"/>
      <c r="Z19" s="30"/>
    </row>
    <row r="20" spans="1:28" ht="18" customHeight="1">
      <c r="A20" s="328" t="str">
        <f t="shared" si="6"/>
        <v/>
      </c>
      <c r="B20" s="183">
        <v>12</v>
      </c>
      <c r="C20" s="198"/>
      <c r="D20" s="183"/>
      <c r="E20" s="183"/>
      <c r="F20" s="183"/>
      <c r="G20" s="183"/>
      <c r="H20" s="765"/>
      <c r="I20" s="763"/>
      <c r="J20" s="766"/>
      <c r="K20" s="183"/>
      <c r="L20" s="183"/>
      <c r="M20" s="183"/>
      <c r="N20" s="215"/>
      <c r="O20" s="215"/>
      <c r="P20" s="183"/>
      <c r="Q20" s="217"/>
      <c r="R20" s="198"/>
      <c r="S20" s="183"/>
      <c r="T20" s="183"/>
      <c r="U20" s="183"/>
      <c r="V20" s="183"/>
      <c r="W20" s="183"/>
      <c r="X20" s="208"/>
      <c r="Y20" s="329"/>
      <c r="Z20" s="30"/>
    </row>
    <row r="21" spans="1:28" ht="18" customHeight="1">
      <c r="A21" s="328" t="str">
        <f t="shared" si="6"/>
        <v/>
      </c>
      <c r="B21" s="183">
        <v>13</v>
      </c>
      <c r="C21" s="198"/>
      <c r="D21" s="183"/>
      <c r="E21" s="183"/>
      <c r="F21" s="183"/>
      <c r="G21" s="183"/>
      <c r="H21" s="765"/>
      <c r="I21" s="763"/>
      <c r="J21" s="766"/>
      <c r="K21" s="183"/>
      <c r="L21" s="183"/>
      <c r="M21" s="183"/>
      <c r="N21" s="215"/>
      <c r="O21" s="215"/>
      <c r="P21" s="183"/>
      <c r="Q21" s="217"/>
      <c r="R21" s="198"/>
      <c r="S21" s="183"/>
      <c r="T21" s="183"/>
      <c r="U21" s="183"/>
      <c r="V21" s="183"/>
      <c r="W21" s="183"/>
      <c r="X21" s="208"/>
      <c r="Y21" s="329"/>
      <c r="Z21" s="30"/>
    </row>
    <row r="22" spans="1:28" ht="18" customHeight="1">
      <c r="A22" s="328" t="str">
        <f t="shared" si="6"/>
        <v/>
      </c>
      <c r="B22" s="183">
        <v>14</v>
      </c>
      <c r="C22" s="198"/>
      <c r="D22" s="183"/>
      <c r="E22" s="183"/>
      <c r="F22" s="183"/>
      <c r="G22" s="183"/>
      <c r="H22" s="765"/>
      <c r="I22" s="763"/>
      <c r="J22" s="766"/>
      <c r="K22" s="183"/>
      <c r="L22" s="183"/>
      <c r="M22" s="183"/>
      <c r="N22" s="215"/>
      <c r="O22" s="215"/>
      <c r="P22" s="183"/>
      <c r="Q22" s="217"/>
      <c r="R22" s="198"/>
      <c r="S22" s="183"/>
      <c r="T22" s="183"/>
      <c r="U22" s="183"/>
      <c r="V22" s="183"/>
      <c r="W22" s="183"/>
      <c r="X22" s="208"/>
      <c r="Y22" s="329"/>
      <c r="Z22" s="30"/>
    </row>
    <row r="23" spans="1:28" ht="18" customHeight="1">
      <c r="A23" s="328" t="str">
        <f t="shared" si="6"/>
        <v/>
      </c>
      <c r="B23" s="183">
        <v>15</v>
      </c>
      <c r="C23" s="198"/>
      <c r="D23" s="183"/>
      <c r="E23" s="183"/>
      <c r="F23" s="183"/>
      <c r="G23" s="183"/>
      <c r="H23" s="765"/>
      <c r="I23" s="763"/>
      <c r="J23" s="766"/>
      <c r="K23" s="183"/>
      <c r="L23" s="183"/>
      <c r="M23" s="183"/>
      <c r="N23" s="215"/>
      <c r="O23" s="215"/>
      <c r="P23" s="183"/>
      <c r="Q23" s="217"/>
      <c r="R23" s="198"/>
      <c r="S23" s="183"/>
      <c r="T23" s="183"/>
      <c r="U23" s="183"/>
      <c r="V23" s="183"/>
      <c r="W23" s="183"/>
      <c r="X23" s="208"/>
      <c r="Y23" s="329"/>
      <c r="Z23" s="30"/>
    </row>
    <row r="24" spans="1:28" ht="18" customHeight="1">
      <c r="A24" s="328" t="str">
        <f t="shared" si="6"/>
        <v/>
      </c>
      <c r="B24" s="183">
        <v>16</v>
      </c>
      <c r="C24" s="198"/>
      <c r="D24" s="183"/>
      <c r="E24" s="183"/>
      <c r="F24" s="183"/>
      <c r="G24" s="183"/>
      <c r="H24" s="765"/>
      <c r="I24" s="763"/>
      <c r="J24" s="766"/>
      <c r="K24" s="183"/>
      <c r="L24" s="183"/>
      <c r="M24" s="183"/>
      <c r="N24" s="215"/>
      <c r="O24" s="215"/>
      <c r="P24" s="183"/>
      <c r="Q24" s="217"/>
      <c r="R24" s="198"/>
      <c r="S24" s="183"/>
      <c r="T24" s="183"/>
      <c r="U24" s="183"/>
      <c r="V24" s="183"/>
      <c r="W24" s="183"/>
      <c r="X24" s="208"/>
      <c r="Y24" s="329"/>
      <c r="Z24" s="30"/>
    </row>
    <row r="25" spans="1:28" ht="18" customHeight="1">
      <c r="A25" s="328" t="str">
        <f t="shared" si="6"/>
        <v/>
      </c>
      <c r="B25" s="183">
        <v>17</v>
      </c>
      <c r="C25" s="198"/>
      <c r="D25" s="183"/>
      <c r="E25" s="183"/>
      <c r="F25" s="183"/>
      <c r="G25" s="183"/>
      <c r="H25" s="765"/>
      <c r="I25" s="763"/>
      <c r="J25" s="766"/>
      <c r="K25" s="183"/>
      <c r="L25" s="183"/>
      <c r="M25" s="183"/>
      <c r="N25" s="215"/>
      <c r="O25" s="215"/>
      <c r="P25" s="183"/>
      <c r="Q25" s="217"/>
      <c r="R25" s="198"/>
      <c r="S25" s="183"/>
      <c r="T25" s="183"/>
      <c r="U25" s="183"/>
      <c r="V25" s="183"/>
      <c r="W25" s="183"/>
      <c r="X25" s="208"/>
      <c r="Y25" s="329"/>
      <c r="Z25" s="30"/>
    </row>
    <row r="26" spans="1:28" ht="18" customHeight="1">
      <c r="A26" s="328" t="str">
        <f t="shared" si="6"/>
        <v/>
      </c>
      <c r="B26" s="183">
        <v>18</v>
      </c>
      <c r="C26" s="198"/>
      <c r="D26" s="183"/>
      <c r="E26" s="183"/>
      <c r="F26" s="183"/>
      <c r="G26" s="183"/>
      <c r="H26" s="765"/>
      <c r="I26" s="763"/>
      <c r="J26" s="766"/>
      <c r="K26" s="183"/>
      <c r="L26" s="183"/>
      <c r="M26" s="183"/>
      <c r="N26" s="215"/>
      <c r="O26" s="215"/>
      <c r="P26" s="183"/>
      <c r="Q26" s="217"/>
      <c r="R26" s="198"/>
      <c r="S26" s="183"/>
      <c r="T26" s="183"/>
      <c r="U26" s="183"/>
      <c r="V26" s="183"/>
      <c r="W26" s="183"/>
      <c r="X26" s="208"/>
      <c r="Y26" s="329"/>
      <c r="Z26" s="30"/>
    </row>
    <row r="27" spans="1:28" ht="18" customHeight="1">
      <c r="A27" s="328" t="str">
        <f t="shared" si="6"/>
        <v/>
      </c>
      <c r="B27" s="183">
        <v>19</v>
      </c>
      <c r="C27" s="198"/>
      <c r="D27" s="183"/>
      <c r="E27" s="183"/>
      <c r="F27" s="183"/>
      <c r="G27" s="183"/>
      <c r="H27" s="765"/>
      <c r="I27" s="763"/>
      <c r="J27" s="766"/>
      <c r="K27" s="183"/>
      <c r="L27" s="183"/>
      <c r="M27" s="183"/>
      <c r="N27" s="215"/>
      <c r="O27" s="215"/>
      <c r="P27" s="183"/>
      <c r="Q27" s="217"/>
      <c r="R27" s="198"/>
      <c r="S27" s="183"/>
      <c r="T27" s="183"/>
      <c r="U27" s="183"/>
      <c r="V27" s="183"/>
      <c r="W27" s="183"/>
      <c r="X27" s="216"/>
      <c r="Y27" s="329"/>
      <c r="Z27" s="30"/>
    </row>
    <row r="28" spans="1:28" ht="18" customHeight="1">
      <c r="A28" s="328" t="str">
        <f t="shared" si="6"/>
        <v/>
      </c>
      <c r="B28" s="183">
        <v>20</v>
      </c>
      <c r="C28" s="198"/>
      <c r="D28" s="183"/>
      <c r="E28" s="183"/>
      <c r="F28" s="183"/>
      <c r="G28" s="183"/>
      <c r="H28" s="765"/>
      <c r="I28" s="763"/>
      <c r="J28" s="766"/>
      <c r="K28" s="183"/>
      <c r="L28" s="183"/>
      <c r="M28" s="183"/>
      <c r="N28" s="215"/>
      <c r="O28" s="215"/>
      <c r="P28" s="183"/>
      <c r="Q28" s="217"/>
      <c r="R28" s="198"/>
      <c r="S28" s="183"/>
      <c r="T28" s="183"/>
      <c r="U28" s="183"/>
      <c r="V28" s="183"/>
      <c r="W28" s="183"/>
      <c r="X28" s="216"/>
      <c r="Y28" s="329"/>
      <c r="Z28" s="30"/>
    </row>
    <row r="29" spans="1:28" ht="18" customHeight="1">
      <c r="A29" s="328" t="str">
        <f t="shared" si="6"/>
        <v/>
      </c>
      <c r="B29" s="183">
        <v>21</v>
      </c>
      <c r="C29" s="198"/>
      <c r="D29" s="183"/>
      <c r="E29" s="183"/>
      <c r="F29" s="183"/>
      <c r="G29" s="183"/>
      <c r="H29" s="765"/>
      <c r="I29" s="763"/>
      <c r="J29" s="766"/>
      <c r="K29" s="183"/>
      <c r="L29" s="183"/>
      <c r="M29" s="183"/>
      <c r="N29" s="215"/>
      <c r="O29" s="215"/>
      <c r="P29" s="183"/>
      <c r="Q29" s="217"/>
      <c r="R29" s="198"/>
      <c r="S29" s="183"/>
      <c r="T29" s="183"/>
      <c r="U29" s="183"/>
      <c r="V29" s="183"/>
      <c r="W29" s="183"/>
      <c r="X29" s="208"/>
      <c r="Y29" s="329"/>
      <c r="Z29" s="30"/>
    </row>
    <row r="30" spans="1:28" ht="18" customHeight="1">
      <c r="A30" s="328" t="str">
        <f t="shared" si="6"/>
        <v/>
      </c>
      <c r="B30" s="183">
        <v>22</v>
      </c>
      <c r="C30" s="198"/>
      <c r="D30" s="183"/>
      <c r="E30" s="183"/>
      <c r="F30" s="183"/>
      <c r="G30" s="183"/>
      <c r="H30" s="765"/>
      <c r="I30" s="763"/>
      <c r="J30" s="766"/>
      <c r="K30" s="183"/>
      <c r="L30" s="183"/>
      <c r="M30" s="183"/>
      <c r="N30" s="215"/>
      <c r="O30" s="215"/>
      <c r="P30" s="183"/>
      <c r="Q30" s="183"/>
      <c r="R30" s="198"/>
      <c r="S30" s="183"/>
      <c r="T30" s="183"/>
      <c r="U30" s="183"/>
      <c r="V30" s="183"/>
      <c r="W30" s="183"/>
      <c r="X30" s="208"/>
      <c r="Y30" s="329"/>
      <c r="Z30" s="30"/>
    </row>
    <row r="31" spans="1:28" ht="18" customHeight="1">
      <c r="A31" s="328" t="str">
        <f t="shared" si="6"/>
        <v/>
      </c>
      <c r="B31" s="183">
        <v>24</v>
      </c>
      <c r="C31" s="198"/>
      <c r="D31" s="183"/>
      <c r="E31" s="183"/>
      <c r="F31" s="183"/>
      <c r="G31" s="183"/>
      <c r="H31" s="765"/>
      <c r="I31" s="763"/>
      <c r="J31" s="766"/>
      <c r="K31" s="183"/>
      <c r="L31" s="183"/>
      <c r="M31" s="183"/>
      <c r="N31" s="215"/>
      <c r="O31" s="215"/>
      <c r="P31" s="183"/>
      <c r="Q31" s="183"/>
      <c r="R31" s="198"/>
      <c r="S31" s="183"/>
      <c r="T31" s="183"/>
      <c r="U31" s="183"/>
      <c r="V31" s="183"/>
      <c r="W31" s="183"/>
      <c r="X31" s="208"/>
      <c r="Y31" s="329"/>
      <c r="Z31" s="30"/>
    </row>
    <row r="32" spans="1:28" ht="18" customHeight="1">
      <c r="A32" s="328" t="str">
        <f t="shared" si="6"/>
        <v/>
      </c>
      <c r="B32" s="183">
        <v>25</v>
      </c>
      <c r="C32" s="198"/>
      <c r="D32" s="183"/>
      <c r="E32" s="183"/>
      <c r="F32" s="183"/>
      <c r="G32" s="183"/>
      <c r="H32" s="765"/>
      <c r="I32" s="763"/>
      <c r="J32" s="766"/>
      <c r="K32" s="183"/>
      <c r="L32" s="183"/>
      <c r="M32" s="183"/>
      <c r="N32" s="215"/>
      <c r="O32" s="215"/>
      <c r="P32" s="183"/>
      <c r="Q32" s="217"/>
      <c r="R32" s="198"/>
      <c r="S32" s="183"/>
      <c r="T32" s="183"/>
      <c r="U32" s="183"/>
      <c r="V32" s="183"/>
      <c r="W32" s="183"/>
      <c r="X32" s="208"/>
      <c r="Y32" s="329"/>
      <c r="Z32" s="30"/>
    </row>
    <row r="33" spans="1:28" ht="18" customHeight="1">
      <c r="A33" s="328" t="str">
        <f t="shared" si="6"/>
        <v/>
      </c>
      <c r="B33" s="183">
        <v>26</v>
      </c>
      <c r="C33" s="198"/>
      <c r="D33" s="183"/>
      <c r="E33" s="183"/>
      <c r="F33" s="183"/>
      <c r="G33" s="183"/>
      <c r="H33" s="765"/>
      <c r="I33" s="763"/>
      <c r="J33" s="766"/>
      <c r="K33" s="183"/>
      <c r="L33" s="183"/>
      <c r="M33" s="183"/>
      <c r="N33" s="215"/>
      <c r="O33" s="215"/>
      <c r="P33" s="183"/>
      <c r="Q33" s="217"/>
      <c r="R33" s="198"/>
      <c r="S33" s="183"/>
      <c r="T33" s="183"/>
      <c r="U33" s="183"/>
      <c r="V33" s="183"/>
      <c r="W33" s="183"/>
      <c r="X33" s="208"/>
      <c r="Y33" s="329"/>
      <c r="Z33" s="30"/>
    </row>
    <row r="34" spans="1:28" ht="18" customHeight="1">
      <c r="A34" s="328" t="str">
        <f t="shared" si="6"/>
        <v/>
      </c>
      <c r="B34" s="183">
        <v>27</v>
      </c>
      <c r="C34" s="198"/>
      <c r="D34" s="183"/>
      <c r="E34" s="183"/>
      <c r="F34" s="183"/>
      <c r="G34" s="183"/>
      <c r="H34" s="765"/>
      <c r="I34" s="763"/>
      <c r="J34" s="766"/>
      <c r="K34" s="183"/>
      <c r="L34" s="183"/>
      <c r="M34" s="183"/>
      <c r="N34" s="215"/>
      <c r="O34" s="215"/>
      <c r="P34" s="183"/>
      <c r="Q34" s="217"/>
      <c r="R34" s="198"/>
      <c r="S34" s="183"/>
      <c r="T34" s="183"/>
      <c r="U34" s="183"/>
      <c r="V34" s="183"/>
      <c r="W34" s="183"/>
      <c r="X34" s="216"/>
      <c r="Y34" s="329"/>
      <c r="Z34" s="30"/>
    </row>
    <row r="35" spans="1:28" ht="18" customHeight="1">
      <c r="A35" s="328" t="str">
        <f t="shared" si="6"/>
        <v/>
      </c>
      <c r="B35" s="183">
        <v>28</v>
      </c>
      <c r="C35" s="198"/>
      <c r="D35" s="183"/>
      <c r="E35" s="183"/>
      <c r="F35" s="183"/>
      <c r="G35" s="183"/>
      <c r="H35" s="765"/>
      <c r="I35" s="763"/>
      <c r="J35" s="766"/>
      <c r="K35" s="183"/>
      <c r="L35" s="183"/>
      <c r="M35" s="183"/>
      <c r="N35" s="215"/>
      <c r="O35" s="215"/>
      <c r="P35" s="183"/>
      <c r="Q35" s="183"/>
      <c r="R35" s="198"/>
      <c r="S35" s="183"/>
      <c r="T35" s="183"/>
      <c r="U35" s="183"/>
      <c r="V35" s="183"/>
      <c r="W35" s="183"/>
      <c r="X35" s="216"/>
      <c r="Y35" s="329"/>
      <c r="Z35" s="30"/>
    </row>
    <row r="36" spans="1:28" ht="18" customHeight="1">
      <c r="A36" s="328" t="str">
        <f t="shared" si="6"/>
        <v/>
      </c>
      <c r="B36" s="183">
        <v>29</v>
      </c>
      <c r="C36" s="198"/>
      <c r="D36" s="183"/>
      <c r="E36" s="183"/>
      <c r="F36" s="183"/>
      <c r="G36" s="183"/>
      <c r="H36" s="765"/>
      <c r="I36" s="763"/>
      <c r="J36" s="766"/>
      <c r="K36" s="183"/>
      <c r="L36" s="183"/>
      <c r="M36" s="183"/>
      <c r="N36" s="215"/>
      <c r="O36" s="215"/>
      <c r="P36" s="183"/>
      <c r="Q36" s="183"/>
      <c r="R36" s="198"/>
      <c r="S36" s="183"/>
      <c r="T36" s="183"/>
      <c r="U36" s="183"/>
      <c r="V36" s="183"/>
      <c r="W36" s="183"/>
      <c r="X36" s="208"/>
      <c r="Y36" s="329"/>
      <c r="Z36" s="30"/>
    </row>
    <row r="37" spans="1:28" ht="18" customHeight="1">
      <c r="A37" s="328" t="str">
        <f t="shared" si="6"/>
        <v/>
      </c>
      <c r="B37" s="183">
        <v>30</v>
      </c>
      <c r="C37" s="198"/>
      <c r="D37" s="199"/>
      <c r="E37" s="183"/>
      <c r="F37" s="183"/>
      <c r="G37" s="183"/>
      <c r="H37" s="765"/>
      <c r="I37" s="763"/>
      <c r="J37" s="766"/>
      <c r="K37" s="183"/>
      <c r="L37" s="183"/>
      <c r="M37" s="183"/>
      <c r="N37" s="215"/>
      <c r="O37" s="215"/>
      <c r="P37" s="183"/>
      <c r="Q37" s="217"/>
      <c r="R37" s="198"/>
      <c r="S37" s="183"/>
      <c r="T37" s="183"/>
      <c r="U37" s="183"/>
      <c r="V37" s="183"/>
      <c r="W37" s="183"/>
      <c r="X37" s="208"/>
      <c r="Y37" s="329"/>
      <c r="Z37" s="30"/>
    </row>
    <row r="38" spans="1:28" ht="18" customHeight="1">
      <c r="A38" s="328" t="str">
        <f t="shared" si="6"/>
        <v/>
      </c>
      <c r="B38" s="183">
        <v>31</v>
      </c>
      <c r="C38" s="198"/>
      <c r="D38" s="183"/>
      <c r="E38" s="183"/>
      <c r="F38" s="183"/>
      <c r="G38" s="183"/>
      <c r="H38" s="765"/>
      <c r="I38" s="763"/>
      <c r="J38" s="766"/>
      <c r="K38" s="183"/>
      <c r="L38" s="183"/>
      <c r="M38" s="183"/>
      <c r="N38" s="215"/>
      <c r="O38" s="215"/>
      <c r="P38" s="183"/>
      <c r="Q38" s="217"/>
      <c r="R38" s="198"/>
      <c r="S38" s="183"/>
      <c r="T38" s="183"/>
      <c r="U38" s="183"/>
      <c r="V38" s="183"/>
      <c r="W38" s="183"/>
      <c r="X38" s="208"/>
      <c r="Y38" s="202"/>
      <c r="Z38" s="190"/>
      <c r="AA38" s="147"/>
      <c r="AB38" s="147"/>
    </row>
    <row r="39" spans="1:28" ht="18" customHeight="1">
      <c r="A39" s="328" t="str">
        <f t="shared" si="6"/>
        <v/>
      </c>
      <c r="B39" s="183">
        <v>32</v>
      </c>
      <c r="C39" s="198"/>
      <c r="D39" s="183"/>
      <c r="E39" s="183"/>
      <c r="F39" s="183"/>
      <c r="G39" s="183"/>
      <c r="H39" s="765"/>
      <c r="I39" s="763"/>
      <c r="J39" s="766"/>
      <c r="K39" s="183"/>
      <c r="L39" s="183"/>
      <c r="M39" s="183"/>
      <c r="N39" s="215"/>
      <c r="O39" s="215"/>
      <c r="P39" s="183"/>
      <c r="Q39" s="217"/>
      <c r="R39" s="198"/>
      <c r="S39" s="183"/>
      <c r="T39" s="183"/>
      <c r="U39" s="183"/>
      <c r="V39" s="183"/>
      <c r="W39" s="183"/>
      <c r="X39" s="208"/>
      <c r="Y39" s="329"/>
      <c r="Z39" s="30"/>
    </row>
    <row r="40" spans="1:28" ht="18" customHeight="1">
      <c r="A40" s="328" t="str">
        <f t="shared" si="6"/>
        <v/>
      </c>
      <c r="B40" s="183">
        <v>33</v>
      </c>
      <c r="C40" s="198"/>
      <c r="D40" s="183"/>
      <c r="E40" s="183"/>
      <c r="F40" s="183"/>
      <c r="G40" s="183"/>
      <c r="H40" s="765"/>
      <c r="I40" s="763"/>
      <c r="J40" s="766"/>
      <c r="K40" s="183"/>
      <c r="L40" s="183"/>
      <c r="M40" s="183"/>
      <c r="N40" s="215"/>
      <c r="O40" s="215"/>
      <c r="P40" s="183"/>
      <c r="Q40" s="217"/>
      <c r="R40" s="198"/>
      <c r="S40" s="183"/>
      <c r="T40" s="183"/>
      <c r="U40" s="183"/>
      <c r="V40" s="183"/>
      <c r="W40" s="183"/>
      <c r="X40" s="208"/>
      <c r="Y40" s="329"/>
      <c r="Z40" s="30"/>
    </row>
    <row r="41" spans="1:28" ht="18" customHeight="1">
      <c r="A41" s="328" t="str">
        <f t="shared" si="6"/>
        <v/>
      </c>
      <c r="B41" s="183">
        <v>34</v>
      </c>
      <c r="C41" s="198"/>
      <c r="D41" s="183"/>
      <c r="E41" s="183"/>
      <c r="F41" s="183"/>
      <c r="G41" s="183"/>
      <c r="H41" s="765"/>
      <c r="I41" s="763"/>
      <c r="J41" s="766"/>
      <c r="K41" s="183"/>
      <c r="L41" s="183"/>
      <c r="M41" s="183"/>
      <c r="N41" s="215"/>
      <c r="O41" s="215"/>
      <c r="P41" s="183"/>
      <c r="Q41" s="217"/>
      <c r="R41" s="198"/>
      <c r="S41" s="183"/>
      <c r="T41" s="183"/>
      <c r="U41" s="183"/>
      <c r="V41" s="183"/>
      <c r="W41" s="183"/>
      <c r="X41" s="208"/>
      <c r="Y41" s="329"/>
      <c r="Z41" s="30"/>
    </row>
    <row r="42" spans="1:28" ht="18" customHeight="1">
      <c r="A42" s="328" t="str">
        <f t="shared" si="6"/>
        <v/>
      </c>
      <c r="B42" s="183">
        <v>35</v>
      </c>
      <c r="C42" s="198"/>
      <c r="D42" s="183"/>
      <c r="E42" s="183"/>
      <c r="F42" s="183"/>
      <c r="G42" s="183"/>
      <c r="H42" s="765"/>
      <c r="I42" s="763"/>
      <c r="J42" s="766"/>
      <c r="K42" s="183"/>
      <c r="L42" s="183"/>
      <c r="M42" s="183"/>
      <c r="N42" s="215"/>
      <c r="O42" s="215"/>
      <c r="P42" s="183"/>
      <c r="Q42" s="217"/>
      <c r="R42" s="198"/>
      <c r="S42" s="183"/>
      <c r="T42" s="183"/>
      <c r="U42" s="183"/>
      <c r="V42" s="183"/>
      <c r="W42" s="183"/>
      <c r="X42" s="208"/>
      <c r="Y42" s="329"/>
      <c r="Z42" s="30"/>
    </row>
    <row r="43" spans="1:28" ht="18" customHeight="1">
      <c r="A43" s="328" t="str">
        <f t="shared" si="6"/>
        <v/>
      </c>
      <c r="B43" s="183">
        <v>36</v>
      </c>
      <c r="C43" s="198"/>
      <c r="D43" s="183"/>
      <c r="E43" s="183"/>
      <c r="F43" s="183"/>
      <c r="G43" s="183"/>
      <c r="H43" s="765"/>
      <c r="I43" s="763"/>
      <c r="J43" s="766"/>
      <c r="K43" s="183"/>
      <c r="L43" s="183"/>
      <c r="M43" s="183"/>
      <c r="N43" s="215"/>
      <c r="O43" s="215"/>
      <c r="P43" s="183"/>
      <c r="Q43" s="183"/>
      <c r="R43" s="198"/>
      <c r="S43" s="183"/>
      <c r="T43" s="199"/>
      <c r="U43" s="183"/>
      <c r="V43" s="183"/>
      <c r="W43" s="183"/>
      <c r="X43" s="208"/>
      <c r="Y43" s="329"/>
      <c r="Z43" s="30"/>
    </row>
    <row r="44" spans="1:28" ht="18" customHeight="1">
      <c r="A44" s="328" t="str">
        <f t="shared" si="6"/>
        <v/>
      </c>
      <c r="B44" s="183">
        <v>37</v>
      </c>
      <c r="C44" s="198"/>
      <c r="D44" s="183"/>
      <c r="E44" s="183"/>
      <c r="F44" s="183"/>
      <c r="G44" s="183"/>
      <c r="H44" s="765"/>
      <c r="I44" s="763"/>
      <c r="J44" s="766"/>
      <c r="K44" s="183"/>
      <c r="L44" s="183"/>
      <c r="M44" s="183"/>
      <c r="N44" s="215"/>
      <c r="O44" s="215"/>
      <c r="P44" s="183"/>
      <c r="Q44" s="217"/>
      <c r="R44" s="198"/>
      <c r="S44" s="183"/>
      <c r="T44" s="183"/>
      <c r="U44" s="183"/>
      <c r="V44" s="183"/>
      <c r="W44" s="183"/>
      <c r="X44" s="208"/>
      <c r="Y44" s="329"/>
      <c r="Z44" s="30"/>
    </row>
    <row r="45" spans="1:28" ht="18" customHeight="1">
      <c r="A45" s="328" t="str">
        <f t="shared" si="6"/>
        <v/>
      </c>
      <c r="B45" s="183">
        <v>38</v>
      </c>
      <c r="C45" s="198"/>
      <c r="D45" s="183"/>
      <c r="E45" s="183"/>
      <c r="F45" s="183"/>
      <c r="G45" s="183"/>
      <c r="H45" s="765"/>
      <c r="I45" s="763"/>
      <c r="J45" s="766"/>
      <c r="K45" s="183"/>
      <c r="L45" s="183"/>
      <c r="M45" s="183"/>
      <c r="N45" s="215"/>
      <c r="O45" s="215"/>
      <c r="P45" s="183"/>
      <c r="Q45" s="217"/>
      <c r="R45" s="198"/>
      <c r="S45" s="183"/>
      <c r="T45" s="183"/>
      <c r="U45" s="183"/>
      <c r="V45" s="183"/>
      <c r="W45" s="183"/>
      <c r="X45" s="208"/>
      <c r="Y45" s="329"/>
      <c r="Z45" s="30"/>
    </row>
    <row r="46" spans="1:28" ht="18" customHeight="1">
      <c r="A46" s="328" t="str">
        <f t="shared" si="6"/>
        <v/>
      </c>
      <c r="B46" s="183">
        <v>39</v>
      </c>
      <c r="C46" s="198"/>
      <c r="D46" s="183"/>
      <c r="E46" s="183"/>
      <c r="F46" s="183"/>
      <c r="G46" s="183"/>
      <c r="H46" s="765"/>
      <c r="I46" s="763"/>
      <c r="J46" s="766"/>
      <c r="K46" s="183"/>
      <c r="L46" s="183"/>
      <c r="M46" s="183"/>
      <c r="N46" s="215"/>
      <c r="O46" s="215"/>
      <c r="P46" s="183"/>
      <c r="Q46" s="217"/>
      <c r="R46" s="198"/>
      <c r="S46" s="183"/>
      <c r="T46" s="183"/>
      <c r="U46" s="183"/>
      <c r="V46" s="183"/>
      <c r="W46" s="183"/>
      <c r="X46" s="208"/>
      <c r="Y46" s="329"/>
      <c r="Z46" s="30"/>
    </row>
    <row r="47" spans="1:28" ht="18" customHeight="1">
      <c r="A47" s="328" t="str">
        <f t="shared" si="6"/>
        <v/>
      </c>
      <c r="B47" s="183">
        <v>40</v>
      </c>
      <c r="C47" s="198"/>
      <c r="D47" s="183"/>
      <c r="E47" s="183"/>
      <c r="F47" s="183"/>
      <c r="G47" s="183"/>
      <c r="H47" s="765"/>
      <c r="I47" s="763"/>
      <c r="J47" s="766"/>
      <c r="K47" s="183"/>
      <c r="L47" s="183"/>
      <c r="M47" s="183"/>
      <c r="N47" s="215"/>
      <c r="O47" s="215"/>
      <c r="P47" s="183"/>
      <c r="Q47" s="217"/>
      <c r="R47" s="198"/>
      <c r="S47" s="183"/>
      <c r="T47" s="183"/>
      <c r="U47" s="183"/>
      <c r="V47" s="183"/>
      <c r="W47" s="183"/>
      <c r="X47" s="208"/>
      <c r="Y47" s="329"/>
      <c r="Z47" s="30"/>
    </row>
    <row r="48" spans="1:28" ht="18" customHeight="1">
      <c r="A48" s="328" t="str">
        <f t="shared" si="6"/>
        <v/>
      </c>
      <c r="B48" s="183">
        <v>41</v>
      </c>
      <c r="C48" s="198"/>
      <c r="D48" s="183"/>
      <c r="E48" s="183"/>
      <c r="F48" s="183"/>
      <c r="G48" s="183"/>
      <c r="H48" s="765"/>
      <c r="I48" s="763"/>
      <c r="J48" s="766"/>
      <c r="K48" s="183"/>
      <c r="L48" s="183"/>
      <c r="M48" s="183"/>
      <c r="N48" s="215"/>
      <c r="O48" s="215"/>
      <c r="P48" s="183"/>
      <c r="Q48" s="217"/>
      <c r="R48" s="198"/>
      <c r="S48" s="183"/>
      <c r="T48" s="183"/>
      <c r="U48" s="183"/>
      <c r="V48" s="183"/>
      <c r="W48" s="183"/>
      <c r="X48" s="377"/>
      <c r="Y48" s="329"/>
      <c r="Z48" s="30"/>
    </row>
    <row r="49" spans="1:28" ht="18" customHeight="1">
      <c r="A49" s="328" t="str">
        <f t="shared" si="6"/>
        <v/>
      </c>
      <c r="B49" s="183">
        <v>42</v>
      </c>
      <c r="C49" s="198"/>
      <c r="D49" s="183"/>
      <c r="E49" s="183"/>
      <c r="F49" s="183"/>
      <c r="G49" s="183"/>
      <c r="H49" s="765"/>
      <c r="I49" s="763"/>
      <c r="J49" s="766"/>
      <c r="K49" s="183"/>
      <c r="L49" s="183"/>
      <c r="M49" s="183"/>
      <c r="N49" s="215"/>
      <c r="O49" s="215"/>
      <c r="P49" s="183"/>
      <c r="Q49" s="217"/>
      <c r="R49" s="198"/>
      <c r="S49" s="183"/>
      <c r="T49" s="183"/>
      <c r="U49" s="183"/>
      <c r="V49" s="183"/>
      <c r="W49" s="362"/>
      <c r="X49" s="378"/>
      <c r="Y49" s="378"/>
      <c r="Z49" s="378"/>
    </row>
    <row r="50" spans="1:28" ht="18" customHeight="1">
      <c r="A50" s="328" t="str">
        <f t="shared" si="6"/>
        <v/>
      </c>
      <c r="B50" s="183">
        <v>43</v>
      </c>
      <c r="C50" s="198"/>
      <c r="D50" s="183"/>
      <c r="E50" s="183"/>
      <c r="F50" s="183"/>
      <c r="G50" s="183"/>
      <c r="H50" s="765"/>
      <c r="I50" s="763"/>
      <c r="J50" s="766"/>
      <c r="K50" s="183"/>
      <c r="L50" s="183"/>
      <c r="M50" s="183"/>
      <c r="N50" s="215"/>
      <c r="O50" s="215"/>
      <c r="P50" s="183"/>
      <c r="Q50" s="217"/>
      <c r="R50" s="198"/>
      <c r="S50" s="183"/>
      <c r="T50" s="183"/>
      <c r="U50" s="183"/>
      <c r="V50" s="183"/>
      <c r="W50" s="183"/>
      <c r="X50" s="378"/>
      <c r="Y50" s="202"/>
      <c r="Z50" s="190"/>
      <c r="AA50" s="147"/>
      <c r="AB50" s="147"/>
    </row>
    <row r="51" spans="1:28" ht="18" customHeight="1">
      <c r="A51" s="328" t="str">
        <f t="shared" si="6"/>
        <v/>
      </c>
      <c r="B51" s="183">
        <v>44</v>
      </c>
      <c r="C51" s="198"/>
      <c r="D51" s="183"/>
      <c r="E51" s="183"/>
      <c r="F51" s="183"/>
      <c r="G51" s="183"/>
      <c r="H51" s="765"/>
      <c r="I51" s="763"/>
      <c r="J51" s="766"/>
      <c r="K51" s="183"/>
      <c r="L51" s="183"/>
      <c r="M51" s="183"/>
      <c r="N51" s="215"/>
      <c r="O51" s="215"/>
      <c r="P51" s="183"/>
      <c r="Q51" s="217"/>
      <c r="R51" s="198"/>
      <c r="S51" s="183"/>
      <c r="T51" s="183"/>
      <c r="U51" s="183"/>
      <c r="V51" s="183"/>
      <c r="W51" s="183"/>
      <c r="X51" s="208"/>
      <c r="Y51" s="329"/>
      <c r="Z51" s="30"/>
    </row>
    <row r="52" spans="1:28" ht="18" customHeight="1">
      <c r="A52" s="328" t="str">
        <f t="shared" si="6"/>
        <v/>
      </c>
      <c r="B52" s="183">
        <v>45</v>
      </c>
      <c r="C52" s="198"/>
      <c r="D52" s="183"/>
      <c r="E52" s="183"/>
      <c r="F52" s="183"/>
      <c r="G52" s="183"/>
      <c r="H52" s="765"/>
      <c r="I52" s="763"/>
      <c r="J52" s="766"/>
      <c r="K52" s="183"/>
      <c r="L52" s="183"/>
      <c r="M52" s="183"/>
      <c r="N52" s="215"/>
      <c r="O52" s="215"/>
      <c r="P52" s="183"/>
      <c r="Q52" s="217"/>
      <c r="R52" s="198"/>
      <c r="S52" s="183"/>
      <c r="T52" s="183"/>
      <c r="U52" s="183"/>
      <c r="V52" s="183"/>
      <c r="W52" s="183"/>
      <c r="X52" s="208"/>
      <c r="Y52" s="329"/>
      <c r="Z52" s="30"/>
    </row>
    <row r="53" spans="1:28" ht="18" customHeight="1">
      <c r="A53" s="328" t="str">
        <f t="shared" si="6"/>
        <v/>
      </c>
      <c r="B53" s="183">
        <v>46</v>
      </c>
      <c r="C53" s="198"/>
      <c r="D53" s="183"/>
      <c r="E53" s="183"/>
      <c r="F53" s="183"/>
      <c r="G53" s="183"/>
      <c r="H53" s="765"/>
      <c r="I53" s="763"/>
      <c r="J53" s="766"/>
      <c r="K53" s="183"/>
      <c r="L53" s="183"/>
      <c r="M53" s="183"/>
      <c r="N53" s="215"/>
      <c r="O53" s="215"/>
      <c r="P53" s="183"/>
      <c r="Q53" s="217"/>
      <c r="R53" s="198"/>
      <c r="S53" s="183"/>
      <c r="T53" s="183"/>
      <c r="U53" s="183"/>
      <c r="V53" s="183"/>
      <c r="W53" s="183"/>
      <c r="X53" s="216"/>
      <c r="Y53" s="329"/>
      <c r="Z53" s="30"/>
    </row>
    <row r="54" spans="1:28" ht="18" customHeight="1">
      <c r="A54" s="328" t="str">
        <f t="shared" si="6"/>
        <v/>
      </c>
      <c r="B54" s="183">
        <v>47</v>
      </c>
      <c r="C54" s="198"/>
      <c r="D54" s="183"/>
      <c r="E54" s="183"/>
      <c r="F54" s="183"/>
      <c r="G54" s="183"/>
      <c r="H54" s="765"/>
      <c r="I54" s="763"/>
      <c r="J54" s="766"/>
      <c r="K54" s="183"/>
      <c r="L54" s="183"/>
      <c r="M54" s="183"/>
      <c r="N54" s="215"/>
      <c r="O54" s="215"/>
      <c r="P54" s="183"/>
      <c r="Q54" s="217"/>
      <c r="R54" s="198"/>
      <c r="S54" s="183"/>
      <c r="T54" s="183"/>
      <c r="U54" s="183"/>
      <c r="V54" s="183"/>
      <c r="W54" s="183"/>
      <c r="X54" s="208"/>
      <c r="Y54" s="329"/>
      <c r="Z54" s="30"/>
    </row>
    <row r="55" spans="1:28" ht="18" customHeight="1">
      <c r="A55" s="328" t="str">
        <f t="shared" si="6"/>
        <v/>
      </c>
      <c r="B55" s="183">
        <v>48</v>
      </c>
      <c r="C55" s="198"/>
      <c r="D55" s="183"/>
      <c r="E55" s="183"/>
      <c r="F55" s="183"/>
      <c r="G55" s="183"/>
      <c r="H55" s="765"/>
      <c r="I55" s="763"/>
      <c r="J55" s="766"/>
      <c r="K55" s="183"/>
      <c r="L55" s="183"/>
      <c r="M55" s="183"/>
      <c r="N55" s="215"/>
      <c r="O55" s="215"/>
      <c r="P55" s="183"/>
      <c r="Q55" s="217"/>
      <c r="R55" s="198"/>
      <c r="S55" s="183"/>
      <c r="T55" s="183"/>
      <c r="U55" s="183"/>
      <c r="V55" s="183"/>
      <c r="W55" s="183"/>
      <c r="X55" s="208"/>
      <c r="Y55" s="329"/>
      <c r="Z55" s="30"/>
    </row>
    <row r="56" spans="1:28" ht="18" customHeight="1">
      <c r="A56" s="328" t="str">
        <f t="shared" si="6"/>
        <v/>
      </c>
      <c r="B56" s="379">
        <v>49</v>
      </c>
      <c r="C56" s="198"/>
      <c r="D56" s="183"/>
      <c r="E56" s="183"/>
      <c r="F56" s="183"/>
      <c r="G56" s="183"/>
      <c r="H56" s="765"/>
      <c r="I56" s="763"/>
      <c r="J56" s="766"/>
      <c r="K56" s="183"/>
      <c r="L56" s="183"/>
      <c r="M56" s="183"/>
      <c r="N56" s="215"/>
      <c r="O56" s="215"/>
      <c r="P56" s="183"/>
      <c r="Q56" s="217"/>
      <c r="R56" s="198"/>
      <c r="S56" s="183"/>
      <c r="T56" s="183"/>
      <c r="U56" s="183"/>
      <c r="V56" s="183"/>
      <c r="W56" s="183"/>
      <c r="X56" s="208"/>
      <c r="Y56" s="329"/>
      <c r="Z56" s="30"/>
    </row>
    <row r="57" spans="1:28" ht="18" customHeight="1">
      <c r="A57" s="328" t="str">
        <f t="shared" si="6"/>
        <v/>
      </c>
      <c r="B57" s="183">
        <v>50</v>
      </c>
      <c r="C57" s="198"/>
      <c r="D57" s="183"/>
      <c r="E57" s="183"/>
      <c r="F57" s="183"/>
      <c r="G57" s="183"/>
      <c r="H57" s="765"/>
      <c r="I57" s="763"/>
      <c r="J57" s="766"/>
      <c r="K57" s="183"/>
      <c r="L57" s="183"/>
      <c r="M57" s="183"/>
      <c r="N57" s="215"/>
      <c r="O57" s="215"/>
      <c r="P57" s="183"/>
      <c r="Q57" s="183"/>
      <c r="R57" s="198"/>
      <c r="S57" s="183"/>
      <c r="T57" s="183"/>
      <c r="U57" s="183"/>
      <c r="V57" s="183"/>
      <c r="W57" s="183"/>
      <c r="X57" s="208"/>
      <c r="Y57" s="329"/>
      <c r="Z57" s="30"/>
    </row>
    <row r="58" spans="1:28" ht="18" customHeight="1">
      <c r="A58" s="328" t="str">
        <f t="shared" si="6"/>
        <v/>
      </c>
      <c r="B58" s="183">
        <v>51</v>
      </c>
      <c r="C58" s="198"/>
      <c r="D58" s="183"/>
      <c r="E58" s="183"/>
      <c r="F58" s="183"/>
      <c r="G58" s="183"/>
      <c r="H58" s="765"/>
      <c r="I58" s="763"/>
      <c r="J58" s="766"/>
      <c r="K58" s="183"/>
      <c r="L58" s="183"/>
      <c r="M58" s="183"/>
      <c r="N58" s="215"/>
      <c r="O58" s="215"/>
      <c r="P58" s="183"/>
      <c r="Q58" s="217"/>
      <c r="R58" s="198"/>
      <c r="S58" s="183"/>
      <c r="T58" s="183"/>
      <c r="U58" s="183"/>
      <c r="V58" s="183"/>
      <c r="W58" s="183"/>
      <c r="X58" s="208"/>
      <c r="Y58" s="329"/>
      <c r="Z58" s="30"/>
    </row>
    <row r="59" spans="1:28" ht="18" customHeight="1">
      <c r="A59" s="328" t="str">
        <f t="shared" si="6"/>
        <v/>
      </c>
      <c r="B59" s="183">
        <v>52</v>
      </c>
      <c r="C59" s="198"/>
      <c r="D59" s="183"/>
      <c r="E59" s="183"/>
      <c r="F59" s="183"/>
      <c r="G59" s="183"/>
      <c r="H59" s="765"/>
      <c r="I59" s="763"/>
      <c r="J59" s="766"/>
      <c r="K59" s="183"/>
      <c r="L59" s="183"/>
      <c r="M59" s="183"/>
      <c r="N59" s="215"/>
      <c r="O59" s="215"/>
      <c r="P59" s="183"/>
      <c r="Q59" s="217"/>
      <c r="R59" s="198"/>
      <c r="S59" s="183"/>
      <c r="T59" s="183"/>
      <c r="U59" s="183"/>
      <c r="V59" s="183"/>
      <c r="W59" s="183"/>
      <c r="X59" s="208"/>
      <c r="Y59" s="329"/>
      <c r="Z59" s="30"/>
    </row>
    <row r="60" spans="1:28" ht="18" customHeight="1">
      <c r="A60" s="328" t="str">
        <f t="shared" si="6"/>
        <v/>
      </c>
      <c r="B60" s="183">
        <v>53</v>
      </c>
      <c r="C60" s="198"/>
      <c r="D60" s="183"/>
      <c r="E60" s="183"/>
      <c r="F60" s="183"/>
      <c r="G60" s="183"/>
      <c r="H60" s="765"/>
      <c r="I60" s="763"/>
      <c r="J60" s="766"/>
      <c r="K60" s="183"/>
      <c r="L60" s="183"/>
      <c r="M60" s="183"/>
      <c r="N60" s="215"/>
      <c r="O60" s="215"/>
      <c r="P60" s="183"/>
      <c r="Q60" s="217"/>
      <c r="R60" s="198"/>
      <c r="S60" s="183"/>
      <c r="T60" s="183"/>
      <c r="U60" s="183"/>
      <c r="V60" s="183"/>
      <c r="W60" s="183"/>
      <c r="X60" s="208"/>
      <c r="Y60" s="329"/>
      <c r="Z60" s="30"/>
    </row>
    <row r="61" spans="1:28" ht="18" customHeight="1">
      <c r="A61" s="328" t="str">
        <f t="shared" si="6"/>
        <v/>
      </c>
      <c r="B61" s="183">
        <v>54</v>
      </c>
      <c r="C61" s="198"/>
      <c r="D61" s="183"/>
      <c r="E61" s="183"/>
      <c r="F61" s="183"/>
      <c r="G61" s="183"/>
      <c r="H61" s="765"/>
      <c r="I61" s="763"/>
      <c r="J61" s="766"/>
      <c r="K61" s="183"/>
      <c r="L61" s="183"/>
      <c r="M61" s="183"/>
      <c r="N61" s="215"/>
      <c r="O61" s="215"/>
      <c r="P61" s="183"/>
      <c r="Q61" s="217"/>
      <c r="R61" s="198"/>
      <c r="S61" s="183"/>
      <c r="T61" s="183"/>
      <c r="U61" s="183"/>
      <c r="V61" s="183"/>
      <c r="W61" s="183"/>
      <c r="X61" s="208"/>
      <c r="Y61" s="329"/>
      <c r="Z61" s="30"/>
    </row>
    <row r="62" spans="1:28" ht="18" customHeight="1">
      <c r="A62" s="328" t="str">
        <f t="shared" si="6"/>
        <v/>
      </c>
      <c r="B62" s="183">
        <v>55</v>
      </c>
      <c r="C62" s="198"/>
      <c r="D62" s="183"/>
      <c r="E62" s="183"/>
      <c r="F62" s="183"/>
      <c r="G62" s="183"/>
      <c r="H62" s="765"/>
      <c r="I62" s="763"/>
      <c r="J62" s="766"/>
      <c r="K62" s="183"/>
      <c r="L62" s="183"/>
      <c r="M62" s="183"/>
      <c r="N62" s="215"/>
      <c r="O62" s="215"/>
      <c r="P62" s="183"/>
      <c r="Q62" s="183"/>
      <c r="R62" s="198"/>
      <c r="S62" s="183"/>
      <c r="T62" s="183"/>
      <c r="U62" s="183"/>
      <c r="V62" s="183"/>
      <c r="W62" s="183"/>
      <c r="X62" s="208"/>
      <c r="Y62" s="329"/>
      <c r="Z62" s="30"/>
    </row>
    <row r="63" spans="1:28" ht="18" customHeight="1">
      <c r="A63" s="328" t="str">
        <f t="shared" si="6"/>
        <v/>
      </c>
      <c r="B63" s="183">
        <v>56</v>
      </c>
      <c r="C63" s="198"/>
      <c r="D63" s="183"/>
      <c r="E63" s="183"/>
      <c r="F63" s="183"/>
      <c r="G63" s="183"/>
      <c r="H63" s="765"/>
      <c r="I63" s="763"/>
      <c r="J63" s="766"/>
      <c r="K63" s="183"/>
      <c r="L63" s="183"/>
      <c r="M63" s="183"/>
      <c r="N63" s="205"/>
      <c r="O63" s="201"/>
      <c r="P63" s="183"/>
      <c r="Q63" s="183"/>
      <c r="R63" s="198"/>
      <c r="S63" s="183"/>
      <c r="T63" s="183"/>
      <c r="U63" s="183"/>
      <c r="V63" s="183"/>
      <c r="W63" s="183"/>
      <c r="X63" s="208"/>
      <c r="Y63" s="202"/>
      <c r="Z63" s="190"/>
      <c r="AA63" s="147"/>
      <c r="AB63" s="147"/>
    </row>
    <row r="64" spans="1:28" ht="18" customHeight="1">
      <c r="A64" s="328" t="str">
        <f t="shared" si="6"/>
        <v/>
      </c>
      <c r="B64" s="183">
        <v>57</v>
      </c>
      <c r="C64" s="198"/>
      <c r="D64" s="199"/>
      <c r="E64" s="183"/>
      <c r="F64" s="183"/>
      <c r="G64" s="183"/>
      <c r="H64" s="765"/>
      <c r="I64" s="763"/>
      <c r="J64" s="766"/>
      <c r="K64" s="183"/>
      <c r="L64" s="183"/>
      <c r="M64" s="183"/>
      <c r="N64" s="215"/>
      <c r="O64" s="380"/>
      <c r="P64" s="183"/>
      <c r="Q64" s="217"/>
      <c r="R64" s="198"/>
      <c r="S64" s="183"/>
      <c r="T64" s="183"/>
      <c r="U64" s="183"/>
      <c r="V64" s="183"/>
      <c r="W64" s="183"/>
      <c r="X64" s="208"/>
      <c r="Y64" s="329"/>
      <c r="Z64" s="30"/>
    </row>
    <row r="65" spans="1:26" ht="18" customHeight="1">
      <c r="A65" s="328" t="str">
        <f t="shared" si="6"/>
        <v/>
      </c>
      <c r="B65" s="183">
        <v>58</v>
      </c>
      <c r="C65" s="198"/>
      <c r="D65" s="183"/>
      <c r="E65" s="183"/>
      <c r="F65" s="183"/>
      <c r="G65" s="183"/>
      <c r="H65" s="765"/>
      <c r="I65" s="763"/>
      <c r="J65" s="766"/>
      <c r="K65" s="183"/>
      <c r="L65" s="183"/>
      <c r="M65" s="183"/>
      <c r="N65" s="215"/>
      <c r="O65" s="380"/>
      <c r="P65" s="183"/>
      <c r="Q65" s="217"/>
      <c r="R65" s="198"/>
      <c r="S65" s="183"/>
      <c r="T65" s="183"/>
      <c r="U65" s="183"/>
      <c r="V65" s="183"/>
      <c r="W65" s="183"/>
      <c r="X65" s="208"/>
      <c r="Y65" s="329"/>
      <c r="Z65" s="30"/>
    </row>
    <row r="66" spans="1:26" ht="18" customHeight="1">
      <c r="A66" s="328" t="str">
        <f t="shared" si="6"/>
        <v/>
      </c>
      <c r="B66" s="183">
        <v>59</v>
      </c>
      <c r="C66" s="198"/>
      <c r="D66" s="183"/>
      <c r="E66" s="183"/>
      <c r="F66" s="183"/>
      <c r="G66" s="183"/>
      <c r="H66" s="765"/>
      <c r="I66" s="763"/>
      <c r="J66" s="766"/>
      <c r="K66" s="183"/>
      <c r="L66" s="183"/>
      <c r="M66" s="183"/>
      <c r="N66" s="215"/>
      <c r="O66" s="380"/>
      <c r="P66" s="183"/>
      <c r="Q66" s="217"/>
      <c r="R66" s="198"/>
      <c r="S66" s="183"/>
      <c r="T66" s="183"/>
      <c r="U66" s="183"/>
      <c r="V66" s="183"/>
      <c r="W66" s="183"/>
      <c r="X66" s="208"/>
      <c r="Y66" s="329"/>
      <c r="Z66" s="30"/>
    </row>
    <row r="67" spans="1:26" ht="18" customHeight="1">
      <c r="A67" s="328" t="str">
        <f t="shared" si="6"/>
        <v/>
      </c>
      <c r="B67" s="183">
        <v>60</v>
      </c>
      <c r="C67" s="198"/>
      <c r="D67" s="199"/>
      <c r="E67" s="183"/>
      <c r="F67" s="183"/>
      <c r="G67" s="183"/>
      <c r="H67" s="765"/>
      <c r="I67" s="763"/>
      <c r="J67" s="766"/>
      <c r="K67" s="183"/>
      <c r="L67" s="183"/>
      <c r="M67" s="183"/>
      <c r="N67" s="215"/>
      <c r="O67" s="183"/>
      <c r="P67" s="183"/>
      <c r="Q67" s="217"/>
      <c r="R67" s="198"/>
      <c r="S67" s="183"/>
      <c r="T67" s="183"/>
      <c r="U67" s="183"/>
      <c r="V67" s="183"/>
      <c r="W67" s="183"/>
      <c r="X67" s="208"/>
      <c r="Y67" s="329"/>
      <c r="Z67" s="30"/>
    </row>
    <row r="68" spans="1:26" ht="18" customHeight="1">
      <c r="A68" s="328" t="str">
        <f t="shared" si="6"/>
        <v/>
      </c>
      <c r="B68" s="183">
        <v>61</v>
      </c>
      <c r="C68" s="198"/>
      <c r="D68" s="183"/>
      <c r="E68" s="183"/>
      <c r="F68" s="183"/>
      <c r="G68" s="183"/>
      <c r="H68" s="765"/>
      <c r="I68" s="763"/>
      <c r="J68" s="766"/>
      <c r="K68" s="183"/>
      <c r="L68" s="183"/>
      <c r="M68" s="183"/>
      <c r="N68" s="215"/>
      <c r="O68" s="183"/>
      <c r="P68" s="183"/>
      <c r="Q68" s="217"/>
      <c r="R68" s="198"/>
      <c r="S68" s="183"/>
      <c r="T68" s="183"/>
      <c r="U68" s="183"/>
      <c r="V68" s="183"/>
      <c r="W68" s="183"/>
      <c r="X68" s="208"/>
      <c r="Y68" s="329"/>
      <c r="Z68" s="30"/>
    </row>
    <row r="69" spans="1:26" ht="18" customHeight="1">
      <c r="A69" s="328" t="str">
        <f t="shared" si="6"/>
        <v/>
      </c>
      <c r="B69" s="183">
        <v>62</v>
      </c>
      <c r="C69" s="198"/>
      <c r="D69" s="183"/>
      <c r="E69" s="183"/>
      <c r="F69" s="183"/>
      <c r="G69" s="183"/>
      <c r="H69" s="765"/>
      <c r="I69" s="763"/>
      <c r="J69" s="766"/>
      <c r="K69" s="183"/>
      <c r="L69" s="183"/>
      <c r="M69" s="183"/>
      <c r="N69" s="215"/>
      <c r="O69" s="183"/>
      <c r="P69" s="183"/>
      <c r="Q69" s="217"/>
      <c r="R69" s="198"/>
      <c r="S69" s="183"/>
      <c r="T69" s="183"/>
      <c r="U69" s="183"/>
      <c r="V69" s="183"/>
      <c r="W69" s="183"/>
      <c r="X69" s="208"/>
      <c r="Y69" s="329"/>
      <c r="Z69" s="30"/>
    </row>
    <row r="70" spans="1:26" ht="18" customHeight="1">
      <c r="A70" s="328" t="str">
        <f t="shared" si="6"/>
        <v/>
      </c>
      <c r="B70" s="183">
        <v>63</v>
      </c>
      <c r="C70" s="198"/>
      <c r="D70" s="183"/>
      <c r="E70" s="183"/>
      <c r="F70" s="183"/>
      <c r="G70" s="183"/>
      <c r="H70" s="765"/>
      <c r="I70" s="763"/>
      <c r="J70" s="766"/>
      <c r="K70" s="183"/>
      <c r="L70" s="183"/>
      <c r="M70" s="183"/>
      <c r="N70" s="215"/>
      <c r="O70" s="215"/>
      <c r="P70" s="183"/>
      <c r="Q70" s="217"/>
      <c r="R70" s="198"/>
      <c r="S70" s="183"/>
      <c r="T70" s="183"/>
      <c r="U70" s="183"/>
      <c r="V70" s="183"/>
      <c r="W70" s="183"/>
      <c r="X70" s="208"/>
      <c r="Y70" s="329"/>
      <c r="Z70" s="30"/>
    </row>
    <row r="71" spans="1:26" ht="18" customHeight="1">
      <c r="A71" s="328" t="str">
        <f t="shared" si="6"/>
        <v/>
      </c>
      <c r="B71" s="183">
        <v>64</v>
      </c>
      <c r="C71" s="198"/>
      <c r="D71" s="183"/>
      <c r="E71" s="183"/>
      <c r="F71" s="183"/>
      <c r="G71" s="183"/>
      <c r="H71" s="765"/>
      <c r="I71" s="763"/>
      <c r="J71" s="766"/>
      <c r="K71" s="183"/>
      <c r="L71" s="183"/>
      <c r="M71" s="183"/>
      <c r="N71" s="215"/>
      <c r="O71" s="183"/>
      <c r="P71" s="183"/>
      <c r="Q71" s="217"/>
      <c r="R71" s="198"/>
      <c r="S71" s="183"/>
      <c r="T71" s="183"/>
      <c r="U71" s="183"/>
      <c r="V71" s="183"/>
      <c r="W71" s="183"/>
      <c r="X71" s="208"/>
      <c r="Y71" s="329"/>
      <c r="Z71" s="30"/>
    </row>
    <row r="72" spans="1:26" ht="18" customHeight="1">
      <c r="A72" s="328" t="str">
        <f t="shared" si="6"/>
        <v/>
      </c>
      <c r="B72" s="183">
        <v>65</v>
      </c>
      <c r="C72" s="198"/>
      <c r="D72" s="183"/>
      <c r="E72" s="183"/>
      <c r="F72" s="183"/>
      <c r="G72" s="183"/>
      <c r="H72" s="765"/>
      <c r="I72" s="763"/>
      <c r="J72" s="766"/>
      <c r="K72" s="183"/>
      <c r="L72" s="183"/>
      <c r="M72" s="183"/>
      <c r="N72" s="215"/>
      <c r="O72" s="215"/>
      <c r="P72" s="183"/>
      <c r="Q72" s="217"/>
      <c r="R72" s="198"/>
      <c r="S72" s="183"/>
      <c r="T72" s="183"/>
      <c r="U72" s="183"/>
      <c r="V72" s="183"/>
      <c r="W72" s="183"/>
      <c r="X72" s="208"/>
      <c r="Y72" s="329"/>
      <c r="Z72" s="30"/>
    </row>
    <row r="73" spans="1:26" ht="18" customHeight="1">
      <c r="A73" s="328" t="str">
        <f t="shared" si="6"/>
        <v/>
      </c>
      <c r="B73" s="183">
        <v>66</v>
      </c>
      <c r="C73" s="198"/>
      <c r="D73" s="183"/>
      <c r="E73" s="183"/>
      <c r="F73" s="183"/>
      <c r="G73" s="183"/>
      <c r="H73" s="765"/>
      <c r="I73" s="763"/>
      <c r="J73" s="766"/>
      <c r="K73" s="183"/>
      <c r="L73" s="183"/>
      <c r="M73" s="183"/>
      <c r="N73" s="215"/>
      <c r="O73" s="215"/>
      <c r="P73" s="183"/>
      <c r="Q73" s="217"/>
      <c r="R73" s="198"/>
      <c r="S73" s="183"/>
      <c r="T73" s="183"/>
      <c r="U73" s="183"/>
      <c r="V73" s="183"/>
      <c r="W73" s="183"/>
      <c r="X73" s="208"/>
      <c r="Y73" s="329"/>
      <c r="Z73" s="30"/>
    </row>
    <row r="74" spans="1:26" ht="18" customHeight="1">
      <c r="A74" s="328" t="str">
        <f t="shared" si="6"/>
        <v/>
      </c>
      <c r="B74" s="183">
        <v>67</v>
      </c>
      <c r="C74" s="198"/>
      <c r="D74" s="183"/>
      <c r="E74" s="183"/>
      <c r="F74" s="183"/>
      <c r="G74" s="183"/>
      <c r="H74" s="765"/>
      <c r="I74" s="763"/>
      <c r="J74" s="766"/>
      <c r="K74" s="183"/>
      <c r="L74" s="183"/>
      <c r="M74" s="183"/>
      <c r="N74" s="215"/>
      <c r="O74" s="215"/>
      <c r="P74" s="183"/>
      <c r="Q74" s="217"/>
      <c r="R74" s="198"/>
      <c r="S74" s="183"/>
      <c r="T74" s="183"/>
      <c r="U74" s="183"/>
      <c r="V74" s="183"/>
      <c r="W74" s="183"/>
      <c r="X74" s="208"/>
      <c r="Y74" s="329"/>
      <c r="Z74" s="30"/>
    </row>
    <row r="75" spans="1:26" ht="18" customHeight="1">
      <c r="A75" s="328" t="str">
        <f t="shared" si="6"/>
        <v/>
      </c>
      <c r="B75" s="183">
        <v>68</v>
      </c>
      <c r="C75" s="198"/>
      <c r="D75" s="183"/>
      <c r="E75" s="183"/>
      <c r="F75" s="183"/>
      <c r="G75" s="183"/>
      <c r="H75" s="765"/>
      <c r="I75" s="763"/>
      <c r="J75" s="766"/>
      <c r="K75" s="183"/>
      <c r="L75" s="183"/>
      <c r="M75" s="183"/>
      <c r="N75" s="215"/>
      <c r="O75" s="215"/>
      <c r="P75" s="183"/>
      <c r="Q75" s="217"/>
      <c r="R75" s="198"/>
      <c r="S75" s="183"/>
      <c r="T75" s="183"/>
      <c r="U75" s="183"/>
      <c r="V75" s="183"/>
      <c r="W75" s="183"/>
      <c r="X75" s="208"/>
      <c r="Y75" s="329"/>
      <c r="Z75" s="30"/>
    </row>
    <row r="76" spans="1:26" ht="18" customHeight="1">
      <c r="A76" s="328" t="str">
        <f t="shared" si="6"/>
        <v/>
      </c>
      <c r="B76" s="183">
        <v>69</v>
      </c>
      <c r="C76" s="198"/>
      <c r="D76" s="183"/>
      <c r="E76" s="183"/>
      <c r="F76" s="183"/>
      <c r="G76" s="183"/>
      <c r="H76" s="765"/>
      <c r="I76" s="763"/>
      <c r="J76" s="766"/>
      <c r="K76" s="183"/>
      <c r="L76" s="183"/>
      <c r="M76" s="183"/>
      <c r="N76" s="215"/>
      <c r="O76" s="215"/>
      <c r="P76" s="183"/>
      <c r="Q76" s="217"/>
      <c r="R76" s="198"/>
      <c r="S76" s="183"/>
      <c r="T76" s="183"/>
      <c r="U76" s="183"/>
      <c r="V76" s="183"/>
      <c r="W76" s="183"/>
      <c r="X76" s="208"/>
      <c r="Y76" s="329"/>
      <c r="Z76" s="30"/>
    </row>
    <row r="77" spans="1:26" ht="18" customHeight="1">
      <c r="A77" s="328" t="str">
        <f t="shared" si="6"/>
        <v/>
      </c>
      <c r="B77" s="183">
        <v>70</v>
      </c>
      <c r="C77" s="198"/>
      <c r="D77" s="183"/>
      <c r="E77" s="183"/>
      <c r="F77" s="183"/>
      <c r="G77" s="183"/>
      <c r="H77" s="765"/>
      <c r="I77" s="763"/>
      <c r="J77" s="766"/>
      <c r="K77" s="183"/>
      <c r="L77" s="183"/>
      <c r="M77" s="183"/>
      <c r="N77" s="215"/>
      <c r="O77" s="215"/>
      <c r="P77" s="183"/>
      <c r="Q77" s="217"/>
      <c r="R77" s="198"/>
      <c r="S77" s="183"/>
      <c r="T77" s="183"/>
      <c r="U77" s="183"/>
      <c r="V77" s="183"/>
      <c r="W77" s="183"/>
      <c r="X77" s="208"/>
      <c r="Y77" s="329"/>
      <c r="Z77" s="30"/>
    </row>
    <row r="78" spans="1:26" ht="18" customHeight="1">
      <c r="A78" s="328" t="str">
        <f t="shared" si="6"/>
        <v/>
      </c>
      <c r="B78" s="183">
        <v>71</v>
      </c>
      <c r="C78" s="198"/>
      <c r="D78" s="183"/>
      <c r="E78" s="183"/>
      <c r="F78" s="183"/>
      <c r="G78" s="183"/>
      <c r="H78" s="765"/>
      <c r="I78" s="763"/>
      <c r="J78" s="766"/>
      <c r="K78" s="183"/>
      <c r="L78" s="183"/>
      <c r="M78" s="183"/>
      <c r="N78" s="215"/>
      <c r="O78" s="215"/>
      <c r="P78" s="183"/>
      <c r="Q78" s="217"/>
      <c r="R78" s="198"/>
      <c r="S78" s="183"/>
      <c r="T78" s="183"/>
      <c r="U78" s="183"/>
      <c r="V78" s="183"/>
      <c r="W78" s="183"/>
      <c r="X78" s="208"/>
      <c r="Y78" s="329"/>
      <c r="Z78" s="30"/>
    </row>
    <row r="79" spans="1:26" ht="18" customHeight="1">
      <c r="A79" s="328" t="str">
        <f t="shared" si="6"/>
        <v/>
      </c>
      <c r="B79" s="183">
        <v>72</v>
      </c>
      <c r="C79" s="198"/>
      <c r="D79" s="183"/>
      <c r="E79" s="183"/>
      <c r="F79" s="183"/>
      <c r="G79" s="183"/>
      <c r="H79" s="765"/>
      <c r="I79" s="763"/>
      <c r="J79" s="766"/>
      <c r="K79" s="183"/>
      <c r="L79" s="183"/>
      <c r="M79" s="183"/>
      <c r="N79" s="215"/>
      <c r="O79" s="215"/>
      <c r="P79" s="183"/>
      <c r="Q79" s="217"/>
      <c r="R79" s="198"/>
      <c r="S79" s="183"/>
      <c r="T79" s="183"/>
      <c r="U79" s="183"/>
      <c r="V79" s="183"/>
      <c r="W79" s="183"/>
      <c r="X79" s="208"/>
      <c r="Y79" s="329"/>
      <c r="Z79" s="30"/>
    </row>
    <row r="80" spans="1:26" ht="18" customHeight="1">
      <c r="A80" s="328" t="str">
        <f t="shared" si="6"/>
        <v/>
      </c>
      <c r="B80" s="183">
        <v>73</v>
      </c>
      <c r="C80" s="198"/>
      <c r="D80" s="183"/>
      <c r="E80" s="183"/>
      <c r="F80" s="183"/>
      <c r="G80" s="183"/>
      <c r="H80" s="765"/>
      <c r="I80" s="763"/>
      <c r="J80" s="766"/>
      <c r="K80" s="183"/>
      <c r="L80" s="183"/>
      <c r="M80" s="183"/>
      <c r="N80" s="215"/>
      <c r="O80" s="215"/>
      <c r="P80" s="183"/>
      <c r="Q80" s="217"/>
      <c r="R80" s="198"/>
      <c r="S80" s="183"/>
      <c r="T80" s="183"/>
      <c r="U80" s="183"/>
      <c r="V80" s="183"/>
      <c r="W80" s="183"/>
      <c r="X80" s="208"/>
      <c r="Y80" s="329"/>
      <c r="Z80" s="30"/>
    </row>
    <row r="81" spans="1:26" ht="18" customHeight="1">
      <c r="A81" s="328" t="str">
        <f t="shared" si="6"/>
        <v/>
      </c>
      <c r="B81" s="183">
        <v>74</v>
      </c>
      <c r="C81" s="198"/>
      <c r="D81" s="183"/>
      <c r="E81" s="183"/>
      <c r="F81" s="183"/>
      <c r="G81" s="183"/>
      <c r="H81" s="765"/>
      <c r="I81" s="763"/>
      <c r="J81" s="766"/>
      <c r="K81" s="183"/>
      <c r="L81" s="183"/>
      <c r="M81" s="183"/>
      <c r="N81" s="215"/>
      <c r="O81" s="215"/>
      <c r="P81" s="183"/>
      <c r="Q81" s="217"/>
      <c r="R81" s="198"/>
      <c r="S81" s="183"/>
      <c r="T81" s="183"/>
      <c r="U81" s="183"/>
      <c r="V81" s="183"/>
      <c r="W81" s="183"/>
      <c r="X81" s="208"/>
      <c r="Y81" s="329"/>
      <c r="Z81" s="30"/>
    </row>
    <row r="82" spans="1:26" ht="18" customHeight="1">
      <c r="A82" s="328" t="str">
        <f t="shared" si="6"/>
        <v/>
      </c>
      <c r="B82" s="183">
        <v>75</v>
      </c>
      <c r="C82" s="198"/>
      <c r="D82" s="183"/>
      <c r="E82" s="183"/>
      <c r="F82" s="183"/>
      <c r="G82" s="183"/>
      <c r="H82" s="765"/>
      <c r="I82" s="763"/>
      <c r="J82" s="766"/>
      <c r="K82" s="183"/>
      <c r="L82" s="183"/>
      <c r="M82" s="183"/>
      <c r="N82" s="215"/>
      <c r="O82" s="215"/>
      <c r="P82" s="183"/>
      <c r="Q82" s="217"/>
      <c r="R82" s="198"/>
      <c r="S82" s="183"/>
      <c r="T82" s="183"/>
      <c r="U82" s="183"/>
      <c r="V82" s="183"/>
      <c r="W82" s="183"/>
      <c r="X82" s="208"/>
      <c r="Y82" s="329"/>
      <c r="Z82" s="30"/>
    </row>
    <row r="83" spans="1:26" ht="18" customHeight="1">
      <c r="A83" s="328" t="str">
        <f t="shared" si="6"/>
        <v/>
      </c>
      <c r="B83" s="183">
        <v>76</v>
      </c>
      <c r="C83" s="198"/>
      <c r="D83" s="183"/>
      <c r="E83" s="183"/>
      <c r="F83" s="183"/>
      <c r="G83" s="183"/>
      <c r="H83" s="765"/>
      <c r="I83" s="763"/>
      <c r="J83" s="766"/>
      <c r="K83" s="183"/>
      <c r="L83" s="183"/>
      <c r="M83" s="183"/>
      <c r="N83" s="215"/>
      <c r="O83" s="215"/>
      <c r="P83" s="183"/>
      <c r="Q83" s="217"/>
      <c r="R83" s="198"/>
      <c r="S83" s="183"/>
      <c r="T83" s="183"/>
      <c r="U83" s="183"/>
      <c r="V83" s="183"/>
      <c r="W83" s="183"/>
      <c r="X83" s="208"/>
      <c r="Y83" s="329"/>
      <c r="Z83" s="30"/>
    </row>
    <row r="84" spans="1:26" ht="18" customHeight="1">
      <c r="A84" s="328" t="str">
        <f t="shared" si="6"/>
        <v/>
      </c>
      <c r="B84" s="183">
        <v>77</v>
      </c>
      <c r="C84" s="198"/>
      <c r="D84" s="183"/>
      <c r="E84" s="183"/>
      <c r="F84" s="183"/>
      <c r="G84" s="183"/>
      <c r="H84" s="765"/>
      <c r="I84" s="763"/>
      <c r="J84" s="766"/>
      <c r="K84" s="183"/>
      <c r="L84" s="183"/>
      <c r="M84" s="183"/>
      <c r="N84" s="215"/>
      <c r="O84" s="215"/>
      <c r="P84" s="183"/>
      <c r="Q84" s="217"/>
      <c r="R84" s="198"/>
      <c r="S84" s="183"/>
      <c r="T84" s="183"/>
      <c r="U84" s="183"/>
      <c r="V84" s="183"/>
      <c r="W84" s="183"/>
      <c r="X84" s="208"/>
      <c r="Y84" s="329"/>
      <c r="Z84" s="30"/>
    </row>
    <row r="85" spans="1:26" ht="18" customHeight="1">
      <c r="A85" s="328" t="str">
        <f t="shared" si="6"/>
        <v/>
      </c>
      <c r="B85" s="183">
        <v>78</v>
      </c>
      <c r="C85" s="198"/>
      <c r="D85" s="183"/>
      <c r="E85" s="183"/>
      <c r="F85" s="183"/>
      <c r="G85" s="183"/>
      <c r="H85" s="765"/>
      <c r="I85" s="763"/>
      <c r="J85" s="766"/>
      <c r="K85" s="183"/>
      <c r="L85" s="183"/>
      <c r="M85" s="183"/>
      <c r="N85" s="215"/>
      <c r="O85" s="215"/>
      <c r="P85" s="183"/>
      <c r="Q85" s="217"/>
      <c r="R85" s="198"/>
      <c r="S85" s="183"/>
      <c r="T85" s="183"/>
      <c r="U85" s="183"/>
      <c r="V85" s="183"/>
      <c r="W85" s="183"/>
      <c r="X85" s="208"/>
      <c r="Y85" s="329"/>
      <c r="Z85" s="30"/>
    </row>
    <row r="86" spans="1:26" ht="18" customHeight="1">
      <c r="A86" s="328" t="str">
        <f t="shared" si="6"/>
        <v/>
      </c>
      <c r="B86" s="183">
        <v>79</v>
      </c>
      <c r="C86" s="198"/>
      <c r="D86" s="183"/>
      <c r="E86" s="183"/>
      <c r="F86" s="183"/>
      <c r="G86" s="183"/>
      <c r="H86" s="765"/>
      <c r="I86" s="763"/>
      <c r="J86" s="766"/>
      <c r="K86" s="183"/>
      <c r="L86" s="183"/>
      <c r="M86" s="183"/>
      <c r="N86" s="215"/>
      <c r="O86" s="215"/>
      <c r="P86" s="183"/>
      <c r="Q86" s="217"/>
      <c r="R86" s="198"/>
      <c r="S86" s="183"/>
      <c r="T86" s="183"/>
      <c r="U86" s="183"/>
      <c r="V86" s="183"/>
      <c r="W86" s="183"/>
      <c r="X86" s="208"/>
      <c r="Y86" s="329"/>
      <c r="Z86" s="30"/>
    </row>
    <row r="87" spans="1:26" ht="18" customHeight="1">
      <c r="A87" s="328" t="str">
        <f t="shared" si="6"/>
        <v/>
      </c>
      <c r="B87" s="183">
        <v>80</v>
      </c>
      <c r="C87" s="198"/>
      <c r="D87" s="183"/>
      <c r="E87" s="183"/>
      <c r="F87" s="183"/>
      <c r="G87" s="183"/>
      <c r="H87" s="765"/>
      <c r="I87" s="763"/>
      <c r="J87" s="766"/>
      <c r="K87" s="183"/>
      <c r="L87" s="183"/>
      <c r="M87" s="183"/>
      <c r="N87" s="215"/>
      <c r="O87" s="215"/>
      <c r="P87" s="183"/>
      <c r="Q87" s="217"/>
      <c r="R87" s="198"/>
      <c r="S87" s="183"/>
      <c r="T87" s="183"/>
      <c r="U87" s="183"/>
      <c r="V87" s="183"/>
      <c r="W87" s="183"/>
      <c r="X87" s="208"/>
      <c r="Y87" s="329"/>
      <c r="Z87" s="30"/>
    </row>
    <row r="88" spans="1:26" ht="18" customHeight="1">
      <c r="A88" s="328" t="str">
        <f t="shared" si="6"/>
        <v/>
      </c>
      <c r="B88" s="183">
        <v>83</v>
      </c>
      <c r="C88" s="198"/>
      <c r="D88" s="183"/>
      <c r="E88" s="183"/>
      <c r="F88" s="183"/>
      <c r="G88" s="183"/>
      <c r="H88" s="765"/>
      <c r="I88" s="763"/>
      <c r="J88" s="766"/>
      <c r="K88" s="183"/>
      <c r="L88" s="183"/>
      <c r="M88" s="183"/>
      <c r="N88" s="215"/>
      <c r="O88" s="215"/>
      <c r="P88" s="183"/>
      <c r="Q88" s="217"/>
      <c r="R88" s="198"/>
      <c r="S88" s="183"/>
      <c r="T88" s="183"/>
      <c r="U88" s="183"/>
      <c r="V88" s="183"/>
      <c r="W88" s="183"/>
      <c r="X88" s="208"/>
      <c r="Y88" s="329"/>
      <c r="Z88" s="30"/>
    </row>
    <row r="89" spans="1:26" ht="18" customHeight="1">
      <c r="A89" s="328" t="str">
        <f t="shared" si="6"/>
        <v/>
      </c>
      <c r="B89" s="183">
        <v>84</v>
      </c>
      <c r="C89" s="198"/>
      <c r="D89" s="183"/>
      <c r="E89" s="183"/>
      <c r="F89" s="183"/>
      <c r="G89" s="183"/>
      <c r="H89" s="765"/>
      <c r="I89" s="763"/>
      <c r="J89" s="766"/>
      <c r="K89" s="183"/>
      <c r="L89" s="183"/>
      <c r="M89" s="183"/>
      <c r="N89" s="215"/>
      <c r="O89" s="215"/>
      <c r="P89" s="183"/>
      <c r="Q89" s="217"/>
      <c r="R89" s="198"/>
      <c r="S89" s="183"/>
      <c r="T89" s="183"/>
      <c r="U89" s="183"/>
      <c r="V89" s="183"/>
      <c r="W89" s="183"/>
      <c r="X89" s="208"/>
      <c r="Y89" s="329"/>
      <c r="Z89" s="30"/>
    </row>
    <row r="90" spans="1:26" ht="18" customHeight="1">
      <c r="A90" s="328" t="str">
        <f t="shared" si="6"/>
        <v/>
      </c>
      <c r="B90" s="183">
        <v>85</v>
      </c>
      <c r="C90" s="198"/>
      <c r="D90" s="183"/>
      <c r="E90" s="183"/>
      <c r="F90" s="183"/>
      <c r="G90" s="183"/>
      <c r="H90" s="765"/>
      <c r="I90" s="763"/>
      <c r="J90" s="766"/>
      <c r="K90" s="183"/>
      <c r="L90" s="183"/>
      <c r="M90" s="183"/>
      <c r="N90" s="215"/>
      <c r="O90" s="215"/>
      <c r="P90" s="183"/>
      <c r="Q90" s="217"/>
      <c r="R90" s="198"/>
      <c r="S90" s="183"/>
      <c r="T90" s="183"/>
      <c r="U90" s="183"/>
      <c r="V90" s="183"/>
      <c r="W90" s="183"/>
      <c r="X90" s="208"/>
      <c r="Y90" s="329"/>
      <c r="Z90" s="30"/>
    </row>
    <row r="91" spans="1:26" ht="18" customHeight="1">
      <c r="A91" s="328" t="str">
        <f t="shared" si="6"/>
        <v/>
      </c>
      <c r="B91" s="183">
        <v>86</v>
      </c>
      <c r="C91" s="198"/>
      <c r="D91" s="183"/>
      <c r="E91" s="183"/>
      <c r="F91" s="183"/>
      <c r="G91" s="183"/>
      <c r="H91" s="765"/>
      <c r="I91" s="763"/>
      <c r="J91" s="766"/>
      <c r="K91" s="183"/>
      <c r="L91" s="183"/>
      <c r="M91" s="183"/>
      <c r="N91" s="215"/>
      <c r="O91" s="215"/>
      <c r="P91" s="183"/>
      <c r="Q91" s="217"/>
      <c r="R91" s="198"/>
      <c r="S91" s="183"/>
      <c r="T91" s="183"/>
      <c r="U91" s="183"/>
      <c r="V91" s="183"/>
      <c r="W91" s="183"/>
      <c r="X91" s="208"/>
      <c r="Y91" s="329"/>
      <c r="Z91" s="30"/>
    </row>
    <row r="92" spans="1:26" ht="18" customHeight="1">
      <c r="A92" s="328" t="str">
        <f t="shared" si="6"/>
        <v/>
      </c>
      <c r="B92" s="183">
        <v>87</v>
      </c>
      <c r="C92" s="198"/>
      <c r="D92" s="183"/>
      <c r="E92" s="183"/>
      <c r="F92" s="183"/>
      <c r="G92" s="183"/>
      <c r="H92" s="765"/>
      <c r="I92" s="763"/>
      <c r="J92" s="766"/>
      <c r="K92" s="183"/>
      <c r="L92" s="183"/>
      <c r="M92" s="183"/>
      <c r="N92" s="215"/>
      <c r="O92" s="215"/>
      <c r="P92" s="183"/>
      <c r="Q92" s="217"/>
      <c r="R92" s="198"/>
      <c r="S92" s="183"/>
      <c r="T92" s="183"/>
      <c r="U92" s="183"/>
      <c r="V92" s="183"/>
      <c r="W92" s="183"/>
      <c r="X92" s="208"/>
      <c r="Y92" s="329"/>
      <c r="Z92" s="30"/>
    </row>
    <row r="93" spans="1:26" ht="18" customHeight="1">
      <c r="A93" s="328" t="str">
        <f t="shared" si="6"/>
        <v/>
      </c>
      <c r="B93" s="183">
        <v>88</v>
      </c>
      <c r="C93" s="198"/>
      <c r="D93" s="183"/>
      <c r="E93" s="183"/>
      <c r="F93" s="183"/>
      <c r="G93" s="183"/>
      <c r="H93" s="765"/>
      <c r="I93" s="763"/>
      <c r="J93" s="766"/>
      <c r="K93" s="183"/>
      <c r="L93" s="183"/>
      <c r="M93" s="183"/>
      <c r="N93" s="215"/>
      <c r="O93" s="215"/>
      <c r="P93" s="183"/>
      <c r="Q93" s="217"/>
      <c r="R93" s="198"/>
      <c r="S93" s="183"/>
      <c r="T93" s="183"/>
      <c r="U93" s="183"/>
      <c r="V93" s="183"/>
      <c r="W93" s="183"/>
      <c r="X93" s="208"/>
      <c r="Y93" s="329"/>
      <c r="Z93" s="30"/>
    </row>
    <row r="94" spans="1:26" ht="18" customHeight="1">
      <c r="A94" s="328" t="str">
        <f t="shared" si="6"/>
        <v/>
      </c>
      <c r="B94" s="183">
        <v>89</v>
      </c>
      <c r="C94" s="198"/>
      <c r="D94" s="183"/>
      <c r="E94" s="183"/>
      <c r="F94" s="183"/>
      <c r="G94" s="183"/>
      <c r="H94" s="765"/>
      <c r="I94" s="763"/>
      <c r="J94" s="766"/>
      <c r="K94" s="183"/>
      <c r="L94" s="183"/>
      <c r="M94" s="183"/>
      <c r="N94" s="215"/>
      <c r="O94" s="215"/>
      <c r="P94" s="183"/>
      <c r="Q94" s="217"/>
      <c r="R94" s="198"/>
      <c r="S94" s="183"/>
      <c r="T94" s="183"/>
      <c r="U94" s="183"/>
      <c r="V94" s="183"/>
      <c r="W94" s="183"/>
      <c r="X94" s="208"/>
      <c r="Y94" s="329"/>
      <c r="Z94" s="30"/>
    </row>
    <row r="95" spans="1:26" ht="18" customHeight="1">
      <c r="A95" s="328" t="str">
        <f t="shared" si="6"/>
        <v/>
      </c>
      <c r="B95" s="183">
        <v>90</v>
      </c>
      <c r="C95" s="198"/>
      <c r="D95" s="183"/>
      <c r="E95" s="183"/>
      <c r="F95" s="183"/>
      <c r="G95" s="183"/>
      <c r="H95" s="765"/>
      <c r="I95" s="763"/>
      <c r="J95" s="766"/>
      <c r="K95" s="183"/>
      <c r="L95" s="183"/>
      <c r="M95" s="183"/>
      <c r="N95" s="215"/>
      <c r="O95" s="215"/>
      <c r="P95" s="183"/>
      <c r="Q95" s="217"/>
      <c r="R95" s="198"/>
      <c r="S95" s="183"/>
      <c r="T95" s="183"/>
      <c r="U95" s="183"/>
      <c r="V95" s="183"/>
      <c r="W95" s="183"/>
      <c r="X95" s="208"/>
      <c r="Y95" s="329"/>
      <c r="Z95" s="30"/>
    </row>
    <row r="96" spans="1:26" ht="18" customHeight="1">
      <c r="A96" s="328" t="str">
        <f t="shared" si="6"/>
        <v/>
      </c>
      <c r="B96" s="183">
        <v>91</v>
      </c>
      <c r="C96" s="198"/>
      <c r="D96" s="183"/>
      <c r="E96" s="183"/>
      <c r="F96" s="183"/>
      <c r="G96" s="183"/>
      <c r="H96" s="765"/>
      <c r="I96" s="763"/>
      <c r="J96" s="766"/>
      <c r="K96" s="183"/>
      <c r="L96" s="183"/>
      <c r="M96" s="183"/>
      <c r="N96" s="215"/>
      <c r="O96" s="215"/>
      <c r="P96" s="183"/>
      <c r="Q96" s="217"/>
      <c r="R96" s="198"/>
      <c r="S96" s="183"/>
      <c r="T96" s="183"/>
      <c r="U96" s="183"/>
      <c r="V96" s="183"/>
      <c r="W96" s="183"/>
      <c r="X96" s="208"/>
      <c r="Y96" s="329"/>
      <c r="Z96" s="30"/>
    </row>
    <row r="97" spans="1:26" ht="18" customHeight="1">
      <c r="A97" s="328" t="str">
        <f t="shared" si="6"/>
        <v/>
      </c>
      <c r="B97" s="183">
        <v>92</v>
      </c>
      <c r="C97" s="198"/>
      <c r="D97" s="183"/>
      <c r="E97" s="183"/>
      <c r="F97" s="183"/>
      <c r="G97" s="183"/>
      <c r="H97" s="765"/>
      <c r="I97" s="763"/>
      <c r="J97" s="766"/>
      <c r="K97" s="183"/>
      <c r="L97" s="183"/>
      <c r="M97" s="183"/>
      <c r="N97" s="215"/>
      <c r="O97" s="215"/>
      <c r="P97" s="183"/>
      <c r="Q97" s="217"/>
      <c r="R97" s="198"/>
      <c r="S97" s="183"/>
      <c r="T97" s="183"/>
      <c r="U97" s="183"/>
      <c r="V97" s="183"/>
      <c r="W97" s="183"/>
      <c r="X97" s="208"/>
      <c r="Y97" s="329"/>
      <c r="Z97" s="30"/>
    </row>
    <row r="98" spans="1:26" ht="18" customHeight="1">
      <c r="A98" s="328" t="str">
        <f t="shared" si="6"/>
        <v/>
      </c>
      <c r="B98" s="183">
        <v>93</v>
      </c>
      <c r="C98" s="198"/>
      <c r="D98" s="183"/>
      <c r="E98" s="183"/>
      <c r="F98" s="183"/>
      <c r="G98" s="183"/>
      <c r="H98" s="765"/>
      <c r="I98" s="763"/>
      <c r="J98" s="766"/>
      <c r="K98" s="183"/>
      <c r="L98" s="183"/>
      <c r="M98" s="183"/>
      <c r="N98" s="215"/>
      <c r="O98" s="215"/>
      <c r="P98" s="183"/>
      <c r="Q98" s="217"/>
      <c r="R98" s="198"/>
      <c r="S98" s="183"/>
      <c r="T98" s="183"/>
      <c r="U98" s="183"/>
      <c r="V98" s="183"/>
      <c r="W98" s="183"/>
      <c r="X98" s="208"/>
      <c r="Y98" s="329"/>
      <c r="Z98" s="30"/>
    </row>
    <row r="99" spans="1:26" ht="18" customHeight="1">
      <c r="A99" s="328" t="str">
        <f t="shared" si="6"/>
        <v/>
      </c>
      <c r="B99" s="183">
        <v>94</v>
      </c>
      <c r="C99" s="198"/>
      <c r="D99" s="183"/>
      <c r="E99" s="183"/>
      <c r="F99" s="183"/>
      <c r="G99" s="183"/>
      <c r="H99" s="765"/>
      <c r="I99" s="763"/>
      <c r="J99" s="766"/>
      <c r="K99" s="183"/>
      <c r="L99" s="183"/>
      <c r="M99" s="183"/>
      <c r="N99" s="215"/>
      <c r="O99" s="215"/>
      <c r="P99" s="183"/>
      <c r="Q99" s="217"/>
      <c r="R99" s="198"/>
      <c r="S99" s="183"/>
      <c r="T99" s="183"/>
      <c r="U99" s="183"/>
      <c r="V99" s="183"/>
      <c r="W99" s="183"/>
      <c r="X99" s="208"/>
      <c r="Y99" s="329"/>
      <c r="Z99" s="30"/>
    </row>
    <row r="100" spans="1:26" ht="18" customHeight="1">
      <c r="A100" s="328" t="str">
        <f t="shared" si="6"/>
        <v/>
      </c>
      <c r="B100" s="183">
        <v>95</v>
      </c>
      <c r="C100" s="198"/>
      <c r="D100" s="183"/>
      <c r="E100" s="183"/>
      <c r="F100" s="183"/>
      <c r="G100" s="183"/>
      <c r="H100" s="765"/>
      <c r="I100" s="763"/>
      <c r="J100" s="766"/>
      <c r="K100" s="183"/>
      <c r="L100" s="183"/>
      <c r="M100" s="183"/>
      <c r="N100" s="215"/>
      <c r="O100" s="215"/>
      <c r="P100" s="183"/>
      <c r="Q100" s="217"/>
      <c r="R100" s="198"/>
      <c r="S100" s="183"/>
      <c r="T100" s="183"/>
      <c r="U100" s="183"/>
      <c r="V100" s="183"/>
      <c r="W100" s="183"/>
      <c r="X100" s="208"/>
      <c r="Y100" s="329"/>
      <c r="Z100" s="30"/>
    </row>
    <row r="101" spans="1:26" ht="18" customHeight="1">
      <c r="A101" s="328" t="str">
        <f t="shared" si="6"/>
        <v/>
      </c>
      <c r="B101" s="183">
        <v>96</v>
      </c>
      <c r="C101" s="198"/>
      <c r="D101" s="183"/>
      <c r="E101" s="183"/>
      <c r="F101" s="183"/>
      <c r="G101" s="183"/>
      <c r="H101" s="765"/>
      <c r="I101" s="763"/>
      <c r="J101" s="766"/>
      <c r="K101" s="183"/>
      <c r="L101" s="183"/>
      <c r="M101" s="183"/>
      <c r="N101" s="215"/>
      <c r="O101" s="215"/>
      <c r="P101" s="183"/>
      <c r="Q101" s="217"/>
      <c r="R101" s="198"/>
      <c r="S101" s="183"/>
      <c r="T101" s="183"/>
      <c r="U101" s="183"/>
      <c r="V101" s="183"/>
      <c r="W101" s="183"/>
      <c r="X101" s="208"/>
      <c r="Y101" s="329"/>
      <c r="Z101" s="30"/>
    </row>
    <row r="102" spans="1:26" ht="18" customHeight="1">
      <c r="A102" s="328" t="str">
        <f t="shared" si="6"/>
        <v/>
      </c>
      <c r="B102" s="183">
        <v>97</v>
      </c>
      <c r="C102" s="198"/>
      <c r="D102" s="183"/>
      <c r="E102" s="183"/>
      <c r="F102" s="183"/>
      <c r="G102" s="183"/>
      <c r="H102" s="765"/>
      <c r="I102" s="763"/>
      <c r="J102" s="766"/>
      <c r="K102" s="183"/>
      <c r="L102" s="183"/>
      <c r="M102" s="183"/>
      <c r="N102" s="215"/>
      <c r="O102" s="215"/>
      <c r="P102" s="183"/>
      <c r="Q102" s="217"/>
      <c r="R102" s="198"/>
      <c r="S102" s="183"/>
      <c r="T102" s="183"/>
      <c r="U102" s="183"/>
      <c r="V102" s="183"/>
      <c r="W102" s="183"/>
      <c r="X102" s="208"/>
      <c r="Y102" s="329"/>
      <c r="Z102" s="30"/>
    </row>
    <row r="103" spans="1:26" ht="18" customHeight="1">
      <c r="A103" s="328" t="str">
        <f t="shared" si="6"/>
        <v/>
      </c>
      <c r="B103" s="183">
        <v>98</v>
      </c>
      <c r="C103" s="198"/>
      <c r="D103" s="183"/>
      <c r="E103" s="183"/>
      <c r="F103" s="183"/>
      <c r="G103" s="183"/>
      <c r="H103" s="765"/>
      <c r="I103" s="763"/>
      <c r="J103" s="766"/>
      <c r="K103" s="183"/>
      <c r="L103" s="183"/>
      <c r="M103" s="183"/>
      <c r="N103" s="215"/>
      <c r="O103" s="215"/>
      <c r="P103" s="183"/>
      <c r="Q103" s="217"/>
      <c r="R103" s="198"/>
      <c r="S103" s="183"/>
      <c r="T103" s="183"/>
      <c r="U103" s="183"/>
      <c r="V103" s="183"/>
      <c r="W103" s="183"/>
      <c r="X103" s="208"/>
      <c r="Y103" s="329"/>
      <c r="Z103" s="30"/>
    </row>
    <row r="104" spans="1:26" ht="18" customHeight="1">
      <c r="A104" s="328" t="str">
        <f t="shared" si="6"/>
        <v/>
      </c>
      <c r="B104" s="183">
        <v>99</v>
      </c>
      <c r="C104" s="198"/>
      <c r="D104" s="183"/>
      <c r="E104" s="183"/>
      <c r="F104" s="183"/>
      <c r="G104" s="183"/>
      <c r="H104" s="765"/>
      <c r="I104" s="763"/>
      <c r="J104" s="766"/>
      <c r="K104" s="183"/>
      <c r="L104" s="183"/>
      <c r="M104" s="183"/>
      <c r="N104" s="215"/>
      <c r="O104" s="215"/>
      <c r="P104" s="183"/>
      <c r="Q104" s="217"/>
      <c r="R104" s="198"/>
      <c r="S104" s="183"/>
      <c r="T104" s="183"/>
      <c r="U104" s="183"/>
      <c r="V104" s="183"/>
      <c r="W104" s="183"/>
      <c r="X104" s="208"/>
      <c r="Y104" s="329"/>
      <c r="Z104" s="30"/>
    </row>
    <row r="105" spans="1:26" ht="18" customHeight="1">
      <c r="A105" s="328" t="str">
        <f t="shared" si="6"/>
        <v/>
      </c>
      <c r="B105" s="183">
        <v>100</v>
      </c>
      <c r="C105" s="198"/>
      <c r="D105" s="183"/>
      <c r="E105" s="183"/>
      <c r="F105" s="183"/>
      <c r="G105" s="183"/>
      <c r="H105" s="765"/>
      <c r="I105" s="763"/>
      <c r="J105" s="766"/>
      <c r="K105" s="183"/>
      <c r="L105" s="183"/>
      <c r="M105" s="183"/>
      <c r="N105" s="215"/>
      <c r="O105" s="215"/>
      <c r="P105" s="183"/>
      <c r="Q105" s="217"/>
      <c r="R105" s="198"/>
      <c r="S105" s="183"/>
      <c r="T105" s="183"/>
      <c r="U105" s="183"/>
      <c r="V105" s="183"/>
      <c r="W105" s="183"/>
      <c r="X105" s="208"/>
      <c r="Y105" s="329"/>
      <c r="Z105" s="30"/>
    </row>
    <row r="106" spans="1:26" ht="18" customHeight="1">
      <c r="A106" s="328" t="str">
        <f t="shared" si="6"/>
        <v/>
      </c>
      <c r="B106" s="183">
        <v>101</v>
      </c>
      <c r="C106" s="198"/>
      <c r="D106" s="183"/>
      <c r="E106" s="183"/>
      <c r="F106" s="183"/>
      <c r="G106" s="183"/>
      <c r="H106" s="765"/>
      <c r="I106" s="763"/>
      <c r="J106" s="766"/>
      <c r="K106" s="183"/>
      <c r="L106" s="183"/>
      <c r="M106" s="183"/>
      <c r="N106" s="215"/>
      <c r="O106" s="215"/>
      <c r="P106" s="183"/>
      <c r="Q106" s="217"/>
      <c r="R106" s="198"/>
      <c r="S106" s="183"/>
      <c r="T106" s="183"/>
      <c r="U106" s="183"/>
      <c r="V106" s="183"/>
      <c r="W106" s="183"/>
      <c r="X106" s="208"/>
      <c r="Y106" s="329"/>
      <c r="Z106" s="30"/>
    </row>
    <row r="107" spans="1:26" ht="18" customHeight="1">
      <c r="A107" s="328" t="str">
        <f t="shared" si="6"/>
        <v/>
      </c>
      <c r="B107" s="183">
        <v>102</v>
      </c>
      <c r="C107" s="198"/>
      <c r="D107" s="183"/>
      <c r="E107" s="183"/>
      <c r="F107" s="183"/>
      <c r="G107" s="183"/>
      <c r="H107" s="765"/>
      <c r="I107" s="763"/>
      <c r="J107" s="766"/>
      <c r="K107" s="183"/>
      <c r="L107" s="183"/>
      <c r="M107" s="183"/>
      <c r="N107" s="215"/>
      <c r="O107" s="215"/>
      <c r="P107" s="183"/>
      <c r="Q107" s="217"/>
      <c r="R107" s="198"/>
      <c r="S107" s="183"/>
      <c r="T107" s="183"/>
      <c r="U107" s="183"/>
      <c r="V107" s="183"/>
      <c r="W107" s="183"/>
      <c r="X107" s="208"/>
      <c r="Y107" s="329"/>
      <c r="Z107" s="30"/>
    </row>
    <row r="108" spans="1:26" ht="18" customHeight="1">
      <c r="A108" s="328" t="str">
        <f t="shared" si="6"/>
        <v/>
      </c>
      <c r="B108" s="183">
        <v>103</v>
      </c>
      <c r="C108" s="198"/>
      <c r="D108" s="183"/>
      <c r="E108" s="183"/>
      <c r="F108" s="183"/>
      <c r="G108" s="183"/>
      <c r="H108" s="765"/>
      <c r="I108" s="763"/>
      <c r="J108" s="766"/>
      <c r="K108" s="183"/>
      <c r="L108" s="183"/>
      <c r="M108" s="183"/>
      <c r="N108" s="215"/>
      <c r="O108" s="215"/>
      <c r="P108" s="183"/>
      <c r="Q108" s="217"/>
      <c r="R108" s="198"/>
      <c r="S108" s="183"/>
      <c r="T108" s="183"/>
      <c r="U108" s="183"/>
      <c r="V108" s="183"/>
      <c r="W108" s="183"/>
      <c r="X108" s="208"/>
      <c r="Y108" s="329"/>
      <c r="Z108" s="30"/>
    </row>
    <row r="109" spans="1:26" ht="18" customHeight="1">
      <c r="A109" s="328" t="str">
        <f t="shared" si="6"/>
        <v/>
      </c>
      <c r="B109" s="183">
        <v>104</v>
      </c>
      <c r="C109" s="198"/>
      <c r="D109" s="183"/>
      <c r="E109" s="183"/>
      <c r="F109" s="183"/>
      <c r="G109" s="183"/>
      <c r="H109" s="765"/>
      <c r="I109" s="763"/>
      <c r="J109" s="766"/>
      <c r="K109" s="183"/>
      <c r="L109" s="183"/>
      <c r="M109" s="183"/>
      <c r="N109" s="215"/>
      <c r="O109" s="215"/>
      <c r="P109" s="183"/>
      <c r="Q109" s="217"/>
      <c r="R109" s="198"/>
      <c r="S109" s="183"/>
      <c r="T109" s="183"/>
      <c r="U109" s="183"/>
      <c r="V109" s="183"/>
      <c r="W109" s="183"/>
      <c r="X109" s="208"/>
      <c r="Y109" s="329"/>
      <c r="Z109" s="30"/>
    </row>
    <row r="110" spans="1:26" ht="18" customHeight="1">
      <c r="A110" s="328" t="str">
        <f t="shared" si="6"/>
        <v/>
      </c>
      <c r="B110" s="183">
        <v>105</v>
      </c>
      <c r="C110" s="198"/>
      <c r="D110" s="183"/>
      <c r="E110" s="183"/>
      <c r="F110" s="183"/>
      <c r="G110" s="183"/>
      <c r="H110" s="765"/>
      <c r="I110" s="763"/>
      <c r="J110" s="766"/>
      <c r="K110" s="183"/>
      <c r="L110" s="183"/>
      <c r="M110" s="183"/>
      <c r="N110" s="215"/>
      <c r="O110" s="215"/>
      <c r="P110" s="183"/>
      <c r="Q110" s="217"/>
      <c r="R110" s="198"/>
      <c r="S110" s="183"/>
      <c r="T110" s="183"/>
      <c r="U110" s="183"/>
      <c r="V110" s="183"/>
      <c r="W110" s="183"/>
      <c r="X110" s="208"/>
      <c r="Y110" s="329"/>
      <c r="Z110" s="30"/>
    </row>
    <row r="111" spans="1:26" ht="18" customHeight="1">
      <c r="A111" s="328" t="str">
        <f t="shared" si="6"/>
        <v/>
      </c>
      <c r="B111" s="183">
        <v>106</v>
      </c>
      <c r="C111" s="198"/>
      <c r="D111" s="183"/>
      <c r="E111" s="183"/>
      <c r="F111" s="183"/>
      <c r="G111" s="183"/>
      <c r="H111" s="765"/>
      <c r="I111" s="763"/>
      <c r="J111" s="766"/>
      <c r="K111" s="183"/>
      <c r="L111" s="183"/>
      <c r="M111" s="183"/>
      <c r="N111" s="215"/>
      <c r="O111" s="215"/>
      <c r="P111" s="183"/>
      <c r="Q111" s="217"/>
      <c r="R111" s="198"/>
      <c r="S111" s="183"/>
      <c r="T111" s="183"/>
      <c r="U111" s="183"/>
      <c r="V111" s="183"/>
      <c r="W111" s="183"/>
      <c r="X111" s="208"/>
      <c r="Y111" s="329"/>
      <c r="Z111" s="30"/>
    </row>
    <row r="112" spans="1:26" ht="18" customHeight="1">
      <c r="A112" s="328" t="str">
        <f t="shared" si="6"/>
        <v/>
      </c>
      <c r="B112" s="183">
        <v>107</v>
      </c>
      <c r="C112" s="198"/>
      <c r="D112" s="183"/>
      <c r="E112" s="183"/>
      <c r="F112" s="183"/>
      <c r="G112" s="183"/>
      <c r="H112" s="765"/>
      <c r="I112" s="763"/>
      <c r="J112" s="766"/>
      <c r="K112" s="183"/>
      <c r="L112" s="183"/>
      <c r="M112" s="183"/>
      <c r="N112" s="215"/>
      <c r="O112" s="215"/>
      <c r="P112" s="183"/>
      <c r="Q112" s="217"/>
      <c r="R112" s="198"/>
      <c r="S112" s="183"/>
      <c r="T112" s="183"/>
      <c r="U112" s="183"/>
      <c r="V112" s="183"/>
      <c r="W112" s="183"/>
      <c r="X112" s="208"/>
      <c r="Y112" s="329"/>
      <c r="Z112" s="30"/>
    </row>
    <row r="113" spans="1:26" ht="18" customHeight="1">
      <c r="A113" s="328" t="str">
        <f t="shared" si="6"/>
        <v/>
      </c>
      <c r="B113" s="183">
        <v>108</v>
      </c>
      <c r="C113" s="198"/>
      <c r="D113" s="183"/>
      <c r="E113" s="183"/>
      <c r="F113" s="183"/>
      <c r="G113" s="183"/>
      <c r="H113" s="765"/>
      <c r="I113" s="763"/>
      <c r="J113" s="766"/>
      <c r="K113" s="183"/>
      <c r="L113" s="183"/>
      <c r="M113" s="183"/>
      <c r="N113" s="215"/>
      <c r="O113" s="215"/>
      <c r="P113" s="183"/>
      <c r="Q113" s="217"/>
      <c r="R113" s="198"/>
      <c r="S113" s="183"/>
      <c r="T113" s="183"/>
      <c r="U113" s="183"/>
      <c r="V113" s="183"/>
      <c r="W113" s="183"/>
      <c r="X113" s="208"/>
      <c r="Y113" s="329"/>
      <c r="Z113" s="30"/>
    </row>
    <row r="114" spans="1:26" ht="18" customHeight="1">
      <c r="A114" s="328" t="str">
        <f t="shared" si="6"/>
        <v/>
      </c>
      <c r="B114" s="183">
        <v>109</v>
      </c>
      <c r="C114" s="198"/>
      <c r="D114" s="183"/>
      <c r="E114" s="183"/>
      <c r="F114" s="183"/>
      <c r="G114" s="183"/>
      <c r="H114" s="765"/>
      <c r="I114" s="763"/>
      <c r="J114" s="766"/>
      <c r="K114" s="183"/>
      <c r="L114" s="183"/>
      <c r="M114" s="183"/>
      <c r="N114" s="215"/>
      <c r="O114" s="215"/>
      <c r="P114" s="183"/>
      <c r="Q114" s="217"/>
      <c r="R114" s="198"/>
      <c r="S114" s="183"/>
      <c r="T114" s="183"/>
      <c r="U114" s="183"/>
      <c r="V114" s="183"/>
      <c r="W114" s="183"/>
      <c r="X114" s="208"/>
      <c r="Y114" s="329"/>
      <c r="Z114" s="30"/>
    </row>
    <row r="115" spans="1:26" ht="18" customHeight="1">
      <c r="A115" s="328" t="str">
        <f t="shared" si="6"/>
        <v/>
      </c>
      <c r="B115" s="183">
        <v>110</v>
      </c>
      <c r="C115" s="198"/>
      <c r="D115" s="183"/>
      <c r="E115" s="183"/>
      <c r="F115" s="183"/>
      <c r="G115" s="183"/>
      <c r="H115" s="765"/>
      <c r="I115" s="763"/>
      <c r="J115" s="766"/>
      <c r="K115" s="183"/>
      <c r="L115" s="183"/>
      <c r="M115" s="183"/>
      <c r="N115" s="215"/>
      <c r="O115" s="215"/>
      <c r="P115" s="183"/>
      <c r="Q115" s="217"/>
      <c r="R115" s="198"/>
      <c r="S115" s="183"/>
      <c r="T115" s="183"/>
      <c r="U115" s="183"/>
      <c r="V115" s="183"/>
      <c r="W115" s="183"/>
      <c r="X115" s="208"/>
      <c r="Y115" s="329"/>
      <c r="Z115" s="30"/>
    </row>
    <row r="116" spans="1:26" ht="18" customHeight="1">
      <c r="A116" s="328" t="str">
        <f t="shared" si="6"/>
        <v/>
      </c>
      <c r="B116" s="183">
        <v>111</v>
      </c>
      <c r="C116" s="198"/>
      <c r="D116" s="183"/>
      <c r="E116" s="183"/>
      <c r="F116" s="183"/>
      <c r="G116" s="183"/>
      <c r="H116" s="765"/>
      <c r="I116" s="763"/>
      <c r="J116" s="766"/>
      <c r="K116" s="183"/>
      <c r="L116" s="183"/>
      <c r="M116" s="183"/>
      <c r="N116" s="215"/>
      <c r="O116" s="215"/>
      <c r="P116" s="183"/>
      <c r="Q116" s="217"/>
      <c r="R116" s="198"/>
      <c r="S116" s="183"/>
      <c r="T116" s="183"/>
      <c r="U116" s="183"/>
      <c r="V116" s="183"/>
      <c r="W116" s="183"/>
      <c r="X116" s="208"/>
      <c r="Y116" s="329"/>
      <c r="Z116" s="30"/>
    </row>
    <row r="117" spans="1:26" ht="18" customHeight="1">
      <c r="A117" s="328" t="str">
        <f t="shared" si="6"/>
        <v/>
      </c>
      <c r="B117" s="183">
        <v>112</v>
      </c>
      <c r="C117" s="198"/>
      <c r="D117" s="183"/>
      <c r="E117" s="183"/>
      <c r="F117" s="183"/>
      <c r="G117" s="183"/>
      <c r="H117" s="765"/>
      <c r="I117" s="763"/>
      <c r="J117" s="766"/>
      <c r="K117" s="183"/>
      <c r="L117" s="183"/>
      <c r="M117" s="183"/>
      <c r="N117" s="215"/>
      <c r="O117" s="215"/>
      <c r="P117" s="183"/>
      <c r="Q117" s="217"/>
      <c r="R117" s="198"/>
      <c r="S117" s="183"/>
      <c r="T117" s="183"/>
      <c r="U117" s="183"/>
      <c r="V117" s="183"/>
      <c r="W117" s="183"/>
      <c r="X117" s="208"/>
      <c r="Y117" s="329"/>
      <c r="Z117" s="30"/>
    </row>
    <row r="118" spans="1:26" ht="18" customHeight="1">
      <c r="A118" s="328" t="str">
        <f t="shared" si="6"/>
        <v/>
      </c>
      <c r="B118" s="183">
        <v>113</v>
      </c>
      <c r="C118" s="198"/>
      <c r="D118" s="183"/>
      <c r="E118" s="183"/>
      <c r="F118" s="183"/>
      <c r="G118" s="183"/>
      <c r="H118" s="765"/>
      <c r="I118" s="763"/>
      <c r="J118" s="766"/>
      <c r="K118" s="183"/>
      <c r="L118" s="183"/>
      <c r="M118" s="183"/>
      <c r="N118" s="215"/>
      <c r="O118" s="215"/>
      <c r="P118" s="183"/>
      <c r="Q118" s="217"/>
      <c r="R118" s="198"/>
      <c r="S118" s="183"/>
      <c r="T118" s="183"/>
      <c r="U118" s="183"/>
      <c r="V118" s="183"/>
      <c r="W118" s="183"/>
      <c r="X118" s="208"/>
      <c r="Y118" s="329"/>
      <c r="Z118" s="30"/>
    </row>
    <row r="119" spans="1:26" ht="18" customHeight="1">
      <c r="A119" s="328" t="str">
        <f t="shared" si="6"/>
        <v/>
      </c>
      <c r="B119" s="183">
        <v>114</v>
      </c>
      <c r="C119" s="198"/>
      <c r="D119" s="183"/>
      <c r="E119" s="183"/>
      <c r="F119" s="183"/>
      <c r="G119" s="183"/>
      <c r="H119" s="765"/>
      <c r="I119" s="763"/>
      <c r="J119" s="766"/>
      <c r="K119" s="183"/>
      <c r="L119" s="183"/>
      <c r="M119" s="183"/>
      <c r="N119" s="215"/>
      <c r="O119" s="215"/>
      <c r="P119" s="183"/>
      <c r="Q119" s="217"/>
      <c r="R119" s="198"/>
      <c r="S119" s="183"/>
      <c r="T119" s="183"/>
      <c r="U119" s="183"/>
      <c r="V119" s="183"/>
      <c r="W119" s="183"/>
      <c r="X119" s="208"/>
      <c r="Y119" s="329"/>
      <c r="Z119" s="30"/>
    </row>
    <row r="120" spans="1:26" ht="18" customHeight="1">
      <c r="A120" s="328" t="str">
        <f t="shared" si="6"/>
        <v/>
      </c>
      <c r="B120" s="183">
        <v>115</v>
      </c>
      <c r="C120" s="198"/>
      <c r="D120" s="183"/>
      <c r="E120" s="183"/>
      <c r="F120" s="183"/>
      <c r="G120" s="183"/>
      <c r="H120" s="765"/>
      <c r="I120" s="763"/>
      <c r="J120" s="766"/>
      <c r="K120" s="183"/>
      <c r="L120" s="183"/>
      <c r="M120" s="183"/>
      <c r="N120" s="215"/>
      <c r="O120" s="215"/>
      <c r="P120" s="183"/>
      <c r="Q120" s="217"/>
      <c r="R120" s="198"/>
      <c r="S120" s="183"/>
      <c r="T120" s="183"/>
      <c r="U120" s="183"/>
      <c r="V120" s="183"/>
      <c r="W120" s="183"/>
      <c r="X120" s="208"/>
      <c r="Y120" s="329"/>
      <c r="Z120" s="30"/>
    </row>
    <row r="121" spans="1:26" ht="18" customHeight="1">
      <c r="A121" s="328" t="str">
        <f t="shared" si="6"/>
        <v/>
      </c>
      <c r="B121" s="183">
        <v>116</v>
      </c>
      <c r="C121" s="198"/>
      <c r="D121" s="183"/>
      <c r="E121" s="183"/>
      <c r="F121" s="183"/>
      <c r="G121" s="183"/>
      <c r="H121" s="765"/>
      <c r="I121" s="763"/>
      <c r="J121" s="766"/>
      <c r="K121" s="183"/>
      <c r="L121" s="183"/>
      <c r="M121" s="183"/>
      <c r="N121" s="215"/>
      <c r="O121" s="215"/>
      <c r="P121" s="183"/>
      <c r="Q121" s="217"/>
      <c r="R121" s="198"/>
      <c r="S121" s="183"/>
      <c r="T121" s="183"/>
      <c r="U121" s="183"/>
      <c r="V121" s="183"/>
      <c r="W121" s="183"/>
      <c r="X121" s="208"/>
      <c r="Y121" s="329"/>
      <c r="Z121" s="30"/>
    </row>
    <row r="122" spans="1:26" ht="18" customHeight="1">
      <c r="A122" s="328" t="str">
        <f t="shared" si="6"/>
        <v/>
      </c>
      <c r="B122" s="183">
        <v>117</v>
      </c>
      <c r="C122" s="198"/>
      <c r="D122" s="183"/>
      <c r="E122" s="183"/>
      <c r="F122" s="183"/>
      <c r="G122" s="183"/>
      <c r="H122" s="765"/>
      <c r="I122" s="763"/>
      <c r="J122" s="766"/>
      <c r="K122" s="183"/>
      <c r="L122" s="183"/>
      <c r="M122" s="183"/>
      <c r="N122" s="215"/>
      <c r="O122" s="215"/>
      <c r="P122" s="183"/>
      <c r="Q122" s="217"/>
      <c r="R122" s="198"/>
      <c r="S122" s="183"/>
      <c r="T122" s="183"/>
      <c r="U122" s="183"/>
      <c r="V122" s="183"/>
      <c r="W122" s="183"/>
      <c r="X122" s="208"/>
      <c r="Y122" s="329"/>
      <c r="Z122" s="30"/>
    </row>
    <row r="123" spans="1:26" ht="18" customHeight="1">
      <c r="A123" s="328" t="str">
        <f t="shared" si="6"/>
        <v/>
      </c>
      <c r="B123" s="183">
        <v>118</v>
      </c>
      <c r="C123" s="198"/>
      <c r="D123" s="183"/>
      <c r="E123" s="183"/>
      <c r="F123" s="183"/>
      <c r="G123" s="183"/>
      <c r="H123" s="765"/>
      <c r="I123" s="763"/>
      <c r="J123" s="766"/>
      <c r="K123" s="183"/>
      <c r="L123" s="183"/>
      <c r="M123" s="183"/>
      <c r="N123" s="215"/>
      <c r="O123" s="215"/>
      <c r="P123" s="183"/>
      <c r="Q123" s="217"/>
      <c r="R123" s="198"/>
      <c r="S123" s="183"/>
      <c r="T123" s="183"/>
      <c r="U123" s="183"/>
      <c r="V123" s="183"/>
      <c r="W123" s="183"/>
      <c r="X123" s="208"/>
      <c r="Y123" s="329"/>
      <c r="Z123" s="30"/>
    </row>
    <row r="124" spans="1:26" ht="18" customHeight="1">
      <c r="A124" s="328" t="str">
        <f t="shared" si="6"/>
        <v/>
      </c>
      <c r="B124" s="183">
        <v>119</v>
      </c>
      <c r="C124" s="198"/>
      <c r="D124" s="183"/>
      <c r="E124" s="183"/>
      <c r="F124" s="183"/>
      <c r="G124" s="183"/>
      <c r="H124" s="765"/>
      <c r="I124" s="763"/>
      <c r="J124" s="766"/>
      <c r="K124" s="183"/>
      <c r="L124" s="183"/>
      <c r="M124" s="183"/>
      <c r="N124" s="215"/>
      <c r="O124" s="215"/>
      <c r="P124" s="183"/>
      <c r="Q124" s="217"/>
      <c r="R124" s="198"/>
      <c r="S124" s="183"/>
      <c r="T124" s="183"/>
      <c r="U124" s="183"/>
      <c r="V124" s="183"/>
      <c r="W124" s="183"/>
      <c r="X124" s="208"/>
      <c r="Y124" s="329"/>
      <c r="Z124" s="30"/>
    </row>
    <row r="125" spans="1:26" ht="18" customHeight="1">
      <c r="A125" s="328" t="str">
        <f t="shared" si="6"/>
        <v/>
      </c>
      <c r="B125" s="183">
        <v>120</v>
      </c>
      <c r="C125" s="198"/>
      <c r="D125" s="183"/>
      <c r="E125" s="183"/>
      <c r="F125" s="183"/>
      <c r="G125" s="183"/>
      <c r="H125" s="765"/>
      <c r="I125" s="763"/>
      <c r="J125" s="766"/>
      <c r="K125" s="183"/>
      <c r="L125" s="183"/>
      <c r="M125" s="183"/>
      <c r="N125" s="215"/>
      <c r="O125" s="215"/>
      <c r="P125" s="183"/>
      <c r="Q125" s="217"/>
      <c r="R125" s="198"/>
      <c r="S125" s="183"/>
      <c r="T125" s="183"/>
      <c r="U125" s="183"/>
      <c r="V125" s="183"/>
      <c r="W125" s="183"/>
      <c r="X125" s="208"/>
      <c r="Y125" s="329"/>
      <c r="Z125" s="30"/>
    </row>
    <row r="126" spans="1:26" ht="18" customHeight="1">
      <c r="A126" s="328" t="str">
        <f t="shared" si="6"/>
        <v/>
      </c>
      <c r="B126" s="183">
        <v>121</v>
      </c>
      <c r="C126" s="198"/>
      <c r="D126" s="183"/>
      <c r="E126" s="183"/>
      <c r="F126" s="183"/>
      <c r="G126" s="183"/>
      <c r="H126" s="765"/>
      <c r="I126" s="763"/>
      <c r="J126" s="766"/>
      <c r="K126" s="183"/>
      <c r="L126" s="183"/>
      <c r="M126" s="183"/>
      <c r="N126" s="215"/>
      <c r="O126" s="215"/>
      <c r="P126" s="183"/>
      <c r="Q126" s="217"/>
      <c r="R126" s="198"/>
      <c r="S126" s="183"/>
      <c r="T126" s="183"/>
      <c r="U126" s="183"/>
      <c r="V126" s="183"/>
      <c r="W126" s="183"/>
      <c r="X126" s="208"/>
      <c r="Y126" s="329"/>
      <c r="Z126" s="30"/>
    </row>
    <row r="127" spans="1:26" ht="18" customHeight="1">
      <c r="A127" s="328" t="str">
        <f t="shared" si="6"/>
        <v/>
      </c>
      <c r="B127" s="183">
        <v>122</v>
      </c>
      <c r="C127" s="198"/>
      <c r="D127" s="183"/>
      <c r="E127" s="183"/>
      <c r="F127" s="183"/>
      <c r="G127" s="183"/>
      <c r="H127" s="765"/>
      <c r="I127" s="763"/>
      <c r="J127" s="766"/>
      <c r="K127" s="183"/>
      <c r="L127" s="183"/>
      <c r="M127" s="183"/>
      <c r="N127" s="215"/>
      <c r="O127" s="215"/>
      <c r="P127" s="183"/>
      <c r="Q127" s="217"/>
      <c r="R127" s="198"/>
      <c r="S127" s="183"/>
      <c r="T127" s="183"/>
      <c r="U127" s="183"/>
      <c r="V127" s="183"/>
      <c r="W127" s="183"/>
      <c r="X127" s="208"/>
      <c r="Y127" s="329"/>
      <c r="Z127" s="30"/>
    </row>
    <row r="128" spans="1:26" ht="18" customHeight="1">
      <c r="A128" s="328" t="str">
        <f t="shared" si="6"/>
        <v/>
      </c>
      <c r="B128" s="183">
        <v>123</v>
      </c>
      <c r="C128" s="198"/>
      <c r="D128" s="183"/>
      <c r="E128" s="183"/>
      <c r="F128" s="183"/>
      <c r="G128" s="183"/>
      <c r="H128" s="765"/>
      <c r="I128" s="763"/>
      <c r="J128" s="766"/>
      <c r="K128" s="183"/>
      <c r="L128" s="183"/>
      <c r="M128" s="183"/>
      <c r="N128" s="215"/>
      <c r="O128" s="215"/>
      <c r="P128" s="183"/>
      <c r="Q128" s="217"/>
      <c r="R128" s="198"/>
      <c r="S128" s="183"/>
      <c r="T128" s="183"/>
      <c r="U128" s="183"/>
      <c r="V128" s="183"/>
      <c r="W128" s="183"/>
      <c r="X128" s="208"/>
      <c r="Y128" s="329"/>
      <c r="Z128" s="30"/>
    </row>
    <row r="129" spans="1:26" ht="18" customHeight="1">
      <c r="A129" s="328" t="str">
        <f t="shared" si="6"/>
        <v/>
      </c>
      <c r="B129" s="183">
        <v>124</v>
      </c>
      <c r="C129" s="198"/>
      <c r="D129" s="183"/>
      <c r="E129" s="183"/>
      <c r="F129" s="183"/>
      <c r="G129" s="183"/>
      <c r="H129" s="765"/>
      <c r="I129" s="763"/>
      <c r="J129" s="766"/>
      <c r="K129" s="183"/>
      <c r="L129" s="183"/>
      <c r="M129" s="183"/>
      <c r="N129" s="215"/>
      <c r="O129" s="215"/>
      <c r="P129" s="183"/>
      <c r="Q129" s="217"/>
      <c r="R129" s="198"/>
      <c r="S129" s="183"/>
      <c r="T129" s="183"/>
      <c r="U129" s="183"/>
      <c r="V129" s="183"/>
      <c r="W129" s="183"/>
      <c r="X129" s="208"/>
      <c r="Y129" s="329"/>
      <c r="Z129" s="30"/>
    </row>
    <row r="130" spans="1:26" ht="18" customHeight="1">
      <c r="A130" s="328" t="str">
        <f t="shared" si="6"/>
        <v/>
      </c>
      <c r="B130" s="183">
        <v>125</v>
      </c>
      <c r="C130" s="198"/>
      <c r="D130" s="183"/>
      <c r="E130" s="183"/>
      <c r="F130" s="183"/>
      <c r="G130" s="183"/>
      <c r="H130" s="765"/>
      <c r="I130" s="763"/>
      <c r="J130" s="766"/>
      <c r="K130" s="183"/>
      <c r="L130" s="183"/>
      <c r="M130" s="183"/>
      <c r="N130" s="215"/>
      <c r="O130" s="215"/>
      <c r="P130" s="183"/>
      <c r="Q130" s="217"/>
      <c r="R130" s="198"/>
      <c r="S130" s="183"/>
      <c r="T130" s="183"/>
      <c r="U130" s="183"/>
      <c r="V130" s="183"/>
      <c r="W130" s="183"/>
      <c r="X130" s="208"/>
      <c r="Y130" s="329"/>
      <c r="Z130" s="30"/>
    </row>
    <row r="131" spans="1:26" ht="18" customHeight="1">
      <c r="A131" s="328" t="str">
        <f t="shared" si="6"/>
        <v/>
      </c>
      <c r="B131" s="183">
        <v>126</v>
      </c>
      <c r="C131" s="198"/>
      <c r="D131" s="183"/>
      <c r="E131" s="183"/>
      <c r="F131" s="183"/>
      <c r="G131" s="183"/>
      <c r="H131" s="765"/>
      <c r="I131" s="763"/>
      <c r="J131" s="766"/>
      <c r="K131" s="183"/>
      <c r="L131" s="183"/>
      <c r="M131" s="183"/>
      <c r="N131" s="215"/>
      <c r="O131" s="215"/>
      <c r="P131" s="183"/>
      <c r="Q131" s="217"/>
      <c r="R131" s="198"/>
      <c r="S131" s="183"/>
      <c r="T131" s="183"/>
      <c r="U131" s="183"/>
      <c r="V131" s="183"/>
      <c r="W131" s="183"/>
      <c r="X131" s="208"/>
      <c r="Y131" s="329"/>
      <c r="Z131" s="30"/>
    </row>
    <row r="132" spans="1:26" ht="18" customHeight="1">
      <c r="A132" s="328" t="str">
        <f t="shared" si="6"/>
        <v/>
      </c>
      <c r="B132" s="183">
        <v>127</v>
      </c>
      <c r="C132" s="198"/>
      <c r="D132" s="183"/>
      <c r="E132" s="183"/>
      <c r="F132" s="183"/>
      <c r="G132" s="183"/>
      <c r="H132" s="765"/>
      <c r="I132" s="763"/>
      <c r="J132" s="766"/>
      <c r="K132" s="183"/>
      <c r="L132" s="183"/>
      <c r="M132" s="183"/>
      <c r="N132" s="215"/>
      <c r="O132" s="215"/>
      <c r="P132" s="183"/>
      <c r="Q132" s="217"/>
      <c r="R132" s="198"/>
      <c r="S132" s="183"/>
      <c r="T132" s="183"/>
      <c r="U132" s="183"/>
      <c r="V132" s="183"/>
      <c r="W132" s="183"/>
      <c r="X132" s="208"/>
      <c r="Y132" s="329"/>
      <c r="Z132" s="30"/>
    </row>
    <row r="133" spans="1:26" ht="18" customHeight="1">
      <c r="A133" s="328" t="str">
        <f t="shared" si="6"/>
        <v/>
      </c>
      <c r="B133" s="183">
        <v>128</v>
      </c>
      <c r="C133" s="198"/>
      <c r="D133" s="183"/>
      <c r="E133" s="183"/>
      <c r="F133" s="183"/>
      <c r="G133" s="183"/>
      <c r="H133" s="765"/>
      <c r="I133" s="763"/>
      <c r="J133" s="766"/>
      <c r="K133" s="183"/>
      <c r="L133" s="183"/>
      <c r="M133" s="183"/>
      <c r="N133" s="215"/>
      <c r="O133" s="215"/>
      <c r="P133" s="183"/>
      <c r="Q133" s="217"/>
      <c r="R133" s="198"/>
      <c r="S133" s="183"/>
      <c r="T133" s="183"/>
      <c r="U133" s="183"/>
      <c r="V133" s="183"/>
      <c r="W133" s="183"/>
      <c r="X133" s="208"/>
      <c r="Y133" s="329"/>
      <c r="Z133" s="30"/>
    </row>
    <row r="134" spans="1:26" ht="18" customHeight="1">
      <c r="A134" s="328" t="str">
        <f t="shared" si="6"/>
        <v/>
      </c>
      <c r="B134" s="183">
        <v>129</v>
      </c>
      <c r="C134" s="198"/>
      <c r="D134" s="183"/>
      <c r="E134" s="183"/>
      <c r="F134" s="183"/>
      <c r="G134" s="183"/>
      <c r="H134" s="765"/>
      <c r="I134" s="763"/>
      <c r="J134" s="766"/>
      <c r="K134" s="183"/>
      <c r="L134" s="183"/>
      <c r="M134" s="183"/>
      <c r="N134" s="215"/>
      <c r="O134" s="215"/>
      <c r="P134" s="183"/>
      <c r="Q134" s="217"/>
      <c r="R134" s="198"/>
      <c r="S134" s="183"/>
      <c r="T134" s="183"/>
      <c r="U134" s="183"/>
      <c r="V134" s="183"/>
      <c r="W134" s="183"/>
      <c r="X134" s="208"/>
      <c r="Y134" s="329"/>
      <c r="Z134" s="30"/>
    </row>
    <row r="135" spans="1:26" ht="18" customHeight="1">
      <c r="A135" s="328" t="str">
        <f t="shared" si="6"/>
        <v/>
      </c>
      <c r="B135" s="183">
        <v>130</v>
      </c>
      <c r="C135" s="198"/>
      <c r="D135" s="183"/>
      <c r="E135" s="183"/>
      <c r="F135" s="183"/>
      <c r="G135" s="183"/>
      <c r="H135" s="765"/>
      <c r="I135" s="763"/>
      <c r="J135" s="766"/>
      <c r="K135" s="183"/>
      <c r="L135" s="183"/>
      <c r="M135" s="183"/>
      <c r="N135" s="215"/>
      <c r="O135" s="215"/>
      <c r="P135" s="183"/>
      <c r="Q135" s="217"/>
      <c r="R135" s="198"/>
      <c r="S135" s="183"/>
      <c r="T135" s="183"/>
      <c r="U135" s="183"/>
      <c r="V135" s="183"/>
      <c r="W135" s="183"/>
      <c r="X135" s="208"/>
      <c r="Y135" s="329"/>
      <c r="Z135" s="30"/>
    </row>
    <row r="136" spans="1:26" ht="18" customHeight="1">
      <c r="A136" s="328" t="str">
        <f t="shared" si="6"/>
        <v/>
      </c>
      <c r="B136" s="183">
        <v>131</v>
      </c>
      <c r="C136" s="198"/>
      <c r="D136" s="183"/>
      <c r="E136" s="183"/>
      <c r="F136" s="183"/>
      <c r="G136" s="183"/>
      <c r="H136" s="765"/>
      <c r="I136" s="763"/>
      <c r="J136" s="766"/>
      <c r="K136" s="183"/>
      <c r="L136" s="183"/>
      <c r="M136" s="183"/>
      <c r="N136" s="215"/>
      <c r="O136" s="215"/>
      <c r="P136" s="183"/>
      <c r="Q136" s="217"/>
      <c r="R136" s="198"/>
      <c r="S136" s="183"/>
      <c r="T136" s="183"/>
      <c r="U136" s="183"/>
      <c r="V136" s="183"/>
      <c r="W136" s="183"/>
      <c r="X136" s="208"/>
      <c r="Y136" s="329"/>
      <c r="Z136" s="30"/>
    </row>
    <row r="137" spans="1:26" ht="18" customHeight="1">
      <c r="A137" s="328" t="str">
        <f t="shared" si="6"/>
        <v/>
      </c>
      <c r="B137" s="183">
        <v>132</v>
      </c>
      <c r="C137" s="198"/>
      <c r="D137" s="183"/>
      <c r="E137" s="183"/>
      <c r="F137" s="183"/>
      <c r="G137" s="183"/>
      <c r="H137" s="765"/>
      <c r="I137" s="763"/>
      <c r="J137" s="766"/>
      <c r="K137" s="183"/>
      <c r="L137" s="183"/>
      <c r="M137" s="183"/>
      <c r="N137" s="215"/>
      <c r="O137" s="215"/>
      <c r="P137" s="183"/>
      <c r="Q137" s="217"/>
      <c r="R137" s="198"/>
      <c r="S137" s="183"/>
      <c r="T137" s="183"/>
      <c r="U137" s="183"/>
      <c r="V137" s="183"/>
      <c r="W137" s="183"/>
      <c r="X137" s="208"/>
      <c r="Y137" s="329"/>
      <c r="Z137" s="30"/>
    </row>
    <row r="138" spans="1:26" ht="18" customHeight="1">
      <c r="A138" s="328" t="str">
        <f t="shared" si="6"/>
        <v/>
      </c>
      <c r="B138" s="183">
        <v>133</v>
      </c>
      <c r="C138" s="198"/>
      <c r="D138" s="183"/>
      <c r="E138" s="183"/>
      <c r="F138" s="183"/>
      <c r="G138" s="183"/>
      <c r="H138" s="765"/>
      <c r="I138" s="763"/>
      <c r="J138" s="766"/>
      <c r="K138" s="183"/>
      <c r="L138" s="183"/>
      <c r="M138" s="183"/>
      <c r="N138" s="215"/>
      <c r="O138" s="215"/>
      <c r="P138" s="183"/>
      <c r="Q138" s="217"/>
      <c r="R138" s="198"/>
      <c r="S138" s="183"/>
      <c r="T138" s="183"/>
      <c r="U138" s="183"/>
      <c r="V138" s="183"/>
      <c r="W138" s="183"/>
      <c r="X138" s="208"/>
      <c r="Y138" s="329"/>
      <c r="Z138" s="30"/>
    </row>
    <row r="139" spans="1:26" ht="18" customHeight="1">
      <c r="A139" s="328" t="str">
        <f t="shared" si="6"/>
        <v/>
      </c>
      <c r="B139" s="183">
        <v>134</v>
      </c>
      <c r="C139" s="198"/>
      <c r="D139" s="183"/>
      <c r="E139" s="183"/>
      <c r="F139" s="183"/>
      <c r="G139" s="183"/>
      <c r="H139" s="765"/>
      <c r="I139" s="763"/>
      <c r="J139" s="766"/>
      <c r="K139" s="183"/>
      <c r="L139" s="183"/>
      <c r="M139" s="183"/>
      <c r="N139" s="215"/>
      <c r="O139" s="215"/>
      <c r="P139" s="183"/>
      <c r="Q139" s="217"/>
      <c r="R139" s="198"/>
      <c r="S139" s="183"/>
      <c r="T139" s="183"/>
      <c r="U139" s="183"/>
      <c r="V139" s="183"/>
      <c r="W139" s="183"/>
      <c r="X139" s="208"/>
      <c r="Y139" s="329"/>
      <c r="Z139" s="30"/>
    </row>
    <row r="140" spans="1:26" ht="18" customHeight="1">
      <c r="A140" s="328" t="str">
        <f t="shared" si="6"/>
        <v/>
      </c>
      <c r="B140" s="183">
        <v>135</v>
      </c>
      <c r="C140" s="198"/>
      <c r="D140" s="183"/>
      <c r="E140" s="183"/>
      <c r="F140" s="183"/>
      <c r="G140" s="183"/>
      <c r="H140" s="765"/>
      <c r="I140" s="763"/>
      <c r="J140" s="766"/>
      <c r="K140" s="183"/>
      <c r="L140" s="183"/>
      <c r="M140" s="183"/>
      <c r="N140" s="215"/>
      <c r="O140" s="215"/>
      <c r="P140" s="183"/>
      <c r="Q140" s="217"/>
      <c r="R140" s="198"/>
      <c r="S140" s="183"/>
      <c r="T140" s="183"/>
      <c r="U140" s="183"/>
      <c r="V140" s="183"/>
      <c r="W140" s="183"/>
      <c r="X140" s="208"/>
      <c r="Y140" s="329"/>
      <c r="Z140" s="30"/>
    </row>
    <row r="141" spans="1:26" ht="18" customHeight="1">
      <c r="A141" s="328" t="str">
        <f t="shared" si="6"/>
        <v/>
      </c>
      <c r="B141" s="183">
        <v>136</v>
      </c>
      <c r="C141" s="198"/>
      <c r="D141" s="183"/>
      <c r="E141" s="183"/>
      <c r="F141" s="183"/>
      <c r="G141" s="183"/>
      <c r="H141" s="765"/>
      <c r="I141" s="763"/>
      <c r="J141" s="766"/>
      <c r="K141" s="183"/>
      <c r="L141" s="183"/>
      <c r="M141" s="183"/>
      <c r="N141" s="215"/>
      <c r="O141" s="215"/>
      <c r="P141" s="183"/>
      <c r="Q141" s="217"/>
      <c r="R141" s="198"/>
      <c r="S141" s="183"/>
      <c r="T141" s="183"/>
      <c r="U141" s="183"/>
      <c r="V141" s="183"/>
      <c r="W141" s="183"/>
      <c r="X141" s="208"/>
      <c r="Y141" s="329"/>
      <c r="Z141" s="30"/>
    </row>
    <row r="142" spans="1:26" ht="18" customHeight="1">
      <c r="A142" s="328" t="str">
        <f t="shared" si="6"/>
        <v/>
      </c>
      <c r="B142" s="183">
        <v>137</v>
      </c>
      <c r="C142" s="198"/>
      <c r="D142" s="183"/>
      <c r="E142" s="183"/>
      <c r="F142" s="183"/>
      <c r="G142" s="183"/>
      <c r="H142" s="765"/>
      <c r="I142" s="763"/>
      <c r="J142" s="766"/>
      <c r="K142" s="183"/>
      <c r="L142" s="183"/>
      <c r="M142" s="183"/>
      <c r="N142" s="215"/>
      <c r="O142" s="215"/>
      <c r="P142" s="183"/>
      <c r="Q142" s="217"/>
      <c r="R142" s="198"/>
      <c r="S142" s="183"/>
      <c r="T142" s="183"/>
      <c r="U142" s="183"/>
      <c r="V142" s="183"/>
      <c r="W142" s="183"/>
      <c r="X142" s="208"/>
      <c r="Y142" s="329"/>
      <c r="Z142" s="30"/>
    </row>
    <row r="143" spans="1:26" ht="18" customHeight="1">
      <c r="A143" s="328" t="str">
        <f t="shared" si="6"/>
        <v/>
      </c>
      <c r="B143" s="183">
        <v>138</v>
      </c>
      <c r="C143" s="198"/>
      <c r="D143" s="183"/>
      <c r="E143" s="183"/>
      <c r="F143" s="183"/>
      <c r="G143" s="183"/>
      <c r="H143" s="765"/>
      <c r="I143" s="763"/>
      <c r="J143" s="766"/>
      <c r="K143" s="183"/>
      <c r="L143" s="183"/>
      <c r="M143" s="183"/>
      <c r="N143" s="215"/>
      <c r="O143" s="215"/>
      <c r="P143" s="183"/>
      <c r="Q143" s="217"/>
      <c r="R143" s="198"/>
      <c r="S143" s="183"/>
      <c r="T143" s="183"/>
      <c r="U143" s="183"/>
      <c r="V143" s="183"/>
      <c r="W143" s="183"/>
      <c r="X143" s="208"/>
      <c r="Y143" s="329"/>
      <c r="Z143" s="30"/>
    </row>
    <row r="144" spans="1:26" ht="18" customHeight="1">
      <c r="A144" s="328" t="str">
        <f t="shared" si="6"/>
        <v/>
      </c>
      <c r="B144" s="183">
        <v>139</v>
      </c>
      <c r="C144" s="198"/>
      <c r="D144" s="183"/>
      <c r="E144" s="183"/>
      <c r="F144" s="183"/>
      <c r="G144" s="183"/>
      <c r="H144" s="765"/>
      <c r="I144" s="763"/>
      <c r="J144" s="766"/>
      <c r="K144" s="183"/>
      <c r="L144" s="183"/>
      <c r="M144" s="183"/>
      <c r="N144" s="215"/>
      <c r="O144" s="215"/>
      <c r="P144" s="183"/>
      <c r="Q144" s="217"/>
      <c r="R144" s="198"/>
      <c r="S144" s="183"/>
      <c r="T144" s="183"/>
      <c r="U144" s="183"/>
      <c r="V144" s="183"/>
      <c r="W144" s="183"/>
      <c r="X144" s="208"/>
      <c r="Y144" s="329"/>
      <c r="Z144" s="30"/>
    </row>
    <row r="145" spans="1:26" ht="18" customHeight="1">
      <c r="A145" s="328" t="str">
        <f t="shared" si="6"/>
        <v/>
      </c>
      <c r="B145" s="183">
        <v>140</v>
      </c>
      <c r="C145" s="198"/>
      <c r="D145" s="183"/>
      <c r="E145" s="183"/>
      <c r="F145" s="183"/>
      <c r="G145" s="183"/>
      <c r="H145" s="765"/>
      <c r="I145" s="763"/>
      <c r="J145" s="766"/>
      <c r="K145" s="183"/>
      <c r="L145" s="183"/>
      <c r="M145" s="183"/>
      <c r="N145" s="215"/>
      <c r="O145" s="215"/>
      <c r="P145" s="183"/>
      <c r="Q145" s="217"/>
      <c r="R145" s="198"/>
      <c r="S145" s="183"/>
      <c r="T145" s="183"/>
      <c r="U145" s="183"/>
      <c r="V145" s="183"/>
      <c r="W145" s="183"/>
      <c r="X145" s="208"/>
      <c r="Y145" s="329"/>
      <c r="Z145" s="30"/>
    </row>
    <row r="146" spans="1:26" ht="18" customHeight="1">
      <c r="A146" s="328" t="str">
        <f t="shared" si="6"/>
        <v/>
      </c>
      <c r="B146" s="183">
        <v>141</v>
      </c>
      <c r="C146" s="198"/>
      <c r="D146" s="183"/>
      <c r="E146" s="183"/>
      <c r="F146" s="183"/>
      <c r="G146" s="183"/>
      <c r="H146" s="765"/>
      <c r="I146" s="763"/>
      <c r="J146" s="766"/>
      <c r="K146" s="183"/>
      <c r="L146" s="183"/>
      <c r="M146" s="183"/>
      <c r="N146" s="215"/>
      <c r="O146" s="215"/>
      <c r="P146" s="183"/>
      <c r="Q146" s="217"/>
      <c r="R146" s="198"/>
      <c r="S146" s="183"/>
      <c r="T146" s="183"/>
      <c r="U146" s="183"/>
      <c r="V146" s="183"/>
      <c r="W146" s="183"/>
      <c r="X146" s="208"/>
      <c r="Y146" s="329"/>
      <c r="Z146" s="30"/>
    </row>
    <row r="147" spans="1:26" ht="18" customHeight="1">
      <c r="A147" s="328" t="str">
        <f t="shared" si="6"/>
        <v/>
      </c>
      <c r="B147" s="183">
        <v>142</v>
      </c>
      <c r="C147" s="198"/>
      <c r="D147" s="183"/>
      <c r="E147" s="183"/>
      <c r="F147" s="183"/>
      <c r="G147" s="183"/>
      <c r="H147" s="765"/>
      <c r="I147" s="763"/>
      <c r="J147" s="766"/>
      <c r="K147" s="183"/>
      <c r="L147" s="183"/>
      <c r="M147" s="183"/>
      <c r="N147" s="215"/>
      <c r="O147" s="215"/>
      <c r="P147" s="183"/>
      <c r="Q147" s="217"/>
      <c r="R147" s="198"/>
      <c r="S147" s="183"/>
      <c r="T147" s="183"/>
      <c r="U147" s="183"/>
      <c r="V147" s="183"/>
      <c r="W147" s="183"/>
      <c r="X147" s="208"/>
      <c r="Y147" s="329"/>
      <c r="Z147" s="30"/>
    </row>
    <row r="148" spans="1:26" ht="18" customHeight="1">
      <c r="A148" s="328" t="str">
        <f t="shared" si="6"/>
        <v/>
      </c>
      <c r="B148" s="183">
        <v>143</v>
      </c>
      <c r="C148" s="198"/>
      <c r="D148" s="183"/>
      <c r="E148" s="183"/>
      <c r="F148" s="183"/>
      <c r="G148" s="183"/>
      <c r="H148" s="765"/>
      <c r="I148" s="763"/>
      <c r="J148" s="766"/>
      <c r="K148" s="183"/>
      <c r="L148" s="183"/>
      <c r="M148" s="183"/>
      <c r="N148" s="215"/>
      <c r="O148" s="215"/>
      <c r="P148" s="183"/>
      <c r="Q148" s="217"/>
      <c r="R148" s="198"/>
      <c r="S148" s="183"/>
      <c r="T148" s="183"/>
      <c r="U148" s="183"/>
      <c r="V148" s="183"/>
      <c r="W148" s="183"/>
      <c r="X148" s="208"/>
      <c r="Y148" s="329"/>
      <c r="Z148" s="30"/>
    </row>
    <row r="149" spans="1:26" ht="18" customHeight="1">
      <c r="A149" s="328" t="str">
        <f t="shared" si="6"/>
        <v/>
      </c>
      <c r="B149" s="183">
        <v>144</v>
      </c>
      <c r="C149" s="198"/>
      <c r="D149" s="183"/>
      <c r="E149" s="183"/>
      <c r="F149" s="183"/>
      <c r="G149" s="183"/>
      <c r="H149" s="765"/>
      <c r="I149" s="763"/>
      <c r="J149" s="766"/>
      <c r="K149" s="183"/>
      <c r="L149" s="183"/>
      <c r="M149" s="183"/>
      <c r="N149" s="215"/>
      <c r="O149" s="215"/>
      <c r="P149" s="183"/>
      <c r="Q149" s="217"/>
      <c r="R149" s="198"/>
      <c r="S149" s="183"/>
      <c r="T149" s="183"/>
      <c r="U149" s="183"/>
      <c r="V149" s="183"/>
      <c r="W149" s="183"/>
      <c r="X149" s="208"/>
      <c r="Y149" s="329"/>
      <c r="Z149" s="30"/>
    </row>
    <row r="150" spans="1:26" ht="18" customHeight="1">
      <c r="A150" s="328" t="str">
        <f t="shared" si="6"/>
        <v/>
      </c>
      <c r="B150" s="183">
        <v>145</v>
      </c>
      <c r="C150" s="198"/>
      <c r="D150" s="183"/>
      <c r="E150" s="183"/>
      <c r="F150" s="183"/>
      <c r="G150" s="183"/>
      <c r="H150" s="765"/>
      <c r="I150" s="763"/>
      <c r="J150" s="766"/>
      <c r="K150" s="183"/>
      <c r="L150" s="183"/>
      <c r="M150" s="183"/>
      <c r="N150" s="215"/>
      <c r="O150" s="215"/>
      <c r="P150" s="183"/>
      <c r="Q150" s="217"/>
      <c r="R150" s="198"/>
      <c r="S150" s="183"/>
      <c r="T150" s="183"/>
      <c r="U150" s="183"/>
      <c r="V150" s="183"/>
      <c r="W150" s="183"/>
      <c r="X150" s="208"/>
      <c r="Y150" s="329"/>
      <c r="Z150" s="30"/>
    </row>
    <row r="151" spans="1:26" ht="18" customHeight="1">
      <c r="A151" s="328" t="str">
        <f t="shared" si="6"/>
        <v/>
      </c>
      <c r="B151" s="183">
        <v>146</v>
      </c>
      <c r="C151" s="198"/>
      <c r="D151" s="183"/>
      <c r="E151" s="183"/>
      <c r="F151" s="183"/>
      <c r="G151" s="183"/>
      <c r="H151" s="765"/>
      <c r="I151" s="763"/>
      <c r="J151" s="766"/>
      <c r="K151" s="183"/>
      <c r="L151" s="183"/>
      <c r="M151" s="183"/>
      <c r="N151" s="215"/>
      <c r="O151" s="215"/>
      <c r="P151" s="183"/>
      <c r="Q151" s="217"/>
      <c r="R151" s="198"/>
      <c r="S151" s="183"/>
      <c r="T151" s="183"/>
      <c r="U151" s="183"/>
      <c r="V151" s="183"/>
      <c r="W151" s="183"/>
      <c r="X151" s="208"/>
      <c r="Y151" s="329"/>
      <c r="Z151" s="30"/>
    </row>
    <row r="152" spans="1:26" ht="18" customHeight="1">
      <c r="A152" s="328" t="str">
        <f t="shared" si="6"/>
        <v/>
      </c>
      <c r="B152" s="183">
        <v>147</v>
      </c>
      <c r="C152" s="198"/>
      <c r="D152" s="183"/>
      <c r="E152" s="183"/>
      <c r="F152" s="183"/>
      <c r="G152" s="183"/>
      <c r="H152" s="765"/>
      <c r="I152" s="763"/>
      <c r="J152" s="766"/>
      <c r="K152" s="183"/>
      <c r="L152" s="183"/>
      <c r="M152" s="183"/>
      <c r="N152" s="215"/>
      <c r="O152" s="215"/>
      <c r="P152" s="183"/>
      <c r="Q152" s="217"/>
      <c r="R152" s="198"/>
      <c r="S152" s="183"/>
      <c r="T152" s="183"/>
      <c r="U152" s="183"/>
      <c r="V152" s="183"/>
      <c r="W152" s="183"/>
      <c r="X152" s="208"/>
      <c r="Y152" s="329"/>
      <c r="Z152" s="30"/>
    </row>
    <row r="153" spans="1:26" ht="18" customHeight="1">
      <c r="A153" s="328" t="str">
        <f t="shared" si="6"/>
        <v/>
      </c>
      <c r="B153" s="183">
        <v>148</v>
      </c>
      <c r="C153" s="198"/>
      <c r="D153" s="183"/>
      <c r="E153" s="183"/>
      <c r="F153" s="183"/>
      <c r="G153" s="183"/>
      <c r="H153" s="765"/>
      <c r="I153" s="763"/>
      <c r="J153" s="766"/>
      <c r="K153" s="183"/>
      <c r="L153" s="183"/>
      <c r="M153" s="183"/>
      <c r="N153" s="215"/>
      <c r="O153" s="215"/>
      <c r="P153" s="183"/>
      <c r="Q153" s="217"/>
      <c r="R153" s="198"/>
      <c r="S153" s="183"/>
      <c r="T153" s="183"/>
      <c r="U153" s="183"/>
      <c r="V153" s="183"/>
      <c r="W153" s="183"/>
      <c r="X153" s="208"/>
      <c r="Y153" s="329"/>
      <c r="Z153" s="30"/>
    </row>
    <row r="154" spans="1:26" ht="18" customHeight="1">
      <c r="A154" s="328" t="str">
        <f t="shared" si="6"/>
        <v/>
      </c>
      <c r="B154" s="183">
        <v>149</v>
      </c>
      <c r="C154" s="198"/>
      <c r="D154" s="183"/>
      <c r="E154" s="183"/>
      <c r="F154" s="183"/>
      <c r="G154" s="183"/>
      <c r="H154" s="765"/>
      <c r="I154" s="763"/>
      <c r="J154" s="766"/>
      <c r="K154" s="183"/>
      <c r="L154" s="183"/>
      <c r="M154" s="183"/>
      <c r="N154" s="215"/>
      <c r="O154" s="215"/>
      <c r="P154" s="183"/>
      <c r="Q154" s="217"/>
      <c r="R154" s="198"/>
      <c r="S154" s="183"/>
      <c r="T154" s="183"/>
      <c r="U154" s="183"/>
      <c r="V154" s="183"/>
      <c r="W154" s="183"/>
      <c r="X154" s="208"/>
      <c r="Y154" s="329"/>
      <c r="Z154" s="30"/>
    </row>
    <row r="155" spans="1:26" ht="18" customHeight="1">
      <c r="A155" s="328" t="str">
        <f t="shared" si="6"/>
        <v/>
      </c>
      <c r="B155" s="183">
        <v>150</v>
      </c>
      <c r="C155" s="198"/>
      <c r="D155" s="183"/>
      <c r="E155" s="183"/>
      <c r="F155" s="183"/>
      <c r="G155" s="183"/>
      <c r="H155" s="765"/>
      <c r="I155" s="763"/>
      <c r="J155" s="766"/>
      <c r="K155" s="183"/>
      <c r="L155" s="183"/>
      <c r="M155" s="183"/>
      <c r="N155" s="215"/>
      <c r="O155" s="215"/>
      <c r="P155" s="183"/>
      <c r="Q155" s="217"/>
      <c r="R155" s="198"/>
      <c r="S155" s="183"/>
      <c r="T155" s="183"/>
      <c r="U155" s="183"/>
      <c r="V155" s="183"/>
      <c r="W155" s="183"/>
      <c r="X155" s="208"/>
      <c r="Y155" s="329"/>
      <c r="Z155" s="30"/>
    </row>
    <row r="156" spans="1:26" ht="18" customHeight="1">
      <c r="A156" s="328" t="str">
        <f t="shared" si="6"/>
        <v/>
      </c>
      <c r="B156" s="183">
        <v>151</v>
      </c>
      <c r="C156" s="198"/>
      <c r="D156" s="183"/>
      <c r="E156" s="183"/>
      <c r="F156" s="183"/>
      <c r="G156" s="183"/>
      <c r="H156" s="765"/>
      <c r="I156" s="763"/>
      <c r="J156" s="766"/>
      <c r="K156" s="183"/>
      <c r="L156" s="183"/>
      <c r="M156" s="183"/>
      <c r="N156" s="215"/>
      <c r="O156" s="215"/>
      <c r="P156" s="183"/>
      <c r="Q156" s="217"/>
      <c r="R156" s="198"/>
      <c r="S156" s="183"/>
      <c r="T156" s="183"/>
      <c r="U156" s="183"/>
      <c r="V156" s="183"/>
      <c r="W156" s="183"/>
      <c r="X156" s="208"/>
      <c r="Y156" s="329"/>
      <c r="Z156" s="30"/>
    </row>
    <row r="157" spans="1:26" ht="18" customHeight="1">
      <c r="A157" s="328" t="str">
        <f t="shared" si="6"/>
        <v/>
      </c>
      <c r="B157" s="183">
        <v>152</v>
      </c>
      <c r="C157" s="198"/>
      <c r="D157" s="183"/>
      <c r="E157" s="183"/>
      <c r="F157" s="183"/>
      <c r="G157" s="183"/>
      <c r="H157" s="765"/>
      <c r="I157" s="763"/>
      <c r="J157" s="766"/>
      <c r="K157" s="183"/>
      <c r="L157" s="183"/>
      <c r="M157" s="183"/>
      <c r="N157" s="215"/>
      <c r="O157" s="215"/>
      <c r="P157" s="183"/>
      <c r="Q157" s="217"/>
      <c r="R157" s="198"/>
      <c r="S157" s="183"/>
      <c r="T157" s="183"/>
      <c r="U157" s="183"/>
      <c r="V157" s="183"/>
      <c r="W157" s="183"/>
      <c r="X157" s="208"/>
      <c r="Y157" s="329"/>
      <c r="Z157" s="30"/>
    </row>
    <row r="158" spans="1:26" ht="18" customHeight="1">
      <c r="A158" s="328" t="str">
        <f t="shared" si="6"/>
        <v/>
      </c>
      <c r="B158" s="183">
        <v>153</v>
      </c>
      <c r="C158" s="198"/>
      <c r="D158" s="183"/>
      <c r="E158" s="183"/>
      <c r="F158" s="183"/>
      <c r="G158" s="183"/>
      <c r="H158" s="765"/>
      <c r="I158" s="763"/>
      <c r="J158" s="766"/>
      <c r="K158" s="183"/>
      <c r="L158" s="183"/>
      <c r="M158" s="183"/>
      <c r="N158" s="215"/>
      <c r="O158" s="215"/>
      <c r="P158" s="183"/>
      <c r="Q158" s="217"/>
      <c r="R158" s="198"/>
      <c r="S158" s="183"/>
      <c r="T158" s="183"/>
      <c r="U158" s="183"/>
      <c r="V158" s="183"/>
      <c r="W158" s="183"/>
      <c r="X158" s="208"/>
      <c r="Y158" s="329"/>
      <c r="Z158" s="30"/>
    </row>
    <row r="159" spans="1:26" ht="18" customHeight="1">
      <c r="A159" s="328" t="str">
        <f t="shared" si="6"/>
        <v/>
      </c>
      <c r="B159" s="183">
        <v>154</v>
      </c>
      <c r="C159" s="198"/>
      <c r="D159" s="183"/>
      <c r="E159" s="183"/>
      <c r="F159" s="183"/>
      <c r="G159" s="183"/>
      <c r="H159" s="765"/>
      <c r="I159" s="763"/>
      <c r="J159" s="766"/>
      <c r="K159" s="183"/>
      <c r="L159" s="183"/>
      <c r="M159" s="183"/>
      <c r="N159" s="215"/>
      <c r="O159" s="215"/>
      <c r="P159" s="183"/>
      <c r="Q159" s="217"/>
      <c r="R159" s="198"/>
      <c r="S159" s="183"/>
      <c r="T159" s="183"/>
      <c r="U159" s="183"/>
      <c r="V159" s="183"/>
      <c r="W159" s="183"/>
      <c r="X159" s="208"/>
      <c r="Y159" s="329"/>
      <c r="Z159" s="30"/>
    </row>
    <row r="160" spans="1:26" ht="18" customHeight="1">
      <c r="A160" s="328" t="str">
        <f t="shared" si="6"/>
        <v/>
      </c>
      <c r="B160" s="183">
        <v>155</v>
      </c>
      <c r="C160" s="198"/>
      <c r="D160" s="183"/>
      <c r="E160" s="183"/>
      <c r="F160" s="183"/>
      <c r="G160" s="183"/>
      <c r="H160" s="765"/>
      <c r="I160" s="763"/>
      <c r="J160" s="766"/>
      <c r="K160" s="183"/>
      <c r="L160" s="183"/>
      <c r="M160" s="183"/>
      <c r="N160" s="215"/>
      <c r="O160" s="215"/>
      <c r="P160" s="183"/>
      <c r="Q160" s="217"/>
      <c r="R160" s="198"/>
      <c r="S160" s="183"/>
      <c r="T160" s="183"/>
      <c r="U160" s="183"/>
      <c r="V160" s="183"/>
      <c r="W160" s="183"/>
      <c r="X160" s="208"/>
      <c r="Y160" s="329"/>
      <c r="Z160" s="30"/>
    </row>
    <row r="161" spans="1:26" ht="18" customHeight="1">
      <c r="A161" s="328" t="str">
        <f t="shared" si="6"/>
        <v/>
      </c>
      <c r="B161" s="183">
        <v>156</v>
      </c>
      <c r="C161" s="198"/>
      <c r="D161" s="183"/>
      <c r="E161" s="183"/>
      <c r="F161" s="183"/>
      <c r="G161" s="183"/>
      <c r="H161" s="765"/>
      <c r="I161" s="763"/>
      <c r="J161" s="766"/>
      <c r="K161" s="183"/>
      <c r="L161" s="183"/>
      <c r="M161" s="183"/>
      <c r="N161" s="215"/>
      <c r="O161" s="215"/>
      <c r="P161" s="183"/>
      <c r="Q161" s="217"/>
      <c r="R161" s="198"/>
      <c r="S161" s="183"/>
      <c r="T161" s="183"/>
      <c r="U161" s="183"/>
      <c r="V161" s="183"/>
      <c r="W161" s="183"/>
      <c r="X161" s="208"/>
      <c r="Y161" s="329"/>
      <c r="Z161" s="30"/>
    </row>
    <row r="162" spans="1:26" ht="18" customHeight="1">
      <c r="A162" s="328" t="str">
        <f t="shared" si="6"/>
        <v/>
      </c>
      <c r="B162" s="183">
        <v>157</v>
      </c>
      <c r="C162" s="198"/>
      <c r="D162" s="183"/>
      <c r="E162" s="183"/>
      <c r="F162" s="183"/>
      <c r="G162" s="183"/>
      <c r="H162" s="765"/>
      <c r="I162" s="763"/>
      <c r="J162" s="766"/>
      <c r="K162" s="183"/>
      <c r="L162" s="183"/>
      <c r="M162" s="183"/>
      <c r="N162" s="215"/>
      <c r="O162" s="215"/>
      <c r="P162" s="183"/>
      <c r="Q162" s="217"/>
      <c r="R162" s="198"/>
      <c r="S162" s="183"/>
      <c r="T162" s="183"/>
      <c r="U162" s="183"/>
      <c r="V162" s="183"/>
      <c r="W162" s="183"/>
      <c r="X162" s="208"/>
      <c r="Y162" s="329"/>
      <c r="Z162" s="30"/>
    </row>
    <row r="163" spans="1:26" ht="18" customHeight="1">
      <c r="A163" s="328" t="str">
        <f t="shared" si="6"/>
        <v/>
      </c>
      <c r="B163" s="183">
        <v>158</v>
      </c>
      <c r="C163" s="198"/>
      <c r="D163" s="183"/>
      <c r="E163" s="183"/>
      <c r="F163" s="183"/>
      <c r="G163" s="183"/>
      <c r="H163" s="765"/>
      <c r="I163" s="763"/>
      <c r="J163" s="766"/>
      <c r="K163" s="183"/>
      <c r="L163" s="183"/>
      <c r="M163" s="183"/>
      <c r="N163" s="215"/>
      <c r="O163" s="215"/>
      <c r="P163" s="183"/>
      <c r="Q163" s="217"/>
      <c r="R163" s="198"/>
      <c r="S163" s="183"/>
      <c r="T163" s="183"/>
      <c r="U163" s="183"/>
      <c r="V163" s="183"/>
      <c r="W163" s="183"/>
      <c r="X163" s="208"/>
      <c r="Y163" s="329"/>
      <c r="Z163" s="30"/>
    </row>
    <row r="164" spans="1:26" ht="18" customHeight="1">
      <c r="A164" s="328" t="str">
        <f t="shared" si="6"/>
        <v/>
      </c>
      <c r="B164" s="183">
        <v>159</v>
      </c>
      <c r="C164" s="198"/>
      <c r="D164" s="183"/>
      <c r="E164" s="183"/>
      <c r="F164" s="183"/>
      <c r="G164" s="183"/>
      <c r="H164" s="765"/>
      <c r="I164" s="763"/>
      <c r="J164" s="766"/>
      <c r="K164" s="183"/>
      <c r="L164" s="183"/>
      <c r="M164" s="183"/>
      <c r="N164" s="215"/>
      <c r="O164" s="215"/>
      <c r="P164" s="183"/>
      <c r="Q164" s="217"/>
      <c r="R164" s="198"/>
      <c r="S164" s="183"/>
      <c r="T164" s="183"/>
      <c r="U164" s="183"/>
      <c r="V164" s="183"/>
      <c r="W164" s="183"/>
      <c r="X164" s="208"/>
      <c r="Y164" s="329"/>
      <c r="Z164" s="30"/>
    </row>
    <row r="165" spans="1:26" ht="18" customHeight="1">
      <c r="A165" s="328" t="str">
        <f t="shared" si="6"/>
        <v/>
      </c>
      <c r="B165" s="183">
        <v>160</v>
      </c>
      <c r="C165" s="198"/>
      <c r="D165" s="183"/>
      <c r="E165" s="183"/>
      <c r="F165" s="183"/>
      <c r="G165" s="183"/>
      <c r="H165" s="765"/>
      <c r="I165" s="763"/>
      <c r="J165" s="766"/>
      <c r="K165" s="183"/>
      <c r="L165" s="183"/>
      <c r="M165" s="183"/>
      <c r="N165" s="215"/>
      <c r="O165" s="215"/>
      <c r="P165" s="183"/>
      <c r="Q165" s="217"/>
      <c r="R165" s="198"/>
      <c r="S165" s="183"/>
      <c r="T165" s="183"/>
      <c r="U165" s="183"/>
      <c r="V165" s="183"/>
      <c r="W165" s="183"/>
      <c r="X165" s="208"/>
      <c r="Y165" s="329"/>
      <c r="Z165" s="30"/>
    </row>
    <row r="166" spans="1:26" ht="18" customHeight="1">
      <c r="A166" s="328" t="str">
        <f t="shared" si="6"/>
        <v/>
      </c>
      <c r="B166" s="183">
        <v>161</v>
      </c>
      <c r="C166" s="198"/>
      <c r="D166" s="183"/>
      <c r="E166" s="183"/>
      <c r="F166" s="183"/>
      <c r="G166" s="183"/>
      <c r="H166" s="765"/>
      <c r="I166" s="763"/>
      <c r="J166" s="766"/>
      <c r="K166" s="183"/>
      <c r="L166" s="183"/>
      <c r="M166" s="183"/>
      <c r="N166" s="215"/>
      <c r="O166" s="215"/>
      <c r="P166" s="183"/>
      <c r="Q166" s="217"/>
      <c r="R166" s="198"/>
      <c r="S166" s="183"/>
      <c r="T166" s="183"/>
      <c r="U166" s="183"/>
      <c r="V166" s="183"/>
      <c r="W166" s="183"/>
      <c r="X166" s="208"/>
      <c r="Y166" s="329"/>
      <c r="Z166" s="30"/>
    </row>
    <row r="167" spans="1:26" ht="18" customHeight="1">
      <c r="A167" s="328" t="str">
        <f t="shared" si="6"/>
        <v/>
      </c>
      <c r="B167" s="183">
        <v>162</v>
      </c>
      <c r="C167" s="198"/>
      <c r="D167" s="183"/>
      <c r="E167" s="183"/>
      <c r="F167" s="183"/>
      <c r="G167" s="183"/>
      <c r="H167" s="765"/>
      <c r="I167" s="763"/>
      <c r="J167" s="766"/>
      <c r="K167" s="183"/>
      <c r="L167" s="183"/>
      <c r="M167" s="183"/>
      <c r="N167" s="215"/>
      <c r="O167" s="215"/>
      <c r="P167" s="183"/>
      <c r="Q167" s="217"/>
      <c r="R167" s="198"/>
      <c r="S167" s="183"/>
      <c r="T167" s="183"/>
      <c r="U167" s="183"/>
      <c r="V167" s="183"/>
      <c r="W167" s="183"/>
      <c r="X167" s="208"/>
      <c r="Y167" s="329"/>
      <c r="Z167" s="30"/>
    </row>
    <row r="168" spans="1:26" ht="18" customHeight="1">
      <c r="A168" s="328" t="str">
        <f t="shared" si="6"/>
        <v/>
      </c>
      <c r="B168" s="183">
        <v>163</v>
      </c>
      <c r="C168" s="198"/>
      <c r="D168" s="183"/>
      <c r="E168" s="183"/>
      <c r="F168" s="183"/>
      <c r="G168" s="183"/>
      <c r="H168" s="765"/>
      <c r="I168" s="763"/>
      <c r="J168" s="766"/>
      <c r="K168" s="183"/>
      <c r="L168" s="183"/>
      <c r="M168" s="183"/>
      <c r="N168" s="215"/>
      <c r="O168" s="215"/>
      <c r="P168" s="183"/>
      <c r="Q168" s="217"/>
      <c r="R168" s="198"/>
      <c r="S168" s="183"/>
      <c r="T168" s="183"/>
      <c r="U168" s="183"/>
      <c r="V168" s="183"/>
      <c r="W168" s="183"/>
      <c r="X168" s="208"/>
      <c r="Y168" s="329"/>
      <c r="Z168" s="30"/>
    </row>
    <row r="169" spans="1:26" ht="18" customHeight="1">
      <c r="A169" s="328" t="str">
        <f t="shared" si="6"/>
        <v/>
      </c>
      <c r="B169" s="183">
        <v>164</v>
      </c>
      <c r="C169" s="198"/>
      <c r="D169" s="183"/>
      <c r="E169" s="183"/>
      <c r="F169" s="183"/>
      <c r="G169" s="183"/>
      <c r="H169" s="765"/>
      <c r="I169" s="763"/>
      <c r="J169" s="766"/>
      <c r="K169" s="183"/>
      <c r="L169" s="183"/>
      <c r="M169" s="183"/>
      <c r="N169" s="215"/>
      <c r="O169" s="215"/>
      <c r="P169" s="183"/>
      <c r="Q169" s="217"/>
      <c r="R169" s="198"/>
      <c r="S169" s="183"/>
      <c r="T169" s="183"/>
      <c r="U169" s="183"/>
      <c r="V169" s="183"/>
      <c r="W169" s="183"/>
      <c r="X169" s="208"/>
      <c r="Y169" s="329"/>
      <c r="Z169" s="30"/>
    </row>
    <row r="170" spans="1:26" ht="18" customHeight="1">
      <c r="A170" s="328" t="str">
        <f t="shared" si="6"/>
        <v/>
      </c>
      <c r="B170" s="183">
        <v>165</v>
      </c>
      <c r="C170" s="198"/>
      <c r="D170" s="183"/>
      <c r="E170" s="183"/>
      <c r="F170" s="183"/>
      <c r="G170" s="183"/>
      <c r="H170" s="765"/>
      <c r="I170" s="763"/>
      <c r="J170" s="766"/>
      <c r="K170" s="183"/>
      <c r="L170" s="183"/>
      <c r="M170" s="183"/>
      <c r="N170" s="215"/>
      <c r="O170" s="215"/>
      <c r="P170" s="183"/>
      <c r="Q170" s="217"/>
      <c r="R170" s="198"/>
      <c r="S170" s="183"/>
      <c r="T170" s="183"/>
      <c r="U170" s="183"/>
      <c r="V170" s="183"/>
      <c r="W170" s="183"/>
      <c r="X170" s="208"/>
      <c r="Y170" s="329"/>
      <c r="Z170" s="30"/>
    </row>
    <row r="171" spans="1:26" ht="18" customHeight="1">
      <c r="A171" s="328" t="str">
        <f t="shared" si="6"/>
        <v/>
      </c>
      <c r="B171" s="183">
        <v>166</v>
      </c>
      <c r="C171" s="198"/>
      <c r="D171" s="183"/>
      <c r="E171" s="183"/>
      <c r="F171" s="183"/>
      <c r="G171" s="183"/>
      <c r="H171" s="765"/>
      <c r="I171" s="763"/>
      <c r="J171" s="766"/>
      <c r="K171" s="183"/>
      <c r="L171" s="183"/>
      <c r="M171" s="183"/>
      <c r="N171" s="215"/>
      <c r="O171" s="215"/>
      <c r="P171" s="183"/>
      <c r="Q171" s="217"/>
      <c r="R171" s="198"/>
      <c r="S171" s="183"/>
      <c r="T171" s="183"/>
      <c r="U171" s="183"/>
      <c r="V171" s="183"/>
      <c r="W171" s="183"/>
      <c r="X171" s="208"/>
      <c r="Y171" s="329"/>
      <c r="Z171" s="30"/>
    </row>
    <row r="172" spans="1:26" ht="18" customHeight="1">
      <c r="A172" s="328" t="str">
        <f t="shared" si="6"/>
        <v/>
      </c>
      <c r="B172" s="183">
        <v>167</v>
      </c>
      <c r="C172" s="198"/>
      <c r="D172" s="183"/>
      <c r="E172" s="183"/>
      <c r="F172" s="183"/>
      <c r="G172" s="183"/>
      <c r="H172" s="765"/>
      <c r="I172" s="763"/>
      <c r="J172" s="766"/>
      <c r="K172" s="183"/>
      <c r="L172" s="183"/>
      <c r="M172" s="183"/>
      <c r="N172" s="215"/>
      <c r="O172" s="215"/>
      <c r="P172" s="183"/>
      <c r="Q172" s="217"/>
      <c r="R172" s="198"/>
      <c r="S172" s="183"/>
      <c r="T172" s="183"/>
      <c r="U172" s="183"/>
      <c r="V172" s="183"/>
      <c r="W172" s="183"/>
      <c r="X172" s="208"/>
      <c r="Y172" s="329"/>
      <c r="Z172" s="30"/>
    </row>
    <row r="173" spans="1:26" ht="18" customHeight="1">
      <c r="A173" s="328" t="str">
        <f t="shared" si="6"/>
        <v/>
      </c>
      <c r="B173" s="183">
        <v>168</v>
      </c>
      <c r="C173" s="198"/>
      <c r="D173" s="183"/>
      <c r="E173" s="183"/>
      <c r="F173" s="183"/>
      <c r="G173" s="183"/>
      <c r="H173" s="765"/>
      <c r="I173" s="763"/>
      <c r="J173" s="766"/>
      <c r="K173" s="183"/>
      <c r="L173" s="183"/>
      <c r="M173" s="183"/>
      <c r="N173" s="215"/>
      <c r="O173" s="215"/>
      <c r="P173" s="183"/>
      <c r="Q173" s="217"/>
      <c r="R173" s="198"/>
      <c r="S173" s="183"/>
      <c r="T173" s="183"/>
      <c r="U173" s="183"/>
      <c r="V173" s="183"/>
      <c r="W173" s="183"/>
      <c r="X173" s="208"/>
      <c r="Y173" s="329"/>
      <c r="Z173" s="30"/>
    </row>
    <row r="174" spans="1:26" ht="18" customHeight="1">
      <c r="A174" s="328" t="str">
        <f t="shared" si="6"/>
        <v/>
      </c>
      <c r="B174" s="183">
        <v>169</v>
      </c>
      <c r="C174" s="198"/>
      <c r="D174" s="183"/>
      <c r="E174" s="183"/>
      <c r="F174" s="183"/>
      <c r="G174" s="183"/>
      <c r="H174" s="765"/>
      <c r="I174" s="763"/>
      <c r="J174" s="766"/>
      <c r="K174" s="183"/>
      <c r="L174" s="183"/>
      <c r="M174" s="183"/>
      <c r="N174" s="215"/>
      <c r="O174" s="215"/>
      <c r="P174" s="183"/>
      <c r="Q174" s="217"/>
      <c r="R174" s="198"/>
      <c r="S174" s="183"/>
      <c r="T174" s="183"/>
      <c r="U174" s="183"/>
      <c r="V174" s="183"/>
      <c r="W174" s="183"/>
      <c r="X174" s="208"/>
      <c r="Y174" s="329"/>
      <c r="Z174" s="30"/>
    </row>
    <row r="175" spans="1:26" ht="18" customHeight="1">
      <c r="A175" s="328" t="str">
        <f t="shared" si="6"/>
        <v/>
      </c>
      <c r="B175" s="183">
        <v>170</v>
      </c>
      <c r="C175" s="198"/>
      <c r="D175" s="183"/>
      <c r="E175" s="183"/>
      <c r="F175" s="183"/>
      <c r="G175" s="183"/>
      <c r="H175" s="765"/>
      <c r="I175" s="763"/>
      <c r="J175" s="766"/>
      <c r="K175" s="183"/>
      <c r="L175" s="183"/>
      <c r="M175" s="183"/>
      <c r="N175" s="215"/>
      <c r="O175" s="215"/>
      <c r="P175" s="183"/>
      <c r="Q175" s="217"/>
      <c r="R175" s="198"/>
      <c r="S175" s="183"/>
      <c r="T175" s="183"/>
      <c r="U175" s="183"/>
      <c r="V175" s="183"/>
      <c r="W175" s="183"/>
      <c r="X175" s="208"/>
      <c r="Y175" s="329"/>
      <c r="Z175" s="30"/>
    </row>
    <row r="176" spans="1:26" ht="18" customHeight="1">
      <c r="A176" s="328" t="str">
        <f t="shared" si="6"/>
        <v/>
      </c>
      <c r="B176" s="183">
        <v>171</v>
      </c>
      <c r="C176" s="198"/>
      <c r="D176" s="183"/>
      <c r="E176" s="183"/>
      <c r="F176" s="183"/>
      <c r="G176" s="183"/>
      <c r="H176" s="765"/>
      <c r="I176" s="763"/>
      <c r="J176" s="766"/>
      <c r="K176" s="183"/>
      <c r="L176" s="183"/>
      <c r="M176" s="183"/>
      <c r="N176" s="215"/>
      <c r="O176" s="215"/>
      <c r="P176" s="183"/>
      <c r="Q176" s="217"/>
      <c r="R176" s="198"/>
      <c r="S176" s="183"/>
      <c r="T176" s="183"/>
      <c r="U176" s="183"/>
      <c r="V176" s="183"/>
      <c r="W176" s="183"/>
      <c r="X176" s="208"/>
      <c r="Y176" s="329"/>
      <c r="Z176" s="30"/>
    </row>
    <row r="177" spans="1:26" ht="18" customHeight="1">
      <c r="A177" s="328" t="str">
        <f t="shared" si="6"/>
        <v/>
      </c>
      <c r="B177" s="183">
        <v>172</v>
      </c>
      <c r="C177" s="198"/>
      <c r="D177" s="183"/>
      <c r="E177" s="183"/>
      <c r="F177" s="183"/>
      <c r="G177" s="183"/>
      <c r="H177" s="765"/>
      <c r="I177" s="763"/>
      <c r="J177" s="766"/>
      <c r="K177" s="183"/>
      <c r="L177" s="183"/>
      <c r="M177" s="183"/>
      <c r="N177" s="215"/>
      <c r="O177" s="215"/>
      <c r="P177" s="183"/>
      <c r="Q177" s="217"/>
      <c r="R177" s="198"/>
      <c r="S177" s="183"/>
      <c r="T177" s="183"/>
      <c r="U177" s="183"/>
      <c r="V177" s="183"/>
      <c r="W177" s="183"/>
      <c r="X177" s="208"/>
      <c r="Y177" s="329"/>
      <c r="Z177" s="30"/>
    </row>
    <row r="178" spans="1:26" ht="18" customHeight="1">
      <c r="A178" s="328" t="str">
        <f t="shared" si="6"/>
        <v/>
      </c>
      <c r="B178" s="183">
        <v>173</v>
      </c>
      <c r="C178" s="198"/>
      <c r="D178" s="183"/>
      <c r="E178" s="183"/>
      <c r="F178" s="183"/>
      <c r="G178" s="183"/>
      <c r="H178" s="765"/>
      <c r="I178" s="763"/>
      <c r="J178" s="766"/>
      <c r="K178" s="183"/>
      <c r="L178" s="183"/>
      <c r="M178" s="183"/>
      <c r="N178" s="215"/>
      <c r="O178" s="215"/>
      <c r="P178" s="183"/>
      <c r="Q178" s="217"/>
      <c r="R178" s="198"/>
      <c r="S178" s="183"/>
      <c r="T178" s="183"/>
      <c r="U178" s="183"/>
      <c r="V178" s="183"/>
      <c r="W178" s="183"/>
      <c r="X178" s="208"/>
      <c r="Y178" s="329"/>
      <c r="Z178" s="30"/>
    </row>
    <row r="179" spans="1:26" ht="18" customHeight="1">
      <c r="A179" s="328" t="str">
        <f t="shared" si="6"/>
        <v/>
      </c>
      <c r="B179" s="183">
        <v>174</v>
      </c>
      <c r="C179" s="198"/>
      <c r="D179" s="183"/>
      <c r="E179" s="183"/>
      <c r="F179" s="183"/>
      <c r="G179" s="183"/>
      <c r="H179" s="765"/>
      <c r="I179" s="763"/>
      <c r="J179" s="766"/>
      <c r="K179" s="183"/>
      <c r="L179" s="183"/>
      <c r="M179" s="183"/>
      <c r="N179" s="215"/>
      <c r="O179" s="215"/>
      <c r="P179" s="183"/>
      <c r="Q179" s="217"/>
      <c r="R179" s="198"/>
      <c r="S179" s="183"/>
      <c r="T179" s="183"/>
      <c r="U179" s="183"/>
      <c r="V179" s="183"/>
      <c r="W179" s="183"/>
      <c r="X179" s="208"/>
      <c r="Y179" s="329"/>
      <c r="Z179" s="30"/>
    </row>
    <row r="180" spans="1:26" ht="18" customHeight="1">
      <c r="A180" s="328" t="str">
        <f t="shared" si="6"/>
        <v/>
      </c>
      <c r="B180" s="183">
        <v>175</v>
      </c>
      <c r="C180" s="198"/>
      <c r="D180" s="183"/>
      <c r="E180" s="183"/>
      <c r="F180" s="183"/>
      <c r="G180" s="183"/>
      <c r="H180" s="765"/>
      <c r="I180" s="763"/>
      <c r="J180" s="766"/>
      <c r="K180" s="183"/>
      <c r="L180" s="183"/>
      <c r="M180" s="183"/>
      <c r="N180" s="215"/>
      <c r="O180" s="215"/>
      <c r="P180" s="183"/>
      <c r="Q180" s="217"/>
      <c r="R180" s="198"/>
      <c r="S180" s="183"/>
      <c r="T180" s="183"/>
      <c r="U180" s="183"/>
      <c r="V180" s="183"/>
      <c r="W180" s="183"/>
      <c r="X180" s="208"/>
      <c r="Y180" s="329"/>
      <c r="Z180" s="30"/>
    </row>
    <row r="181" spans="1:26" ht="18" customHeight="1">
      <c r="A181" s="328" t="str">
        <f t="shared" si="6"/>
        <v/>
      </c>
      <c r="B181" s="183">
        <v>176</v>
      </c>
      <c r="C181" s="198"/>
      <c r="D181" s="183"/>
      <c r="E181" s="183"/>
      <c r="F181" s="183"/>
      <c r="G181" s="183"/>
      <c r="H181" s="765"/>
      <c r="I181" s="763"/>
      <c r="J181" s="766"/>
      <c r="K181" s="183"/>
      <c r="L181" s="183"/>
      <c r="M181" s="183"/>
      <c r="N181" s="215"/>
      <c r="O181" s="215"/>
      <c r="P181" s="183"/>
      <c r="Q181" s="217"/>
      <c r="R181" s="198"/>
      <c r="S181" s="183"/>
      <c r="T181" s="183"/>
      <c r="U181" s="183"/>
      <c r="V181" s="183"/>
      <c r="W181" s="183"/>
      <c r="X181" s="208"/>
      <c r="Y181" s="329"/>
      <c r="Z181" s="30"/>
    </row>
    <row r="182" spans="1:26" ht="18" customHeight="1">
      <c r="A182" s="328" t="str">
        <f t="shared" si="6"/>
        <v/>
      </c>
      <c r="B182" s="183">
        <v>177</v>
      </c>
      <c r="C182" s="198"/>
      <c r="D182" s="183"/>
      <c r="E182" s="183"/>
      <c r="F182" s="183"/>
      <c r="G182" s="183"/>
      <c r="H182" s="765"/>
      <c r="I182" s="763"/>
      <c r="J182" s="766"/>
      <c r="K182" s="183"/>
      <c r="L182" s="183"/>
      <c r="M182" s="183"/>
      <c r="N182" s="215"/>
      <c r="O182" s="215"/>
      <c r="P182" s="183"/>
      <c r="Q182" s="217"/>
      <c r="R182" s="198"/>
      <c r="S182" s="183"/>
      <c r="T182" s="183"/>
      <c r="U182" s="183"/>
      <c r="V182" s="183"/>
      <c r="W182" s="183"/>
      <c r="X182" s="208"/>
      <c r="Y182" s="329"/>
      <c r="Z182" s="30"/>
    </row>
    <row r="183" spans="1:26" ht="18" customHeight="1">
      <c r="A183" s="328" t="str">
        <f t="shared" si="6"/>
        <v/>
      </c>
      <c r="B183" s="183">
        <v>178</v>
      </c>
      <c r="C183" s="198"/>
      <c r="D183" s="183"/>
      <c r="E183" s="183"/>
      <c r="F183" s="183"/>
      <c r="G183" s="183"/>
      <c r="H183" s="765"/>
      <c r="I183" s="763"/>
      <c r="J183" s="766"/>
      <c r="K183" s="183"/>
      <c r="L183" s="183"/>
      <c r="M183" s="183"/>
      <c r="N183" s="215"/>
      <c r="O183" s="215"/>
      <c r="P183" s="183"/>
      <c r="Q183" s="217"/>
      <c r="R183" s="198"/>
      <c r="S183" s="183"/>
      <c r="T183" s="183"/>
      <c r="U183" s="183"/>
      <c r="V183" s="183"/>
      <c r="W183" s="183"/>
      <c r="X183" s="208"/>
      <c r="Y183" s="329"/>
      <c r="Z183" s="30"/>
    </row>
    <row r="184" spans="1:26" ht="18" customHeight="1">
      <c r="A184" s="328" t="str">
        <f t="shared" si="6"/>
        <v/>
      </c>
      <c r="B184" s="183">
        <v>179</v>
      </c>
      <c r="C184" s="198"/>
      <c r="D184" s="183"/>
      <c r="E184" s="183"/>
      <c r="F184" s="183"/>
      <c r="G184" s="183"/>
      <c r="H184" s="765"/>
      <c r="I184" s="763"/>
      <c r="J184" s="766"/>
      <c r="K184" s="183"/>
      <c r="L184" s="183"/>
      <c r="M184" s="183"/>
      <c r="N184" s="215"/>
      <c r="O184" s="215"/>
      <c r="P184" s="183"/>
      <c r="Q184" s="217"/>
      <c r="R184" s="198"/>
      <c r="S184" s="183"/>
      <c r="T184" s="183"/>
      <c r="U184" s="183"/>
      <c r="V184" s="183"/>
      <c r="W184" s="183"/>
      <c r="X184" s="208"/>
      <c r="Y184" s="329"/>
      <c r="Z184" s="30"/>
    </row>
    <row r="185" spans="1:26" ht="18" customHeight="1">
      <c r="A185" s="328" t="str">
        <f t="shared" si="6"/>
        <v/>
      </c>
      <c r="B185" s="183">
        <v>180</v>
      </c>
      <c r="C185" s="198"/>
      <c r="D185" s="183"/>
      <c r="E185" s="183"/>
      <c r="F185" s="183"/>
      <c r="G185" s="183"/>
      <c r="H185" s="765"/>
      <c r="I185" s="763"/>
      <c r="J185" s="766"/>
      <c r="K185" s="183"/>
      <c r="L185" s="183"/>
      <c r="M185" s="183"/>
      <c r="N185" s="215"/>
      <c r="O185" s="215"/>
      <c r="P185" s="183"/>
      <c r="Q185" s="217"/>
      <c r="R185" s="198"/>
      <c r="S185" s="183"/>
      <c r="T185" s="183"/>
      <c r="U185" s="183"/>
      <c r="V185" s="183"/>
      <c r="W185" s="183"/>
      <c r="X185" s="208"/>
      <c r="Y185" s="329"/>
      <c r="Z185" s="30"/>
    </row>
    <row r="186" spans="1:26" ht="18" customHeight="1">
      <c r="A186" s="328" t="str">
        <f t="shared" si="6"/>
        <v/>
      </c>
      <c r="B186" s="183">
        <v>181</v>
      </c>
      <c r="C186" s="198"/>
      <c r="D186" s="183"/>
      <c r="E186" s="183"/>
      <c r="F186" s="183"/>
      <c r="G186" s="183"/>
      <c r="H186" s="765"/>
      <c r="I186" s="763"/>
      <c r="J186" s="766"/>
      <c r="K186" s="183"/>
      <c r="L186" s="183"/>
      <c r="M186" s="183"/>
      <c r="N186" s="215"/>
      <c r="O186" s="215"/>
      <c r="P186" s="183"/>
      <c r="Q186" s="217"/>
      <c r="R186" s="198"/>
      <c r="S186" s="183"/>
      <c r="T186" s="183"/>
      <c r="U186" s="183"/>
      <c r="V186" s="183"/>
      <c r="W186" s="183"/>
      <c r="X186" s="208"/>
      <c r="Y186" s="329"/>
      <c r="Z186" s="30"/>
    </row>
    <row r="187" spans="1:26" ht="18" customHeight="1">
      <c r="A187" s="328" t="str">
        <f t="shared" si="6"/>
        <v/>
      </c>
      <c r="B187" s="183">
        <v>182</v>
      </c>
      <c r="C187" s="198"/>
      <c r="D187" s="183"/>
      <c r="E187" s="183"/>
      <c r="F187" s="183"/>
      <c r="G187" s="183"/>
      <c r="H187" s="765"/>
      <c r="I187" s="763"/>
      <c r="J187" s="766"/>
      <c r="K187" s="183"/>
      <c r="L187" s="183"/>
      <c r="M187" s="183"/>
      <c r="N187" s="215"/>
      <c r="O187" s="215"/>
      <c r="P187" s="183"/>
      <c r="Q187" s="217"/>
      <c r="R187" s="198"/>
      <c r="S187" s="183"/>
      <c r="T187" s="183"/>
      <c r="U187" s="183"/>
      <c r="V187" s="183"/>
      <c r="W187" s="183"/>
      <c r="X187" s="208"/>
      <c r="Y187" s="329"/>
      <c r="Z187" s="30"/>
    </row>
    <row r="188" spans="1:26" ht="18" customHeight="1">
      <c r="A188" s="328" t="str">
        <f t="shared" si="6"/>
        <v/>
      </c>
      <c r="B188" s="183">
        <v>183</v>
      </c>
      <c r="C188" s="198"/>
      <c r="D188" s="183"/>
      <c r="E188" s="183"/>
      <c r="F188" s="183"/>
      <c r="G188" s="183"/>
      <c r="H188" s="765"/>
      <c r="I188" s="763"/>
      <c r="J188" s="766"/>
      <c r="K188" s="183"/>
      <c r="L188" s="183"/>
      <c r="M188" s="183"/>
      <c r="N188" s="215"/>
      <c r="O188" s="215"/>
      <c r="P188" s="183"/>
      <c r="Q188" s="217"/>
      <c r="R188" s="198"/>
      <c r="S188" s="183"/>
      <c r="T188" s="183"/>
      <c r="U188" s="183"/>
      <c r="V188" s="183"/>
      <c r="W188" s="183"/>
      <c r="X188" s="208"/>
      <c r="Y188" s="329"/>
      <c r="Z188" s="30"/>
    </row>
    <row r="189" spans="1:26" ht="18" customHeight="1">
      <c r="A189" s="328" t="str">
        <f t="shared" si="6"/>
        <v/>
      </c>
      <c r="B189" s="183">
        <v>184</v>
      </c>
      <c r="C189" s="198"/>
      <c r="D189" s="183"/>
      <c r="E189" s="183"/>
      <c r="F189" s="183"/>
      <c r="G189" s="183"/>
      <c r="H189" s="765"/>
      <c r="I189" s="763"/>
      <c r="J189" s="766"/>
      <c r="K189" s="183"/>
      <c r="L189" s="183"/>
      <c r="M189" s="183"/>
      <c r="N189" s="215"/>
      <c r="O189" s="215"/>
      <c r="P189" s="183"/>
      <c r="Q189" s="217"/>
      <c r="R189" s="198"/>
      <c r="S189" s="183"/>
      <c r="T189" s="183"/>
      <c r="U189" s="183"/>
      <c r="V189" s="183"/>
      <c r="W189" s="183"/>
      <c r="X189" s="208"/>
      <c r="Y189" s="329"/>
      <c r="Z189" s="30"/>
    </row>
    <row r="190" spans="1:26" ht="18" customHeight="1">
      <c r="A190" s="328" t="str">
        <f t="shared" si="6"/>
        <v/>
      </c>
      <c r="B190" s="183">
        <v>185</v>
      </c>
      <c r="C190" s="198"/>
      <c r="D190" s="183"/>
      <c r="E190" s="183"/>
      <c r="F190" s="183"/>
      <c r="G190" s="183"/>
      <c r="H190" s="765"/>
      <c r="I190" s="763"/>
      <c r="J190" s="766"/>
      <c r="K190" s="183"/>
      <c r="L190" s="183"/>
      <c r="M190" s="183"/>
      <c r="N190" s="215"/>
      <c r="O190" s="215"/>
      <c r="P190" s="183"/>
      <c r="Q190" s="217"/>
      <c r="R190" s="198"/>
      <c r="S190" s="183"/>
      <c r="T190" s="183"/>
      <c r="U190" s="183"/>
      <c r="V190" s="183"/>
      <c r="W190" s="183"/>
      <c r="X190" s="208"/>
      <c r="Y190" s="329"/>
      <c r="Z190" s="30"/>
    </row>
    <row r="191" spans="1:26" ht="18" customHeight="1">
      <c r="A191" s="328" t="str">
        <f t="shared" si="6"/>
        <v/>
      </c>
      <c r="B191" s="183">
        <v>186</v>
      </c>
      <c r="C191" s="198"/>
      <c r="D191" s="183"/>
      <c r="E191" s="183"/>
      <c r="F191" s="183"/>
      <c r="G191" s="183"/>
      <c r="H191" s="765"/>
      <c r="I191" s="763"/>
      <c r="J191" s="766"/>
      <c r="K191" s="183"/>
      <c r="L191" s="183"/>
      <c r="M191" s="183"/>
      <c r="N191" s="215"/>
      <c r="O191" s="215"/>
      <c r="P191" s="183"/>
      <c r="Q191" s="217"/>
      <c r="R191" s="198"/>
      <c r="S191" s="183"/>
      <c r="T191" s="183"/>
      <c r="U191" s="183"/>
      <c r="V191" s="183"/>
      <c r="W191" s="183"/>
      <c r="X191" s="208"/>
      <c r="Y191" s="329"/>
      <c r="Z191" s="30"/>
    </row>
    <row r="192" spans="1:26" ht="18" customHeight="1">
      <c r="A192" s="328" t="str">
        <f t="shared" si="6"/>
        <v/>
      </c>
      <c r="B192" s="183">
        <v>187</v>
      </c>
      <c r="C192" s="198"/>
      <c r="D192" s="183"/>
      <c r="E192" s="183"/>
      <c r="F192" s="183"/>
      <c r="G192" s="183"/>
      <c r="H192" s="765"/>
      <c r="I192" s="763"/>
      <c r="J192" s="766"/>
      <c r="K192" s="183"/>
      <c r="L192" s="183"/>
      <c r="M192" s="183"/>
      <c r="N192" s="215"/>
      <c r="O192" s="215"/>
      <c r="P192" s="183"/>
      <c r="Q192" s="217"/>
      <c r="R192" s="198"/>
      <c r="S192" s="183"/>
      <c r="T192" s="183"/>
      <c r="U192" s="183"/>
      <c r="V192" s="183"/>
      <c r="W192" s="183"/>
      <c r="X192" s="208"/>
      <c r="Y192" s="329"/>
      <c r="Z192" s="30"/>
    </row>
    <row r="193" spans="1:26" ht="18" customHeight="1">
      <c r="A193" s="328" t="str">
        <f t="shared" si="6"/>
        <v/>
      </c>
      <c r="B193" s="183">
        <v>188</v>
      </c>
      <c r="C193" s="198"/>
      <c r="D193" s="183"/>
      <c r="E193" s="183"/>
      <c r="F193" s="183"/>
      <c r="G193" s="183"/>
      <c r="H193" s="765"/>
      <c r="I193" s="763"/>
      <c r="J193" s="766"/>
      <c r="K193" s="183"/>
      <c r="L193" s="183"/>
      <c r="M193" s="183"/>
      <c r="N193" s="215"/>
      <c r="O193" s="215"/>
      <c r="P193" s="183"/>
      <c r="Q193" s="217"/>
      <c r="R193" s="198"/>
      <c r="S193" s="183"/>
      <c r="T193" s="183"/>
      <c r="U193" s="183"/>
      <c r="V193" s="183"/>
      <c r="W193" s="183"/>
      <c r="X193" s="208"/>
      <c r="Y193" s="329"/>
      <c r="Z193" s="30"/>
    </row>
    <row r="194" spans="1:26" ht="18" customHeight="1">
      <c r="A194" s="328" t="str">
        <f t="shared" si="6"/>
        <v/>
      </c>
      <c r="B194" s="183">
        <v>189</v>
      </c>
      <c r="C194" s="198"/>
      <c r="D194" s="183"/>
      <c r="E194" s="183"/>
      <c r="F194" s="183"/>
      <c r="G194" s="183"/>
      <c r="H194" s="765"/>
      <c r="I194" s="763"/>
      <c r="J194" s="766"/>
      <c r="K194" s="183"/>
      <c r="L194" s="183"/>
      <c r="M194" s="183"/>
      <c r="N194" s="215"/>
      <c r="O194" s="215"/>
      <c r="P194" s="183"/>
      <c r="Q194" s="217"/>
      <c r="R194" s="198"/>
      <c r="S194" s="183"/>
      <c r="T194" s="183"/>
      <c r="U194" s="183"/>
      <c r="V194" s="183"/>
      <c r="W194" s="183"/>
      <c r="X194" s="208"/>
      <c r="Y194" s="329"/>
      <c r="Z194" s="30"/>
    </row>
    <row r="195" spans="1:26" ht="18" customHeight="1">
      <c r="A195" s="328" t="str">
        <f t="shared" si="6"/>
        <v/>
      </c>
      <c r="B195" s="183">
        <v>190</v>
      </c>
      <c r="C195" s="198"/>
      <c r="D195" s="183"/>
      <c r="E195" s="183"/>
      <c r="F195" s="183"/>
      <c r="G195" s="183"/>
      <c r="H195" s="765"/>
      <c r="I195" s="763"/>
      <c r="J195" s="766"/>
      <c r="K195" s="183"/>
      <c r="L195" s="183"/>
      <c r="M195" s="183"/>
      <c r="N195" s="215"/>
      <c r="O195" s="215"/>
      <c r="P195" s="183"/>
      <c r="Q195" s="217"/>
      <c r="R195" s="198"/>
      <c r="S195" s="183"/>
      <c r="T195" s="183"/>
      <c r="U195" s="183"/>
      <c r="V195" s="183"/>
      <c r="W195" s="183"/>
      <c r="X195" s="208"/>
      <c r="Y195" s="329"/>
      <c r="Z195" s="30"/>
    </row>
    <row r="196" spans="1:26" ht="18" customHeight="1">
      <c r="A196" s="328" t="str">
        <f t="shared" si="6"/>
        <v/>
      </c>
      <c r="B196" s="183">
        <v>191</v>
      </c>
      <c r="C196" s="198"/>
      <c r="D196" s="183"/>
      <c r="E196" s="183"/>
      <c r="F196" s="183"/>
      <c r="G196" s="183"/>
      <c r="H196" s="765"/>
      <c r="I196" s="763"/>
      <c r="J196" s="766"/>
      <c r="K196" s="183"/>
      <c r="L196" s="183"/>
      <c r="M196" s="183"/>
      <c r="N196" s="215"/>
      <c r="O196" s="215"/>
      <c r="P196" s="183"/>
      <c r="Q196" s="217"/>
      <c r="R196" s="198"/>
      <c r="S196" s="183"/>
      <c r="T196" s="183"/>
      <c r="U196" s="183"/>
      <c r="V196" s="183"/>
      <c r="W196" s="183"/>
      <c r="X196" s="208"/>
      <c r="Y196" s="329"/>
      <c r="Z196" s="30"/>
    </row>
    <row r="197" spans="1:26" ht="18" customHeight="1">
      <c r="A197" s="328" t="str">
        <f t="shared" si="6"/>
        <v/>
      </c>
      <c r="B197" s="183">
        <v>192</v>
      </c>
      <c r="C197" s="198"/>
      <c r="D197" s="183"/>
      <c r="E197" s="183"/>
      <c r="F197" s="183"/>
      <c r="G197" s="183"/>
      <c r="H197" s="765"/>
      <c r="I197" s="763"/>
      <c r="J197" s="766"/>
      <c r="K197" s="183"/>
      <c r="L197" s="183"/>
      <c r="M197" s="183"/>
      <c r="N197" s="215"/>
      <c r="O197" s="215"/>
      <c r="P197" s="183"/>
      <c r="Q197" s="217"/>
      <c r="R197" s="198"/>
      <c r="S197" s="183"/>
      <c r="T197" s="183"/>
      <c r="U197" s="183"/>
      <c r="V197" s="183"/>
      <c r="W197" s="183"/>
      <c r="X197" s="208"/>
      <c r="Y197" s="329"/>
      <c r="Z197" s="30"/>
    </row>
    <row r="198" spans="1:26" ht="18" customHeight="1">
      <c r="A198" s="328" t="str">
        <f t="shared" si="6"/>
        <v/>
      </c>
      <c r="B198" s="183">
        <v>193</v>
      </c>
      <c r="C198" s="198"/>
      <c r="D198" s="183"/>
      <c r="E198" s="183"/>
      <c r="F198" s="183"/>
      <c r="G198" s="183"/>
      <c r="H198" s="765"/>
      <c r="I198" s="763"/>
      <c r="J198" s="766"/>
      <c r="K198" s="183"/>
      <c r="L198" s="183"/>
      <c r="M198" s="183"/>
      <c r="N198" s="215"/>
      <c r="O198" s="215"/>
      <c r="P198" s="183"/>
      <c r="Q198" s="217"/>
      <c r="R198" s="198"/>
      <c r="S198" s="183"/>
      <c r="T198" s="183"/>
      <c r="U198" s="183"/>
      <c r="V198" s="183"/>
      <c r="W198" s="183"/>
      <c r="X198" s="208"/>
      <c r="Y198" s="329"/>
      <c r="Z198" s="30"/>
    </row>
    <row r="199" spans="1:26" ht="18" customHeight="1">
      <c r="A199" s="328" t="str">
        <f t="shared" si="6"/>
        <v/>
      </c>
      <c r="B199" s="183">
        <v>194</v>
      </c>
      <c r="C199" s="198"/>
      <c r="D199" s="183"/>
      <c r="E199" s="183"/>
      <c r="F199" s="183"/>
      <c r="G199" s="183"/>
      <c r="H199" s="765"/>
      <c r="I199" s="763"/>
      <c r="J199" s="766"/>
      <c r="K199" s="183"/>
      <c r="L199" s="183"/>
      <c r="M199" s="183"/>
      <c r="N199" s="215"/>
      <c r="O199" s="215"/>
      <c r="P199" s="183"/>
      <c r="Q199" s="217"/>
      <c r="R199" s="198"/>
      <c r="S199" s="183"/>
      <c r="T199" s="183"/>
      <c r="U199" s="183"/>
      <c r="V199" s="183"/>
      <c r="W199" s="183"/>
      <c r="X199" s="208"/>
      <c r="Y199" s="329"/>
      <c r="Z199" s="30"/>
    </row>
    <row r="200" spans="1:26" ht="18" customHeight="1">
      <c r="A200" s="328" t="str">
        <f t="shared" si="6"/>
        <v/>
      </c>
      <c r="B200" s="183">
        <v>195</v>
      </c>
      <c r="C200" s="198"/>
      <c r="D200" s="183"/>
      <c r="E200" s="183"/>
      <c r="F200" s="183"/>
      <c r="G200" s="183"/>
      <c r="H200" s="765"/>
      <c r="I200" s="763"/>
      <c r="J200" s="766"/>
      <c r="K200" s="183"/>
      <c r="L200" s="183"/>
      <c r="M200" s="183"/>
      <c r="N200" s="215"/>
      <c r="O200" s="215"/>
      <c r="P200" s="183"/>
      <c r="Q200" s="217"/>
      <c r="R200" s="198"/>
      <c r="S200" s="183"/>
      <c r="T200" s="183"/>
      <c r="U200" s="183"/>
      <c r="V200" s="183"/>
      <c r="W200" s="183"/>
      <c r="X200" s="208"/>
      <c r="Y200" s="329"/>
      <c r="Z200" s="30"/>
    </row>
    <row r="201" spans="1:26" ht="18" customHeight="1">
      <c r="A201" s="328" t="str">
        <f t="shared" si="6"/>
        <v/>
      </c>
      <c r="B201" s="183">
        <v>196</v>
      </c>
      <c r="C201" s="198"/>
      <c r="D201" s="183"/>
      <c r="E201" s="183"/>
      <c r="F201" s="183"/>
      <c r="G201" s="183"/>
      <c r="H201" s="765"/>
      <c r="I201" s="763"/>
      <c r="J201" s="766"/>
      <c r="K201" s="183"/>
      <c r="L201" s="183"/>
      <c r="M201" s="183"/>
      <c r="N201" s="215"/>
      <c r="O201" s="215"/>
      <c r="P201" s="183"/>
      <c r="Q201" s="217"/>
      <c r="R201" s="198"/>
      <c r="S201" s="183"/>
      <c r="T201" s="183"/>
      <c r="U201" s="183"/>
      <c r="V201" s="183"/>
      <c r="W201" s="183"/>
      <c r="X201" s="208"/>
      <c r="Y201" s="329"/>
      <c r="Z201" s="30"/>
    </row>
    <row r="202" spans="1:26" ht="18" customHeight="1">
      <c r="A202" s="328" t="str">
        <f t="shared" si="6"/>
        <v/>
      </c>
      <c r="B202" s="183">
        <v>197</v>
      </c>
      <c r="C202" s="198"/>
      <c r="D202" s="183"/>
      <c r="E202" s="183"/>
      <c r="F202" s="183"/>
      <c r="G202" s="183"/>
      <c r="H202" s="765"/>
      <c r="I202" s="763"/>
      <c r="J202" s="766"/>
      <c r="K202" s="183"/>
      <c r="L202" s="183"/>
      <c r="M202" s="183"/>
      <c r="N202" s="215"/>
      <c r="O202" s="215"/>
      <c r="P202" s="183"/>
      <c r="Q202" s="217"/>
      <c r="R202" s="198"/>
      <c r="S202" s="183"/>
      <c r="T202" s="183"/>
      <c r="U202" s="183"/>
      <c r="V202" s="183"/>
      <c r="W202" s="183"/>
      <c r="X202" s="208"/>
      <c r="Y202" s="329"/>
      <c r="Z202" s="30"/>
    </row>
    <row r="203" spans="1:26" ht="18" customHeight="1">
      <c r="A203" s="328" t="str">
        <f t="shared" si="6"/>
        <v/>
      </c>
      <c r="B203" s="183">
        <v>198</v>
      </c>
      <c r="C203" s="198"/>
      <c r="D203" s="183"/>
      <c r="E203" s="183"/>
      <c r="F203" s="183"/>
      <c r="G203" s="183"/>
      <c r="H203" s="765"/>
      <c r="I203" s="763"/>
      <c r="J203" s="766"/>
      <c r="K203" s="183"/>
      <c r="L203" s="183"/>
      <c r="M203" s="183"/>
      <c r="N203" s="215"/>
      <c r="O203" s="215"/>
      <c r="P203" s="183"/>
      <c r="Q203" s="217"/>
      <c r="R203" s="198"/>
      <c r="S203" s="183"/>
      <c r="T203" s="183"/>
      <c r="U203" s="183"/>
      <c r="V203" s="183"/>
      <c r="W203" s="183"/>
      <c r="X203" s="208"/>
      <c r="Y203" s="329"/>
      <c r="Z203" s="30"/>
    </row>
    <row r="204" spans="1:26" ht="18" customHeight="1">
      <c r="A204" s="328" t="str">
        <f t="shared" si="6"/>
        <v/>
      </c>
      <c r="B204" s="183">
        <v>199</v>
      </c>
      <c r="C204" s="198"/>
      <c r="D204" s="183"/>
      <c r="E204" s="183"/>
      <c r="F204" s="183"/>
      <c r="G204" s="183"/>
      <c r="H204" s="765"/>
      <c r="I204" s="763"/>
      <c r="J204" s="766"/>
      <c r="K204" s="183"/>
      <c r="L204" s="183"/>
      <c r="M204" s="183"/>
      <c r="N204" s="215"/>
      <c r="O204" s="215"/>
      <c r="P204" s="183"/>
      <c r="Q204" s="217"/>
      <c r="R204" s="198"/>
      <c r="S204" s="183"/>
      <c r="T204" s="183"/>
      <c r="U204" s="183"/>
      <c r="V204" s="183"/>
      <c r="W204" s="183"/>
      <c r="X204" s="208"/>
      <c r="Y204" s="329"/>
      <c r="Z204" s="30"/>
    </row>
    <row r="205" spans="1:26" ht="18" customHeight="1">
      <c r="A205" s="328" t="str">
        <f t="shared" si="6"/>
        <v/>
      </c>
      <c r="B205" s="183">
        <v>200</v>
      </c>
      <c r="C205" s="198"/>
      <c r="D205" s="183"/>
      <c r="E205" s="183"/>
      <c r="F205" s="183"/>
      <c r="G205" s="183"/>
      <c r="H205" s="765"/>
      <c r="I205" s="763"/>
      <c r="J205" s="766"/>
      <c r="K205" s="183"/>
      <c r="L205" s="183"/>
      <c r="M205" s="183"/>
      <c r="N205" s="215"/>
      <c r="O205" s="215"/>
      <c r="P205" s="183"/>
      <c r="Q205" s="217"/>
      <c r="R205" s="198"/>
      <c r="S205" s="183"/>
      <c r="T205" s="183"/>
      <c r="U205" s="183"/>
      <c r="V205" s="183"/>
      <c r="W205" s="183"/>
      <c r="X205" s="208"/>
      <c r="Y205" s="329"/>
      <c r="Z205" s="30"/>
    </row>
    <row r="206" spans="1:26" ht="18" customHeight="1">
      <c r="A206" s="328" t="str">
        <f t="shared" si="6"/>
        <v/>
      </c>
      <c r="B206" s="183">
        <v>201</v>
      </c>
      <c r="C206" s="198"/>
      <c r="D206" s="183"/>
      <c r="E206" s="183"/>
      <c r="F206" s="183"/>
      <c r="G206" s="183"/>
      <c r="H206" s="765"/>
      <c r="I206" s="763"/>
      <c r="J206" s="766"/>
      <c r="K206" s="183"/>
      <c r="L206" s="183"/>
      <c r="M206" s="183"/>
      <c r="N206" s="215"/>
      <c r="O206" s="215"/>
      <c r="P206" s="183"/>
      <c r="Q206" s="217"/>
      <c r="R206" s="198"/>
      <c r="S206" s="183"/>
      <c r="T206" s="183"/>
      <c r="U206" s="183"/>
      <c r="V206" s="183"/>
      <c r="W206" s="183"/>
      <c r="X206" s="208"/>
      <c r="Y206" s="329"/>
      <c r="Z206" s="30"/>
    </row>
    <row r="207" spans="1:26" ht="21" customHeight="1">
      <c r="A207" s="4"/>
      <c r="B207" s="3"/>
      <c r="C207" s="3"/>
      <c r="D207" s="381"/>
      <c r="E207" s="382"/>
      <c r="F207" s="382"/>
      <c r="G207" s="382"/>
      <c r="H207" s="383"/>
      <c r="I207" s="383"/>
      <c r="J207" s="381"/>
      <c r="K207" s="285"/>
      <c r="L207" s="286"/>
      <c r="M207" s="4"/>
      <c r="N207" s="4"/>
      <c r="O207" s="4"/>
      <c r="P207" s="4"/>
      <c r="Q207" s="4"/>
      <c r="R207" s="4"/>
      <c r="S207" s="4"/>
      <c r="T207" s="4"/>
      <c r="U207" s="4"/>
      <c r="V207" s="4"/>
      <c r="W207" s="4"/>
      <c r="X207" s="168"/>
    </row>
    <row r="208" spans="1:26" ht="21" customHeight="1">
      <c r="A208" s="4"/>
      <c r="B208" s="280"/>
      <c r="C208" s="305"/>
      <c r="D208" s="306" t="s">
        <v>16</v>
      </c>
      <c r="E208" s="307" t="s">
        <v>338</v>
      </c>
      <c r="F208" s="307" t="s">
        <v>346</v>
      </c>
      <c r="G208" s="307" t="s">
        <v>381</v>
      </c>
      <c r="H208" s="307" t="s">
        <v>635</v>
      </c>
      <c r="I208" s="307" t="s">
        <v>636</v>
      </c>
      <c r="J208" s="281" t="str">
        <f>設定用!F10</f>
        <v>パートナー先</v>
      </c>
      <c r="K208" s="285"/>
      <c r="L208" s="286"/>
      <c r="M208" s="4"/>
      <c r="N208" s="4"/>
      <c r="O208" s="4"/>
      <c r="P208" s="4"/>
      <c r="Q208" s="4"/>
      <c r="R208" s="4"/>
      <c r="S208" s="4"/>
      <c r="T208" s="4"/>
      <c r="U208" s="4"/>
      <c r="V208" s="4"/>
      <c r="W208" s="4"/>
      <c r="X208" s="168"/>
    </row>
    <row r="209" spans="1:24" ht="18.75" customHeight="1">
      <c r="A209" s="4"/>
      <c r="B209" s="705" t="s">
        <v>33</v>
      </c>
      <c r="C209" s="706"/>
      <c r="D209" s="163">
        <f t="shared" ref="D209:D211" si="9">SUM(E209:I209)</f>
        <v>0</v>
      </c>
      <c r="E209" s="164">
        <f t="shared" ref="E209:J209" si="10">COUNTIFS($P$9:$P$204,E$208,$W$9:$W$204,"&lt;&gt;")</f>
        <v>0</v>
      </c>
      <c r="F209" s="164">
        <f t="shared" si="10"/>
        <v>0</v>
      </c>
      <c r="G209" s="164">
        <f t="shared" si="10"/>
        <v>0</v>
      </c>
      <c r="H209" s="164">
        <f t="shared" si="10"/>
        <v>0</v>
      </c>
      <c r="I209" s="164">
        <f t="shared" si="10"/>
        <v>0</v>
      </c>
      <c r="J209" s="165">
        <f t="shared" si="10"/>
        <v>0</v>
      </c>
      <c r="K209" s="285"/>
      <c r="L209" s="286"/>
      <c r="M209" s="4"/>
      <c r="N209" s="4"/>
      <c r="O209" s="4"/>
      <c r="P209" s="4"/>
      <c r="Q209" s="4"/>
      <c r="R209" s="4"/>
      <c r="S209" s="4"/>
      <c r="T209" s="4"/>
      <c r="U209" s="4"/>
      <c r="V209" s="4"/>
      <c r="W209" s="4"/>
      <c r="X209" s="168"/>
    </row>
    <row r="210" spans="1:24" ht="18.75" customHeight="1">
      <c r="A210" s="4"/>
      <c r="B210" s="770" t="s">
        <v>311</v>
      </c>
      <c r="C210" s="771"/>
      <c r="D210" s="244">
        <f t="shared" si="9"/>
        <v>0</v>
      </c>
      <c r="E210" s="245">
        <f t="shared" ref="E210:J210" si="11">COUNTIFS($P$9:$P$204,E$208,$W$9:$W$204,$O$2)</f>
        <v>0</v>
      </c>
      <c r="F210" s="245">
        <f t="shared" si="11"/>
        <v>0</v>
      </c>
      <c r="G210" s="245">
        <f t="shared" si="11"/>
        <v>0</v>
      </c>
      <c r="H210" s="245">
        <f t="shared" si="11"/>
        <v>0</v>
      </c>
      <c r="I210" s="245">
        <f t="shared" si="11"/>
        <v>0</v>
      </c>
      <c r="J210" s="246">
        <f t="shared" si="11"/>
        <v>0</v>
      </c>
      <c r="K210" s="285"/>
      <c r="L210" s="286"/>
      <c r="M210" s="4"/>
      <c r="N210" s="4"/>
      <c r="P210" s="4"/>
      <c r="Q210" s="4"/>
      <c r="R210" s="4"/>
      <c r="S210" s="4"/>
      <c r="T210" s="4"/>
      <c r="U210" s="4"/>
      <c r="V210" s="4"/>
      <c r="W210" s="4"/>
      <c r="X210" s="168"/>
    </row>
    <row r="211" spans="1:24" ht="18.75" customHeight="1">
      <c r="A211" s="4"/>
      <c r="B211" s="707" t="s">
        <v>313</v>
      </c>
      <c r="C211" s="708"/>
      <c r="D211" s="10">
        <f t="shared" si="9"/>
        <v>0</v>
      </c>
      <c r="E211" s="169">
        <f t="shared" ref="E211:J211" si="12">COUNTIFS($P$9:$P$204,E$208,$W$9:$W$204,$O$3)</f>
        <v>0</v>
      </c>
      <c r="F211" s="169">
        <f t="shared" si="12"/>
        <v>0</v>
      </c>
      <c r="G211" s="169">
        <f t="shared" si="12"/>
        <v>0</v>
      </c>
      <c r="H211" s="169">
        <f t="shared" si="12"/>
        <v>0</v>
      </c>
      <c r="I211" s="169">
        <f t="shared" si="12"/>
        <v>0</v>
      </c>
      <c r="J211" s="170">
        <f t="shared" si="12"/>
        <v>0</v>
      </c>
      <c r="K211" s="285"/>
      <c r="L211" s="286"/>
      <c r="M211" s="4"/>
      <c r="N211" s="4"/>
      <c r="O211" s="4"/>
      <c r="P211" s="4"/>
      <c r="Q211" s="4"/>
      <c r="R211" s="4"/>
      <c r="S211" s="4"/>
      <c r="T211" s="4"/>
      <c r="U211" s="4"/>
      <c r="V211" s="4"/>
      <c r="W211" s="4"/>
      <c r="X211" s="168"/>
    </row>
    <row r="212" spans="1:24" ht="33" customHeight="1">
      <c r="A212" s="4"/>
      <c r="B212" s="725" t="s">
        <v>39</v>
      </c>
      <c r="C212" s="726"/>
      <c r="D212" s="247" t="str">
        <f t="shared" ref="D212:J212" si="13">IFERROR(SUM(D210:D211)/D209,"")</f>
        <v/>
      </c>
      <c r="E212" s="248" t="str">
        <f t="shared" si="13"/>
        <v/>
      </c>
      <c r="F212" s="248" t="str">
        <f t="shared" si="13"/>
        <v/>
      </c>
      <c r="G212" s="248" t="str">
        <f t="shared" si="13"/>
        <v/>
      </c>
      <c r="H212" s="248" t="str">
        <f t="shared" si="13"/>
        <v/>
      </c>
      <c r="I212" s="248" t="str">
        <f t="shared" si="13"/>
        <v/>
      </c>
      <c r="J212" s="249" t="str">
        <f t="shared" si="13"/>
        <v/>
      </c>
      <c r="K212" s="308" t="s">
        <v>637</v>
      </c>
      <c r="L212" s="4" t="str">
        <f t="shared" ref="L212:M212" si="14">IFERROR(SUM(L210:L211)/L209,"")</f>
        <v/>
      </c>
      <c r="M212" s="4" t="str">
        <f t="shared" si="14"/>
        <v/>
      </c>
      <c r="N212" s="4"/>
      <c r="O212" s="4"/>
      <c r="P212" s="162"/>
      <c r="Q212" s="162"/>
      <c r="R212" s="162"/>
      <c r="S212" s="251"/>
      <c r="T212" s="162"/>
      <c r="U212" s="252"/>
      <c r="V212" s="252"/>
      <c r="W212" s="252"/>
      <c r="X212" s="168"/>
    </row>
    <row r="213" spans="1:24" ht="13.2">
      <c r="X213" s="384"/>
    </row>
    <row r="214" spans="1:24" ht="15.75" customHeight="1">
      <c r="A214" s="4"/>
      <c r="B214" s="4"/>
      <c r="D214" s="385"/>
      <c r="E214" s="385"/>
      <c r="F214" s="385"/>
      <c r="G214" s="385"/>
      <c r="H214" s="385"/>
      <c r="I214" s="4"/>
      <c r="J214" s="4"/>
      <c r="K214" s="4"/>
      <c r="L214" s="4"/>
      <c r="M214" s="4"/>
      <c r="N214" s="148"/>
      <c r="O214" s="4"/>
      <c r="P214" s="4"/>
      <c r="Q214" s="4"/>
      <c r="R214" s="303"/>
      <c r="S214" s="4"/>
      <c r="T214" s="304"/>
      <c r="U214" s="4"/>
      <c r="V214" s="4"/>
      <c r="W214" s="4"/>
      <c r="X214" s="4"/>
    </row>
    <row r="215" spans="1:24" ht="15.75" customHeight="1">
      <c r="A215" s="4"/>
      <c r="B215" s="4"/>
      <c r="D215" s="309" t="str">
        <f>設定用!J5</f>
        <v>受注担当</v>
      </c>
      <c r="E215" s="310" t="str">
        <f>設定用!J6</f>
        <v>代表</v>
      </c>
      <c r="F215" s="309" t="str">
        <f>設定用!J7</f>
        <v>黒田み</v>
      </c>
      <c r="G215" s="309" t="str">
        <f>設定用!J8</f>
        <v>山田</v>
      </c>
      <c r="H215" s="309" t="str">
        <f>設定用!J9</f>
        <v>奥章</v>
      </c>
      <c r="I215" s="4"/>
      <c r="J215" s="4"/>
      <c r="K215" s="4"/>
      <c r="L215" s="4"/>
      <c r="M215" s="4"/>
      <c r="N215" s="148"/>
      <c r="O215" s="4"/>
      <c r="P215" s="4"/>
      <c r="Q215" s="4"/>
      <c r="R215" s="303"/>
      <c r="S215" s="4"/>
      <c r="T215" s="304"/>
      <c r="U215" s="4"/>
      <c r="V215" s="4"/>
      <c r="W215" s="4"/>
      <c r="X215" s="4"/>
    </row>
    <row r="216" spans="1:24" ht="31.5" customHeight="1">
      <c r="A216" s="4"/>
      <c r="B216" s="4"/>
      <c r="C216" s="255" t="s">
        <v>638</v>
      </c>
      <c r="D216" s="256">
        <f t="shared" ref="D216:H216" si="15">COUNTIF($U$9:$U$204,D215)</f>
        <v>0</v>
      </c>
      <c r="E216" s="256">
        <f t="shared" si="15"/>
        <v>0</v>
      </c>
      <c r="F216" s="256">
        <f t="shared" si="15"/>
        <v>0</v>
      </c>
      <c r="G216" s="256">
        <f t="shared" si="15"/>
        <v>0</v>
      </c>
      <c r="H216" s="257">
        <f t="shared" si="15"/>
        <v>0</v>
      </c>
      <c r="I216" s="4"/>
      <c r="J216" s="4"/>
      <c r="K216" s="4"/>
      <c r="L216" s="4"/>
      <c r="M216" s="4"/>
      <c r="N216" s="148"/>
      <c r="O216" s="4"/>
      <c r="P216" s="4"/>
      <c r="Q216" s="4"/>
      <c r="R216" s="303"/>
      <c r="S216" s="4"/>
      <c r="T216" s="304"/>
      <c r="U216" s="4"/>
      <c r="V216" s="4"/>
      <c r="W216" s="4"/>
      <c r="X216" s="4"/>
    </row>
    <row r="217" spans="1:24" ht="24" customHeight="1">
      <c r="A217" s="4"/>
      <c r="B217" s="4"/>
      <c r="C217" s="772" t="s">
        <v>639</v>
      </c>
      <c r="D217" s="311">
        <f t="shared" ref="D217:H217" si="16">SUM(D219,D221)</f>
        <v>0</v>
      </c>
      <c r="E217" s="311">
        <f t="shared" si="16"/>
        <v>0</v>
      </c>
      <c r="F217" s="311">
        <f t="shared" si="16"/>
        <v>0</v>
      </c>
      <c r="G217" s="311">
        <f t="shared" si="16"/>
        <v>0</v>
      </c>
      <c r="H217" s="312">
        <f t="shared" si="16"/>
        <v>0</v>
      </c>
      <c r="I217" s="4"/>
      <c r="J217" s="4"/>
      <c r="K217" s="4"/>
      <c r="L217" s="4"/>
      <c r="M217" s="4"/>
      <c r="N217" s="148"/>
      <c r="O217" s="4"/>
      <c r="P217" s="4"/>
      <c r="Q217" s="4"/>
      <c r="R217" s="303"/>
      <c r="S217" s="4"/>
      <c r="T217" s="304"/>
      <c r="U217" s="4"/>
      <c r="V217" s="4"/>
      <c r="W217" s="4"/>
      <c r="X217" s="4"/>
    </row>
    <row r="218" spans="1:24" ht="24" customHeight="1">
      <c r="A218" s="4"/>
      <c r="B218" s="4"/>
      <c r="C218" s="773"/>
      <c r="D218" s="313" t="str">
        <f t="shared" ref="D218:H218" si="17">IFERROR(D217/D216,"-")</f>
        <v>-</v>
      </c>
      <c r="E218" s="313" t="str">
        <f t="shared" si="17"/>
        <v>-</v>
      </c>
      <c r="F218" s="313" t="str">
        <f t="shared" si="17"/>
        <v>-</v>
      </c>
      <c r="G218" s="313" t="str">
        <f t="shared" si="17"/>
        <v>-</v>
      </c>
      <c r="H218" s="314" t="str">
        <f t="shared" si="17"/>
        <v>-</v>
      </c>
      <c r="I218" s="4"/>
      <c r="J218" s="4"/>
      <c r="K218" s="4"/>
      <c r="L218" s="4"/>
      <c r="M218" s="4"/>
      <c r="N218" s="148"/>
      <c r="O218" s="4"/>
      <c r="P218" s="4"/>
      <c r="Q218" s="4"/>
      <c r="R218" s="303"/>
      <c r="S218" s="4"/>
      <c r="T218" s="304"/>
      <c r="U218" s="4"/>
      <c r="V218" s="4"/>
      <c r="W218" s="4"/>
      <c r="X218" s="4"/>
    </row>
    <row r="219" spans="1:24" ht="20.25" customHeight="1">
      <c r="A219" s="4"/>
      <c r="B219" s="4"/>
      <c r="C219" s="774" t="s">
        <v>349</v>
      </c>
      <c r="D219" s="315">
        <f t="shared" ref="D219:H219" si="18">COUNTIFS($U$9:$U$204,D$215,$W$9:$W$204,$C219)</f>
        <v>0</v>
      </c>
      <c r="E219" s="315">
        <f t="shared" si="18"/>
        <v>0</v>
      </c>
      <c r="F219" s="315">
        <f t="shared" si="18"/>
        <v>0</v>
      </c>
      <c r="G219" s="315">
        <f t="shared" si="18"/>
        <v>0</v>
      </c>
      <c r="H219" s="315">
        <f t="shared" si="18"/>
        <v>0</v>
      </c>
      <c r="I219" s="4"/>
      <c r="J219" s="4"/>
      <c r="K219" s="4"/>
      <c r="L219" s="4"/>
      <c r="M219" s="4"/>
      <c r="N219" s="148"/>
      <c r="O219" s="4"/>
      <c r="P219" s="4"/>
      <c r="Q219" s="4"/>
      <c r="R219" s="303"/>
      <c r="S219" s="4"/>
      <c r="T219" s="304"/>
      <c r="U219" s="4"/>
      <c r="V219" s="4"/>
      <c r="W219" s="4"/>
      <c r="X219" s="4"/>
    </row>
    <row r="220" spans="1:24" ht="24" customHeight="1">
      <c r="A220" s="4"/>
      <c r="B220" s="4"/>
      <c r="C220" s="775"/>
      <c r="D220" s="316" t="str">
        <f t="shared" ref="D220:H220" si="19">IFERROR(D219/D216,"-")</f>
        <v>-</v>
      </c>
      <c r="E220" s="316" t="str">
        <f t="shared" si="19"/>
        <v>-</v>
      </c>
      <c r="F220" s="316" t="str">
        <f t="shared" si="19"/>
        <v>-</v>
      </c>
      <c r="G220" s="316" t="str">
        <f t="shared" si="19"/>
        <v>-</v>
      </c>
      <c r="H220" s="316" t="str">
        <f t="shared" si="19"/>
        <v>-</v>
      </c>
      <c r="I220" s="4"/>
      <c r="J220" s="4"/>
      <c r="K220" s="4"/>
      <c r="L220" s="4"/>
      <c r="M220" s="4"/>
      <c r="N220" s="148"/>
      <c r="O220" s="4"/>
      <c r="P220" s="4"/>
      <c r="Q220" s="4"/>
      <c r="R220" s="303"/>
      <c r="S220" s="4"/>
      <c r="T220" s="304"/>
      <c r="U220" s="4"/>
      <c r="V220" s="4"/>
      <c r="W220" s="4"/>
      <c r="X220" s="4"/>
    </row>
    <row r="221" spans="1:24" ht="21" customHeight="1">
      <c r="A221" s="4"/>
      <c r="B221" s="4"/>
      <c r="C221" s="776" t="s">
        <v>373</v>
      </c>
      <c r="D221" s="315">
        <f t="shared" ref="D221:H221" si="20">COUNTIFS($U$9:$U$204,D$215,$W$9:$W$204,$C221)</f>
        <v>0</v>
      </c>
      <c r="E221" s="315">
        <f t="shared" si="20"/>
        <v>0</v>
      </c>
      <c r="F221" s="315">
        <f t="shared" si="20"/>
        <v>0</v>
      </c>
      <c r="G221" s="315">
        <f t="shared" si="20"/>
        <v>0</v>
      </c>
      <c r="H221" s="315">
        <f t="shared" si="20"/>
        <v>0</v>
      </c>
      <c r="I221" s="4"/>
      <c r="J221" s="4"/>
      <c r="K221" s="4"/>
      <c r="L221" s="4"/>
      <c r="M221" s="4"/>
      <c r="N221" s="148"/>
      <c r="O221" s="4"/>
      <c r="P221" s="4"/>
      <c r="Q221" s="4"/>
      <c r="R221" s="303"/>
      <c r="S221" s="4"/>
      <c r="T221" s="304"/>
      <c r="U221" s="4"/>
      <c r="V221" s="4"/>
      <c r="W221" s="4"/>
      <c r="X221" s="4"/>
    </row>
    <row r="222" spans="1:24" ht="24" customHeight="1">
      <c r="A222" s="4"/>
      <c r="B222" s="4"/>
      <c r="C222" s="775"/>
      <c r="D222" s="316" t="str">
        <f t="shared" ref="D222:H222" si="21">IFERROR(D221/D216,"-")</f>
        <v>-</v>
      </c>
      <c r="E222" s="316" t="str">
        <f t="shared" si="21"/>
        <v>-</v>
      </c>
      <c r="F222" s="316" t="str">
        <f t="shared" si="21"/>
        <v>-</v>
      </c>
      <c r="G222" s="316" t="str">
        <f t="shared" si="21"/>
        <v>-</v>
      </c>
      <c r="H222" s="316" t="str">
        <f t="shared" si="21"/>
        <v>-</v>
      </c>
      <c r="I222" s="4"/>
      <c r="J222" s="4"/>
      <c r="K222" s="4"/>
      <c r="L222" s="4"/>
      <c r="M222" s="4"/>
      <c r="N222" s="148"/>
      <c r="O222" s="4"/>
      <c r="P222" s="4"/>
      <c r="Q222" s="4"/>
      <c r="R222" s="303"/>
      <c r="S222" s="4"/>
      <c r="T222" s="304"/>
      <c r="U222" s="4"/>
      <c r="V222" s="4"/>
      <c r="W222" s="4"/>
      <c r="X222" s="4"/>
    </row>
    <row r="223" spans="1:24" ht="21" customHeight="1">
      <c r="A223" s="4"/>
      <c r="B223" s="4"/>
      <c r="C223" s="776" t="s">
        <v>491</v>
      </c>
      <c r="D223" s="315">
        <f t="shared" ref="D223:H223" si="22">COUNTIFS($U$9:$U$204,D$215,$W$9:$W$204,$C223)</f>
        <v>0</v>
      </c>
      <c r="E223" s="315">
        <f t="shared" si="22"/>
        <v>0</v>
      </c>
      <c r="F223" s="315">
        <f t="shared" si="22"/>
        <v>0</v>
      </c>
      <c r="G223" s="315">
        <f t="shared" si="22"/>
        <v>0</v>
      </c>
      <c r="H223" s="315">
        <f t="shared" si="22"/>
        <v>0</v>
      </c>
      <c r="I223" s="4"/>
      <c r="J223" s="4"/>
      <c r="K223" s="4"/>
      <c r="L223" s="4"/>
      <c r="M223" s="4"/>
      <c r="N223" s="148"/>
      <c r="O223" s="4"/>
      <c r="P223" s="4"/>
      <c r="Q223" s="4"/>
      <c r="R223" s="303"/>
      <c r="S223" s="4"/>
      <c r="T223" s="304"/>
      <c r="U223" s="4"/>
      <c r="V223" s="4"/>
      <c r="W223" s="4"/>
      <c r="X223" s="4"/>
    </row>
    <row r="224" spans="1:24" ht="24" customHeight="1">
      <c r="A224" s="4"/>
      <c r="B224" s="4"/>
      <c r="C224" s="775"/>
      <c r="D224" s="316" t="str">
        <f t="shared" ref="D224:H224" si="23">IFERROR(D223/D$216,"-")</f>
        <v>-</v>
      </c>
      <c r="E224" s="316" t="str">
        <f t="shared" si="23"/>
        <v>-</v>
      </c>
      <c r="F224" s="316" t="str">
        <f t="shared" si="23"/>
        <v>-</v>
      </c>
      <c r="G224" s="316" t="str">
        <f t="shared" si="23"/>
        <v>-</v>
      </c>
      <c r="H224" s="316" t="str">
        <f t="shared" si="23"/>
        <v>-</v>
      </c>
      <c r="I224" s="4"/>
      <c r="J224" s="4"/>
      <c r="K224" s="4"/>
      <c r="L224" s="4"/>
      <c r="M224" s="4"/>
      <c r="N224" s="148"/>
      <c r="O224" s="4"/>
      <c r="P224" s="4"/>
      <c r="Q224" s="4"/>
      <c r="R224" s="303"/>
      <c r="S224" s="4"/>
      <c r="T224" s="304"/>
      <c r="U224" s="4"/>
      <c r="V224" s="4"/>
      <c r="W224" s="4"/>
      <c r="X224" s="4"/>
    </row>
    <row r="225" spans="1:24" ht="21" customHeight="1">
      <c r="A225" s="4"/>
      <c r="B225" s="4"/>
      <c r="C225" s="777" t="s">
        <v>366</v>
      </c>
      <c r="D225" s="315">
        <f t="shared" ref="D225:H225" si="24">COUNTIFS($U$9:$U$204,D$215,$W$9:$W$204,$C225)</f>
        <v>0</v>
      </c>
      <c r="E225" s="315">
        <f t="shared" si="24"/>
        <v>0</v>
      </c>
      <c r="F225" s="315">
        <f t="shared" si="24"/>
        <v>0</v>
      </c>
      <c r="G225" s="315">
        <f t="shared" si="24"/>
        <v>0</v>
      </c>
      <c r="H225" s="315">
        <f t="shared" si="24"/>
        <v>0</v>
      </c>
      <c r="I225" s="4"/>
      <c r="J225" s="4"/>
      <c r="K225" s="4"/>
      <c r="L225" s="4"/>
      <c r="M225" s="4"/>
      <c r="N225" s="148"/>
      <c r="O225" s="4"/>
      <c r="P225" s="4"/>
      <c r="Q225" s="4"/>
      <c r="R225" s="303"/>
      <c r="S225" s="4"/>
      <c r="T225" s="304"/>
      <c r="U225" s="4"/>
      <c r="V225" s="4"/>
      <c r="W225" s="4"/>
      <c r="X225" s="4"/>
    </row>
    <row r="226" spans="1:24" ht="24" customHeight="1">
      <c r="A226" s="4"/>
      <c r="B226" s="4"/>
      <c r="C226" s="775"/>
      <c r="D226" s="316" t="str">
        <f t="shared" ref="D226:H226" si="25">IFERROR(D225/D$216,"-")</f>
        <v>-</v>
      </c>
      <c r="E226" s="316" t="str">
        <f t="shared" si="25"/>
        <v>-</v>
      </c>
      <c r="F226" s="316" t="str">
        <f t="shared" si="25"/>
        <v>-</v>
      </c>
      <c r="G226" s="316" t="str">
        <f t="shared" si="25"/>
        <v>-</v>
      </c>
      <c r="H226" s="316" t="str">
        <f t="shared" si="25"/>
        <v>-</v>
      </c>
      <c r="I226" s="4"/>
      <c r="J226" s="4"/>
      <c r="K226" s="4"/>
      <c r="L226" s="4"/>
      <c r="M226" s="4"/>
      <c r="N226" s="148"/>
      <c r="O226" s="4"/>
      <c r="P226" s="4"/>
      <c r="Q226" s="4"/>
      <c r="R226" s="303"/>
      <c r="S226" s="4"/>
      <c r="T226" s="304"/>
      <c r="U226" s="4"/>
      <c r="V226" s="4"/>
      <c r="W226" s="4"/>
      <c r="X226" s="4"/>
    </row>
    <row r="227" spans="1:24" ht="21" customHeight="1">
      <c r="A227" s="4"/>
      <c r="B227" s="4"/>
      <c r="C227" s="777" t="s">
        <v>640</v>
      </c>
      <c r="D227" s="315">
        <f t="shared" ref="D227:H227" si="26">COUNTIFS($U$9:$U$204,D$215,$W$9:$W$204,$C227)</f>
        <v>0</v>
      </c>
      <c r="E227" s="315">
        <f t="shared" si="26"/>
        <v>0</v>
      </c>
      <c r="F227" s="315">
        <f t="shared" si="26"/>
        <v>0</v>
      </c>
      <c r="G227" s="315">
        <f t="shared" si="26"/>
        <v>0</v>
      </c>
      <c r="H227" s="315">
        <f t="shared" si="26"/>
        <v>0</v>
      </c>
      <c r="I227" s="4"/>
      <c r="J227" s="4"/>
      <c r="K227" s="4"/>
      <c r="L227" s="4"/>
      <c r="M227" s="4"/>
      <c r="N227" s="148"/>
      <c r="O227" s="4"/>
      <c r="P227" s="4"/>
      <c r="Q227" s="4"/>
      <c r="R227" s="303"/>
      <c r="S227" s="4"/>
      <c r="T227" s="304"/>
      <c r="U227" s="4"/>
      <c r="V227" s="4"/>
      <c r="W227" s="4"/>
      <c r="X227" s="4"/>
    </row>
    <row r="228" spans="1:24" ht="24" customHeight="1">
      <c r="A228" s="4"/>
      <c r="B228" s="4"/>
      <c r="C228" s="775"/>
      <c r="D228" s="316" t="str">
        <f t="shared" ref="D228:H228" si="27">IFERROR(D227/D$216,"-")</f>
        <v>-</v>
      </c>
      <c r="E228" s="316" t="str">
        <f t="shared" si="27"/>
        <v>-</v>
      </c>
      <c r="F228" s="316" t="str">
        <f t="shared" si="27"/>
        <v>-</v>
      </c>
      <c r="G228" s="316" t="str">
        <f t="shared" si="27"/>
        <v>-</v>
      </c>
      <c r="H228" s="316" t="str">
        <f t="shared" si="27"/>
        <v>-</v>
      </c>
      <c r="I228" s="4"/>
      <c r="J228" s="4"/>
      <c r="K228" s="4"/>
      <c r="L228" s="4"/>
      <c r="M228" s="4"/>
      <c r="N228" s="148"/>
      <c r="O228" s="4"/>
      <c r="P228" s="4"/>
      <c r="Q228" s="4"/>
      <c r="R228" s="303"/>
      <c r="S228" s="4"/>
      <c r="T228" s="304"/>
      <c r="U228" s="4"/>
      <c r="V228" s="4"/>
      <c r="W228" s="4"/>
      <c r="X228" s="4"/>
    </row>
    <row r="229" spans="1:24" ht="21" customHeight="1">
      <c r="A229" s="4"/>
      <c r="B229" s="4"/>
      <c r="C229" s="777" t="s">
        <v>628</v>
      </c>
      <c r="D229" s="315">
        <f t="shared" ref="D229:H229" si="28">COUNTIFS($U$9:$U$204,D$215,$W$9:$W$204,$C229)</f>
        <v>0</v>
      </c>
      <c r="E229" s="315">
        <f t="shared" si="28"/>
        <v>0</v>
      </c>
      <c r="F229" s="315">
        <f t="shared" si="28"/>
        <v>0</v>
      </c>
      <c r="G229" s="315">
        <f t="shared" si="28"/>
        <v>0</v>
      </c>
      <c r="H229" s="315">
        <f t="shared" si="28"/>
        <v>0</v>
      </c>
      <c r="I229" s="4"/>
      <c r="J229" s="4"/>
      <c r="K229" s="4"/>
      <c r="L229" s="4"/>
      <c r="M229" s="4"/>
      <c r="N229" s="148"/>
      <c r="O229" s="4"/>
      <c r="P229" s="4"/>
      <c r="Q229" s="4"/>
      <c r="R229" s="303"/>
      <c r="S229" s="4"/>
      <c r="T229" s="304"/>
      <c r="U229" s="4"/>
      <c r="V229" s="4"/>
      <c r="W229" s="4"/>
      <c r="X229" s="4"/>
    </row>
    <row r="230" spans="1:24" ht="24" customHeight="1">
      <c r="A230" s="4"/>
      <c r="B230" s="4"/>
      <c r="C230" s="775"/>
      <c r="D230" s="316" t="str">
        <f t="shared" ref="D230:H230" si="29">IFERROR(D229/D$216,"-")</f>
        <v>-</v>
      </c>
      <c r="E230" s="316" t="str">
        <f t="shared" si="29"/>
        <v>-</v>
      </c>
      <c r="F230" s="316" t="str">
        <f t="shared" si="29"/>
        <v>-</v>
      </c>
      <c r="G230" s="316" t="str">
        <f t="shared" si="29"/>
        <v>-</v>
      </c>
      <c r="H230" s="316" t="str">
        <f t="shared" si="29"/>
        <v>-</v>
      </c>
      <c r="I230" s="4"/>
      <c r="J230" s="4"/>
      <c r="K230" s="4"/>
      <c r="L230" s="4"/>
      <c r="M230" s="4"/>
      <c r="N230" s="148"/>
      <c r="O230" s="4"/>
      <c r="P230" s="4"/>
      <c r="Q230" s="4"/>
      <c r="R230" s="303"/>
      <c r="S230" s="4"/>
      <c r="T230" s="304"/>
      <c r="U230" s="4"/>
      <c r="V230" s="4"/>
      <c r="W230" s="4"/>
      <c r="X230" s="4"/>
    </row>
    <row r="231" spans="1:24" ht="21" customHeight="1">
      <c r="A231" s="4"/>
      <c r="B231" s="4"/>
      <c r="C231" s="778" t="s">
        <v>358</v>
      </c>
      <c r="D231" s="315">
        <f t="shared" ref="D231:H231" si="30">COUNTIFS($U$9:$U$204,D$215,$W$9:$W$204,$C231)</f>
        <v>0</v>
      </c>
      <c r="E231" s="315">
        <f t="shared" si="30"/>
        <v>0</v>
      </c>
      <c r="F231" s="315">
        <f t="shared" si="30"/>
        <v>0</v>
      </c>
      <c r="G231" s="315">
        <f t="shared" si="30"/>
        <v>0</v>
      </c>
      <c r="H231" s="315">
        <f t="shared" si="30"/>
        <v>0</v>
      </c>
      <c r="I231" s="4"/>
      <c r="J231" s="4"/>
      <c r="K231" s="4"/>
      <c r="L231" s="4"/>
      <c r="M231" s="4"/>
      <c r="N231" s="148"/>
      <c r="O231" s="4"/>
      <c r="P231" s="4"/>
      <c r="Q231" s="4"/>
      <c r="R231" s="303"/>
      <c r="S231" s="4"/>
      <c r="T231" s="304"/>
      <c r="U231" s="4"/>
      <c r="V231" s="4"/>
      <c r="W231" s="4"/>
      <c r="X231" s="4"/>
    </row>
    <row r="232" spans="1:24" ht="24" customHeight="1">
      <c r="A232" s="4"/>
      <c r="B232" s="4"/>
      <c r="C232" s="779"/>
      <c r="D232" s="317" t="str">
        <f t="shared" ref="D232:H232" si="31">IFERROR(D231/D$216,"-")</f>
        <v>-</v>
      </c>
      <c r="E232" s="317" t="str">
        <f t="shared" si="31"/>
        <v>-</v>
      </c>
      <c r="F232" s="317" t="str">
        <f t="shared" si="31"/>
        <v>-</v>
      </c>
      <c r="G232" s="317" t="str">
        <f t="shared" si="31"/>
        <v>-</v>
      </c>
      <c r="H232" s="317" t="str">
        <f t="shared" si="31"/>
        <v>-</v>
      </c>
      <c r="I232" s="4"/>
      <c r="J232" s="4"/>
      <c r="K232" s="4"/>
      <c r="L232" s="4"/>
      <c r="M232" s="4"/>
      <c r="N232" s="148"/>
      <c r="O232" s="4"/>
      <c r="P232" s="4"/>
      <c r="Q232" s="4"/>
      <c r="R232" s="303"/>
      <c r="S232" s="4"/>
      <c r="T232" s="304"/>
      <c r="U232" s="4"/>
      <c r="V232" s="4"/>
      <c r="W232" s="4"/>
      <c r="X232" s="4"/>
    </row>
    <row r="233" spans="1:24" ht="15.75" customHeight="1">
      <c r="A233" s="4"/>
      <c r="B233" s="4"/>
      <c r="C233" s="4"/>
      <c r="D233" s="3"/>
      <c r="E233" s="3"/>
      <c r="F233" s="3"/>
      <c r="G233" s="3"/>
      <c r="H233" s="3"/>
      <c r="I233" s="4"/>
      <c r="J233" s="4"/>
      <c r="K233" s="4"/>
      <c r="L233" s="4"/>
      <c r="M233" s="4"/>
      <c r="N233" s="148"/>
      <c r="O233" s="4"/>
      <c r="P233" s="4"/>
      <c r="Q233" s="4"/>
      <c r="R233" s="303"/>
      <c r="S233" s="4"/>
      <c r="T233" s="304"/>
      <c r="U233" s="4"/>
      <c r="V233" s="4"/>
      <c r="W233" s="4"/>
      <c r="X233" s="4"/>
    </row>
    <row r="234" spans="1:24" ht="15.75" customHeight="1">
      <c r="A234" s="4"/>
      <c r="B234" s="4"/>
      <c r="C234" s="4"/>
      <c r="D234" s="318"/>
      <c r="E234" s="3"/>
      <c r="F234" s="3"/>
      <c r="G234" s="3"/>
      <c r="H234" s="3"/>
      <c r="I234" s="4"/>
      <c r="J234" s="4"/>
      <c r="K234" s="4"/>
      <c r="L234" s="4"/>
      <c r="M234" s="4"/>
      <c r="N234" s="148"/>
      <c r="O234" s="4"/>
      <c r="P234" s="4"/>
      <c r="Q234" s="4"/>
      <c r="R234" s="303"/>
      <c r="S234" s="4"/>
      <c r="T234" s="304"/>
      <c r="U234" s="4"/>
      <c r="V234" s="4"/>
      <c r="W234" s="4"/>
      <c r="X234" s="4"/>
    </row>
    <row r="235" spans="1:24" ht="15.75" customHeight="1">
      <c r="A235" s="4"/>
      <c r="B235" s="4"/>
      <c r="C235" s="4"/>
      <c r="D235" s="309" t="str">
        <f>設定用!J10</f>
        <v>山﨑</v>
      </c>
      <c r="E235" s="309" t="str">
        <f>設定用!J11</f>
        <v>鵜飼</v>
      </c>
      <c r="F235" s="309" t="str">
        <f>設定用!J12</f>
        <v>筆野</v>
      </c>
      <c r="G235" s="309" t="str">
        <f>設定用!J13</f>
        <v>岡田</v>
      </c>
      <c r="H235" s="319" t="str">
        <f>設定用!J14</f>
        <v>杉原</v>
      </c>
      <c r="I235" s="319" t="s">
        <v>497</v>
      </c>
      <c r="J235" s="319" t="s">
        <v>617</v>
      </c>
      <c r="K235" s="319" t="s">
        <v>641</v>
      </c>
      <c r="L235" s="319" t="s">
        <v>642</v>
      </c>
      <c r="M235" s="319" t="s">
        <v>166</v>
      </c>
      <c r="N235" s="319" t="s">
        <v>174</v>
      </c>
      <c r="O235" s="319" t="s">
        <v>182</v>
      </c>
      <c r="P235" s="4"/>
      <c r="Q235" s="303"/>
      <c r="R235" s="4"/>
      <c r="S235" s="304"/>
      <c r="T235" s="4"/>
      <c r="U235" s="4"/>
      <c r="V235" s="4"/>
      <c r="W235" s="4"/>
    </row>
    <row r="236" spans="1:24" ht="31.5" customHeight="1">
      <c r="A236" s="4"/>
      <c r="B236" s="4"/>
      <c r="C236" s="255" t="s">
        <v>638</v>
      </c>
      <c r="D236" s="256">
        <f t="shared" ref="D236:O236" si="32">COUNTIF($U$9:$U$204,D235)</f>
        <v>0</v>
      </c>
      <c r="E236" s="256">
        <f t="shared" si="32"/>
        <v>0</v>
      </c>
      <c r="F236" s="256">
        <f t="shared" si="32"/>
        <v>0</v>
      </c>
      <c r="G236" s="267">
        <f t="shared" si="32"/>
        <v>0</v>
      </c>
      <c r="H236" s="257">
        <f t="shared" si="32"/>
        <v>0</v>
      </c>
      <c r="I236" s="257">
        <f t="shared" si="32"/>
        <v>0</v>
      </c>
      <c r="J236" s="257">
        <f t="shared" si="32"/>
        <v>0</v>
      </c>
      <c r="K236" s="257">
        <f t="shared" si="32"/>
        <v>0</v>
      </c>
      <c r="L236" s="257">
        <f t="shared" si="32"/>
        <v>0</v>
      </c>
      <c r="M236" s="257">
        <f t="shared" si="32"/>
        <v>0</v>
      </c>
      <c r="N236" s="257">
        <f t="shared" si="32"/>
        <v>0</v>
      </c>
      <c r="O236" s="257">
        <f t="shared" si="32"/>
        <v>0</v>
      </c>
      <c r="P236" s="4"/>
      <c r="Q236" s="303"/>
      <c r="R236" s="4"/>
      <c r="S236" s="304"/>
      <c r="T236" s="4"/>
      <c r="U236" s="4"/>
      <c r="V236" s="4"/>
      <c r="W236" s="4"/>
    </row>
    <row r="237" spans="1:24" ht="24" customHeight="1">
      <c r="A237" s="4"/>
      <c r="B237" s="4"/>
      <c r="C237" s="772" t="s">
        <v>639</v>
      </c>
      <c r="D237" s="311">
        <f t="shared" ref="D237:O237" si="33">SUM(D239,D241)</f>
        <v>0</v>
      </c>
      <c r="E237" s="311">
        <f t="shared" si="33"/>
        <v>0</v>
      </c>
      <c r="F237" s="311">
        <f t="shared" si="33"/>
        <v>0</v>
      </c>
      <c r="G237" s="320">
        <f t="shared" si="33"/>
        <v>0</v>
      </c>
      <c r="H237" s="312">
        <f t="shared" si="33"/>
        <v>0</v>
      </c>
      <c r="I237" s="312">
        <f t="shared" si="33"/>
        <v>0</v>
      </c>
      <c r="J237" s="312">
        <f t="shared" si="33"/>
        <v>0</v>
      </c>
      <c r="K237" s="312">
        <f t="shared" si="33"/>
        <v>0</v>
      </c>
      <c r="L237" s="312">
        <f t="shared" si="33"/>
        <v>0</v>
      </c>
      <c r="M237" s="312">
        <f t="shared" si="33"/>
        <v>0</v>
      </c>
      <c r="N237" s="312">
        <f t="shared" si="33"/>
        <v>0</v>
      </c>
      <c r="O237" s="312">
        <f t="shared" si="33"/>
        <v>0</v>
      </c>
      <c r="P237" s="4"/>
      <c r="Q237" s="303"/>
      <c r="R237" s="4"/>
      <c r="S237" s="304"/>
      <c r="T237" s="4"/>
      <c r="U237" s="4"/>
      <c r="V237" s="4"/>
      <c r="W237" s="4"/>
    </row>
    <row r="238" spans="1:24" ht="24" customHeight="1">
      <c r="A238" s="4"/>
      <c r="B238" s="4"/>
      <c r="C238" s="773"/>
      <c r="D238" s="313" t="str">
        <f t="shared" ref="D238:O238" si="34">IFERROR(D237/D236,"-")</f>
        <v>-</v>
      </c>
      <c r="E238" s="313" t="str">
        <f t="shared" si="34"/>
        <v>-</v>
      </c>
      <c r="F238" s="313" t="str">
        <f t="shared" si="34"/>
        <v>-</v>
      </c>
      <c r="G238" s="321" t="str">
        <f t="shared" si="34"/>
        <v>-</v>
      </c>
      <c r="H238" s="314" t="str">
        <f t="shared" si="34"/>
        <v>-</v>
      </c>
      <c r="I238" s="314" t="str">
        <f t="shared" si="34"/>
        <v>-</v>
      </c>
      <c r="J238" s="314" t="str">
        <f t="shared" si="34"/>
        <v>-</v>
      </c>
      <c r="K238" s="314" t="str">
        <f t="shared" si="34"/>
        <v>-</v>
      </c>
      <c r="L238" s="314" t="str">
        <f t="shared" si="34"/>
        <v>-</v>
      </c>
      <c r="M238" s="314" t="str">
        <f t="shared" si="34"/>
        <v>-</v>
      </c>
      <c r="N238" s="314" t="str">
        <f t="shared" si="34"/>
        <v>-</v>
      </c>
      <c r="O238" s="314" t="str">
        <f t="shared" si="34"/>
        <v>-</v>
      </c>
      <c r="P238" s="4"/>
      <c r="Q238" s="303"/>
      <c r="R238" s="4"/>
      <c r="S238" s="304"/>
      <c r="T238" s="4"/>
      <c r="U238" s="4"/>
      <c r="V238" s="4"/>
      <c r="W238" s="4"/>
    </row>
    <row r="239" spans="1:24" ht="20.25" customHeight="1">
      <c r="A239" s="4"/>
      <c r="B239" s="4"/>
      <c r="C239" s="774" t="s">
        <v>349</v>
      </c>
      <c r="D239" s="315">
        <f t="shared" ref="D239:O239" si="35">COUNTIFS($U$9:$U$204,D$235,$W$9:$W$204,$C239)</f>
        <v>0</v>
      </c>
      <c r="E239" s="315">
        <f t="shared" si="35"/>
        <v>0</v>
      </c>
      <c r="F239" s="315">
        <f t="shared" si="35"/>
        <v>0</v>
      </c>
      <c r="G239" s="315">
        <f t="shared" si="35"/>
        <v>0</v>
      </c>
      <c r="H239" s="315">
        <f t="shared" si="35"/>
        <v>0</v>
      </c>
      <c r="I239" s="315">
        <f t="shared" si="35"/>
        <v>0</v>
      </c>
      <c r="J239" s="315">
        <f t="shared" si="35"/>
        <v>0</v>
      </c>
      <c r="K239" s="315">
        <f t="shared" si="35"/>
        <v>0</v>
      </c>
      <c r="L239" s="315">
        <f t="shared" si="35"/>
        <v>0</v>
      </c>
      <c r="M239" s="315">
        <f t="shared" si="35"/>
        <v>0</v>
      </c>
      <c r="N239" s="315">
        <f t="shared" si="35"/>
        <v>0</v>
      </c>
      <c r="O239" s="315">
        <f t="shared" si="35"/>
        <v>0</v>
      </c>
      <c r="P239" s="4"/>
      <c r="Q239" s="303"/>
      <c r="R239" s="4"/>
      <c r="S239" s="304"/>
      <c r="T239" s="4"/>
      <c r="U239" s="4"/>
      <c r="V239" s="4"/>
      <c r="W239" s="4"/>
    </row>
    <row r="240" spans="1:24" ht="24" customHeight="1">
      <c r="A240" s="4"/>
      <c r="B240" s="4"/>
      <c r="C240" s="775"/>
      <c r="D240" s="316" t="str">
        <f t="shared" ref="D240:O240" si="36">IFERROR(D239/D236,"-")</f>
        <v>-</v>
      </c>
      <c r="E240" s="316" t="str">
        <f t="shared" si="36"/>
        <v>-</v>
      </c>
      <c r="F240" s="316" t="str">
        <f t="shared" si="36"/>
        <v>-</v>
      </c>
      <c r="G240" s="316" t="str">
        <f t="shared" si="36"/>
        <v>-</v>
      </c>
      <c r="H240" s="316" t="str">
        <f t="shared" si="36"/>
        <v>-</v>
      </c>
      <c r="I240" s="316" t="str">
        <f t="shared" si="36"/>
        <v>-</v>
      </c>
      <c r="J240" s="316" t="str">
        <f t="shared" si="36"/>
        <v>-</v>
      </c>
      <c r="K240" s="316" t="str">
        <f t="shared" si="36"/>
        <v>-</v>
      </c>
      <c r="L240" s="316" t="str">
        <f t="shared" si="36"/>
        <v>-</v>
      </c>
      <c r="M240" s="316" t="str">
        <f t="shared" si="36"/>
        <v>-</v>
      </c>
      <c r="N240" s="316" t="str">
        <f t="shared" si="36"/>
        <v>-</v>
      </c>
      <c r="O240" s="316" t="str">
        <f t="shared" si="36"/>
        <v>-</v>
      </c>
      <c r="P240" s="4"/>
      <c r="Q240" s="303"/>
      <c r="R240" s="4"/>
      <c r="S240" s="304"/>
      <c r="T240" s="4"/>
      <c r="U240" s="4"/>
      <c r="V240" s="4"/>
      <c r="W240" s="4"/>
    </row>
    <row r="241" spans="1:24" ht="21" customHeight="1">
      <c r="A241" s="4"/>
      <c r="B241" s="4"/>
      <c r="C241" s="776" t="s">
        <v>373</v>
      </c>
      <c r="D241" s="315">
        <f t="shared" ref="D241:O241" si="37">COUNTIFS($U$9:$U$204,D$235,$W$9:$W$204,$C241)</f>
        <v>0</v>
      </c>
      <c r="E241" s="315">
        <f t="shared" si="37"/>
        <v>0</v>
      </c>
      <c r="F241" s="315">
        <f t="shared" si="37"/>
        <v>0</v>
      </c>
      <c r="G241" s="315">
        <f t="shared" si="37"/>
        <v>0</v>
      </c>
      <c r="H241" s="315">
        <f t="shared" si="37"/>
        <v>0</v>
      </c>
      <c r="I241" s="315">
        <f t="shared" si="37"/>
        <v>0</v>
      </c>
      <c r="J241" s="315">
        <f t="shared" si="37"/>
        <v>0</v>
      </c>
      <c r="K241" s="315">
        <f t="shared" si="37"/>
        <v>0</v>
      </c>
      <c r="L241" s="315">
        <f t="shared" si="37"/>
        <v>0</v>
      </c>
      <c r="M241" s="315">
        <f t="shared" si="37"/>
        <v>0</v>
      </c>
      <c r="N241" s="315">
        <f t="shared" si="37"/>
        <v>0</v>
      </c>
      <c r="O241" s="315">
        <f t="shared" si="37"/>
        <v>0</v>
      </c>
      <c r="P241" s="4"/>
      <c r="Q241" s="303"/>
      <c r="R241" s="4"/>
      <c r="S241" s="304"/>
      <c r="T241" s="4"/>
      <c r="U241" s="4"/>
      <c r="V241" s="4"/>
      <c r="W241" s="4"/>
    </row>
    <row r="242" spans="1:24" ht="24" customHeight="1">
      <c r="A242" s="4"/>
      <c r="B242" s="4"/>
      <c r="C242" s="775"/>
      <c r="D242" s="316" t="str">
        <f t="shared" ref="D242:O242" si="38">IFERROR(D241/D236,"-")</f>
        <v>-</v>
      </c>
      <c r="E242" s="316" t="str">
        <f t="shared" si="38"/>
        <v>-</v>
      </c>
      <c r="F242" s="316" t="str">
        <f t="shared" si="38"/>
        <v>-</v>
      </c>
      <c r="G242" s="316" t="str">
        <f t="shared" si="38"/>
        <v>-</v>
      </c>
      <c r="H242" s="316" t="str">
        <f t="shared" si="38"/>
        <v>-</v>
      </c>
      <c r="I242" s="316" t="str">
        <f t="shared" si="38"/>
        <v>-</v>
      </c>
      <c r="J242" s="316" t="str">
        <f t="shared" si="38"/>
        <v>-</v>
      </c>
      <c r="K242" s="316" t="str">
        <f t="shared" si="38"/>
        <v>-</v>
      </c>
      <c r="L242" s="316" t="str">
        <f t="shared" si="38"/>
        <v>-</v>
      </c>
      <c r="M242" s="316" t="str">
        <f t="shared" si="38"/>
        <v>-</v>
      </c>
      <c r="N242" s="316" t="str">
        <f t="shared" si="38"/>
        <v>-</v>
      </c>
      <c r="O242" s="316" t="str">
        <f t="shared" si="38"/>
        <v>-</v>
      </c>
      <c r="P242" s="4"/>
      <c r="Q242" s="303"/>
      <c r="R242" s="4"/>
      <c r="S242" s="304"/>
      <c r="T242" s="4"/>
      <c r="U242" s="4"/>
      <c r="V242" s="4"/>
      <c r="W242" s="4"/>
    </row>
    <row r="243" spans="1:24" ht="21" customHeight="1">
      <c r="A243" s="4"/>
      <c r="B243" s="4"/>
      <c r="C243" s="776" t="s">
        <v>491</v>
      </c>
      <c r="D243" s="315">
        <f t="shared" ref="D243:O243" si="39">COUNTIFS($U$9:$U$204,D$235,$W$9:$W$204,$C243)</f>
        <v>0</v>
      </c>
      <c r="E243" s="315">
        <f t="shared" si="39"/>
        <v>0</v>
      </c>
      <c r="F243" s="315">
        <f t="shared" si="39"/>
        <v>0</v>
      </c>
      <c r="G243" s="315">
        <f t="shared" si="39"/>
        <v>0</v>
      </c>
      <c r="H243" s="315">
        <f t="shared" si="39"/>
        <v>0</v>
      </c>
      <c r="I243" s="315">
        <f t="shared" si="39"/>
        <v>0</v>
      </c>
      <c r="J243" s="315">
        <f t="shared" si="39"/>
        <v>0</v>
      </c>
      <c r="K243" s="315">
        <f t="shared" si="39"/>
        <v>0</v>
      </c>
      <c r="L243" s="315">
        <f t="shared" si="39"/>
        <v>0</v>
      </c>
      <c r="M243" s="315">
        <f t="shared" si="39"/>
        <v>0</v>
      </c>
      <c r="N243" s="315">
        <f t="shared" si="39"/>
        <v>0</v>
      </c>
      <c r="O243" s="315">
        <f t="shared" si="39"/>
        <v>0</v>
      </c>
      <c r="P243" s="4"/>
      <c r="Q243" s="303"/>
      <c r="R243" s="4"/>
      <c r="S243" s="304"/>
      <c r="T243" s="4"/>
      <c r="U243" s="4"/>
      <c r="V243" s="4"/>
      <c r="W243" s="4"/>
    </row>
    <row r="244" spans="1:24" ht="24" customHeight="1">
      <c r="A244" s="4"/>
      <c r="B244" s="4"/>
      <c r="C244" s="775"/>
      <c r="D244" s="316" t="str">
        <f t="shared" ref="D244:O244" si="40">IFERROR(D243/E$216,"-")</f>
        <v>-</v>
      </c>
      <c r="E244" s="316" t="str">
        <f t="shared" si="40"/>
        <v>-</v>
      </c>
      <c r="F244" s="316" t="str">
        <f t="shared" si="40"/>
        <v>-</v>
      </c>
      <c r="G244" s="316" t="str">
        <f t="shared" si="40"/>
        <v>-</v>
      </c>
      <c r="H244" s="316" t="str">
        <f t="shared" si="40"/>
        <v>-</v>
      </c>
      <c r="I244" s="316" t="str">
        <f t="shared" si="40"/>
        <v>-</v>
      </c>
      <c r="J244" s="316" t="str">
        <f t="shared" si="40"/>
        <v>-</v>
      </c>
      <c r="K244" s="316" t="str">
        <f t="shared" si="40"/>
        <v>-</v>
      </c>
      <c r="L244" s="316" t="str">
        <f t="shared" si="40"/>
        <v>-</v>
      </c>
      <c r="M244" s="316" t="str">
        <f t="shared" si="40"/>
        <v>-</v>
      </c>
      <c r="N244" s="316" t="str">
        <f t="shared" si="40"/>
        <v>-</v>
      </c>
      <c r="O244" s="316" t="str">
        <f t="shared" si="40"/>
        <v>-</v>
      </c>
      <c r="P244" s="4"/>
      <c r="Q244" s="303"/>
      <c r="R244" s="4"/>
      <c r="S244" s="304"/>
      <c r="T244" s="4"/>
      <c r="U244" s="4"/>
      <c r="V244" s="4"/>
      <c r="W244" s="4"/>
    </row>
    <row r="245" spans="1:24" ht="21" customHeight="1">
      <c r="A245" s="4"/>
      <c r="B245" s="4"/>
      <c r="C245" s="777" t="s">
        <v>366</v>
      </c>
      <c r="D245" s="315">
        <f t="shared" ref="D245:O245" si="41">COUNTIFS($U$9:$U$204,D$235,$W$9:$W$204,$C245)</f>
        <v>0</v>
      </c>
      <c r="E245" s="315">
        <f t="shared" si="41"/>
        <v>0</v>
      </c>
      <c r="F245" s="315">
        <f t="shared" si="41"/>
        <v>0</v>
      </c>
      <c r="G245" s="315">
        <f t="shared" si="41"/>
        <v>0</v>
      </c>
      <c r="H245" s="315">
        <f t="shared" si="41"/>
        <v>0</v>
      </c>
      <c r="I245" s="315">
        <f t="shared" si="41"/>
        <v>0</v>
      </c>
      <c r="J245" s="315">
        <f t="shared" si="41"/>
        <v>0</v>
      </c>
      <c r="K245" s="315">
        <f t="shared" si="41"/>
        <v>0</v>
      </c>
      <c r="L245" s="315">
        <f t="shared" si="41"/>
        <v>0</v>
      </c>
      <c r="M245" s="315">
        <f t="shared" si="41"/>
        <v>0</v>
      </c>
      <c r="N245" s="315">
        <f t="shared" si="41"/>
        <v>0</v>
      </c>
      <c r="O245" s="315">
        <f t="shared" si="41"/>
        <v>0</v>
      </c>
      <c r="P245" s="4"/>
      <c r="Q245" s="303"/>
      <c r="R245" s="4"/>
      <c r="S245" s="304"/>
      <c r="T245" s="4"/>
      <c r="U245" s="4"/>
      <c r="V245" s="4"/>
      <c r="W245" s="4"/>
    </row>
    <row r="246" spans="1:24" ht="24" customHeight="1">
      <c r="A246" s="4"/>
      <c r="B246" s="4"/>
      <c r="C246" s="775"/>
      <c r="D246" s="316" t="str">
        <f t="shared" ref="D246:O246" si="42">IFERROR(D245/E$216,"-")</f>
        <v>-</v>
      </c>
      <c r="E246" s="316" t="str">
        <f t="shared" si="42"/>
        <v>-</v>
      </c>
      <c r="F246" s="316" t="str">
        <f t="shared" si="42"/>
        <v>-</v>
      </c>
      <c r="G246" s="316" t="str">
        <f t="shared" si="42"/>
        <v>-</v>
      </c>
      <c r="H246" s="316" t="str">
        <f t="shared" si="42"/>
        <v>-</v>
      </c>
      <c r="I246" s="316" t="str">
        <f t="shared" si="42"/>
        <v>-</v>
      </c>
      <c r="J246" s="316" t="str">
        <f t="shared" si="42"/>
        <v>-</v>
      </c>
      <c r="K246" s="316" t="str">
        <f t="shared" si="42"/>
        <v>-</v>
      </c>
      <c r="L246" s="316" t="str">
        <f t="shared" si="42"/>
        <v>-</v>
      </c>
      <c r="M246" s="316" t="str">
        <f t="shared" si="42"/>
        <v>-</v>
      </c>
      <c r="N246" s="316" t="str">
        <f t="shared" si="42"/>
        <v>-</v>
      </c>
      <c r="O246" s="316" t="str">
        <f t="shared" si="42"/>
        <v>-</v>
      </c>
      <c r="P246" s="4"/>
      <c r="Q246" s="303"/>
      <c r="R246" s="4"/>
      <c r="S246" s="304"/>
      <c r="T246" s="4"/>
      <c r="U246" s="4"/>
      <c r="V246" s="4"/>
      <c r="W246" s="4"/>
    </row>
    <row r="247" spans="1:24" ht="21" customHeight="1">
      <c r="A247" s="4"/>
      <c r="B247" s="4"/>
      <c r="C247" s="777" t="s">
        <v>640</v>
      </c>
      <c r="D247" s="315">
        <f t="shared" ref="D247:O247" si="43">COUNTIFS($U$9:$U$204,D$235,$W$9:$W$204,$C247)</f>
        <v>0</v>
      </c>
      <c r="E247" s="315">
        <f t="shared" si="43"/>
        <v>0</v>
      </c>
      <c r="F247" s="315">
        <f t="shared" si="43"/>
        <v>0</v>
      </c>
      <c r="G247" s="315">
        <f t="shared" si="43"/>
        <v>0</v>
      </c>
      <c r="H247" s="315">
        <f t="shared" si="43"/>
        <v>0</v>
      </c>
      <c r="I247" s="315">
        <f t="shared" si="43"/>
        <v>0</v>
      </c>
      <c r="J247" s="315">
        <f t="shared" si="43"/>
        <v>0</v>
      </c>
      <c r="K247" s="315">
        <f t="shared" si="43"/>
        <v>0</v>
      </c>
      <c r="L247" s="315">
        <f t="shared" si="43"/>
        <v>0</v>
      </c>
      <c r="M247" s="315">
        <f t="shared" si="43"/>
        <v>0</v>
      </c>
      <c r="N247" s="315">
        <f t="shared" si="43"/>
        <v>0</v>
      </c>
      <c r="O247" s="315">
        <f t="shared" si="43"/>
        <v>0</v>
      </c>
      <c r="P247" s="4"/>
      <c r="Q247" s="303"/>
      <c r="R247" s="4"/>
      <c r="S247" s="304"/>
      <c r="T247" s="4"/>
      <c r="U247" s="4"/>
      <c r="V247" s="4"/>
      <c r="W247" s="4"/>
    </row>
    <row r="248" spans="1:24" ht="24" customHeight="1">
      <c r="A248" s="4"/>
      <c r="B248" s="4"/>
      <c r="C248" s="775"/>
      <c r="D248" s="316" t="str">
        <f t="shared" ref="D248:O248" si="44">IFERROR(D247/E$216,"-")</f>
        <v>-</v>
      </c>
      <c r="E248" s="316" t="str">
        <f t="shared" si="44"/>
        <v>-</v>
      </c>
      <c r="F248" s="316" t="str">
        <f t="shared" si="44"/>
        <v>-</v>
      </c>
      <c r="G248" s="316" t="str">
        <f t="shared" si="44"/>
        <v>-</v>
      </c>
      <c r="H248" s="316" t="str">
        <f t="shared" si="44"/>
        <v>-</v>
      </c>
      <c r="I248" s="316" t="str">
        <f t="shared" si="44"/>
        <v>-</v>
      </c>
      <c r="J248" s="316" t="str">
        <f t="shared" si="44"/>
        <v>-</v>
      </c>
      <c r="K248" s="316" t="str">
        <f t="shared" si="44"/>
        <v>-</v>
      </c>
      <c r="L248" s="316" t="str">
        <f t="shared" si="44"/>
        <v>-</v>
      </c>
      <c r="M248" s="316" t="str">
        <f t="shared" si="44"/>
        <v>-</v>
      </c>
      <c r="N248" s="316" t="str">
        <f t="shared" si="44"/>
        <v>-</v>
      </c>
      <c r="O248" s="316" t="str">
        <f t="shared" si="44"/>
        <v>-</v>
      </c>
      <c r="P248" s="4"/>
      <c r="Q248" s="303"/>
      <c r="R248" s="4"/>
      <c r="S248" s="304"/>
      <c r="T248" s="4"/>
      <c r="U248" s="4"/>
      <c r="V248" s="4"/>
      <c r="W248" s="4"/>
    </row>
    <row r="249" spans="1:24" ht="21" customHeight="1">
      <c r="A249" s="4"/>
      <c r="B249" s="4"/>
      <c r="C249" s="777" t="s">
        <v>628</v>
      </c>
      <c r="D249" s="315">
        <f t="shared" ref="D249:O249" si="45">COUNTIFS($U$9:$U$204,D$235,$W$9:$W$204,$C249)</f>
        <v>0</v>
      </c>
      <c r="E249" s="315">
        <f t="shared" si="45"/>
        <v>0</v>
      </c>
      <c r="F249" s="315">
        <f t="shared" si="45"/>
        <v>0</v>
      </c>
      <c r="G249" s="315">
        <f t="shared" si="45"/>
        <v>0</v>
      </c>
      <c r="H249" s="315">
        <f t="shared" si="45"/>
        <v>0</v>
      </c>
      <c r="I249" s="315">
        <f t="shared" si="45"/>
        <v>0</v>
      </c>
      <c r="J249" s="315">
        <f t="shared" si="45"/>
        <v>0</v>
      </c>
      <c r="K249" s="315">
        <f t="shared" si="45"/>
        <v>0</v>
      </c>
      <c r="L249" s="315">
        <f t="shared" si="45"/>
        <v>0</v>
      </c>
      <c r="M249" s="315">
        <f t="shared" si="45"/>
        <v>0</v>
      </c>
      <c r="N249" s="315">
        <f t="shared" si="45"/>
        <v>0</v>
      </c>
      <c r="O249" s="315">
        <f t="shared" si="45"/>
        <v>0</v>
      </c>
      <c r="P249" s="4"/>
      <c r="Q249" s="303"/>
      <c r="R249" s="4"/>
      <c r="S249" s="304"/>
      <c r="T249" s="4"/>
      <c r="U249" s="4"/>
      <c r="V249" s="4"/>
      <c r="W249" s="4"/>
    </row>
    <row r="250" spans="1:24" ht="24" customHeight="1">
      <c r="A250" s="4"/>
      <c r="B250" s="4"/>
      <c r="C250" s="775"/>
      <c r="D250" s="316" t="str">
        <f t="shared" ref="D250:O250" si="46">IFERROR(D249/E$216,"-")</f>
        <v>-</v>
      </c>
      <c r="E250" s="316" t="str">
        <f t="shared" si="46"/>
        <v>-</v>
      </c>
      <c r="F250" s="316" t="str">
        <f t="shared" si="46"/>
        <v>-</v>
      </c>
      <c r="G250" s="316" t="str">
        <f t="shared" si="46"/>
        <v>-</v>
      </c>
      <c r="H250" s="316" t="str">
        <f t="shared" si="46"/>
        <v>-</v>
      </c>
      <c r="I250" s="316" t="str">
        <f t="shared" si="46"/>
        <v>-</v>
      </c>
      <c r="J250" s="316" t="str">
        <f t="shared" si="46"/>
        <v>-</v>
      </c>
      <c r="K250" s="316" t="str">
        <f t="shared" si="46"/>
        <v>-</v>
      </c>
      <c r="L250" s="316" t="str">
        <f t="shared" si="46"/>
        <v>-</v>
      </c>
      <c r="M250" s="316" t="str">
        <f t="shared" si="46"/>
        <v>-</v>
      </c>
      <c r="N250" s="316" t="str">
        <f t="shared" si="46"/>
        <v>-</v>
      </c>
      <c r="O250" s="316" t="str">
        <f t="shared" si="46"/>
        <v>-</v>
      </c>
      <c r="P250" s="4"/>
      <c r="Q250" s="303"/>
      <c r="R250" s="4"/>
      <c r="S250" s="304"/>
      <c r="T250" s="4"/>
      <c r="U250" s="4"/>
      <c r="V250" s="4"/>
      <c r="W250" s="4"/>
    </row>
    <row r="251" spans="1:24" ht="21" customHeight="1">
      <c r="A251" s="4"/>
      <c r="B251" s="4"/>
      <c r="C251" s="778" t="s">
        <v>358</v>
      </c>
      <c r="D251" s="315">
        <f t="shared" ref="D251:O251" si="47">COUNTIFS($U$9:$U$204,D$235,$W$9:$W$204,$C251)</f>
        <v>0</v>
      </c>
      <c r="E251" s="315">
        <f t="shared" si="47"/>
        <v>0</v>
      </c>
      <c r="F251" s="315">
        <f t="shared" si="47"/>
        <v>0</v>
      </c>
      <c r="G251" s="315">
        <f t="shared" si="47"/>
        <v>0</v>
      </c>
      <c r="H251" s="315">
        <f t="shared" si="47"/>
        <v>0</v>
      </c>
      <c r="I251" s="315">
        <f t="shared" si="47"/>
        <v>0</v>
      </c>
      <c r="J251" s="315">
        <f t="shared" si="47"/>
        <v>0</v>
      </c>
      <c r="K251" s="315">
        <f t="shared" si="47"/>
        <v>0</v>
      </c>
      <c r="L251" s="315">
        <f t="shared" si="47"/>
        <v>0</v>
      </c>
      <c r="M251" s="315">
        <f t="shared" si="47"/>
        <v>0</v>
      </c>
      <c r="N251" s="315">
        <f t="shared" si="47"/>
        <v>0</v>
      </c>
      <c r="O251" s="315">
        <f t="shared" si="47"/>
        <v>0</v>
      </c>
      <c r="P251" s="4"/>
      <c r="Q251" s="303"/>
      <c r="R251" s="4"/>
      <c r="S251" s="304"/>
      <c r="T251" s="4"/>
      <c r="U251" s="4"/>
      <c r="V251" s="4"/>
      <c r="W251" s="4"/>
    </row>
    <row r="252" spans="1:24" ht="24" customHeight="1">
      <c r="A252" s="4"/>
      <c r="B252" s="4"/>
      <c r="C252" s="779"/>
      <c r="D252" s="317" t="str">
        <f t="shared" ref="D252:O252" si="48">IFERROR(D251/E$216,"-")</f>
        <v>-</v>
      </c>
      <c r="E252" s="317" t="str">
        <f t="shared" si="48"/>
        <v>-</v>
      </c>
      <c r="F252" s="317" t="str">
        <f t="shared" si="48"/>
        <v>-</v>
      </c>
      <c r="G252" s="317" t="str">
        <f t="shared" si="48"/>
        <v>-</v>
      </c>
      <c r="H252" s="317" t="str">
        <f t="shared" si="48"/>
        <v>-</v>
      </c>
      <c r="I252" s="317" t="str">
        <f t="shared" si="48"/>
        <v>-</v>
      </c>
      <c r="J252" s="317" t="str">
        <f t="shared" si="48"/>
        <v>-</v>
      </c>
      <c r="K252" s="317" t="str">
        <f t="shared" si="48"/>
        <v>-</v>
      </c>
      <c r="L252" s="317" t="str">
        <f t="shared" si="48"/>
        <v>-</v>
      </c>
      <c r="M252" s="317" t="str">
        <f t="shared" si="48"/>
        <v>-</v>
      </c>
      <c r="N252" s="317" t="str">
        <f t="shared" si="48"/>
        <v>-</v>
      </c>
      <c r="O252" s="317" t="str">
        <f t="shared" si="48"/>
        <v>-</v>
      </c>
      <c r="P252" s="4"/>
      <c r="Q252" s="303"/>
      <c r="R252" s="4"/>
      <c r="S252" s="304"/>
      <c r="T252" s="4"/>
      <c r="U252" s="4"/>
      <c r="V252" s="4"/>
      <c r="W252" s="4"/>
    </row>
    <row r="253" spans="1:24" ht="14.4">
      <c r="A253" s="4"/>
      <c r="B253" s="4"/>
      <c r="C253" s="303"/>
      <c r="D253" s="304"/>
      <c r="E253" s="4"/>
      <c r="F253" s="4"/>
      <c r="G253" s="4"/>
      <c r="H253" s="4"/>
      <c r="I253" s="4"/>
      <c r="J253" s="4"/>
      <c r="K253" s="4"/>
      <c r="L253" s="4"/>
      <c r="M253" s="4"/>
      <c r="N253" s="148"/>
      <c r="O253" s="4"/>
      <c r="P253" s="4"/>
      <c r="Q253" s="4"/>
      <c r="R253" s="303"/>
      <c r="S253" s="4"/>
      <c r="T253" s="304"/>
      <c r="U253" s="4"/>
      <c r="V253" s="4"/>
      <c r="W253" s="4"/>
      <c r="X253" s="4"/>
    </row>
    <row r="254" spans="1:24" ht="32.25" customHeight="1">
      <c r="A254" s="4"/>
      <c r="B254" s="4"/>
      <c r="D254" s="270" t="s">
        <v>343</v>
      </c>
      <c r="E254" s="270" t="s">
        <v>507</v>
      </c>
      <c r="F254" s="270" t="s">
        <v>387</v>
      </c>
      <c r="G254" s="270" t="s">
        <v>364</v>
      </c>
      <c r="H254" s="270" t="s">
        <v>371</v>
      </c>
      <c r="M254" s="4"/>
      <c r="N254" s="148"/>
      <c r="O254" s="4"/>
      <c r="P254" s="4"/>
      <c r="Q254" s="4"/>
      <c r="R254" s="303"/>
      <c r="S254" s="4"/>
      <c r="T254" s="304"/>
      <c r="U254" s="4"/>
      <c r="V254" s="4"/>
      <c r="W254" s="4"/>
      <c r="X254" s="4"/>
    </row>
    <row r="255" spans="1:24" ht="27" customHeight="1">
      <c r="A255" s="4"/>
      <c r="B255" s="4"/>
      <c r="C255" s="271" t="s">
        <v>638</v>
      </c>
      <c r="D255" s="256">
        <f t="shared" ref="D255:H255" si="49">COUNTIFS($R$9:$R$204,"&lt;&gt;",$M$9:$M$204,D254)</f>
        <v>0</v>
      </c>
      <c r="E255" s="256">
        <f t="shared" si="49"/>
        <v>0</v>
      </c>
      <c r="F255" s="256">
        <f t="shared" si="49"/>
        <v>0</v>
      </c>
      <c r="G255" s="256">
        <f t="shared" si="49"/>
        <v>0</v>
      </c>
      <c r="H255" s="257">
        <f t="shared" si="49"/>
        <v>0</v>
      </c>
      <c r="I255" s="4"/>
      <c r="J255" s="4"/>
      <c r="K255" s="4"/>
      <c r="L255" s="4"/>
      <c r="M255" s="4"/>
      <c r="N255" s="148"/>
      <c r="O255" s="4"/>
      <c r="P255" s="4"/>
      <c r="Q255" s="4"/>
      <c r="R255" s="303"/>
      <c r="S255" s="4"/>
      <c r="T255" s="304"/>
      <c r="U255" s="4"/>
      <c r="V255" s="4"/>
      <c r="W255" s="4"/>
      <c r="X255" s="4"/>
    </row>
    <row r="256" spans="1:24" ht="27" customHeight="1">
      <c r="A256" s="4"/>
      <c r="B256" s="4"/>
      <c r="C256" s="780" t="s">
        <v>639</v>
      </c>
      <c r="D256" s="311">
        <f t="shared" ref="D256:H256" si="50">SUM(D258,D260)</f>
        <v>0</v>
      </c>
      <c r="E256" s="311">
        <f t="shared" si="50"/>
        <v>0</v>
      </c>
      <c r="F256" s="311">
        <f t="shared" si="50"/>
        <v>0</v>
      </c>
      <c r="G256" s="311">
        <f t="shared" si="50"/>
        <v>0</v>
      </c>
      <c r="H256" s="312">
        <f t="shared" si="50"/>
        <v>0</v>
      </c>
      <c r="I256" s="4"/>
      <c r="J256" s="4"/>
      <c r="K256" s="4"/>
      <c r="L256" s="4"/>
      <c r="M256" s="4"/>
      <c r="N256" s="148"/>
      <c r="O256" s="4"/>
      <c r="P256" s="4"/>
      <c r="Q256" s="4"/>
      <c r="R256" s="303"/>
      <c r="S256" s="4"/>
      <c r="T256" s="304"/>
      <c r="U256" s="4"/>
      <c r="V256" s="4"/>
      <c r="W256" s="4"/>
      <c r="X256" s="4"/>
    </row>
    <row r="257" spans="1:24" ht="27" customHeight="1">
      <c r="A257" s="4"/>
      <c r="B257" s="4"/>
      <c r="C257" s="773"/>
      <c r="D257" s="322" t="str">
        <f t="shared" ref="D257:H257" si="51">IFERROR(D256/D255,"-")</f>
        <v>-</v>
      </c>
      <c r="E257" s="322" t="str">
        <f t="shared" si="51"/>
        <v>-</v>
      </c>
      <c r="F257" s="322" t="str">
        <f t="shared" si="51"/>
        <v>-</v>
      </c>
      <c r="G257" s="322" t="str">
        <f t="shared" si="51"/>
        <v>-</v>
      </c>
      <c r="H257" s="323" t="str">
        <f t="shared" si="51"/>
        <v>-</v>
      </c>
      <c r="I257" s="4"/>
      <c r="J257" s="4"/>
      <c r="K257" s="4"/>
      <c r="L257" s="4"/>
      <c r="M257" s="4"/>
      <c r="N257" s="148"/>
      <c r="O257" s="4"/>
      <c r="P257" s="4"/>
      <c r="Q257" s="4"/>
      <c r="R257" s="303"/>
      <c r="S257" s="4"/>
      <c r="T257" s="304"/>
      <c r="U257" s="4"/>
      <c r="V257" s="4"/>
      <c r="W257" s="4"/>
      <c r="X257" s="4"/>
    </row>
    <row r="258" spans="1:24" ht="27" customHeight="1">
      <c r="A258" s="4"/>
      <c r="B258" s="4"/>
      <c r="C258" s="781" t="s">
        <v>349</v>
      </c>
      <c r="D258" s="315">
        <f t="shared" ref="D258:H258" si="52">COUNTIFS($W$9:$W$204,$C258,$M$9:$M$204,D$254)</f>
        <v>0</v>
      </c>
      <c r="E258" s="315">
        <f t="shared" si="52"/>
        <v>0</v>
      </c>
      <c r="F258" s="315">
        <f t="shared" si="52"/>
        <v>0</v>
      </c>
      <c r="G258" s="315">
        <f t="shared" si="52"/>
        <v>0</v>
      </c>
      <c r="H258" s="315">
        <f t="shared" si="52"/>
        <v>0</v>
      </c>
      <c r="I258" s="4"/>
      <c r="J258" s="4"/>
      <c r="K258" s="4"/>
      <c r="L258" s="4"/>
      <c r="M258" s="4"/>
      <c r="N258" s="148"/>
      <c r="O258" s="4"/>
      <c r="P258" s="4"/>
      <c r="Q258" s="4"/>
      <c r="R258" s="303"/>
      <c r="S258" s="4"/>
      <c r="T258" s="304"/>
      <c r="U258" s="4"/>
      <c r="V258" s="4"/>
      <c r="W258" s="4"/>
      <c r="X258" s="4"/>
    </row>
    <row r="259" spans="1:24" ht="27" customHeight="1">
      <c r="A259" s="4"/>
      <c r="B259" s="4"/>
      <c r="C259" s="775"/>
      <c r="D259" s="324" t="str">
        <f t="shared" ref="D259:H259" si="53">IFERROR(D258/D$255,"-")</f>
        <v>-</v>
      </c>
      <c r="E259" s="324" t="str">
        <f t="shared" si="53"/>
        <v>-</v>
      </c>
      <c r="F259" s="324" t="str">
        <f t="shared" si="53"/>
        <v>-</v>
      </c>
      <c r="G259" s="324" t="str">
        <f t="shared" si="53"/>
        <v>-</v>
      </c>
      <c r="H259" s="324" t="str">
        <f t="shared" si="53"/>
        <v>-</v>
      </c>
      <c r="I259" s="4"/>
      <c r="J259" s="4"/>
      <c r="K259" s="4"/>
      <c r="L259" s="4"/>
      <c r="M259" s="4"/>
      <c r="N259" s="148"/>
      <c r="O259" s="4"/>
      <c r="P259" s="4"/>
      <c r="Q259" s="4"/>
      <c r="R259" s="303"/>
      <c r="S259" s="4"/>
      <c r="T259" s="304"/>
      <c r="U259" s="4"/>
      <c r="V259" s="4"/>
      <c r="W259" s="4"/>
      <c r="X259" s="4"/>
    </row>
    <row r="260" spans="1:24" ht="27" customHeight="1">
      <c r="A260" s="4"/>
      <c r="B260" s="4"/>
      <c r="C260" s="782" t="s">
        <v>373</v>
      </c>
      <c r="D260" s="315">
        <f t="shared" ref="D260:H260" si="54">COUNTIFS($W$9:$W$204,$C260,$M$9:$M$204,D$254)</f>
        <v>0</v>
      </c>
      <c r="E260" s="315">
        <f t="shared" si="54"/>
        <v>0</v>
      </c>
      <c r="F260" s="315">
        <f t="shared" si="54"/>
        <v>0</v>
      </c>
      <c r="G260" s="315">
        <f t="shared" si="54"/>
        <v>0</v>
      </c>
      <c r="H260" s="315">
        <f t="shared" si="54"/>
        <v>0</v>
      </c>
      <c r="I260" s="4"/>
      <c r="J260" s="4"/>
      <c r="K260" s="4"/>
      <c r="L260" s="4"/>
      <c r="M260" s="4"/>
      <c r="N260" s="148"/>
      <c r="O260" s="4"/>
      <c r="P260" s="4"/>
      <c r="Q260" s="4"/>
      <c r="R260" s="303"/>
      <c r="S260" s="4"/>
      <c r="T260" s="304"/>
      <c r="U260" s="4"/>
      <c r="V260" s="4"/>
      <c r="W260" s="4"/>
      <c r="X260" s="4"/>
    </row>
    <row r="261" spans="1:24" ht="27" customHeight="1">
      <c r="A261" s="4"/>
      <c r="B261" s="4"/>
      <c r="C261" s="775"/>
      <c r="D261" s="324" t="str">
        <f t="shared" ref="D261:H261" si="55">IFERROR(D260/D$255,"-")</f>
        <v>-</v>
      </c>
      <c r="E261" s="324" t="str">
        <f t="shared" si="55"/>
        <v>-</v>
      </c>
      <c r="F261" s="324" t="str">
        <f t="shared" si="55"/>
        <v>-</v>
      </c>
      <c r="G261" s="324" t="str">
        <f t="shared" si="55"/>
        <v>-</v>
      </c>
      <c r="H261" s="324" t="str">
        <f t="shared" si="55"/>
        <v>-</v>
      </c>
      <c r="I261" s="4"/>
      <c r="J261" s="4"/>
      <c r="K261" s="4"/>
      <c r="L261" s="4"/>
      <c r="M261" s="4"/>
      <c r="N261" s="148"/>
      <c r="O261" s="4"/>
      <c r="P261" s="4"/>
      <c r="Q261" s="4"/>
      <c r="R261" s="303"/>
      <c r="S261" s="4"/>
      <c r="T261" s="304"/>
      <c r="U261" s="4"/>
      <c r="V261" s="4"/>
      <c r="W261" s="4"/>
      <c r="X261" s="4"/>
    </row>
    <row r="262" spans="1:24" ht="27" customHeight="1">
      <c r="A262" s="4"/>
      <c r="B262" s="4"/>
      <c r="C262" s="782" t="s">
        <v>491</v>
      </c>
      <c r="D262" s="325">
        <f t="shared" ref="D262:H262" si="56">COUNTIFS($W$9:$W$204,$C262,$M$9:$M$204,D$254)</f>
        <v>0</v>
      </c>
      <c r="E262" s="326">
        <f t="shared" si="56"/>
        <v>0</v>
      </c>
      <c r="F262" s="326">
        <f t="shared" si="56"/>
        <v>0</v>
      </c>
      <c r="G262" s="326">
        <f t="shared" si="56"/>
        <v>0</v>
      </c>
      <c r="H262" s="326">
        <f t="shared" si="56"/>
        <v>0</v>
      </c>
      <c r="I262" s="4"/>
      <c r="J262" s="4"/>
      <c r="K262" s="4"/>
      <c r="L262" s="4"/>
      <c r="M262" s="4"/>
      <c r="N262" s="148"/>
      <c r="O262" s="4"/>
      <c r="P262" s="4"/>
      <c r="Q262" s="4"/>
      <c r="R262" s="303"/>
      <c r="S262" s="4"/>
      <c r="T262" s="304"/>
      <c r="U262" s="4"/>
      <c r="V262" s="4"/>
      <c r="W262" s="4"/>
      <c r="X262" s="4"/>
    </row>
    <row r="263" spans="1:24" ht="27" customHeight="1">
      <c r="A263" s="4"/>
      <c r="B263" s="4"/>
      <c r="C263" s="775"/>
      <c r="D263" s="324" t="str">
        <f t="shared" ref="D263:H263" si="57">IFERROR(D262/D$255,"-")</f>
        <v>-</v>
      </c>
      <c r="E263" s="324" t="str">
        <f t="shared" si="57"/>
        <v>-</v>
      </c>
      <c r="F263" s="324" t="str">
        <f t="shared" si="57"/>
        <v>-</v>
      </c>
      <c r="G263" s="324" t="str">
        <f t="shared" si="57"/>
        <v>-</v>
      </c>
      <c r="H263" s="324" t="str">
        <f t="shared" si="57"/>
        <v>-</v>
      </c>
      <c r="I263" s="4"/>
      <c r="J263" s="4"/>
      <c r="K263" s="4"/>
      <c r="L263" s="4"/>
      <c r="M263" s="4"/>
      <c r="N263" s="148"/>
      <c r="O263" s="4"/>
      <c r="P263" s="4"/>
      <c r="Q263" s="4"/>
      <c r="R263" s="303"/>
      <c r="S263" s="4"/>
      <c r="T263" s="304"/>
      <c r="U263" s="4"/>
      <c r="V263" s="4"/>
      <c r="W263" s="4"/>
      <c r="X263" s="4"/>
    </row>
    <row r="264" spans="1:24" ht="27" customHeight="1">
      <c r="A264" s="4"/>
      <c r="B264" s="4"/>
      <c r="C264" s="782" t="s">
        <v>366</v>
      </c>
      <c r="D264" s="325">
        <f t="shared" ref="D264:H264" si="58">COUNTIFS($W$9:$W$204,$C264,$M$9:$M$204,D$254)</f>
        <v>0</v>
      </c>
      <c r="E264" s="326">
        <f t="shared" si="58"/>
        <v>0</v>
      </c>
      <c r="F264" s="326">
        <f t="shared" si="58"/>
        <v>0</v>
      </c>
      <c r="G264" s="326">
        <f t="shared" si="58"/>
        <v>0</v>
      </c>
      <c r="H264" s="326">
        <f t="shared" si="58"/>
        <v>0</v>
      </c>
      <c r="I264" s="4"/>
      <c r="J264" s="4"/>
      <c r="K264" s="4"/>
      <c r="L264" s="4"/>
      <c r="M264" s="4"/>
      <c r="N264" s="148"/>
      <c r="O264" s="4"/>
      <c r="P264" s="4"/>
      <c r="Q264" s="4"/>
      <c r="R264" s="303"/>
      <c r="S264" s="4"/>
      <c r="T264" s="304"/>
      <c r="U264" s="4"/>
      <c r="V264" s="4"/>
      <c r="W264" s="4"/>
      <c r="X264" s="4"/>
    </row>
    <row r="265" spans="1:24" ht="27" customHeight="1">
      <c r="A265" s="4"/>
      <c r="B265" s="4"/>
      <c r="C265" s="775"/>
      <c r="D265" s="324" t="str">
        <f t="shared" ref="D265:H265" si="59">IFERROR(D264/D$255,"-")</f>
        <v>-</v>
      </c>
      <c r="E265" s="324" t="str">
        <f t="shared" si="59"/>
        <v>-</v>
      </c>
      <c r="F265" s="324" t="str">
        <f t="shared" si="59"/>
        <v>-</v>
      </c>
      <c r="G265" s="324" t="str">
        <f t="shared" si="59"/>
        <v>-</v>
      </c>
      <c r="H265" s="324" t="str">
        <f t="shared" si="59"/>
        <v>-</v>
      </c>
      <c r="I265" s="4"/>
      <c r="J265" s="4"/>
      <c r="K265" s="4"/>
      <c r="L265" s="4"/>
      <c r="M265" s="4"/>
      <c r="N265" s="148"/>
      <c r="O265" s="4"/>
      <c r="P265" s="4"/>
      <c r="Q265" s="4"/>
      <c r="R265" s="303"/>
      <c r="S265" s="4"/>
      <c r="T265" s="304"/>
      <c r="U265" s="4"/>
      <c r="V265" s="4"/>
      <c r="W265" s="4"/>
      <c r="X265" s="4"/>
    </row>
    <row r="266" spans="1:24" ht="27" customHeight="1">
      <c r="A266" s="4"/>
      <c r="B266" s="4"/>
      <c r="C266" s="783" t="s">
        <v>640</v>
      </c>
      <c r="D266" s="325">
        <f t="shared" ref="D266:H266" si="60">COUNTIFS($W$9:$W$204,$C266,$M$9:$M$204,D$254)</f>
        <v>0</v>
      </c>
      <c r="E266" s="326">
        <f t="shared" si="60"/>
        <v>0</v>
      </c>
      <c r="F266" s="326">
        <f t="shared" si="60"/>
        <v>0</v>
      </c>
      <c r="G266" s="326">
        <f t="shared" si="60"/>
        <v>0</v>
      </c>
      <c r="H266" s="326">
        <f t="shared" si="60"/>
        <v>0</v>
      </c>
      <c r="I266" s="4"/>
      <c r="J266" s="4"/>
      <c r="K266" s="4"/>
      <c r="L266" s="4"/>
      <c r="M266" s="4"/>
      <c r="N266" s="148"/>
      <c r="O266" s="4"/>
      <c r="P266" s="4"/>
      <c r="Q266" s="4"/>
      <c r="R266" s="303"/>
      <c r="S266" s="4"/>
      <c r="T266" s="304"/>
      <c r="U266" s="4"/>
      <c r="V266" s="4"/>
      <c r="W266" s="4"/>
      <c r="X266" s="4"/>
    </row>
    <row r="267" spans="1:24" ht="27" customHeight="1">
      <c r="A267" s="4"/>
      <c r="B267" s="4"/>
      <c r="C267" s="775"/>
      <c r="D267" s="324" t="str">
        <f t="shared" ref="D267:H267" si="61">IFERROR(D266/D$255,"-")</f>
        <v>-</v>
      </c>
      <c r="E267" s="324" t="str">
        <f t="shared" si="61"/>
        <v>-</v>
      </c>
      <c r="F267" s="324" t="str">
        <f t="shared" si="61"/>
        <v>-</v>
      </c>
      <c r="G267" s="324" t="str">
        <f t="shared" si="61"/>
        <v>-</v>
      </c>
      <c r="H267" s="324" t="str">
        <f t="shared" si="61"/>
        <v>-</v>
      </c>
      <c r="I267" s="4"/>
      <c r="J267" s="4"/>
      <c r="K267" s="4"/>
      <c r="L267" s="4"/>
      <c r="M267" s="4"/>
      <c r="N267" s="148"/>
      <c r="O267" s="4"/>
      <c r="P267" s="4"/>
      <c r="Q267" s="4"/>
      <c r="R267" s="303"/>
      <c r="S267" s="4"/>
      <c r="T267" s="304"/>
      <c r="U267" s="4"/>
      <c r="V267" s="4"/>
      <c r="W267" s="4"/>
      <c r="X267" s="4"/>
    </row>
    <row r="268" spans="1:24" ht="27" customHeight="1">
      <c r="A268" s="4"/>
      <c r="B268" s="4"/>
      <c r="C268" s="783" t="s">
        <v>628</v>
      </c>
      <c r="D268" s="325">
        <f t="shared" ref="D268:H268" si="62">COUNTIFS($W$9:$W$204,$C268,$M$9:$M$204,D$254)</f>
        <v>0</v>
      </c>
      <c r="E268" s="326">
        <f t="shared" si="62"/>
        <v>0</v>
      </c>
      <c r="F268" s="326">
        <f t="shared" si="62"/>
        <v>0</v>
      </c>
      <c r="G268" s="326">
        <f t="shared" si="62"/>
        <v>0</v>
      </c>
      <c r="H268" s="326">
        <f t="shared" si="62"/>
        <v>0</v>
      </c>
      <c r="I268" s="4"/>
      <c r="J268" s="4"/>
      <c r="K268" s="4"/>
      <c r="L268" s="4"/>
      <c r="M268" s="4"/>
      <c r="N268" s="148"/>
      <c r="O268" s="4"/>
      <c r="P268" s="4"/>
      <c r="Q268" s="4"/>
      <c r="R268" s="303"/>
      <c r="S268" s="4"/>
      <c r="T268" s="304"/>
      <c r="U268" s="4"/>
      <c r="V268" s="4"/>
      <c r="W268" s="4"/>
      <c r="X268" s="4"/>
    </row>
    <row r="269" spans="1:24" ht="27" customHeight="1">
      <c r="A269" s="4"/>
      <c r="B269" s="4"/>
      <c r="C269" s="775"/>
      <c r="D269" s="324" t="str">
        <f t="shared" ref="D269:H269" si="63">IFERROR(D268/D$255,"-")</f>
        <v>-</v>
      </c>
      <c r="E269" s="324" t="str">
        <f t="shared" si="63"/>
        <v>-</v>
      </c>
      <c r="F269" s="324" t="str">
        <f t="shared" si="63"/>
        <v>-</v>
      </c>
      <c r="G269" s="324" t="str">
        <f t="shared" si="63"/>
        <v>-</v>
      </c>
      <c r="H269" s="324" t="str">
        <f t="shared" si="63"/>
        <v>-</v>
      </c>
      <c r="I269" s="4"/>
      <c r="J269" s="4"/>
      <c r="K269" s="4"/>
      <c r="L269" s="4"/>
      <c r="M269" s="4"/>
      <c r="N269" s="148"/>
      <c r="O269" s="4"/>
      <c r="P269" s="4"/>
      <c r="Q269" s="4"/>
      <c r="R269" s="303"/>
      <c r="S269" s="4"/>
      <c r="T269" s="304"/>
      <c r="U269" s="4"/>
      <c r="V269" s="4"/>
      <c r="W269" s="4"/>
      <c r="X269" s="4"/>
    </row>
    <row r="270" spans="1:24" ht="27" customHeight="1">
      <c r="A270" s="4"/>
      <c r="B270" s="4"/>
      <c r="C270" s="782" t="s">
        <v>358</v>
      </c>
      <c r="D270" s="325">
        <f t="shared" ref="D270:H270" si="64">COUNTIFS($W$9:$W$204,$C270,$M$9:$M$204,D$254)</f>
        <v>0</v>
      </c>
      <c r="E270" s="326">
        <f t="shared" si="64"/>
        <v>0</v>
      </c>
      <c r="F270" s="326">
        <f t="shared" si="64"/>
        <v>0</v>
      </c>
      <c r="G270" s="326">
        <f t="shared" si="64"/>
        <v>0</v>
      </c>
      <c r="H270" s="326">
        <f t="shared" si="64"/>
        <v>0</v>
      </c>
      <c r="I270" s="4"/>
      <c r="J270" s="4"/>
      <c r="K270" s="4"/>
      <c r="L270" s="4"/>
      <c r="M270" s="4"/>
      <c r="N270" s="148"/>
      <c r="O270" s="4"/>
      <c r="P270" s="4"/>
      <c r="Q270" s="4"/>
      <c r="R270" s="303"/>
      <c r="S270" s="4"/>
      <c r="T270" s="304"/>
      <c r="U270" s="4"/>
      <c r="V270" s="4"/>
      <c r="W270" s="4"/>
      <c r="X270" s="4"/>
    </row>
    <row r="271" spans="1:24" ht="27" customHeight="1">
      <c r="A271" s="4"/>
      <c r="B271" s="4"/>
      <c r="C271" s="779"/>
      <c r="D271" s="327" t="str">
        <f t="shared" ref="D271:H271" si="65">IFERROR(D270/D$255,"-")</f>
        <v>-</v>
      </c>
      <c r="E271" s="327" t="str">
        <f t="shared" si="65"/>
        <v>-</v>
      </c>
      <c r="F271" s="327" t="str">
        <f t="shared" si="65"/>
        <v>-</v>
      </c>
      <c r="G271" s="327" t="str">
        <f t="shared" si="65"/>
        <v>-</v>
      </c>
      <c r="H271" s="327" t="str">
        <f t="shared" si="65"/>
        <v>-</v>
      </c>
      <c r="I271" s="4"/>
      <c r="J271" s="4"/>
      <c r="K271" s="4"/>
      <c r="L271" s="4"/>
      <c r="M271" s="4"/>
      <c r="N271" s="148"/>
      <c r="O271" s="4"/>
      <c r="P271" s="4"/>
      <c r="Q271" s="4"/>
      <c r="R271" s="303"/>
      <c r="S271" s="4"/>
      <c r="T271" s="304"/>
      <c r="U271" s="4"/>
      <c r="V271" s="4"/>
      <c r="W271" s="4"/>
      <c r="X271" s="4"/>
    </row>
    <row r="272" spans="1:24" ht="14.4">
      <c r="A272" s="4"/>
      <c r="B272" s="4"/>
      <c r="C272" s="303"/>
      <c r="D272" s="304"/>
      <c r="E272" s="4"/>
      <c r="F272" s="4"/>
      <c r="G272" s="4"/>
      <c r="H272" s="4"/>
      <c r="I272" s="4"/>
      <c r="J272" s="4"/>
      <c r="K272" s="4"/>
      <c r="L272" s="4"/>
      <c r="M272" s="4"/>
      <c r="N272" s="148"/>
      <c r="O272" s="4"/>
      <c r="P272" s="4"/>
      <c r="Q272" s="4"/>
      <c r="R272" s="303"/>
      <c r="S272" s="4"/>
      <c r="T272" s="304"/>
      <c r="U272" s="4"/>
      <c r="V272" s="4"/>
      <c r="W272" s="4"/>
      <c r="X272" s="4"/>
    </row>
    <row r="273" spans="1:24" ht="32.25" customHeight="1">
      <c r="A273" s="4"/>
      <c r="B273" s="4"/>
      <c r="D273" s="277" t="s">
        <v>414</v>
      </c>
      <c r="E273" s="277" t="s">
        <v>354</v>
      </c>
      <c r="F273" s="278" t="s">
        <v>643</v>
      </c>
      <c r="G273" s="277" t="s">
        <v>644</v>
      </c>
      <c r="H273" s="277" t="s">
        <v>400</v>
      </c>
      <c r="M273" s="4"/>
      <c r="N273" s="148"/>
      <c r="O273" s="4"/>
      <c r="P273" s="4"/>
      <c r="Q273" s="4"/>
      <c r="R273" s="303"/>
      <c r="S273" s="4"/>
      <c r="T273" s="304"/>
      <c r="U273" s="4"/>
      <c r="V273" s="4"/>
      <c r="W273" s="4"/>
      <c r="X273" s="4"/>
    </row>
    <row r="274" spans="1:24" ht="27" customHeight="1">
      <c r="A274" s="4"/>
      <c r="B274" s="4"/>
      <c r="C274" s="271" t="s">
        <v>638</v>
      </c>
      <c r="D274" s="256">
        <f t="shared" ref="D274:H274" si="66">COUNTIFS($R$9:$R$204,"&lt;&gt;",$M$9:$M$204,D273)</f>
        <v>0</v>
      </c>
      <c r="E274" s="256">
        <f t="shared" si="66"/>
        <v>0</v>
      </c>
      <c r="F274" s="256">
        <f t="shared" si="66"/>
        <v>0</v>
      </c>
      <c r="G274" s="256">
        <f t="shared" si="66"/>
        <v>0</v>
      </c>
      <c r="H274" s="257">
        <f t="shared" si="66"/>
        <v>0</v>
      </c>
      <c r="I274" s="4"/>
      <c r="J274" s="4"/>
      <c r="K274" s="4"/>
      <c r="L274" s="4"/>
      <c r="M274" s="4"/>
      <c r="N274" s="148"/>
      <c r="O274" s="4"/>
      <c r="P274" s="4"/>
      <c r="Q274" s="4"/>
      <c r="R274" s="303"/>
      <c r="S274" s="4"/>
      <c r="T274" s="304"/>
      <c r="U274" s="4"/>
      <c r="V274" s="4"/>
      <c r="W274" s="4"/>
      <c r="X274" s="4"/>
    </row>
    <row r="275" spans="1:24" ht="27" customHeight="1">
      <c r="A275" s="4"/>
      <c r="B275" s="4"/>
      <c r="C275" s="780" t="s">
        <v>639</v>
      </c>
      <c r="D275" s="311">
        <f t="shared" ref="D275:H275" si="67">SUM(D277,D279)</f>
        <v>0</v>
      </c>
      <c r="E275" s="311">
        <f t="shared" si="67"/>
        <v>0</v>
      </c>
      <c r="F275" s="311">
        <f t="shared" si="67"/>
        <v>0</v>
      </c>
      <c r="G275" s="311">
        <f t="shared" si="67"/>
        <v>0</v>
      </c>
      <c r="H275" s="312">
        <f t="shared" si="67"/>
        <v>0</v>
      </c>
      <c r="I275" s="4"/>
      <c r="J275" s="4"/>
      <c r="K275" s="4"/>
      <c r="L275" s="4"/>
      <c r="M275" s="4"/>
      <c r="N275" s="148"/>
      <c r="O275" s="4"/>
      <c r="P275" s="4"/>
      <c r="Q275" s="4"/>
      <c r="R275" s="303"/>
      <c r="S275" s="4"/>
      <c r="T275" s="304"/>
      <c r="U275" s="4"/>
      <c r="V275" s="4"/>
      <c r="W275" s="4"/>
      <c r="X275" s="4"/>
    </row>
    <row r="276" spans="1:24" ht="27" customHeight="1">
      <c r="A276" s="4"/>
      <c r="B276" s="4"/>
      <c r="C276" s="773"/>
      <c r="D276" s="322" t="str">
        <f t="shared" ref="D276:H276" si="68">IFERROR(D275/D274,"-")</f>
        <v>-</v>
      </c>
      <c r="E276" s="322" t="str">
        <f t="shared" si="68"/>
        <v>-</v>
      </c>
      <c r="F276" s="322" t="str">
        <f t="shared" si="68"/>
        <v>-</v>
      </c>
      <c r="G276" s="322" t="str">
        <f t="shared" si="68"/>
        <v>-</v>
      </c>
      <c r="H276" s="323" t="str">
        <f t="shared" si="68"/>
        <v>-</v>
      </c>
      <c r="I276" s="4"/>
      <c r="J276" s="4"/>
      <c r="K276" s="4"/>
      <c r="L276" s="4"/>
      <c r="M276" s="4"/>
      <c r="N276" s="148"/>
      <c r="O276" s="4"/>
      <c r="P276" s="4"/>
      <c r="Q276" s="4"/>
      <c r="R276" s="303"/>
      <c r="S276" s="4"/>
      <c r="T276" s="304"/>
      <c r="U276" s="4"/>
      <c r="V276" s="4"/>
      <c r="W276" s="4"/>
      <c r="X276" s="4"/>
    </row>
    <row r="277" spans="1:24" ht="27" customHeight="1">
      <c r="A277" s="4"/>
      <c r="B277" s="4"/>
      <c r="C277" s="784" t="s">
        <v>349</v>
      </c>
      <c r="D277" s="315">
        <f t="shared" ref="D277:H277" si="69">COUNTIFS($W$9:$W$204,$C277,$M$9:$M$204,D$273)</f>
        <v>0</v>
      </c>
      <c r="E277" s="315">
        <f t="shared" si="69"/>
        <v>0</v>
      </c>
      <c r="F277" s="315">
        <f t="shared" si="69"/>
        <v>0</v>
      </c>
      <c r="G277" s="315">
        <f t="shared" si="69"/>
        <v>0</v>
      </c>
      <c r="H277" s="315">
        <f t="shared" si="69"/>
        <v>0</v>
      </c>
      <c r="I277" s="4"/>
      <c r="J277" s="4"/>
      <c r="K277" s="4"/>
      <c r="L277" s="4"/>
      <c r="M277" s="4"/>
      <c r="N277" s="148"/>
      <c r="O277" s="4"/>
      <c r="P277" s="4"/>
      <c r="Q277" s="4"/>
      <c r="R277" s="303"/>
      <c r="S277" s="4"/>
      <c r="T277" s="304"/>
      <c r="U277" s="4"/>
      <c r="V277" s="4"/>
      <c r="W277" s="4"/>
      <c r="X277" s="4"/>
    </row>
    <row r="278" spans="1:24" ht="27" customHeight="1">
      <c r="A278" s="4"/>
      <c r="B278" s="4"/>
      <c r="C278" s="775"/>
      <c r="D278" s="324" t="str">
        <f t="shared" ref="D278:H278" si="70">IFERROR(D277/D$255,"-")</f>
        <v>-</v>
      </c>
      <c r="E278" s="324" t="str">
        <f t="shared" si="70"/>
        <v>-</v>
      </c>
      <c r="F278" s="324" t="str">
        <f t="shared" si="70"/>
        <v>-</v>
      </c>
      <c r="G278" s="324" t="str">
        <f t="shared" si="70"/>
        <v>-</v>
      </c>
      <c r="H278" s="324" t="str">
        <f t="shared" si="70"/>
        <v>-</v>
      </c>
      <c r="I278" s="4"/>
      <c r="J278" s="4"/>
      <c r="K278" s="4"/>
      <c r="L278" s="4"/>
      <c r="M278" s="4"/>
      <c r="N278" s="148"/>
      <c r="O278" s="4"/>
      <c r="P278" s="4"/>
      <c r="Q278" s="4"/>
      <c r="R278" s="303"/>
      <c r="S278" s="4"/>
      <c r="T278" s="304"/>
      <c r="U278" s="4"/>
      <c r="V278" s="4"/>
      <c r="W278" s="4"/>
      <c r="X278" s="4"/>
    </row>
    <row r="279" spans="1:24" ht="27" customHeight="1">
      <c r="A279" s="4"/>
      <c r="B279" s="4"/>
      <c r="C279" s="782" t="s">
        <v>373</v>
      </c>
      <c r="D279" s="315">
        <f t="shared" ref="D279:H279" si="71">COUNTIFS($W$9:$W$204,$C279,$M$9:$M$204,D$273)</f>
        <v>0</v>
      </c>
      <c r="E279" s="315">
        <f t="shared" si="71"/>
        <v>0</v>
      </c>
      <c r="F279" s="315">
        <f t="shared" si="71"/>
        <v>0</v>
      </c>
      <c r="G279" s="315">
        <f t="shared" si="71"/>
        <v>0</v>
      </c>
      <c r="H279" s="315">
        <f t="shared" si="71"/>
        <v>0</v>
      </c>
      <c r="I279" s="4"/>
      <c r="J279" s="4"/>
      <c r="K279" s="4"/>
      <c r="L279" s="4"/>
      <c r="M279" s="4"/>
      <c r="N279" s="148"/>
      <c r="O279" s="4"/>
      <c r="P279" s="4"/>
      <c r="Q279" s="4"/>
      <c r="R279" s="303"/>
      <c r="S279" s="4"/>
      <c r="T279" s="304"/>
      <c r="U279" s="4"/>
      <c r="V279" s="4"/>
      <c r="W279" s="4"/>
      <c r="X279" s="4"/>
    </row>
    <row r="280" spans="1:24" ht="27" customHeight="1">
      <c r="A280" s="4"/>
      <c r="B280" s="4"/>
      <c r="C280" s="775"/>
      <c r="D280" s="324" t="str">
        <f t="shared" ref="D280:H280" si="72">IFERROR(D279/D$255,"-")</f>
        <v>-</v>
      </c>
      <c r="E280" s="324" t="str">
        <f t="shared" si="72"/>
        <v>-</v>
      </c>
      <c r="F280" s="324" t="str">
        <f t="shared" si="72"/>
        <v>-</v>
      </c>
      <c r="G280" s="324" t="str">
        <f t="shared" si="72"/>
        <v>-</v>
      </c>
      <c r="H280" s="324" t="str">
        <f t="shared" si="72"/>
        <v>-</v>
      </c>
      <c r="I280" s="4"/>
      <c r="J280" s="4"/>
      <c r="K280" s="4"/>
      <c r="L280" s="4"/>
      <c r="M280" s="4"/>
      <c r="N280" s="148"/>
      <c r="O280" s="4"/>
      <c r="P280" s="4"/>
      <c r="Q280" s="4"/>
      <c r="R280" s="303"/>
      <c r="S280" s="4"/>
      <c r="T280" s="304"/>
      <c r="U280" s="4"/>
      <c r="V280" s="4"/>
      <c r="W280" s="4"/>
      <c r="X280" s="4"/>
    </row>
    <row r="281" spans="1:24" ht="27" customHeight="1">
      <c r="A281" s="4"/>
      <c r="B281" s="4"/>
      <c r="C281" s="782" t="s">
        <v>491</v>
      </c>
      <c r="D281" s="325">
        <f t="shared" ref="D281:H281" si="73">COUNTIFS($W$9:$W$204,$C281,$M$9:$M$204,D$273)</f>
        <v>0</v>
      </c>
      <c r="E281" s="326">
        <f t="shared" si="73"/>
        <v>0</v>
      </c>
      <c r="F281" s="326">
        <f t="shared" si="73"/>
        <v>0</v>
      </c>
      <c r="G281" s="326">
        <f t="shared" si="73"/>
        <v>0</v>
      </c>
      <c r="H281" s="326">
        <f t="shared" si="73"/>
        <v>0</v>
      </c>
      <c r="I281" s="4"/>
      <c r="J281" s="4"/>
      <c r="K281" s="4"/>
      <c r="L281" s="4"/>
      <c r="M281" s="4"/>
      <c r="N281" s="148"/>
      <c r="O281" s="4"/>
      <c r="P281" s="4"/>
      <c r="Q281" s="4"/>
      <c r="R281" s="303"/>
      <c r="S281" s="4"/>
      <c r="T281" s="304"/>
      <c r="U281" s="4"/>
      <c r="V281" s="4"/>
      <c r="W281" s="4"/>
      <c r="X281" s="4"/>
    </row>
    <row r="282" spans="1:24" ht="27" customHeight="1">
      <c r="A282" s="4"/>
      <c r="B282" s="4"/>
      <c r="C282" s="775"/>
      <c r="D282" s="324" t="str">
        <f t="shared" ref="D282:H282" si="74">IFERROR(D281/D$255,"-")</f>
        <v>-</v>
      </c>
      <c r="E282" s="324" t="str">
        <f t="shared" si="74"/>
        <v>-</v>
      </c>
      <c r="F282" s="324" t="str">
        <f t="shared" si="74"/>
        <v>-</v>
      </c>
      <c r="G282" s="324" t="str">
        <f t="shared" si="74"/>
        <v>-</v>
      </c>
      <c r="H282" s="324" t="str">
        <f t="shared" si="74"/>
        <v>-</v>
      </c>
      <c r="I282" s="4"/>
      <c r="J282" s="4"/>
      <c r="K282" s="4"/>
      <c r="L282" s="4"/>
      <c r="M282" s="4"/>
      <c r="N282" s="148"/>
      <c r="O282" s="4"/>
      <c r="P282" s="4"/>
      <c r="Q282" s="4"/>
      <c r="R282" s="303"/>
      <c r="S282" s="4"/>
      <c r="T282" s="304"/>
      <c r="U282" s="4"/>
      <c r="V282" s="4"/>
      <c r="W282" s="4"/>
      <c r="X282" s="4"/>
    </row>
    <row r="283" spans="1:24" ht="27" customHeight="1">
      <c r="A283" s="4"/>
      <c r="B283" s="4"/>
      <c r="C283" s="782" t="s">
        <v>366</v>
      </c>
      <c r="D283" s="325">
        <f t="shared" ref="D283:H283" si="75">COUNTIFS($W$9:$W$204,$C283,$M$9:$M$204,D$273)</f>
        <v>0</v>
      </c>
      <c r="E283" s="326">
        <f t="shared" si="75"/>
        <v>0</v>
      </c>
      <c r="F283" s="326">
        <f t="shared" si="75"/>
        <v>0</v>
      </c>
      <c r="G283" s="326">
        <f t="shared" si="75"/>
        <v>0</v>
      </c>
      <c r="H283" s="326">
        <f t="shared" si="75"/>
        <v>0</v>
      </c>
      <c r="I283" s="4"/>
      <c r="J283" s="4"/>
      <c r="K283" s="4"/>
      <c r="L283" s="4"/>
      <c r="M283" s="4"/>
      <c r="N283" s="148"/>
      <c r="O283" s="4"/>
      <c r="P283" s="4"/>
      <c r="Q283" s="4"/>
      <c r="R283" s="303"/>
      <c r="S283" s="4"/>
      <c r="T283" s="304"/>
      <c r="U283" s="4"/>
      <c r="V283" s="4"/>
      <c r="W283" s="4"/>
      <c r="X283" s="4"/>
    </row>
    <row r="284" spans="1:24" ht="27" customHeight="1">
      <c r="A284" s="4"/>
      <c r="B284" s="4"/>
      <c r="C284" s="775"/>
      <c r="D284" s="324" t="str">
        <f t="shared" ref="D284:H284" si="76">IFERROR(D283/D$255,"-")</f>
        <v>-</v>
      </c>
      <c r="E284" s="324" t="str">
        <f t="shared" si="76"/>
        <v>-</v>
      </c>
      <c r="F284" s="324" t="str">
        <f t="shared" si="76"/>
        <v>-</v>
      </c>
      <c r="G284" s="324" t="str">
        <f t="shared" si="76"/>
        <v>-</v>
      </c>
      <c r="H284" s="324" t="str">
        <f t="shared" si="76"/>
        <v>-</v>
      </c>
      <c r="I284" s="4"/>
      <c r="J284" s="4"/>
      <c r="K284" s="4"/>
      <c r="L284" s="4"/>
      <c r="M284" s="4"/>
      <c r="N284" s="148"/>
      <c r="O284" s="4"/>
      <c r="P284" s="4"/>
      <c r="Q284" s="4"/>
      <c r="R284" s="303"/>
      <c r="S284" s="4"/>
      <c r="T284" s="304"/>
      <c r="U284" s="4"/>
      <c r="V284" s="4"/>
      <c r="W284" s="4"/>
      <c r="X284" s="4"/>
    </row>
    <row r="285" spans="1:24" ht="27" customHeight="1">
      <c r="A285" s="4"/>
      <c r="B285" s="4"/>
      <c r="C285" s="783" t="s">
        <v>640</v>
      </c>
      <c r="D285" s="325">
        <f t="shared" ref="D285:H285" si="77">COUNTIFS($W$9:$W$204,$C285,$M$9:$M$204,D$273)</f>
        <v>0</v>
      </c>
      <c r="E285" s="326">
        <f t="shared" si="77"/>
        <v>0</v>
      </c>
      <c r="F285" s="326">
        <f t="shared" si="77"/>
        <v>0</v>
      </c>
      <c r="G285" s="326">
        <f t="shared" si="77"/>
        <v>0</v>
      </c>
      <c r="H285" s="326">
        <f t="shared" si="77"/>
        <v>0</v>
      </c>
      <c r="I285" s="4"/>
      <c r="J285" s="4"/>
      <c r="K285" s="4"/>
      <c r="L285" s="4"/>
      <c r="M285" s="4"/>
      <c r="N285" s="148"/>
      <c r="O285" s="4"/>
      <c r="P285" s="4"/>
      <c r="Q285" s="4"/>
      <c r="R285" s="303"/>
      <c r="S285" s="4"/>
      <c r="T285" s="304"/>
      <c r="U285" s="4"/>
      <c r="V285" s="4"/>
      <c r="W285" s="4"/>
      <c r="X285" s="4"/>
    </row>
    <row r="286" spans="1:24" ht="27" customHeight="1">
      <c r="A286" s="4"/>
      <c r="B286" s="4"/>
      <c r="C286" s="775"/>
      <c r="D286" s="324" t="str">
        <f t="shared" ref="D286:H286" si="78">IFERROR(D285/D$255,"-")</f>
        <v>-</v>
      </c>
      <c r="E286" s="324" t="str">
        <f t="shared" si="78"/>
        <v>-</v>
      </c>
      <c r="F286" s="324" t="str">
        <f t="shared" si="78"/>
        <v>-</v>
      </c>
      <c r="G286" s="324" t="str">
        <f t="shared" si="78"/>
        <v>-</v>
      </c>
      <c r="H286" s="324" t="str">
        <f t="shared" si="78"/>
        <v>-</v>
      </c>
      <c r="I286" s="4"/>
      <c r="J286" s="4"/>
      <c r="K286" s="4"/>
      <c r="L286" s="4"/>
      <c r="M286" s="4"/>
      <c r="N286" s="148"/>
      <c r="O286" s="4"/>
      <c r="P286" s="4"/>
      <c r="Q286" s="4"/>
      <c r="R286" s="303"/>
      <c r="S286" s="4"/>
      <c r="T286" s="304"/>
      <c r="U286" s="4"/>
      <c r="V286" s="4"/>
      <c r="W286" s="4"/>
      <c r="X286" s="4"/>
    </row>
    <row r="287" spans="1:24" ht="27" customHeight="1">
      <c r="A287" s="4"/>
      <c r="B287" s="4"/>
      <c r="C287" s="783" t="s">
        <v>628</v>
      </c>
      <c r="D287" s="325">
        <f t="shared" ref="D287:H287" si="79">COUNTIFS($W$9:$W$204,$C287,$M$9:$M$204,D$273)</f>
        <v>0</v>
      </c>
      <c r="E287" s="326">
        <f t="shared" si="79"/>
        <v>0</v>
      </c>
      <c r="F287" s="326">
        <f t="shared" si="79"/>
        <v>0</v>
      </c>
      <c r="G287" s="326">
        <f t="shared" si="79"/>
        <v>0</v>
      </c>
      <c r="H287" s="326">
        <f t="shared" si="79"/>
        <v>0</v>
      </c>
      <c r="I287" s="4"/>
      <c r="J287" s="4"/>
      <c r="K287" s="4"/>
      <c r="L287" s="4"/>
      <c r="M287" s="4"/>
      <c r="N287" s="148"/>
      <c r="O287" s="4"/>
      <c r="P287" s="4"/>
      <c r="Q287" s="4"/>
      <c r="R287" s="303"/>
      <c r="S287" s="4"/>
      <c r="T287" s="304"/>
      <c r="U287" s="4"/>
      <c r="V287" s="4"/>
      <c r="W287" s="4"/>
      <c r="X287" s="4"/>
    </row>
    <row r="288" spans="1:24" ht="27" customHeight="1">
      <c r="A288" s="4"/>
      <c r="B288" s="4"/>
      <c r="C288" s="775"/>
      <c r="D288" s="324" t="str">
        <f t="shared" ref="D288:H288" si="80">IFERROR(D287/D$255,"-")</f>
        <v>-</v>
      </c>
      <c r="E288" s="324" t="str">
        <f t="shared" si="80"/>
        <v>-</v>
      </c>
      <c r="F288" s="324" t="str">
        <f t="shared" si="80"/>
        <v>-</v>
      </c>
      <c r="G288" s="324" t="str">
        <f t="shared" si="80"/>
        <v>-</v>
      </c>
      <c r="H288" s="324" t="str">
        <f t="shared" si="80"/>
        <v>-</v>
      </c>
      <c r="I288" s="4"/>
      <c r="J288" s="4"/>
      <c r="K288" s="4"/>
      <c r="L288" s="4"/>
      <c r="M288" s="4"/>
      <c r="N288" s="148"/>
      <c r="O288" s="4"/>
      <c r="P288" s="4"/>
      <c r="Q288" s="4"/>
      <c r="R288" s="303"/>
      <c r="S288" s="4"/>
      <c r="T288" s="304"/>
      <c r="U288" s="4"/>
      <c r="V288" s="4"/>
      <c r="W288" s="4"/>
      <c r="X288" s="4"/>
    </row>
    <row r="289" spans="1:24" ht="27" customHeight="1">
      <c r="A289" s="4"/>
      <c r="B289" s="4"/>
      <c r="C289" s="782" t="s">
        <v>358</v>
      </c>
      <c r="D289" s="325">
        <f t="shared" ref="D289:H289" si="81">COUNTIFS($W$9:$W$204,$C289,$M$9:$M$204,D$273)</f>
        <v>0</v>
      </c>
      <c r="E289" s="326">
        <f t="shared" si="81"/>
        <v>0</v>
      </c>
      <c r="F289" s="326">
        <f t="shared" si="81"/>
        <v>0</v>
      </c>
      <c r="G289" s="326">
        <f t="shared" si="81"/>
        <v>0</v>
      </c>
      <c r="H289" s="326">
        <f t="shared" si="81"/>
        <v>0</v>
      </c>
      <c r="I289" s="4"/>
      <c r="J289" s="4"/>
      <c r="K289" s="4"/>
      <c r="L289" s="4"/>
      <c r="M289" s="4"/>
      <c r="N289" s="148"/>
      <c r="O289" s="4"/>
      <c r="P289" s="4"/>
      <c r="Q289" s="4"/>
      <c r="R289" s="303"/>
      <c r="S289" s="4"/>
      <c r="T289" s="304"/>
      <c r="U289" s="4"/>
      <c r="V289" s="4"/>
      <c r="W289" s="4"/>
      <c r="X289" s="4"/>
    </row>
    <row r="290" spans="1:24" ht="27" customHeight="1">
      <c r="A290" s="4"/>
      <c r="B290" s="4"/>
      <c r="C290" s="779"/>
      <c r="D290" s="327" t="str">
        <f t="shared" ref="D290:H290" si="82">IFERROR(D289/D$255,"-")</f>
        <v>-</v>
      </c>
      <c r="E290" s="327" t="str">
        <f t="shared" si="82"/>
        <v>-</v>
      </c>
      <c r="F290" s="327" t="str">
        <f t="shared" si="82"/>
        <v>-</v>
      </c>
      <c r="G290" s="327" t="str">
        <f t="shared" si="82"/>
        <v>-</v>
      </c>
      <c r="H290" s="327" t="str">
        <f t="shared" si="82"/>
        <v>-</v>
      </c>
      <c r="I290" s="4"/>
      <c r="J290" s="4"/>
      <c r="K290" s="4"/>
      <c r="L290" s="4"/>
      <c r="M290" s="4"/>
      <c r="N290" s="148"/>
      <c r="O290" s="4"/>
      <c r="P290" s="4"/>
      <c r="Q290" s="4"/>
      <c r="R290" s="303"/>
      <c r="S290" s="4"/>
      <c r="T290" s="304"/>
      <c r="U290" s="4"/>
      <c r="V290" s="4"/>
      <c r="W290" s="4"/>
      <c r="X290" s="4"/>
    </row>
    <row r="291" spans="1:24" ht="14.4">
      <c r="A291" s="4"/>
      <c r="B291" s="4"/>
      <c r="C291" s="4"/>
      <c r="D291" s="4"/>
      <c r="E291" s="4"/>
      <c r="F291" s="4"/>
      <c r="G291" s="4"/>
      <c r="H291" s="4"/>
      <c r="I291" s="4"/>
      <c r="J291" s="4"/>
      <c r="K291" s="4"/>
      <c r="L291" s="4"/>
      <c r="M291" s="4"/>
      <c r="N291" s="148"/>
      <c r="O291" s="4"/>
      <c r="P291" s="4"/>
      <c r="Q291" s="4"/>
      <c r="R291" s="4"/>
      <c r="S291" s="4"/>
      <c r="T291" s="4"/>
      <c r="U291" s="4"/>
      <c r="V291" s="4"/>
      <c r="W291" s="4"/>
      <c r="X291" s="4"/>
    </row>
    <row r="292" spans="1:24" ht="14.4">
      <c r="A292" s="4"/>
      <c r="B292" s="4"/>
      <c r="C292" s="4"/>
      <c r="D292" s="4"/>
      <c r="E292" s="4"/>
      <c r="F292" s="4"/>
      <c r="G292" s="4"/>
      <c r="H292" s="4"/>
      <c r="I292" s="4"/>
      <c r="J292" s="4"/>
      <c r="K292" s="4"/>
      <c r="L292" s="4"/>
      <c r="M292" s="4"/>
      <c r="N292" s="148"/>
      <c r="O292" s="4"/>
      <c r="P292" s="4"/>
      <c r="Q292" s="4"/>
      <c r="R292" s="4"/>
      <c r="S292" s="4"/>
      <c r="T292" s="4"/>
      <c r="U292" s="4"/>
      <c r="V292" s="4"/>
      <c r="W292" s="4"/>
      <c r="X292" s="4"/>
    </row>
    <row r="293" spans="1:24" ht="14.4">
      <c r="A293" s="4"/>
      <c r="B293" s="4"/>
      <c r="C293" s="4"/>
      <c r="D293" s="4"/>
      <c r="E293" s="4"/>
      <c r="F293" s="4"/>
      <c r="G293" s="4"/>
      <c r="H293" s="4"/>
      <c r="I293" s="4"/>
      <c r="J293" s="4"/>
      <c r="K293" s="4"/>
      <c r="L293" s="4"/>
      <c r="M293" s="4"/>
      <c r="N293" s="148"/>
      <c r="O293" s="4"/>
      <c r="P293" s="4"/>
      <c r="Q293" s="4"/>
      <c r="R293" s="4"/>
      <c r="S293" s="4"/>
      <c r="T293" s="4"/>
      <c r="U293" s="4"/>
      <c r="V293" s="4"/>
      <c r="W293" s="4"/>
      <c r="X293" s="4"/>
    </row>
  </sheetData>
  <autoFilter ref="A8:AB206" xr:uid="{00000000-0009-0000-0000-000015000000}"/>
  <mergeCells count="240">
    <mergeCell ref="H183:J183"/>
    <mergeCell ref="H184:J184"/>
    <mergeCell ref="H185:J185"/>
    <mergeCell ref="H186:J186"/>
    <mergeCell ref="H187:J187"/>
    <mergeCell ref="H188:J188"/>
    <mergeCell ref="H189:J189"/>
    <mergeCell ref="H190:J190"/>
    <mergeCell ref="H191:J191"/>
    <mergeCell ref="H174:J174"/>
    <mergeCell ref="H175:J175"/>
    <mergeCell ref="H176:J176"/>
    <mergeCell ref="H177:J177"/>
    <mergeCell ref="H178:J178"/>
    <mergeCell ref="H179:J179"/>
    <mergeCell ref="H180:J180"/>
    <mergeCell ref="H181:J181"/>
    <mergeCell ref="H182:J182"/>
    <mergeCell ref="H165:J165"/>
    <mergeCell ref="H166:J166"/>
    <mergeCell ref="H167:J167"/>
    <mergeCell ref="H168:J168"/>
    <mergeCell ref="H169:J169"/>
    <mergeCell ref="H170:J170"/>
    <mergeCell ref="H171:J171"/>
    <mergeCell ref="H172:J172"/>
    <mergeCell ref="H173:J173"/>
    <mergeCell ref="C266:C267"/>
    <mergeCell ref="C268:C269"/>
    <mergeCell ref="C287:C288"/>
    <mergeCell ref="C289:C290"/>
    <mergeCell ref="C270:C271"/>
    <mergeCell ref="C275:C276"/>
    <mergeCell ref="C277:C278"/>
    <mergeCell ref="C279:C280"/>
    <mergeCell ref="C281:C282"/>
    <mergeCell ref="C283:C284"/>
    <mergeCell ref="C285:C286"/>
    <mergeCell ref="C245:C246"/>
    <mergeCell ref="C247:C248"/>
    <mergeCell ref="C249:C250"/>
    <mergeCell ref="C251:C252"/>
    <mergeCell ref="C256:C257"/>
    <mergeCell ref="C258:C259"/>
    <mergeCell ref="C260:C261"/>
    <mergeCell ref="C262:C263"/>
    <mergeCell ref="C264:C265"/>
    <mergeCell ref="C223:C224"/>
    <mergeCell ref="C225:C226"/>
    <mergeCell ref="C227:C228"/>
    <mergeCell ref="C229:C230"/>
    <mergeCell ref="C231:C232"/>
    <mergeCell ref="C237:C238"/>
    <mergeCell ref="C239:C240"/>
    <mergeCell ref="C241:C242"/>
    <mergeCell ref="C243:C244"/>
    <mergeCell ref="H198:J198"/>
    <mergeCell ref="H199:J199"/>
    <mergeCell ref="H200:J200"/>
    <mergeCell ref="H201:J201"/>
    <mergeCell ref="H202:J202"/>
    <mergeCell ref="H203:J203"/>
    <mergeCell ref="H204:J204"/>
    <mergeCell ref="H205:J205"/>
    <mergeCell ref="C221:C222"/>
    <mergeCell ref="H206:J206"/>
    <mergeCell ref="B209:C209"/>
    <mergeCell ref="B210:C210"/>
    <mergeCell ref="B211:C211"/>
    <mergeCell ref="B212:C212"/>
    <mergeCell ref="C217:C218"/>
    <mergeCell ref="C219:C220"/>
    <mergeCell ref="H147:J147"/>
    <mergeCell ref="H148:J148"/>
    <mergeCell ref="H149:J149"/>
    <mergeCell ref="H192:J192"/>
    <mergeCell ref="H193:J193"/>
    <mergeCell ref="H194:J194"/>
    <mergeCell ref="H195:J195"/>
    <mergeCell ref="H196:J196"/>
    <mergeCell ref="H197:J197"/>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38:J138"/>
    <mergeCell ref="H139:J139"/>
    <mergeCell ref="H140:J140"/>
    <mergeCell ref="H141:J141"/>
    <mergeCell ref="H142:J142"/>
    <mergeCell ref="H143:J143"/>
    <mergeCell ref="H144:J144"/>
    <mergeCell ref="H145:J145"/>
    <mergeCell ref="H146:J146"/>
    <mergeCell ref="H129:J129"/>
    <mergeCell ref="H130:J130"/>
    <mergeCell ref="H131:J131"/>
    <mergeCell ref="H132:J132"/>
    <mergeCell ref="H133:J133"/>
    <mergeCell ref="H134:J134"/>
    <mergeCell ref="H135:J135"/>
    <mergeCell ref="H136:J136"/>
    <mergeCell ref="H137:J137"/>
    <mergeCell ref="H120:J120"/>
    <mergeCell ref="H121:J121"/>
    <mergeCell ref="H122:J122"/>
    <mergeCell ref="H123:J123"/>
    <mergeCell ref="H124:J124"/>
    <mergeCell ref="H125:J125"/>
    <mergeCell ref="H126:J126"/>
    <mergeCell ref="H127:J127"/>
    <mergeCell ref="H128:J128"/>
    <mergeCell ref="H111:J111"/>
    <mergeCell ref="H112:J112"/>
    <mergeCell ref="H113:J113"/>
    <mergeCell ref="H114:J114"/>
    <mergeCell ref="H115:J115"/>
    <mergeCell ref="H116:J116"/>
    <mergeCell ref="H117:J117"/>
    <mergeCell ref="H118:J118"/>
    <mergeCell ref="H119:J119"/>
    <mergeCell ref="H102:J102"/>
    <mergeCell ref="H103:J103"/>
    <mergeCell ref="H104:J104"/>
    <mergeCell ref="H105:J105"/>
    <mergeCell ref="H106:J106"/>
    <mergeCell ref="H107:J107"/>
    <mergeCell ref="H108:J108"/>
    <mergeCell ref="H109:J109"/>
    <mergeCell ref="H110:J110"/>
    <mergeCell ref="H93:J93"/>
    <mergeCell ref="H94:J94"/>
    <mergeCell ref="H95:J95"/>
    <mergeCell ref="H96:J96"/>
    <mergeCell ref="H97:J97"/>
    <mergeCell ref="H98:J98"/>
    <mergeCell ref="H99:J99"/>
    <mergeCell ref="H100:J100"/>
    <mergeCell ref="H101:J101"/>
    <mergeCell ref="H84:J84"/>
    <mergeCell ref="H85:J85"/>
    <mergeCell ref="H86:J86"/>
    <mergeCell ref="H87:J87"/>
    <mergeCell ref="H88:J88"/>
    <mergeCell ref="H89:J89"/>
    <mergeCell ref="H90:J90"/>
    <mergeCell ref="H91:J91"/>
    <mergeCell ref="H92:J92"/>
    <mergeCell ref="H75:J75"/>
    <mergeCell ref="H76:J76"/>
    <mergeCell ref="H77:J77"/>
    <mergeCell ref="H78:J78"/>
    <mergeCell ref="H79:J79"/>
    <mergeCell ref="H80:J80"/>
    <mergeCell ref="H81:J81"/>
    <mergeCell ref="H82:J82"/>
    <mergeCell ref="H83:J83"/>
    <mergeCell ref="H66:J66"/>
    <mergeCell ref="H67:J67"/>
    <mergeCell ref="H68:J68"/>
    <mergeCell ref="H69:J69"/>
    <mergeCell ref="H70:J70"/>
    <mergeCell ref="H71:J71"/>
    <mergeCell ref="H72:J72"/>
    <mergeCell ref="H73:J73"/>
    <mergeCell ref="H74:J74"/>
    <mergeCell ref="H57:J57"/>
    <mergeCell ref="H58:J58"/>
    <mergeCell ref="H59:J59"/>
    <mergeCell ref="H60:J60"/>
    <mergeCell ref="H61:J61"/>
    <mergeCell ref="H62:J62"/>
    <mergeCell ref="H63:J63"/>
    <mergeCell ref="H64:J64"/>
    <mergeCell ref="H65:J65"/>
    <mergeCell ref="H48:J48"/>
    <mergeCell ref="H49:J49"/>
    <mergeCell ref="H50:J50"/>
    <mergeCell ref="H51:J51"/>
    <mergeCell ref="H52:J52"/>
    <mergeCell ref="H53:J53"/>
    <mergeCell ref="H54:J54"/>
    <mergeCell ref="H55:J55"/>
    <mergeCell ref="H56:J56"/>
    <mergeCell ref="H39:J39"/>
    <mergeCell ref="H40:J40"/>
    <mergeCell ref="H41:J41"/>
    <mergeCell ref="H42:J42"/>
    <mergeCell ref="H43:J43"/>
    <mergeCell ref="H44:J44"/>
    <mergeCell ref="H45:J45"/>
    <mergeCell ref="H46:J46"/>
    <mergeCell ref="H47:J47"/>
    <mergeCell ref="H30:J30"/>
    <mergeCell ref="H31:J31"/>
    <mergeCell ref="H32:J32"/>
    <mergeCell ref="H33:J33"/>
    <mergeCell ref="H34:J34"/>
    <mergeCell ref="H35:J35"/>
    <mergeCell ref="H36:J36"/>
    <mergeCell ref="H37:J37"/>
    <mergeCell ref="H38:J38"/>
    <mergeCell ref="H21:J21"/>
    <mergeCell ref="H22:J22"/>
    <mergeCell ref="H23:J23"/>
    <mergeCell ref="H24:J24"/>
    <mergeCell ref="H25:J25"/>
    <mergeCell ref="H26:J26"/>
    <mergeCell ref="H27:J27"/>
    <mergeCell ref="H28:J28"/>
    <mergeCell ref="H29:J29"/>
    <mergeCell ref="H12:J12"/>
    <mergeCell ref="H13:J13"/>
    <mergeCell ref="H14:J14"/>
    <mergeCell ref="H15:J15"/>
    <mergeCell ref="H16:J16"/>
    <mergeCell ref="H17:J17"/>
    <mergeCell ref="H18:J18"/>
    <mergeCell ref="H19:J19"/>
    <mergeCell ref="H20:J20"/>
    <mergeCell ref="B2:G2"/>
    <mergeCell ref="L2:M2"/>
    <mergeCell ref="B4:C4"/>
    <mergeCell ref="B5:C5"/>
    <mergeCell ref="B6:C6"/>
    <mergeCell ref="H8:J8"/>
    <mergeCell ref="H9:J9"/>
    <mergeCell ref="H10:J10"/>
    <mergeCell ref="H11:J11"/>
  </mergeCells>
  <phoneticPr fontId="86"/>
  <conditionalFormatting sqref="M9:M206">
    <cfRule type="containsText" dxfId="73" priority="1" operator="containsText" text="相続税">
      <formula>NOT(ISERROR(SEARCH(("相続税"),(M9))))</formula>
    </cfRule>
    <cfRule type="containsText" dxfId="72" priority="2" operator="containsText" text="複雑">
      <formula>NOT(ISERROR(SEARCH(("複雑"),(M9))))</formula>
    </cfRule>
  </conditionalFormatting>
  <conditionalFormatting sqref="M10:M206 N17">
    <cfRule type="containsText" dxfId="71" priority="5" operator="containsText" text="相続税">
      <formula>NOT(ISERROR(SEARCH(("相続税"),(M10))))</formula>
    </cfRule>
    <cfRule type="containsText" dxfId="70" priority="6" operator="containsText" text="複雑">
      <formula>NOT(ISERROR(SEARCH(("複雑"),(M10))))</formula>
    </cfRule>
  </conditionalFormatting>
  <conditionalFormatting sqref="P118">
    <cfRule type="containsBlanks" dxfId="69" priority="4">
      <formula>LEN(TRIM(P118))=0</formula>
    </cfRule>
  </conditionalFormatting>
  <conditionalFormatting sqref="W9:W206">
    <cfRule type="beginsWith" dxfId="68" priority="3" operator="beginsWith" text="Ｓ">
      <formula>LEFT((W9),LEN("Ｓ"))=("Ｓ")</formula>
    </cfRule>
  </conditionalFormatting>
  <dataValidations count="2">
    <dataValidation type="list" allowBlank="1" sqref="P8" xr:uid="{00000000-0002-0000-1500-000000000000}">
      <formula1>$P$10</formula1>
    </dataValidation>
    <dataValidation type="list" allowBlank="1" showErrorMessage="1" sqref="F9:F206 P9:P206" xr:uid="{00000000-0002-0000-1500-000002000000}">
      <formula1>"横浜本店,藤沢支店,渋谷支店"</formula1>
    </dataValidation>
  </dataValidations>
  <pageMargins left="0.7" right="0.7" top="0.75" bottom="0.75" header="0" footer="0"/>
  <pageSetup paperSize="9" orientation="landscape"/>
  <extLst>
    <ext xmlns:x14="http://schemas.microsoft.com/office/spreadsheetml/2009/9/main" uri="{CCE6A557-97BC-4b89-ADB6-D9C93CAAB3DF}">
      <x14:dataValidations xmlns:xm="http://schemas.microsoft.com/office/excel/2006/main" count="3">
        <x14:dataValidation type="list" allowBlank="1" xr:uid="{00000000-0002-0000-1500-000001000000}">
          <x14:formula1>
            <xm:f>設定用!$D$6:$D$15</xm:f>
          </x14:formula1>
          <xm:sqref>M9:M206</xm:sqref>
        </x14:dataValidation>
        <x14:dataValidation type="list" allowBlank="1" showErrorMessage="1" xr:uid="{00000000-0002-0000-1500-000003000000}">
          <x14:formula1>
            <xm:f>設定用!$J$6:$J$28</xm:f>
          </x14:formula1>
          <xm:sqref>U9:U67 U69:U293</xm:sqref>
        </x14:dataValidation>
        <x14:dataValidation type="list" allowBlank="1" xr:uid="{00000000-0002-0000-1500-000004000000}">
          <x14:formula1>
            <xm:f>設定用!$H$6:$H$14</xm:f>
          </x14:formula1>
          <xm:sqref>W9:W206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B999"/>
  <sheetViews>
    <sheetView workbookViewId="0">
      <pane ySplit="8" topLeftCell="A9" activePane="bottomLeft" state="frozen"/>
      <selection pane="bottomLeft" activeCell="B10" sqref="B10"/>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2.6640625" customWidth="1"/>
    <col min="7" max="8" width="9.33203125" customWidth="1"/>
    <col min="9" max="9" width="13.44140625" customWidth="1"/>
    <col min="10" max="10" width="10.88671875" customWidth="1"/>
    <col min="11" max="11" width="14.33203125" customWidth="1"/>
    <col min="12" max="12" width="15.109375" customWidth="1"/>
    <col min="13" max="13" width="15.77734375" customWidth="1"/>
    <col min="14" max="14" width="85.6640625" customWidth="1"/>
    <col min="15" max="15" width="29" customWidth="1"/>
    <col min="16" max="16" width="10.88671875" customWidth="1"/>
    <col min="17" max="17" width="26.109375" customWidth="1"/>
    <col min="18" max="18" width="6.88671875" customWidth="1"/>
    <col min="19" max="19" width="6.33203125" customWidth="1"/>
    <col min="20" max="20" width="9.109375" customWidth="1"/>
    <col min="21" max="22" width="9.77734375" customWidth="1"/>
    <col min="23" max="23" width="13.77734375" customWidth="1"/>
    <col min="24" max="24" width="79" customWidth="1"/>
  </cols>
  <sheetData>
    <row r="1" spans="1:28" ht="5.25" customHeight="1">
      <c r="B1" s="4"/>
      <c r="C1" s="4"/>
      <c r="D1" s="4"/>
      <c r="E1" s="4"/>
      <c r="F1" s="4"/>
      <c r="G1" s="4"/>
      <c r="H1" s="4"/>
      <c r="I1" s="4"/>
      <c r="J1" s="4"/>
      <c r="K1" s="285" t="s">
        <v>315</v>
      </c>
      <c r="L1" s="4"/>
      <c r="M1" s="4"/>
      <c r="N1" s="148"/>
      <c r="O1" s="4"/>
      <c r="P1" s="4"/>
      <c r="Q1" s="4"/>
      <c r="R1" s="4"/>
      <c r="S1" s="4"/>
      <c r="T1" s="4"/>
      <c r="U1" s="4"/>
      <c r="V1" s="4"/>
      <c r="W1" s="4"/>
      <c r="X1" s="4"/>
    </row>
    <row r="2" spans="1:28" ht="24.75" customHeight="1">
      <c r="A2" s="279"/>
      <c r="B2" s="785" t="s">
        <v>1468</v>
      </c>
      <c r="C2" s="758"/>
      <c r="D2" s="758"/>
      <c r="E2" s="758"/>
      <c r="F2" s="758"/>
      <c r="G2" s="759"/>
      <c r="I2" s="280"/>
      <c r="J2" s="281" t="s">
        <v>16</v>
      </c>
      <c r="L2" s="760" t="s">
        <v>309</v>
      </c>
      <c r="M2" s="761"/>
      <c r="O2" s="282" t="str">
        <f>設定用!H6</f>
        <v>Ｓ：即受注</v>
      </c>
      <c r="P2" s="279"/>
      <c r="Q2" s="279"/>
      <c r="R2" s="279"/>
      <c r="S2" s="279"/>
      <c r="T2" s="279"/>
      <c r="U2" s="279"/>
      <c r="V2" s="279"/>
      <c r="W2" s="279"/>
      <c r="X2" s="279"/>
    </row>
    <row r="3" spans="1:28" ht="16.5" customHeight="1">
      <c r="A3" s="3"/>
      <c r="B3" s="283"/>
      <c r="C3" s="14"/>
      <c r="D3" s="31" t="s">
        <v>16</v>
      </c>
      <c r="E3" s="31" t="str">
        <f>設定用!B6</f>
        <v>横浜本店</v>
      </c>
      <c r="F3" s="31" t="str">
        <f>設定用!B7</f>
        <v>藤沢支店</v>
      </c>
      <c r="G3" s="284" t="str">
        <f>設定用!B8</f>
        <v>渋谷支店</v>
      </c>
      <c r="I3" s="158" t="s">
        <v>33</v>
      </c>
      <c r="J3" s="159">
        <f t="shared" ref="J3:J6" si="0">D210</f>
        <v>0</v>
      </c>
      <c r="K3" s="285" t="s">
        <v>310</v>
      </c>
      <c r="L3" s="286" t="str">
        <f t="shared" ref="L3:L5" ca="1" si="1">IFERROR("管理表番号（"&amp;VLOOKUP(K3,$A$10:$U$207,2,FALSE)&amp;"）／面談担当者："&amp;VLOOKUP(K3,$A$10:$U$207,21,FALSE),"")</f>
        <v/>
      </c>
      <c r="M3" s="3"/>
      <c r="O3" s="282" t="str">
        <f>設定用!H7</f>
        <v>Ｓ：戻り受注</v>
      </c>
      <c r="P3" s="3"/>
      <c r="Q3" s="3"/>
      <c r="R3" s="3"/>
      <c r="S3" s="3"/>
      <c r="T3" s="3"/>
      <c r="U3" s="3"/>
      <c r="V3" s="3"/>
      <c r="W3" s="3"/>
      <c r="X3" s="162"/>
    </row>
    <row r="4" spans="1:28" ht="18.75" customHeight="1">
      <c r="A4" s="4"/>
      <c r="B4" s="705" t="s">
        <v>17</v>
      </c>
      <c r="C4" s="706"/>
      <c r="D4" s="163">
        <f t="shared" ref="D4:D5" si="2">SUM(E4:I4)</f>
        <v>0</v>
      </c>
      <c r="E4" s="164">
        <f t="shared" ref="E4:G4" si="3">COUNTIF($F$9:$F$207,E3)</f>
        <v>0</v>
      </c>
      <c r="F4" s="164">
        <f t="shared" si="3"/>
        <v>0</v>
      </c>
      <c r="G4" s="165">
        <f t="shared" si="3"/>
        <v>0</v>
      </c>
      <c r="I4" s="166" t="s">
        <v>311</v>
      </c>
      <c r="J4" s="167">
        <f t="shared" si="0"/>
        <v>0</v>
      </c>
      <c r="K4" s="285" t="s">
        <v>312</v>
      </c>
      <c r="L4" s="286" t="str">
        <f t="shared" ca="1" si="1"/>
        <v/>
      </c>
      <c r="M4" s="4"/>
      <c r="N4" s="4"/>
      <c r="O4" s="4"/>
      <c r="P4" s="4"/>
      <c r="Q4" s="4"/>
      <c r="R4" s="4"/>
      <c r="S4" s="4"/>
      <c r="T4" s="4"/>
      <c r="U4" s="4"/>
      <c r="V4" s="4"/>
      <c r="W4" s="4"/>
      <c r="X4" s="168"/>
    </row>
    <row r="5" spans="1:28" ht="18.75" customHeight="1">
      <c r="A5" s="4"/>
      <c r="B5" s="707" t="s">
        <v>19</v>
      </c>
      <c r="C5" s="708"/>
      <c r="D5" s="10">
        <f t="shared" si="2"/>
        <v>0</v>
      </c>
      <c r="E5" s="169">
        <f t="shared" ref="E5:G5" si="4">COUNTIFS($F$9:$F$207,E3,$R$9:$R$207,"&lt;&gt;")</f>
        <v>0</v>
      </c>
      <c r="F5" s="169">
        <f t="shared" si="4"/>
        <v>0</v>
      </c>
      <c r="G5" s="170">
        <f t="shared" si="4"/>
        <v>0</v>
      </c>
      <c r="I5" s="171" t="s">
        <v>313</v>
      </c>
      <c r="J5" s="172">
        <f t="shared" si="0"/>
        <v>0</v>
      </c>
      <c r="K5" s="285" t="s">
        <v>314</v>
      </c>
      <c r="L5" s="286" t="str">
        <f t="shared" ca="1" si="1"/>
        <v/>
      </c>
      <c r="M5" s="4"/>
      <c r="N5" s="4"/>
      <c r="O5" s="4"/>
      <c r="P5" s="4"/>
      <c r="Q5" s="4"/>
      <c r="R5" s="4"/>
      <c r="S5" s="4"/>
      <c r="T5" s="4"/>
      <c r="U5" s="4"/>
      <c r="V5" s="4"/>
      <c r="W5" s="4"/>
      <c r="X5" s="168"/>
    </row>
    <row r="6" spans="1:28" ht="30" customHeight="1">
      <c r="A6" s="4"/>
      <c r="B6" s="701" t="s">
        <v>21</v>
      </c>
      <c r="C6" s="702"/>
      <c r="D6" s="173" t="str">
        <f t="shared" ref="D6:G6" si="5">IFERROR(D5/D4,"")</f>
        <v/>
      </c>
      <c r="E6" s="174" t="str">
        <f t="shared" si="5"/>
        <v/>
      </c>
      <c r="F6" s="174" t="str">
        <f t="shared" si="5"/>
        <v/>
      </c>
      <c r="G6" s="175" t="str">
        <f t="shared" si="5"/>
        <v/>
      </c>
      <c r="I6" s="176" t="s">
        <v>39</v>
      </c>
      <c r="J6" s="177" t="str">
        <f t="shared" si="0"/>
        <v/>
      </c>
      <c r="L6" s="286" t="str">
        <f ca="1">IFERROR("管理表番号（"&amp;VLOOKUP(K1,$A$10:$U$207,2,FALSE)&amp;"）／面談担当者："&amp;VLOOKUP(K1,$A$10:$U$207,21,FALSE),"")</f>
        <v/>
      </c>
      <c r="M6" s="4"/>
      <c r="N6" s="4"/>
      <c r="O6" s="4"/>
      <c r="P6" s="4"/>
      <c r="Q6" s="4"/>
      <c r="R6" s="4"/>
      <c r="S6" s="4"/>
      <c r="T6" s="4"/>
      <c r="U6" s="4"/>
      <c r="V6" s="4"/>
      <c r="W6" s="4"/>
      <c r="X6" s="168"/>
    </row>
    <row r="7" spans="1:28" ht="10.5" customHeight="1">
      <c r="A7" s="4"/>
      <c r="J7" s="4"/>
      <c r="K7" s="287"/>
      <c r="L7" s="286"/>
      <c r="M7" s="4"/>
      <c r="N7" s="4"/>
      <c r="O7" s="4"/>
      <c r="P7" s="4"/>
      <c r="Q7" s="4"/>
      <c r="R7" s="4"/>
      <c r="S7" s="4"/>
      <c r="T7" s="4"/>
      <c r="U7" s="4"/>
      <c r="V7" s="4"/>
      <c r="W7" s="4"/>
      <c r="X7" s="168"/>
    </row>
    <row r="8" spans="1:28" ht="36" customHeight="1">
      <c r="A8" s="4"/>
      <c r="B8" s="179" t="s">
        <v>317</v>
      </c>
      <c r="C8" s="179" t="s">
        <v>318</v>
      </c>
      <c r="D8" s="179" t="s">
        <v>319</v>
      </c>
      <c r="E8" s="179" t="s">
        <v>320</v>
      </c>
      <c r="F8" s="179" t="s">
        <v>321</v>
      </c>
      <c r="G8" s="179" t="s">
        <v>322</v>
      </c>
      <c r="H8" s="762" t="s">
        <v>1469</v>
      </c>
      <c r="I8" s="763"/>
      <c r="J8" s="706"/>
      <c r="K8" s="179" t="s">
        <v>324</v>
      </c>
      <c r="L8" s="180" t="s">
        <v>325</v>
      </c>
      <c r="M8" s="180" t="s">
        <v>326</v>
      </c>
      <c r="N8" s="179" t="s">
        <v>327</v>
      </c>
      <c r="O8" s="179" t="s">
        <v>328</v>
      </c>
      <c r="P8" s="179" t="s">
        <v>329</v>
      </c>
      <c r="Q8" s="179" t="s">
        <v>330</v>
      </c>
      <c r="R8" s="179" t="s">
        <v>331</v>
      </c>
      <c r="S8" s="179" t="s">
        <v>332</v>
      </c>
      <c r="T8" s="179" t="s">
        <v>319</v>
      </c>
      <c r="U8" s="179" t="s">
        <v>333</v>
      </c>
      <c r="V8" s="179" t="s">
        <v>334</v>
      </c>
      <c r="W8" s="181" t="s">
        <v>335</v>
      </c>
      <c r="X8" s="180" t="s">
        <v>328</v>
      </c>
    </row>
    <row r="9" spans="1:28" ht="18" customHeight="1">
      <c r="A9" s="328" t="str">
        <f t="shared" ref="A9:A41" ca="1" si="6">Y9&amp;Z9</f>
        <v>0</v>
      </c>
      <c r="B9" s="183">
        <v>1</v>
      </c>
      <c r="C9" s="198"/>
      <c r="D9" s="183"/>
      <c r="E9" s="183"/>
      <c r="F9" s="183"/>
      <c r="G9" s="183"/>
      <c r="H9" s="765"/>
      <c r="I9" s="763"/>
      <c r="J9" s="766"/>
      <c r="K9" s="183"/>
      <c r="L9" s="183"/>
      <c r="M9" s="183"/>
      <c r="N9" s="215"/>
      <c r="O9" s="215"/>
      <c r="P9" s="183"/>
      <c r="Q9" s="183"/>
      <c r="R9" s="198"/>
      <c r="S9" s="183"/>
      <c r="T9" s="183"/>
      <c r="U9" s="183"/>
      <c r="V9" s="183"/>
      <c r="W9" s="183"/>
      <c r="X9" s="216"/>
      <c r="Y9" s="329" t="str">
        <f t="shared" ref="Y9:Y207" ca="1" si="7">IF(R9="","", IF(AND(R9&lt;TODAY(),W9=""),"未入力",""))</f>
        <v/>
      </c>
      <c r="Z9" s="128">
        <f t="shared" ref="Z9:Z207" ca="1" si="8">COUNTIF($Y$9:Y9,"未入力")</f>
        <v>0</v>
      </c>
    </row>
    <row r="10" spans="1:28" ht="18" customHeight="1">
      <c r="A10" s="328" t="str">
        <f t="shared" ca="1" si="6"/>
        <v>0</v>
      </c>
      <c r="B10" s="183">
        <v>2</v>
      </c>
      <c r="C10" s="198"/>
      <c r="D10" s="183"/>
      <c r="E10" s="183"/>
      <c r="F10" s="183"/>
      <c r="G10" s="183"/>
      <c r="H10" s="765"/>
      <c r="I10" s="763"/>
      <c r="J10" s="706"/>
      <c r="K10" s="183"/>
      <c r="L10" s="183"/>
      <c r="M10" s="183"/>
      <c r="N10" s="215"/>
      <c r="O10" s="215"/>
      <c r="P10" s="183"/>
      <c r="Q10" s="217"/>
      <c r="R10" s="198"/>
      <c r="S10" s="183"/>
      <c r="T10" s="183"/>
      <c r="U10" s="183"/>
      <c r="V10" s="183"/>
      <c r="W10" s="183"/>
      <c r="X10" s="208"/>
      <c r="Y10" s="329" t="str">
        <f t="shared" ca="1" si="7"/>
        <v/>
      </c>
      <c r="Z10" s="128">
        <f t="shared" ca="1" si="8"/>
        <v>0</v>
      </c>
    </row>
    <row r="11" spans="1:28" ht="18" customHeight="1">
      <c r="A11" s="328" t="str">
        <f t="shared" ca="1" si="6"/>
        <v>0</v>
      </c>
      <c r="B11" s="183">
        <v>3</v>
      </c>
      <c r="C11" s="198"/>
      <c r="D11" s="183"/>
      <c r="E11" s="183"/>
      <c r="F11" s="183"/>
      <c r="G11" s="183"/>
      <c r="H11" s="765"/>
      <c r="I11" s="763"/>
      <c r="J11" s="706"/>
      <c r="K11" s="183"/>
      <c r="L11" s="183"/>
      <c r="M11" s="183"/>
      <c r="N11" s="186"/>
      <c r="O11" s="215"/>
      <c r="P11" s="183"/>
      <c r="Q11" s="188"/>
      <c r="R11" s="198"/>
      <c r="S11" s="183"/>
      <c r="T11" s="183"/>
      <c r="U11" s="183"/>
      <c r="V11" s="183"/>
      <c r="W11" s="183"/>
      <c r="X11" s="332"/>
      <c r="Y11" s="329" t="str">
        <f t="shared" ca="1" si="7"/>
        <v/>
      </c>
      <c r="Z11" s="128">
        <f t="shared" ca="1" si="8"/>
        <v>0</v>
      </c>
    </row>
    <row r="12" spans="1:28" ht="18" customHeight="1">
      <c r="A12" s="214" t="str">
        <f t="shared" ca="1" si="6"/>
        <v>0</v>
      </c>
      <c r="B12" s="183">
        <v>4</v>
      </c>
      <c r="C12" s="198"/>
      <c r="D12" s="183"/>
      <c r="E12" s="183"/>
      <c r="F12" s="183"/>
      <c r="G12" s="183"/>
      <c r="H12" s="765"/>
      <c r="I12" s="763"/>
      <c r="J12" s="706"/>
      <c r="K12" s="183"/>
      <c r="L12" s="183"/>
      <c r="M12" s="183"/>
      <c r="N12" s="201"/>
      <c r="O12" s="215"/>
      <c r="P12" s="183"/>
      <c r="Q12" s="188"/>
      <c r="R12" s="198"/>
      <c r="S12" s="183"/>
      <c r="T12" s="183"/>
      <c r="U12" s="183"/>
      <c r="V12" s="234"/>
      <c r="W12" s="219"/>
      <c r="X12" s="208"/>
      <c r="Y12" s="329" t="str">
        <f t="shared" ca="1" si="7"/>
        <v/>
      </c>
      <c r="Z12" s="128">
        <f t="shared" ca="1" si="8"/>
        <v>0</v>
      </c>
      <c r="AA12" s="147"/>
      <c r="AB12" s="147"/>
    </row>
    <row r="13" spans="1:28" ht="18" customHeight="1">
      <c r="A13" s="328" t="str">
        <f t="shared" ca="1" si="6"/>
        <v>0</v>
      </c>
      <c r="B13" s="183">
        <v>5</v>
      </c>
      <c r="C13" s="198"/>
      <c r="D13" s="183"/>
      <c r="E13" s="183"/>
      <c r="F13" s="183"/>
      <c r="G13" s="183"/>
      <c r="H13" s="765"/>
      <c r="I13" s="763"/>
      <c r="J13" s="706"/>
      <c r="K13" s="183"/>
      <c r="L13" s="183"/>
      <c r="M13" s="183"/>
      <c r="N13" s="201"/>
      <c r="O13" s="215"/>
      <c r="P13" s="183"/>
      <c r="Q13" s="208"/>
      <c r="R13" s="218"/>
      <c r="S13" s="183"/>
      <c r="T13" s="234"/>
      <c r="U13" s="183"/>
      <c r="V13" s="234"/>
      <c r="W13" s="219"/>
      <c r="X13" s="208"/>
      <c r="Y13" s="329" t="str">
        <f t="shared" ca="1" si="7"/>
        <v/>
      </c>
      <c r="Z13" s="128">
        <f t="shared" ca="1" si="8"/>
        <v>0</v>
      </c>
    </row>
    <row r="14" spans="1:28" ht="18" customHeight="1">
      <c r="A14" s="328" t="str">
        <f t="shared" ca="1" si="6"/>
        <v>0</v>
      </c>
      <c r="B14" s="183">
        <v>28</v>
      </c>
      <c r="C14" s="218"/>
      <c r="D14" s="183"/>
      <c r="E14" s="183"/>
      <c r="F14" s="183"/>
      <c r="G14" s="183"/>
      <c r="H14" s="765"/>
      <c r="I14" s="763"/>
      <c r="J14" s="766"/>
      <c r="K14" s="183"/>
      <c r="L14" s="183"/>
      <c r="M14" s="183"/>
      <c r="N14" s="215"/>
      <c r="O14" s="215"/>
      <c r="P14" s="183"/>
      <c r="Q14" s="183"/>
      <c r="R14" s="218"/>
      <c r="S14" s="183"/>
      <c r="T14" s="183"/>
      <c r="U14" s="183"/>
      <c r="V14" s="225"/>
      <c r="W14" s="183"/>
      <c r="X14" s="208"/>
      <c r="Y14" s="329" t="str">
        <f t="shared" ca="1" si="7"/>
        <v/>
      </c>
      <c r="Z14" s="128">
        <f t="shared" ca="1" si="8"/>
        <v>0</v>
      </c>
    </row>
    <row r="15" spans="1:28" ht="18" customHeight="1">
      <c r="A15" s="328" t="str">
        <f t="shared" ca="1" si="6"/>
        <v>0</v>
      </c>
      <c r="B15" s="183">
        <v>7</v>
      </c>
      <c r="C15" s="218"/>
      <c r="D15" s="183"/>
      <c r="E15" s="183"/>
      <c r="F15" s="183"/>
      <c r="G15" s="183"/>
      <c r="H15" s="765"/>
      <c r="I15" s="763"/>
      <c r="J15" s="706"/>
      <c r="K15" s="183"/>
      <c r="L15" s="183"/>
      <c r="M15" s="183"/>
      <c r="N15" s="201"/>
      <c r="O15" s="215"/>
      <c r="P15" s="183"/>
      <c r="Q15" s="183"/>
      <c r="R15" s="198"/>
      <c r="S15" s="183"/>
      <c r="T15" s="183"/>
      <c r="U15" s="183"/>
      <c r="V15" s="183"/>
      <c r="W15" s="219"/>
      <c r="X15" s="292"/>
      <c r="Y15" s="329" t="str">
        <f t="shared" ca="1" si="7"/>
        <v/>
      </c>
      <c r="Z15" s="128">
        <f t="shared" ca="1" si="8"/>
        <v>0</v>
      </c>
    </row>
    <row r="16" spans="1:28" ht="18" customHeight="1">
      <c r="A16" s="328" t="str">
        <f t="shared" ca="1" si="6"/>
        <v>0</v>
      </c>
      <c r="B16" s="183">
        <v>9</v>
      </c>
      <c r="C16" s="198"/>
      <c r="D16" s="183"/>
      <c r="E16" s="183"/>
      <c r="F16" s="183"/>
      <c r="G16" s="183"/>
      <c r="H16" s="765"/>
      <c r="I16" s="763"/>
      <c r="J16" s="766"/>
      <c r="K16" s="183"/>
      <c r="L16" s="183"/>
      <c r="M16" s="183"/>
      <c r="N16" s="215"/>
      <c r="O16" s="215"/>
      <c r="P16" s="183"/>
      <c r="Q16" s="217"/>
      <c r="R16" s="218"/>
      <c r="S16" s="183"/>
      <c r="T16" s="183"/>
      <c r="U16" s="183"/>
      <c r="V16" s="183"/>
      <c r="W16" s="219"/>
      <c r="X16" s="333"/>
      <c r="Y16" s="329" t="str">
        <f t="shared" ca="1" si="7"/>
        <v/>
      </c>
      <c r="Z16" s="128">
        <f t="shared" ca="1" si="8"/>
        <v>0</v>
      </c>
    </row>
    <row r="17" spans="1:28" ht="18" customHeight="1">
      <c r="A17" s="328" t="str">
        <f t="shared" ca="1" si="6"/>
        <v>0</v>
      </c>
      <c r="B17" s="183">
        <v>8</v>
      </c>
      <c r="C17" s="218"/>
      <c r="D17" s="183"/>
      <c r="E17" s="183"/>
      <c r="F17" s="183"/>
      <c r="G17" s="183"/>
      <c r="H17" s="765"/>
      <c r="I17" s="763"/>
      <c r="J17" s="706"/>
      <c r="K17" s="183"/>
      <c r="L17" s="183"/>
      <c r="M17" s="183"/>
      <c r="N17" s="201"/>
      <c r="O17" s="215"/>
      <c r="P17" s="183"/>
      <c r="Q17" s="183"/>
      <c r="R17" s="198"/>
      <c r="S17" s="183"/>
      <c r="T17" s="183"/>
      <c r="U17" s="183"/>
      <c r="V17" s="183"/>
      <c r="W17" s="219"/>
      <c r="X17" s="215"/>
      <c r="Y17" s="329" t="str">
        <f t="shared" ca="1" si="7"/>
        <v/>
      </c>
      <c r="Z17" s="128">
        <f t="shared" ca="1" si="8"/>
        <v>0</v>
      </c>
    </row>
    <row r="18" spans="1:28" ht="18" customHeight="1">
      <c r="A18" s="328" t="str">
        <f t="shared" ca="1" si="6"/>
        <v>0</v>
      </c>
      <c r="B18" s="183">
        <v>10</v>
      </c>
      <c r="C18" s="198"/>
      <c r="D18" s="183"/>
      <c r="E18" s="183"/>
      <c r="F18" s="183"/>
      <c r="G18" s="183"/>
      <c r="H18" s="765"/>
      <c r="I18" s="763"/>
      <c r="J18" s="766"/>
      <c r="K18" s="183"/>
      <c r="L18" s="183"/>
      <c r="M18" s="183"/>
      <c r="N18" s="215"/>
      <c r="O18" s="215"/>
      <c r="P18" s="183"/>
      <c r="Q18" s="217"/>
      <c r="R18" s="198"/>
      <c r="S18" s="183"/>
      <c r="T18" s="183"/>
      <c r="U18" s="183"/>
      <c r="V18" s="183"/>
      <c r="W18" s="219"/>
      <c r="X18" s="333"/>
      <c r="Y18" s="329" t="str">
        <f t="shared" ca="1" si="7"/>
        <v/>
      </c>
      <c r="Z18" s="128">
        <f t="shared" ca="1" si="8"/>
        <v>0</v>
      </c>
    </row>
    <row r="19" spans="1:28" ht="18" customHeight="1">
      <c r="A19" s="328" t="str">
        <f t="shared" ca="1" si="6"/>
        <v>0</v>
      </c>
      <c r="B19" s="183">
        <v>11</v>
      </c>
      <c r="C19" s="198"/>
      <c r="D19" s="183"/>
      <c r="E19" s="183"/>
      <c r="F19" s="183"/>
      <c r="G19" s="183"/>
      <c r="H19" s="765"/>
      <c r="I19" s="763"/>
      <c r="J19" s="766"/>
      <c r="K19" s="183"/>
      <c r="L19" s="183"/>
      <c r="M19" s="183"/>
      <c r="N19" s="345"/>
      <c r="O19" s="215"/>
      <c r="P19" s="183"/>
      <c r="Q19" s="217"/>
      <c r="R19" s="198"/>
      <c r="S19" s="183"/>
      <c r="T19" s="183"/>
      <c r="U19" s="183"/>
      <c r="V19" s="183"/>
      <c r="W19" s="183"/>
      <c r="X19" s="215"/>
      <c r="Y19" s="329" t="str">
        <f t="shared" ca="1" si="7"/>
        <v/>
      </c>
      <c r="Z19" s="128">
        <f t="shared" ca="1" si="8"/>
        <v>0</v>
      </c>
    </row>
    <row r="20" spans="1:28" ht="18" customHeight="1">
      <c r="A20" s="328" t="str">
        <f t="shared" ca="1" si="6"/>
        <v>0</v>
      </c>
      <c r="B20" s="183">
        <v>12</v>
      </c>
      <c r="C20" s="198"/>
      <c r="D20" s="183"/>
      <c r="E20" s="183"/>
      <c r="F20" s="183"/>
      <c r="G20" s="183"/>
      <c r="H20" s="765"/>
      <c r="I20" s="763"/>
      <c r="J20" s="766"/>
      <c r="K20" s="183"/>
      <c r="L20" s="183"/>
      <c r="M20" s="183"/>
      <c r="N20" s="215"/>
      <c r="O20" s="215"/>
      <c r="P20" s="183"/>
      <c r="Q20" s="183"/>
      <c r="R20" s="218"/>
      <c r="S20" s="183"/>
      <c r="T20" s="183"/>
      <c r="U20" s="183"/>
      <c r="V20" s="183"/>
      <c r="W20" s="219"/>
      <c r="X20" s="215"/>
      <c r="Y20" s="329" t="str">
        <f t="shared" ca="1" si="7"/>
        <v/>
      </c>
      <c r="Z20" s="128">
        <f t="shared" ca="1" si="8"/>
        <v>0</v>
      </c>
    </row>
    <row r="21" spans="1:28" ht="18" customHeight="1">
      <c r="A21" s="328" t="str">
        <f t="shared" ca="1" si="6"/>
        <v>0</v>
      </c>
      <c r="B21" s="183">
        <v>13</v>
      </c>
      <c r="C21" s="198"/>
      <c r="D21" s="183"/>
      <c r="E21" s="183"/>
      <c r="F21" s="183"/>
      <c r="G21" s="183"/>
      <c r="H21" s="765"/>
      <c r="I21" s="763"/>
      <c r="J21" s="766"/>
      <c r="K21" s="183"/>
      <c r="L21" s="183"/>
      <c r="M21" s="183"/>
      <c r="N21" s="215"/>
      <c r="O21" s="215"/>
      <c r="P21" s="183"/>
      <c r="Q21" s="217"/>
      <c r="R21" s="224"/>
      <c r="S21" s="225"/>
      <c r="T21" s="225"/>
      <c r="U21" s="183"/>
      <c r="V21" s="183"/>
      <c r="W21" s="183"/>
      <c r="X21" s="386"/>
      <c r="Y21" s="329" t="str">
        <f t="shared" ca="1" si="7"/>
        <v/>
      </c>
      <c r="Z21" s="128">
        <f t="shared" ca="1" si="8"/>
        <v>0</v>
      </c>
    </row>
    <row r="22" spans="1:28" ht="18" customHeight="1">
      <c r="A22" s="328" t="str">
        <f t="shared" ca="1" si="6"/>
        <v>0</v>
      </c>
      <c r="B22" s="183">
        <v>14</v>
      </c>
      <c r="C22" s="198"/>
      <c r="D22" s="183"/>
      <c r="E22" s="183"/>
      <c r="F22" s="183"/>
      <c r="G22" s="183"/>
      <c r="H22" s="765"/>
      <c r="I22" s="763"/>
      <c r="J22" s="766"/>
      <c r="K22" s="183"/>
      <c r="L22" s="183"/>
      <c r="M22" s="183"/>
      <c r="N22" s="215"/>
      <c r="O22" s="215"/>
      <c r="P22" s="183"/>
      <c r="Q22" s="183"/>
      <c r="R22" s="198"/>
      <c r="S22" s="183"/>
      <c r="T22" s="183"/>
      <c r="U22" s="183"/>
      <c r="V22" s="183"/>
      <c r="W22" s="183"/>
      <c r="X22" s="215"/>
      <c r="Y22" s="329" t="str">
        <f t="shared" ca="1" si="7"/>
        <v/>
      </c>
      <c r="Z22" s="128">
        <f t="shared" ca="1" si="8"/>
        <v>0</v>
      </c>
    </row>
    <row r="23" spans="1:28" ht="18" customHeight="1">
      <c r="A23" s="328" t="str">
        <f t="shared" ca="1" si="6"/>
        <v>0</v>
      </c>
      <c r="B23" s="183">
        <v>15</v>
      </c>
      <c r="C23" s="218"/>
      <c r="D23" s="183"/>
      <c r="E23" s="183"/>
      <c r="F23" s="183"/>
      <c r="G23" s="183"/>
      <c r="H23" s="765"/>
      <c r="I23" s="763"/>
      <c r="J23" s="766"/>
      <c r="K23" s="183"/>
      <c r="L23" s="183"/>
      <c r="M23" s="183"/>
      <c r="N23" s="387"/>
      <c r="O23" s="215"/>
      <c r="P23" s="183"/>
      <c r="Q23" s="183"/>
      <c r="R23" s="198"/>
      <c r="S23" s="183"/>
      <c r="T23" s="183"/>
      <c r="U23" s="183"/>
      <c r="V23" s="183"/>
      <c r="W23" s="183"/>
      <c r="X23" s="215"/>
      <c r="Y23" s="329" t="str">
        <f t="shared" ca="1" si="7"/>
        <v/>
      </c>
      <c r="Z23" s="128">
        <f t="shared" ca="1" si="8"/>
        <v>0</v>
      </c>
    </row>
    <row r="24" spans="1:28" ht="18" customHeight="1">
      <c r="A24" s="328" t="str">
        <f t="shared" ca="1" si="6"/>
        <v>0</v>
      </c>
      <c r="B24" s="183">
        <v>16</v>
      </c>
      <c r="C24" s="218"/>
      <c r="D24" s="183"/>
      <c r="E24" s="183"/>
      <c r="F24" s="183"/>
      <c r="G24" s="183"/>
      <c r="H24" s="765"/>
      <c r="I24" s="763"/>
      <c r="J24" s="766"/>
      <c r="K24" s="183"/>
      <c r="L24" s="183"/>
      <c r="M24" s="183"/>
      <c r="N24" s="215"/>
      <c r="O24" s="215"/>
      <c r="P24" s="183"/>
      <c r="Q24" s="183"/>
      <c r="R24" s="198"/>
      <c r="S24" s="183"/>
      <c r="T24" s="183"/>
      <c r="U24" s="183"/>
      <c r="V24" s="183"/>
      <c r="W24" s="183"/>
      <c r="X24" s="215"/>
      <c r="Y24" s="329" t="str">
        <f t="shared" ca="1" si="7"/>
        <v/>
      </c>
      <c r="Z24" s="128">
        <f t="shared" ca="1" si="8"/>
        <v>0</v>
      </c>
    </row>
    <row r="25" spans="1:28" ht="18" customHeight="1">
      <c r="A25" s="328" t="str">
        <f t="shared" ca="1" si="6"/>
        <v>0</v>
      </c>
      <c r="B25" s="183">
        <v>17</v>
      </c>
      <c r="C25" s="218"/>
      <c r="D25" s="183"/>
      <c r="E25" s="183"/>
      <c r="F25" s="183"/>
      <c r="G25" s="183"/>
      <c r="H25" s="765"/>
      <c r="I25" s="763"/>
      <c r="J25" s="766"/>
      <c r="K25" s="183"/>
      <c r="L25" s="183"/>
      <c r="M25" s="183"/>
      <c r="N25" s="215"/>
      <c r="O25" s="215"/>
      <c r="P25" s="183"/>
      <c r="Q25" s="388"/>
      <c r="R25" s="224"/>
      <c r="S25" s="225"/>
      <c r="T25" s="225"/>
      <c r="U25" s="183"/>
      <c r="V25" s="183"/>
      <c r="W25" s="183"/>
      <c r="X25" s="215"/>
      <c r="Y25" s="329" t="str">
        <f t="shared" ca="1" si="7"/>
        <v/>
      </c>
      <c r="Z25" s="128">
        <f t="shared" ca="1" si="8"/>
        <v>0</v>
      </c>
    </row>
    <row r="26" spans="1:28" ht="18" customHeight="1">
      <c r="A26" s="214" t="str">
        <f t="shared" ca="1" si="6"/>
        <v>0</v>
      </c>
      <c r="B26" s="183">
        <v>18</v>
      </c>
      <c r="C26" s="218"/>
      <c r="D26" s="183"/>
      <c r="E26" s="183"/>
      <c r="F26" s="183"/>
      <c r="G26" s="183"/>
      <c r="H26" s="765"/>
      <c r="I26" s="763"/>
      <c r="J26" s="766"/>
      <c r="K26" s="183"/>
      <c r="L26" s="183"/>
      <c r="M26" s="183"/>
      <c r="N26" s="389"/>
      <c r="O26" s="215"/>
      <c r="P26" s="183"/>
      <c r="Q26" s="217"/>
      <c r="R26" s="198"/>
      <c r="S26" s="183"/>
      <c r="T26" s="183"/>
      <c r="U26" s="183"/>
      <c r="V26" s="183"/>
      <c r="W26" s="183"/>
      <c r="X26" s="292"/>
      <c r="Y26" s="329" t="str">
        <f t="shared" ca="1" si="7"/>
        <v/>
      </c>
      <c r="Z26" s="128">
        <f t="shared" ca="1" si="8"/>
        <v>0</v>
      </c>
      <c r="AA26" s="147"/>
      <c r="AB26" s="147"/>
    </row>
    <row r="27" spans="1:28" ht="18" customHeight="1">
      <c r="A27" s="328" t="str">
        <f t="shared" ca="1" si="6"/>
        <v>0</v>
      </c>
      <c r="B27" s="183">
        <v>19</v>
      </c>
      <c r="C27" s="198"/>
      <c r="D27" s="183"/>
      <c r="E27" s="183"/>
      <c r="F27" s="183"/>
      <c r="G27" s="183"/>
      <c r="H27" s="765"/>
      <c r="I27" s="763"/>
      <c r="J27" s="766"/>
      <c r="K27" s="183"/>
      <c r="L27" s="183"/>
      <c r="M27" s="183"/>
      <c r="N27" s="215"/>
      <c r="O27" s="215"/>
      <c r="P27" s="183"/>
      <c r="Q27" s="217"/>
      <c r="R27" s="198"/>
      <c r="S27" s="183"/>
      <c r="T27" s="183"/>
      <c r="U27" s="183"/>
      <c r="V27" s="183"/>
      <c r="W27" s="183"/>
      <c r="X27" s="215"/>
      <c r="Y27" s="329" t="str">
        <f t="shared" ca="1" si="7"/>
        <v/>
      </c>
      <c r="Z27" s="128">
        <f t="shared" ca="1" si="8"/>
        <v>0</v>
      </c>
    </row>
    <row r="28" spans="1:28" ht="18" customHeight="1">
      <c r="A28" s="328" t="str">
        <f t="shared" ca="1" si="6"/>
        <v>0</v>
      </c>
      <c r="B28" s="183">
        <v>20</v>
      </c>
      <c r="C28" s="218"/>
      <c r="D28" s="183"/>
      <c r="E28" s="183"/>
      <c r="F28" s="183"/>
      <c r="G28" s="183"/>
      <c r="H28" s="765"/>
      <c r="I28" s="763"/>
      <c r="J28" s="766"/>
      <c r="K28" s="183"/>
      <c r="L28" s="183"/>
      <c r="M28" s="183"/>
      <c r="N28" s="215"/>
      <c r="O28" s="215"/>
      <c r="P28" s="183"/>
      <c r="Q28" s="217"/>
      <c r="R28" s="198"/>
      <c r="S28" s="183"/>
      <c r="T28" s="199"/>
      <c r="U28" s="183"/>
      <c r="V28" s="183"/>
      <c r="W28" s="183"/>
      <c r="X28" s="215"/>
      <c r="Y28" s="329" t="str">
        <f t="shared" ca="1" si="7"/>
        <v/>
      </c>
      <c r="Z28" s="128">
        <f t="shared" ca="1" si="8"/>
        <v>0</v>
      </c>
    </row>
    <row r="29" spans="1:28" ht="18" customHeight="1">
      <c r="A29" s="328" t="str">
        <f t="shared" ca="1" si="6"/>
        <v>0</v>
      </c>
      <c r="B29" s="183">
        <v>21</v>
      </c>
      <c r="C29" s="218"/>
      <c r="D29" s="183"/>
      <c r="E29" s="183"/>
      <c r="F29" s="183"/>
      <c r="G29" s="183"/>
      <c r="H29" s="765"/>
      <c r="I29" s="763"/>
      <c r="J29" s="766"/>
      <c r="K29" s="183"/>
      <c r="L29" s="183"/>
      <c r="M29" s="183"/>
      <c r="N29" s="215"/>
      <c r="O29" s="215"/>
      <c r="P29" s="183"/>
      <c r="Q29" s="217"/>
      <c r="R29" s="198"/>
      <c r="S29" s="183"/>
      <c r="T29" s="183"/>
      <c r="U29" s="183"/>
      <c r="V29" s="183"/>
      <c r="W29" s="183"/>
      <c r="X29" s="215"/>
      <c r="Y29" s="329" t="str">
        <f t="shared" ca="1" si="7"/>
        <v/>
      </c>
      <c r="Z29" s="128">
        <f t="shared" ca="1" si="8"/>
        <v>0</v>
      </c>
    </row>
    <row r="30" spans="1:28" ht="18" customHeight="1">
      <c r="A30" s="328" t="str">
        <f t="shared" ca="1" si="6"/>
        <v>0</v>
      </c>
      <c r="B30" s="183">
        <v>22</v>
      </c>
      <c r="C30" s="198"/>
      <c r="D30" s="183"/>
      <c r="E30" s="183"/>
      <c r="F30" s="183"/>
      <c r="G30" s="183"/>
      <c r="H30" s="765"/>
      <c r="I30" s="763"/>
      <c r="J30" s="766"/>
      <c r="K30" s="183"/>
      <c r="L30" s="183"/>
      <c r="M30" s="183"/>
      <c r="N30" s="215"/>
      <c r="O30" s="215"/>
      <c r="P30" s="183"/>
      <c r="Q30" s="183"/>
      <c r="R30" s="198"/>
      <c r="S30" s="183"/>
      <c r="T30" s="183"/>
      <c r="U30" s="183"/>
      <c r="V30" s="183"/>
      <c r="W30" s="183"/>
      <c r="X30" s="208"/>
      <c r="Y30" s="329" t="str">
        <f t="shared" ca="1" si="7"/>
        <v/>
      </c>
      <c r="Z30" s="128">
        <f t="shared" ca="1" si="8"/>
        <v>0</v>
      </c>
    </row>
    <row r="31" spans="1:28" ht="18" customHeight="1">
      <c r="A31" s="328" t="str">
        <f t="shared" ca="1" si="6"/>
        <v>0</v>
      </c>
      <c r="B31" s="183">
        <v>23</v>
      </c>
      <c r="C31" s="198"/>
      <c r="D31" s="183"/>
      <c r="E31" s="183"/>
      <c r="F31" s="183"/>
      <c r="G31" s="183"/>
      <c r="H31" s="765"/>
      <c r="I31" s="763"/>
      <c r="J31" s="766"/>
      <c r="K31" s="183"/>
      <c r="L31" s="183"/>
      <c r="M31" s="183"/>
      <c r="N31" s="215"/>
      <c r="O31" s="215"/>
      <c r="P31" s="183"/>
      <c r="Q31" s="217"/>
      <c r="R31" s="198"/>
      <c r="S31" s="183"/>
      <c r="T31" s="199"/>
      <c r="U31" s="183"/>
      <c r="V31" s="183"/>
      <c r="W31" s="183"/>
      <c r="X31" s="208"/>
      <c r="Y31" s="329" t="str">
        <f t="shared" ca="1" si="7"/>
        <v/>
      </c>
      <c r="Z31" s="128">
        <f t="shared" ca="1" si="8"/>
        <v>0</v>
      </c>
    </row>
    <row r="32" spans="1:28" ht="18" customHeight="1">
      <c r="A32" s="328" t="str">
        <f t="shared" ca="1" si="6"/>
        <v>0</v>
      </c>
      <c r="B32" s="183">
        <v>24</v>
      </c>
      <c r="C32" s="198"/>
      <c r="D32" s="183"/>
      <c r="E32" s="183"/>
      <c r="F32" s="183"/>
      <c r="G32" s="183"/>
      <c r="H32" s="765"/>
      <c r="I32" s="763"/>
      <c r="J32" s="766"/>
      <c r="K32" s="183"/>
      <c r="L32" s="183"/>
      <c r="M32" s="183"/>
      <c r="N32" s="215"/>
      <c r="O32" s="215"/>
      <c r="P32" s="183"/>
      <c r="Q32" s="217"/>
      <c r="R32" s="198"/>
      <c r="S32" s="183"/>
      <c r="T32" s="183"/>
      <c r="U32" s="183"/>
      <c r="V32" s="183"/>
      <c r="W32" s="183"/>
      <c r="X32" s="208"/>
      <c r="Y32" s="329" t="str">
        <f t="shared" ca="1" si="7"/>
        <v/>
      </c>
      <c r="Z32" s="128">
        <f t="shared" ca="1" si="8"/>
        <v>0</v>
      </c>
    </row>
    <row r="33" spans="1:28" ht="18" customHeight="1">
      <c r="A33" s="328" t="str">
        <f t="shared" ca="1" si="6"/>
        <v>0</v>
      </c>
      <c r="B33" s="183">
        <v>25</v>
      </c>
      <c r="C33" s="198"/>
      <c r="D33" s="183"/>
      <c r="E33" s="183"/>
      <c r="F33" s="183"/>
      <c r="G33" s="183"/>
      <c r="H33" s="765"/>
      <c r="I33" s="763"/>
      <c r="J33" s="766"/>
      <c r="K33" s="183"/>
      <c r="L33" s="183"/>
      <c r="M33" s="183"/>
      <c r="N33" s="215"/>
      <c r="O33" s="215"/>
      <c r="P33" s="183"/>
      <c r="Q33" s="217"/>
      <c r="R33" s="198"/>
      <c r="S33" s="183"/>
      <c r="T33" s="183"/>
      <c r="U33" s="183"/>
      <c r="V33" s="183"/>
      <c r="W33" s="183"/>
      <c r="X33" s="208"/>
      <c r="Y33" s="329" t="str">
        <f t="shared" ca="1" si="7"/>
        <v/>
      </c>
      <c r="Z33" s="128">
        <f t="shared" ca="1" si="8"/>
        <v>0</v>
      </c>
    </row>
    <row r="34" spans="1:28" ht="18" customHeight="1">
      <c r="A34" s="328" t="str">
        <f t="shared" ca="1" si="6"/>
        <v>0</v>
      </c>
      <c r="B34" s="183">
        <v>25</v>
      </c>
      <c r="C34" s="198"/>
      <c r="D34" s="183"/>
      <c r="E34" s="183"/>
      <c r="F34" s="183"/>
      <c r="G34" s="183"/>
      <c r="H34" s="765"/>
      <c r="I34" s="763"/>
      <c r="J34" s="766"/>
      <c r="K34" s="183"/>
      <c r="L34" s="183"/>
      <c r="M34" s="183"/>
      <c r="N34" s="215"/>
      <c r="O34" s="215"/>
      <c r="P34" s="183"/>
      <c r="Q34" s="217"/>
      <c r="R34" s="198"/>
      <c r="S34" s="183"/>
      <c r="T34" s="183"/>
      <c r="U34" s="183"/>
      <c r="V34" s="183"/>
      <c r="W34" s="183"/>
      <c r="X34" s="208"/>
      <c r="Y34" s="329" t="str">
        <f t="shared" ca="1" si="7"/>
        <v/>
      </c>
      <c r="Z34" s="128">
        <f t="shared" ca="1" si="8"/>
        <v>0</v>
      </c>
    </row>
    <row r="35" spans="1:28" ht="18" customHeight="1">
      <c r="A35" s="328" t="str">
        <f t="shared" ca="1" si="6"/>
        <v>0</v>
      </c>
      <c r="B35" s="183">
        <v>27</v>
      </c>
      <c r="C35" s="218"/>
      <c r="D35" s="183"/>
      <c r="E35" s="183"/>
      <c r="F35" s="183"/>
      <c r="G35" s="183"/>
      <c r="H35" s="765"/>
      <c r="I35" s="763"/>
      <c r="J35" s="766"/>
      <c r="K35" s="183"/>
      <c r="L35" s="183"/>
      <c r="M35" s="183"/>
      <c r="N35" s="215"/>
      <c r="O35" s="215"/>
      <c r="P35" s="183"/>
      <c r="Q35" s="183"/>
      <c r="R35" s="198"/>
      <c r="S35" s="183"/>
      <c r="T35" s="183"/>
      <c r="U35" s="183"/>
      <c r="V35" s="183"/>
      <c r="W35" s="183"/>
      <c r="X35" s="208"/>
      <c r="Y35" s="329" t="str">
        <f t="shared" ca="1" si="7"/>
        <v/>
      </c>
      <c r="Z35" s="128">
        <f t="shared" ca="1" si="8"/>
        <v>0</v>
      </c>
    </row>
    <row r="36" spans="1:28" ht="18" customHeight="1">
      <c r="A36" s="328" t="str">
        <f t="shared" ca="1" si="6"/>
        <v>0</v>
      </c>
      <c r="B36" s="183">
        <v>28</v>
      </c>
      <c r="C36" s="218"/>
      <c r="D36" s="183"/>
      <c r="E36" s="183"/>
      <c r="F36" s="183"/>
      <c r="G36" s="183"/>
      <c r="H36" s="765"/>
      <c r="I36" s="763"/>
      <c r="J36" s="766"/>
      <c r="K36" s="183"/>
      <c r="L36" s="183"/>
      <c r="M36" s="183"/>
      <c r="N36" s="215"/>
      <c r="O36" s="215"/>
      <c r="P36" s="183"/>
      <c r="Q36" s="217"/>
      <c r="R36" s="198"/>
      <c r="S36" s="183"/>
      <c r="T36" s="183"/>
      <c r="U36" s="183"/>
      <c r="V36" s="183"/>
      <c r="W36" s="183"/>
      <c r="X36" s="216"/>
      <c r="Y36" s="329" t="str">
        <f t="shared" ca="1" si="7"/>
        <v/>
      </c>
      <c r="Z36" s="128">
        <f t="shared" ca="1" si="8"/>
        <v>0</v>
      </c>
    </row>
    <row r="37" spans="1:28" ht="18" customHeight="1">
      <c r="A37" s="328" t="str">
        <f t="shared" ca="1" si="6"/>
        <v>0</v>
      </c>
      <c r="B37" s="183">
        <v>29</v>
      </c>
      <c r="C37" s="198"/>
      <c r="D37" s="183"/>
      <c r="E37" s="183"/>
      <c r="F37" s="183"/>
      <c r="G37" s="183"/>
      <c r="H37" s="765"/>
      <c r="I37" s="763"/>
      <c r="J37" s="766"/>
      <c r="K37" s="183"/>
      <c r="L37" s="183"/>
      <c r="M37" s="183"/>
      <c r="N37" s="215"/>
      <c r="O37" s="215"/>
      <c r="P37" s="183"/>
      <c r="Q37" s="217"/>
      <c r="R37" s="366"/>
      <c r="S37" s="219"/>
      <c r="T37" s="219"/>
      <c r="U37" s="183"/>
      <c r="V37" s="219"/>
      <c r="W37" s="219"/>
      <c r="X37" s="208"/>
      <c r="Y37" s="329" t="str">
        <f t="shared" ca="1" si="7"/>
        <v/>
      </c>
      <c r="Z37" s="128">
        <f t="shared" ca="1" si="8"/>
        <v>0</v>
      </c>
    </row>
    <row r="38" spans="1:28" ht="18" customHeight="1">
      <c r="A38" s="328" t="str">
        <f t="shared" ca="1" si="6"/>
        <v>0</v>
      </c>
      <c r="B38" s="183">
        <v>30</v>
      </c>
      <c r="C38" s="198"/>
      <c r="D38" s="183"/>
      <c r="E38" s="183"/>
      <c r="F38" s="183"/>
      <c r="G38" s="183"/>
      <c r="H38" s="765"/>
      <c r="I38" s="763"/>
      <c r="J38" s="766"/>
      <c r="K38" s="183"/>
      <c r="L38" s="183"/>
      <c r="M38" s="183"/>
      <c r="N38" s="215"/>
      <c r="O38" s="215"/>
      <c r="P38" s="183"/>
      <c r="Q38" s="217"/>
      <c r="R38" s="198"/>
      <c r="S38" s="183"/>
      <c r="T38" s="183"/>
      <c r="U38" s="183"/>
      <c r="V38" s="183"/>
      <c r="W38" s="183"/>
      <c r="X38" s="208"/>
      <c r="Y38" s="329" t="str">
        <f t="shared" ca="1" si="7"/>
        <v/>
      </c>
      <c r="Z38" s="128">
        <f t="shared" ca="1" si="8"/>
        <v>0</v>
      </c>
    </row>
    <row r="39" spans="1:28" ht="18" customHeight="1">
      <c r="A39" s="339" t="str">
        <f t="shared" ca="1" si="6"/>
        <v>0</v>
      </c>
      <c r="B39" s="183">
        <v>31</v>
      </c>
      <c r="C39" s="198"/>
      <c r="D39" s="183"/>
      <c r="E39" s="183"/>
      <c r="F39" s="183"/>
      <c r="G39" s="183"/>
      <c r="H39" s="765"/>
      <c r="I39" s="763"/>
      <c r="J39" s="766"/>
      <c r="K39" s="183"/>
      <c r="L39" s="390"/>
      <c r="M39" s="183"/>
      <c r="N39" s="215"/>
      <c r="O39" s="215"/>
      <c r="P39" s="183"/>
      <c r="Q39" s="342"/>
      <c r="R39" s="198"/>
      <c r="S39" s="183"/>
      <c r="T39" s="183"/>
      <c r="U39" s="183"/>
      <c r="V39" s="225"/>
      <c r="W39" s="183"/>
      <c r="X39" s="208"/>
      <c r="Y39" s="329" t="str">
        <f t="shared" ca="1" si="7"/>
        <v/>
      </c>
      <c r="Z39" s="128">
        <f t="shared" ca="1" si="8"/>
        <v>0</v>
      </c>
      <c r="AA39" s="294"/>
      <c r="AB39" s="294"/>
    </row>
    <row r="40" spans="1:28" ht="18" customHeight="1">
      <c r="A40" s="328" t="str">
        <f t="shared" ca="1" si="6"/>
        <v>0</v>
      </c>
      <c r="B40" s="183">
        <v>32</v>
      </c>
      <c r="C40" s="218"/>
      <c r="D40" s="183"/>
      <c r="E40" s="183"/>
      <c r="F40" s="183"/>
      <c r="G40" s="183"/>
      <c r="H40" s="765"/>
      <c r="I40" s="763"/>
      <c r="J40" s="766"/>
      <c r="K40" s="183"/>
      <c r="L40" s="183"/>
      <c r="M40" s="183"/>
      <c r="N40" s="215"/>
      <c r="O40" s="215"/>
      <c r="P40" s="183"/>
      <c r="Q40" s="183"/>
      <c r="R40" s="198"/>
      <c r="S40" s="183"/>
      <c r="T40" s="183"/>
      <c r="U40" s="183"/>
      <c r="V40" s="183"/>
      <c r="W40" s="183"/>
      <c r="X40" s="208"/>
      <c r="Y40" s="329" t="str">
        <f t="shared" ca="1" si="7"/>
        <v/>
      </c>
      <c r="Z40" s="128">
        <f t="shared" ca="1" si="8"/>
        <v>0</v>
      </c>
    </row>
    <row r="41" spans="1:28" ht="18" customHeight="1">
      <c r="A41" s="328" t="str">
        <f t="shared" ca="1" si="6"/>
        <v>0</v>
      </c>
      <c r="B41" s="183">
        <v>33</v>
      </c>
      <c r="C41" s="198"/>
      <c r="D41" s="199"/>
      <c r="E41" s="183"/>
      <c r="F41" s="183"/>
      <c r="G41" s="183"/>
      <c r="H41" s="765"/>
      <c r="I41" s="763"/>
      <c r="J41" s="766"/>
      <c r="K41" s="183"/>
      <c r="L41" s="238"/>
      <c r="M41" s="183"/>
      <c r="N41" s="215"/>
      <c r="O41" s="215"/>
      <c r="P41" s="183"/>
      <c r="Q41" s="183"/>
      <c r="R41" s="198"/>
      <c r="S41" s="183"/>
      <c r="T41" s="199"/>
      <c r="U41" s="183"/>
      <c r="V41" s="183"/>
      <c r="W41" s="183"/>
      <c r="X41" s="208"/>
      <c r="Y41" s="329" t="str">
        <f t="shared" ca="1" si="7"/>
        <v/>
      </c>
      <c r="Z41" s="128">
        <f t="shared" ca="1" si="8"/>
        <v>0</v>
      </c>
    </row>
    <row r="42" spans="1:28" ht="18" customHeight="1">
      <c r="A42" s="328"/>
      <c r="B42" s="183">
        <v>34</v>
      </c>
      <c r="C42" s="198"/>
      <c r="D42" s="183"/>
      <c r="E42" s="183"/>
      <c r="F42" s="183"/>
      <c r="G42" s="183"/>
      <c r="H42" s="765"/>
      <c r="I42" s="763"/>
      <c r="J42" s="766"/>
      <c r="K42" s="183"/>
      <c r="L42" s="183"/>
      <c r="M42" s="183"/>
      <c r="N42" s="215"/>
      <c r="O42" s="215"/>
      <c r="P42" s="183"/>
      <c r="Q42" s="183"/>
      <c r="R42" s="198"/>
      <c r="S42" s="183"/>
      <c r="T42" s="183"/>
      <c r="U42" s="183"/>
      <c r="V42" s="183"/>
      <c r="W42" s="183"/>
      <c r="X42" s="208"/>
      <c r="Y42" s="329" t="str">
        <f t="shared" ca="1" si="7"/>
        <v/>
      </c>
      <c r="Z42" s="128">
        <f t="shared" ca="1" si="8"/>
        <v>0</v>
      </c>
    </row>
    <row r="43" spans="1:28" ht="18" customHeight="1">
      <c r="A43" s="328" t="str">
        <f t="shared" ref="A43:A56" ca="1" si="9">Y43&amp;Z43</f>
        <v>0</v>
      </c>
      <c r="B43" s="183">
        <v>35</v>
      </c>
      <c r="C43" s="198"/>
      <c r="D43" s="183"/>
      <c r="E43" s="183"/>
      <c r="F43" s="183"/>
      <c r="G43" s="183"/>
      <c r="H43" s="765"/>
      <c r="I43" s="763"/>
      <c r="J43" s="766"/>
      <c r="K43" s="183"/>
      <c r="L43" s="183"/>
      <c r="M43" s="183"/>
      <c r="N43" s="215"/>
      <c r="O43" s="215"/>
      <c r="P43" s="183"/>
      <c r="Q43" s="217"/>
      <c r="R43" s="366"/>
      <c r="S43" s="183"/>
      <c r="T43" s="219"/>
      <c r="U43" s="183"/>
      <c r="V43" s="219"/>
      <c r="W43" s="219"/>
      <c r="X43" s="216"/>
      <c r="Y43" s="329" t="str">
        <f t="shared" ca="1" si="7"/>
        <v/>
      </c>
      <c r="Z43" s="128">
        <f t="shared" ca="1" si="8"/>
        <v>0</v>
      </c>
    </row>
    <row r="44" spans="1:28" ht="18" customHeight="1">
      <c r="A44" s="214" t="str">
        <f t="shared" ca="1" si="9"/>
        <v>0</v>
      </c>
      <c r="B44" s="183">
        <v>36</v>
      </c>
      <c r="C44" s="198"/>
      <c r="D44" s="183"/>
      <c r="E44" s="183"/>
      <c r="F44" s="183"/>
      <c r="G44" s="183"/>
      <c r="H44" s="765"/>
      <c r="I44" s="763"/>
      <c r="J44" s="766"/>
      <c r="K44" s="183"/>
      <c r="L44" s="183"/>
      <c r="M44" s="183"/>
      <c r="N44" s="151"/>
      <c r="O44" s="215"/>
      <c r="P44" s="183"/>
      <c r="Q44" s="217"/>
      <c r="R44" s="198"/>
      <c r="S44" s="183"/>
      <c r="T44" s="183"/>
      <c r="U44" s="183"/>
      <c r="V44" s="183"/>
      <c r="W44" s="183"/>
      <c r="X44" s="183"/>
      <c r="Y44" s="329" t="str">
        <f t="shared" ca="1" si="7"/>
        <v/>
      </c>
      <c r="Z44" s="128">
        <f t="shared" ca="1" si="8"/>
        <v>0</v>
      </c>
      <c r="AA44" s="147"/>
      <c r="AB44" s="147"/>
    </row>
    <row r="45" spans="1:28" ht="18" customHeight="1">
      <c r="A45" s="328" t="str">
        <f t="shared" ca="1" si="9"/>
        <v>0</v>
      </c>
      <c r="B45" s="183">
        <v>37</v>
      </c>
      <c r="C45" s="198"/>
      <c r="D45" s="183"/>
      <c r="E45" s="183"/>
      <c r="F45" s="183"/>
      <c r="G45" s="183"/>
      <c r="H45" s="765"/>
      <c r="I45" s="763"/>
      <c r="J45" s="766"/>
      <c r="K45" s="183"/>
      <c r="L45" s="295"/>
      <c r="M45" s="183"/>
      <c r="N45" s="215"/>
      <c r="O45" s="215"/>
      <c r="P45" s="183"/>
      <c r="Q45" s="217"/>
      <c r="R45" s="198"/>
      <c r="S45" s="183"/>
      <c r="T45" s="183"/>
      <c r="U45" s="183"/>
      <c r="V45" s="183"/>
      <c r="W45" s="183"/>
      <c r="X45" s="216"/>
      <c r="Y45" s="329" t="str">
        <f t="shared" ca="1" si="7"/>
        <v/>
      </c>
      <c r="Z45" s="128">
        <f t="shared" ca="1" si="8"/>
        <v>0</v>
      </c>
    </row>
    <row r="46" spans="1:28" ht="18" customHeight="1">
      <c r="A46" s="328" t="str">
        <f t="shared" ca="1" si="9"/>
        <v>0</v>
      </c>
      <c r="B46" s="183">
        <v>38</v>
      </c>
      <c r="C46" s="198"/>
      <c r="D46" s="183"/>
      <c r="E46" s="183"/>
      <c r="F46" s="183"/>
      <c r="G46" s="183"/>
      <c r="H46" s="765"/>
      <c r="I46" s="763"/>
      <c r="J46" s="766"/>
      <c r="K46" s="183"/>
      <c r="L46" s="183"/>
      <c r="M46" s="183"/>
      <c r="N46" s="215"/>
      <c r="O46" s="215"/>
      <c r="P46" s="183"/>
      <c r="Q46" s="391"/>
      <c r="R46" s="198"/>
      <c r="S46" s="183"/>
      <c r="T46" s="183"/>
      <c r="U46" s="183"/>
      <c r="V46" s="183"/>
      <c r="W46" s="183"/>
      <c r="X46" s="208"/>
      <c r="Y46" s="329" t="str">
        <f t="shared" ca="1" si="7"/>
        <v/>
      </c>
      <c r="Z46" s="128">
        <f t="shared" ca="1" si="8"/>
        <v>0</v>
      </c>
    </row>
    <row r="47" spans="1:28" ht="18" customHeight="1">
      <c r="A47" s="328" t="str">
        <f t="shared" ca="1" si="9"/>
        <v>0</v>
      </c>
      <c r="B47" s="183">
        <v>39</v>
      </c>
      <c r="C47" s="198"/>
      <c r="D47" s="183"/>
      <c r="E47" s="183"/>
      <c r="F47" s="183"/>
      <c r="G47" s="183"/>
      <c r="H47" s="765"/>
      <c r="I47" s="763"/>
      <c r="J47" s="766"/>
      <c r="K47" s="183"/>
      <c r="L47" s="183"/>
      <c r="M47" s="183"/>
      <c r="N47" s="215"/>
      <c r="O47" s="215"/>
      <c r="P47" s="183"/>
      <c r="Q47" s="217"/>
      <c r="R47" s="198"/>
      <c r="S47" s="183"/>
      <c r="T47" s="183"/>
      <c r="U47" s="183"/>
      <c r="V47" s="183"/>
      <c r="W47" s="219"/>
      <c r="X47" s="208"/>
      <c r="Y47" s="329" t="str">
        <f t="shared" ca="1" si="7"/>
        <v/>
      </c>
      <c r="Z47" s="128">
        <f t="shared" ca="1" si="8"/>
        <v>0</v>
      </c>
    </row>
    <row r="48" spans="1:28" ht="18" customHeight="1">
      <c r="A48" s="328" t="str">
        <f t="shared" ca="1" si="9"/>
        <v>0</v>
      </c>
      <c r="B48" s="183">
        <v>40</v>
      </c>
      <c r="C48" s="218"/>
      <c r="D48" s="183"/>
      <c r="E48" s="183"/>
      <c r="F48" s="183"/>
      <c r="G48" s="183"/>
      <c r="H48" s="765"/>
      <c r="I48" s="763"/>
      <c r="J48" s="766"/>
      <c r="K48" s="183"/>
      <c r="L48" s="392"/>
      <c r="M48" s="183"/>
      <c r="N48" s="215"/>
      <c r="O48" s="215"/>
      <c r="P48" s="183"/>
      <c r="Q48" s="183"/>
      <c r="R48" s="198"/>
      <c r="S48" s="183"/>
      <c r="T48" s="183"/>
      <c r="U48" s="183"/>
      <c r="V48" s="183"/>
      <c r="W48" s="183"/>
      <c r="X48" s="216"/>
      <c r="Y48" s="329" t="str">
        <f t="shared" ca="1" si="7"/>
        <v/>
      </c>
      <c r="Z48" s="128">
        <f t="shared" ca="1" si="8"/>
        <v>0</v>
      </c>
    </row>
    <row r="49" spans="1:28" ht="18" customHeight="1">
      <c r="A49" s="328" t="str">
        <f t="shared" ca="1" si="9"/>
        <v>0</v>
      </c>
      <c r="B49" s="183">
        <v>41</v>
      </c>
      <c r="C49" s="198"/>
      <c r="D49" s="183"/>
      <c r="E49" s="183"/>
      <c r="F49" s="183"/>
      <c r="G49" s="183"/>
      <c r="H49" s="765"/>
      <c r="I49" s="763"/>
      <c r="J49" s="766"/>
      <c r="K49" s="183"/>
      <c r="L49" s="183"/>
      <c r="M49" s="183"/>
      <c r="N49" s="215"/>
      <c r="O49" s="215"/>
      <c r="P49" s="183"/>
      <c r="Q49" s="217"/>
      <c r="R49" s="198"/>
      <c r="S49" s="183"/>
      <c r="T49" s="183"/>
      <c r="U49" s="183"/>
      <c r="V49" s="183"/>
      <c r="W49" s="183"/>
      <c r="X49" s="208"/>
      <c r="Y49" s="329" t="str">
        <f t="shared" ca="1" si="7"/>
        <v/>
      </c>
      <c r="Z49" s="128">
        <f t="shared" ca="1" si="8"/>
        <v>0</v>
      </c>
    </row>
    <row r="50" spans="1:28" ht="18" customHeight="1">
      <c r="A50" s="328" t="str">
        <f t="shared" ca="1" si="9"/>
        <v>0</v>
      </c>
      <c r="B50" s="183">
        <v>42</v>
      </c>
      <c r="C50" s="198"/>
      <c r="D50" s="183"/>
      <c r="E50" s="183"/>
      <c r="F50" s="183"/>
      <c r="G50" s="183"/>
      <c r="H50" s="765"/>
      <c r="I50" s="763"/>
      <c r="J50" s="766"/>
      <c r="K50" s="183"/>
      <c r="L50" s="183"/>
      <c r="M50" s="183"/>
      <c r="N50" s="215"/>
      <c r="O50" s="215"/>
      <c r="P50" s="183"/>
      <c r="Q50" s="217"/>
      <c r="R50" s="198"/>
      <c r="S50" s="183"/>
      <c r="T50" s="183"/>
      <c r="U50" s="183"/>
      <c r="V50" s="183"/>
      <c r="W50" s="183"/>
      <c r="X50" s="208"/>
      <c r="Y50" s="329" t="str">
        <f t="shared" ca="1" si="7"/>
        <v/>
      </c>
      <c r="Z50" s="128">
        <f t="shared" ca="1" si="8"/>
        <v>0</v>
      </c>
    </row>
    <row r="51" spans="1:28" ht="18" customHeight="1">
      <c r="A51" s="328" t="str">
        <f t="shared" ca="1" si="9"/>
        <v>0</v>
      </c>
      <c r="B51" s="183">
        <v>43</v>
      </c>
      <c r="C51" s="198"/>
      <c r="D51" s="199"/>
      <c r="E51" s="183"/>
      <c r="F51" s="183"/>
      <c r="G51" s="183"/>
      <c r="H51" s="765"/>
      <c r="I51" s="763"/>
      <c r="J51" s="766"/>
      <c r="K51" s="183"/>
      <c r="L51" s="183"/>
      <c r="M51" s="183"/>
      <c r="N51" s="215"/>
      <c r="O51" s="215"/>
      <c r="P51" s="183"/>
      <c r="Q51" s="217"/>
      <c r="R51" s="198"/>
      <c r="S51" s="183"/>
      <c r="T51" s="183"/>
      <c r="U51" s="183"/>
      <c r="V51" s="183"/>
      <c r="W51" s="183"/>
      <c r="X51" s="208"/>
      <c r="Y51" s="329" t="str">
        <f t="shared" ca="1" si="7"/>
        <v/>
      </c>
      <c r="Z51" s="128">
        <f t="shared" ca="1" si="8"/>
        <v>0</v>
      </c>
    </row>
    <row r="52" spans="1:28" ht="18" customHeight="1">
      <c r="A52" s="328" t="str">
        <f t="shared" ca="1" si="9"/>
        <v>0</v>
      </c>
      <c r="B52" s="183">
        <v>44</v>
      </c>
      <c r="C52" s="198"/>
      <c r="D52" s="183"/>
      <c r="E52" s="183"/>
      <c r="F52" s="183"/>
      <c r="G52" s="183"/>
      <c r="H52" s="765"/>
      <c r="I52" s="763"/>
      <c r="J52" s="766"/>
      <c r="K52" s="183"/>
      <c r="L52" s="183"/>
      <c r="M52" s="183"/>
      <c r="N52" s="215"/>
      <c r="O52" s="215"/>
      <c r="P52" s="183"/>
      <c r="Q52" s="217"/>
      <c r="R52" s="198"/>
      <c r="S52" s="183"/>
      <c r="T52" s="183"/>
      <c r="U52" s="183"/>
      <c r="V52" s="183"/>
      <c r="W52" s="183"/>
      <c r="X52" s="208"/>
      <c r="Y52" s="329" t="str">
        <f t="shared" ca="1" si="7"/>
        <v/>
      </c>
      <c r="Z52" s="128">
        <f t="shared" ca="1" si="8"/>
        <v>0</v>
      </c>
    </row>
    <row r="53" spans="1:28" ht="18" customHeight="1">
      <c r="A53" s="328" t="str">
        <f t="shared" ca="1" si="9"/>
        <v>0</v>
      </c>
      <c r="B53" s="183">
        <v>45</v>
      </c>
      <c r="C53" s="198"/>
      <c r="D53" s="199"/>
      <c r="E53" s="183"/>
      <c r="F53" s="183"/>
      <c r="G53" s="183"/>
      <c r="H53" s="765"/>
      <c r="I53" s="763"/>
      <c r="J53" s="766"/>
      <c r="K53" s="183"/>
      <c r="L53" s="183"/>
      <c r="M53" s="183"/>
      <c r="N53" s="215"/>
      <c r="O53" s="215"/>
      <c r="P53" s="183"/>
      <c r="Q53" s="183"/>
      <c r="R53" s="198"/>
      <c r="S53" s="183"/>
      <c r="T53" s="183"/>
      <c r="U53" s="183"/>
      <c r="V53" s="183"/>
      <c r="W53" s="183"/>
      <c r="X53" s="393"/>
      <c r="Y53" s="329" t="str">
        <f t="shared" ca="1" si="7"/>
        <v/>
      </c>
      <c r="Z53" s="128">
        <f t="shared" ca="1" si="8"/>
        <v>0</v>
      </c>
    </row>
    <row r="54" spans="1:28" ht="18" customHeight="1">
      <c r="A54" s="328" t="str">
        <f t="shared" ca="1" si="9"/>
        <v>0</v>
      </c>
      <c r="B54" s="183">
        <v>46</v>
      </c>
      <c r="C54" s="198"/>
      <c r="D54" s="183"/>
      <c r="E54" s="183"/>
      <c r="F54" s="183"/>
      <c r="G54" s="183"/>
      <c r="H54" s="765"/>
      <c r="I54" s="763"/>
      <c r="J54" s="766"/>
      <c r="K54" s="183"/>
      <c r="L54" s="183"/>
      <c r="M54" s="183"/>
      <c r="N54" s="215"/>
      <c r="O54" s="215"/>
      <c r="P54" s="183"/>
      <c r="Q54" s="217"/>
      <c r="R54" s="198"/>
      <c r="S54" s="183"/>
      <c r="T54" s="183"/>
      <c r="U54" s="183"/>
      <c r="V54" s="183"/>
      <c r="W54" s="183"/>
      <c r="X54" s="216"/>
      <c r="Y54" s="329" t="str">
        <f t="shared" ca="1" si="7"/>
        <v/>
      </c>
      <c r="Z54" s="128">
        <f t="shared" ca="1" si="8"/>
        <v>0</v>
      </c>
    </row>
    <row r="55" spans="1:28" ht="18" customHeight="1">
      <c r="A55" s="328" t="str">
        <f t="shared" ca="1" si="9"/>
        <v>0</v>
      </c>
      <c r="B55" s="183">
        <v>47</v>
      </c>
      <c r="C55" s="198"/>
      <c r="D55" s="183"/>
      <c r="E55" s="183"/>
      <c r="F55" s="183"/>
      <c r="G55" s="183"/>
      <c r="H55" s="765"/>
      <c r="I55" s="763"/>
      <c r="J55" s="766"/>
      <c r="K55" s="183"/>
      <c r="L55" s="183"/>
      <c r="M55" s="183"/>
      <c r="N55" s="215"/>
      <c r="O55" s="215"/>
      <c r="P55" s="183"/>
      <c r="Q55" s="183"/>
      <c r="R55" s="198"/>
      <c r="S55" s="183"/>
      <c r="T55" s="183"/>
      <c r="U55" s="183"/>
      <c r="V55" s="183"/>
      <c r="W55" s="183"/>
      <c r="X55" s="208"/>
      <c r="Y55" s="329" t="str">
        <f t="shared" ca="1" si="7"/>
        <v/>
      </c>
      <c r="Z55" s="128">
        <f t="shared" ca="1" si="8"/>
        <v>0</v>
      </c>
    </row>
    <row r="56" spans="1:28" ht="18" customHeight="1">
      <c r="A56" s="328" t="str">
        <f t="shared" ca="1" si="9"/>
        <v>0</v>
      </c>
      <c r="B56" s="183">
        <v>48</v>
      </c>
      <c r="C56" s="198"/>
      <c r="D56" s="183"/>
      <c r="E56" s="183"/>
      <c r="F56" s="183"/>
      <c r="G56" s="183"/>
      <c r="H56" s="765"/>
      <c r="I56" s="763"/>
      <c r="J56" s="766"/>
      <c r="K56" s="183"/>
      <c r="L56" s="183"/>
      <c r="M56" s="183"/>
      <c r="N56" s="215"/>
      <c r="O56" s="215"/>
      <c r="P56" s="183"/>
      <c r="Q56" s="217"/>
      <c r="R56" s="198"/>
      <c r="S56" s="183"/>
      <c r="T56" s="183"/>
      <c r="U56" s="183"/>
      <c r="V56" s="183"/>
      <c r="W56" s="183"/>
      <c r="X56" s="208"/>
      <c r="Y56" s="329" t="str">
        <f t="shared" ca="1" si="7"/>
        <v/>
      </c>
      <c r="Z56" s="128">
        <f t="shared" ca="1" si="8"/>
        <v>0</v>
      </c>
    </row>
    <row r="57" spans="1:28" ht="18" customHeight="1">
      <c r="A57" s="328"/>
      <c r="B57" s="183">
        <v>49</v>
      </c>
      <c r="C57" s="198"/>
      <c r="D57" s="183"/>
      <c r="E57" s="183"/>
      <c r="F57" s="183"/>
      <c r="G57" s="183"/>
      <c r="H57" s="765"/>
      <c r="I57" s="763"/>
      <c r="J57" s="766"/>
      <c r="K57" s="183"/>
      <c r="L57" s="183"/>
      <c r="M57" s="183"/>
      <c r="N57" s="215"/>
      <c r="O57" s="215"/>
      <c r="P57" s="183"/>
      <c r="Q57" s="183"/>
      <c r="R57" s="198"/>
      <c r="S57" s="183"/>
      <c r="T57" s="183"/>
      <c r="U57" s="183"/>
      <c r="V57" s="183"/>
      <c r="W57" s="183"/>
      <c r="X57" s="208"/>
      <c r="Y57" s="329" t="str">
        <f t="shared" ca="1" si="7"/>
        <v/>
      </c>
      <c r="Z57" s="128">
        <f t="shared" ca="1" si="8"/>
        <v>0</v>
      </c>
    </row>
    <row r="58" spans="1:28" ht="18" customHeight="1">
      <c r="A58" s="328" t="str">
        <f t="shared" ref="A58:A92" ca="1" si="10">Y58&amp;Z58</f>
        <v>0</v>
      </c>
      <c r="B58" s="183">
        <v>50</v>
      </c>
      <c r="C58" s="198"/>
      <c r="D58" s="183"/>
      <c r="E58" s="183"/>
      <c r="F58" s="183"/>
      <c r="G58" s="183"/>
      <c r="H58" s="765"/>
      <c r="I58" s="763"/>
      <c r="J58" s="766"/>
      <c r="K58" s="183"/>
      <c r="L58" s="183"/>
      <c r="M58" s="183"/>
      <c r="N58" s="215"/>
      <c r="O58" s="215"/>
      <c r="P58" s="183"/>
      <c r="Q58" s="217"/>
      <c r="R58" s="198"/>
      <c r="S58" s="183"/>
      <c r="T58" s="183"/>
      <c r="U58" s="183"/>
      <c r="V58" s="183"/>
      <c r="W58" s="183"/>
      <c r="X58" s="208"/>
      <c r="Y58" s="329" t="str">
        <f t="shared" ca="1" si="7"/>
        <v/>
      </c>
      <c r="Z58" s="128">
        <f t="shared" ca="1" si="8"/>
        <v>0</v>
      </c>
    </row>
    <row r="59" spans="1:28" ht="18" customHeight="1">
      <c r="A59" s="328" t="str">
        <f t="shared" ca="1" si="10"/>
        <v>0</v>
      </c>
      <c r="B59" s="183">
        <v>52</v>
      </c>
      <c r="C59" s="198"/>
      <c r="D59" s="183"/>
      <c r="E59" s="183"/>
      <c r="F59" s="183"/>
      <c r="G59" s="183"/>
      <c r="H59" s="765"/>
      <c r="I59" s="763"/>
      <c r="J59" s="766"/>
      <c r="K59" s="183"/>
      <c r="L59" s="183"/>
      <c r="M59" s="183"/>
      <c r="N59" s="215"/>
      <c r="O59" s="215"/>
      <c r="P59" s="183"/>
      <c r="Q59" s="217"/>
      <c r="R59" s="198"/>
      <c r="S59" s="183"/>
      <c r="T59" s="183"/>
      <c r="U59" s="183"/>
      <c r="V59" s="183"/>
      <c r="W59" s="183"/>
      <c r="X59" s="208"/>
      <c r="Y59" s="329" t="str">
        <f t="shared" ca="1" si="7"/>
        <v/>
      </c>
      <c r="Z59" s="128">
        <f t="shared" ca="1" si="8"/>
        <v>0</v>
      </c>
    </row>
    <row r="60" spans="1:28" ht="18" customHeight="1">
      <c r="A60" s="334" t="str">
        <f t="shared" ca="1" si="10"/>
        <v>0</v>
      </c>
      <c r="B60" s="183">
        <v>46</v>
      </c>
      <c r="C60" s="198"/>
      <c r="D60" s="183"/>
      <c r="E60" s="183"/>
      <c r="F60" s="183"/>
      <c r="G60" s="183"/>
      <c r="H60" s="765"/>
      <c r="I60" s="763"/>
      <c r="J60" s="766"/>
      <c r="K60" s="183"/>
      <c r="L60" s="238"/>
      <c r="M60" s="183"/>
      <c r="N60" s="394"/>
      <c r="O60" s="215"/>
      <c r="P60" s="183"/>
      <c r="Q60" s="183"/>
      <c r="R60" s="395"/>
      <c r="S60" s="219"/>
      <c r="T60" s="219"/>
      <c r="U60" s="183"/>
      <c r="V60" s="219"/>
      <c r="W60" s="219"/>
      <c r="X60" s="216"/>
      <c r="Y60" s="329" t="str">
        <f t="shared" ca="1" si="7"/>
        <v/>
      </c>
      <c r="Z60" s="128">
        <f t="shared" ca="1" si="8"/>
        <v>0</v>
      </c>
      <c r="AA60" s="299"/>
      <c r="AB60" s="299"/>
    </row>
    <row r="61" spans="1:28" ht="18" customHeight="1">
      <c r="A61" s="328" t="str">
        <f t="shared" ca="1" si="10"/>
        <v>0</v>
      </c>
      <c r="B61" s="183">
        <v>54</v>
      </c>
      <c r="C61" s="218"/>
      <c r="D61" s="183"/>
      <c r="E61" s="183"/>
      <c r="F61" s="183"/>
      <c r="G61" s="183"/>
      <c r="H61" s="765"/>
      <c r="I61" s="763"/>
      <c r="J61" s="766"/>
      <c r="K61" s="183"/>
      <c r="L61" s="183"/>
      <c r="M61" s="183"/>
      <c r="N61" s="215"/>
      <c r="O61" s="215"/>
      <c r="P61" s="183"/>
      <c r="Q61" s="217"/>
      <c r="R61" s="198"/>
      <c r="S61" s="183"/>
      <c r="T61" s="183"/>
      <c r="U61" s="183"/>
      <c r="V61" s="183"/>
      <c r="W61" s="183"/>
      <c r="X61" s="208"/>
      <c r="Y61" s="329" t="str">
        <f t="shared" ca="1" si="7"/>
        <v/>
      </c>
      <c r="Z61" s="128">
        <f t="shared" ca="1" si="8"/>
        <v>0</v>
      </c>
    </row>
    <row r="62" spans="1:28" ht="18" customHeight="1">
      <c r="A62" s="328" t="str">
        <f t="shared" ca="1" si="10"/>
        <v>0</v>
      </c>
      <c r="B62" s="183">
        <v>55</v>
      </c>
      <c r="C62" s="198"/>
      <c r="D62" s="183"/>
      <c r="E62" s="183"/>
      <c r="F62" s="183"/>
      <c r="G62" s="183"/>
      <c r="H62" s="765"/>
      <c r="I62" s="763"/>
      <c r="J62" s="766"/>
      <c r="K62" s="183"/>
      <c r="L62" s="183"/>
      <c r="M62" s="183"/>
      <c r="N62" s="215"/>
      <c r="O62" s="215"/>
      <c r="P62" s="183"/>
      <c r="Q62" s="183"/>
      <c r="R62" s="198"/>
      <c r="S62" s="183"/>
      <c r="T62" s="183"/>
      <c r="U62" s="183"/>
      <c r="V62" s="183"/>
      <c r="W62" s="183"/>
      <c r="X62" s="208"/>
      <c r="Y62" s="329" t="str">
        <f t="shared" ca="1" si="7"/>
        <v/>
      </c>
      <c r="Z62" s="128">
        <f t="shared" ca="1" si="8"/>
        <v>0</v>
      </c>
    </row>
    <row r="63" spans="1:28" ht="18" customHeight="1">
      <c r="A63" s="328" t="str">
        <f t="shared" ca="1" si="10"/>
        <v>0</v>
      </c>
      <c r="B63" s="183">
        <v>56</v>
      </c>
      <c r="C63" s="198"/>
      <c r="D63" s="183"/>
      <c r="E63" s="183"/>
      <c r="F63" s="183"/>
      <c r="G63" s="183"/>
      <c r="H63" s="765"/>
      <c r="I63" s="763"/>
      <c r="J63" s="766"/>
      <c r="K63" s="183"/>
      <c r="L63" s="183"/>
      <c r="M63" s="183"/>
      <c r="N63" s="215"/>
      <c r="O63" s="215"/>
      <c r="P63" s="183"/>
      <c r="Q63" s="217"/>
      <c r="R63" s="198"/>
      <c r="S63" s="183"/>
      <c r="T63" s="183"/>
      <c r="U63" s="183"/>
      <c r="V63" s="183"/>
      <c r="W63" s="183"/>
      <c r="X63" s="208"/>
      <c r="Y63" s="329" t="str">
        <f t="shared" ca="1" si="7"/>
        <v/>
      </c>
      <c r="Z63" s="128">
        <f t="shared" ca="1" si="8"/>
        <v>0</v>
      </c>
    </row>
    <row r="64" spans="1:28" ht="18" customHeight="1">
      <c r="A64" s="328" t="str">
        <f t="shared" ca="1" si="10"/>
        <v>0</v>
      </c>
      <c r="B64" s="183">
        <v>57</v>
      </c>
      <c r="C64" s="198"/>
      <c r="D64" s="183"/>
      <c r="E64" s="183"/>
      <c r="F64" s="183"/>
      <c r="G64" s="183"/>
      <c r="H64" s="765"/>
      <c r="I64" s="763"/>
      <c r="J64" s="766"/>
      <c r="K64" s="183"/>
      <c r="L64" s="357"/>
      <c r="M64" s="183"/>
      <c r="N64" s="215"/>
      <c r="O64" s="215"/>
      <c r="P64" s="183"/>
      <c r="Q64" s="183"/>
      <c r="R64" s="183"/>
      <c r="S64" s="183"/>
      <c r="T64" s="183"/>
      <c r="U64" s="183"/>
      <c r="V64" s="183"/>
      <c r="W64" s="183"/>
      <c r="X64" s="208"/>
      <c r="Y64" s="329" t="str">
        <f t="shared" ca="1" si="7"/>
        <v/>
      </c>
      <c r="Z64" s="128">
        <f t="shared" ca="1" si="8"/>
        <v>0</v>
      </c>
    </row>
    <row r="65" spans="1:26" ht="18" customHeight="1">
      <c r="A65" s="328" t="str">
        <f t="shared" ca="1" si="10"/>
        <v>0</v>
      </c>
      <c r="B65" s="183">
        <v>58</v>
      </c>
      <c r="C65" s="198"/>
      <c r="D65" s="183"/>
      <c r="E65" s="183"/>
      <c r="F65" s="183"/>
      <c r="G65" s="183"/>
      <c r="H65" s="765"/>
      <c r="I65" s="763"/>
      <c r="J65" s="766"/>
      <c r="K65" s="183"/>
      <c r="L65" s="183"/>
      <c r="M65" s="183"/>
      <c r="N65" s="215"/>
      <c r="O65" s="215"/>
      <c r="P65" s="183"/>
      <c r="Q65" s="183"/>
      <c r="R65" s="198"/>
      <c r="S65" s="183"/>
      <c r="T65" s="183"/>
      <c r="U65" s="183"/>
      <c r="V65" s="183"/>
      <c r="W65" s="183"/>
      <c r="X65" s="220"/>
      <c r="Y65" s="329" t="str">
        <f t="shared" ca="1" si="7"/>
        <v/>
      </c>
      <c r="Z65" s="128">
        <f t="shared" ca="1" si="8"/>
        <v>0</v>
      </c>
    </row>
    <row r="66" spans="1:26" ht="18" customHeight="1">
      <c r="A66" s="328" t="str">
        <f t="shared" ca="1" si="10"/>
        <v>0</v>
      </c>
      <c r="B66" s="183">
        <v>59</v>
      </c>
      <c r="C66" s="218"/>
      <c r="D66" s="199"/>
      <c r="E66" s="183"/>
      <c r="F66" s="183"/>
      <c r="G66" s="183"/>
      <c r="H66" s="765"/>
      <c r="I66" s="763"/>
      <c r="J66" s="766"/>
      <c r="K66" s="183"/>
      <c r="L66" s="183"/>
      <c r="M66" s="183"/>
      <c r="N66" s="215"/>
      <c r="O66" s="215"/>
      <c r="P66" s="183"/>
      <c r="Q66" s="183"/>
      <c r="R66" s="198"/>
      <c r="S66" s="183"/>
      <c r="T66" s="183"/>
      <c r="U66" s="183"/>
      <c r="V66" s="183"/>
      <c r="W66" s="183"/>
      <c r="X66" s="220"/>
      <c r="Y66" s="329" t="str">
        <f t="shared" ca="1" si="7"/>
        <v/>
      </c>
      <c r="Z66" s="128">
        <f t="shared" ca="1" si="8"/>
        <v>0</v>
      </c>
    </row>
    <row r="67" spans="1:26" ht="18" customHeight="1">
      <c r="A67" s="328" t="str">
        <f t="shared" ca="1" si="10"/>
        <v>0</v>
      </c>
      <c r="B67" s="183">
        <v>60</v>
      </c>
      <c r="C67" s="218"/>
      <c r="D67" s="183"/>
      <c r="E67" s="183"/>
      <c r="F67" s="183"/>
      <c r="G67" s="183"/>
      <c r="H67" s="765"/>
      <c r="I67" s="763"/>
      <c r="J67" s="766"/>
      <c r="K67" s="183"/>
      <c r="L67" s="183"/>
      <c r="M67" s="183"/>
      <c r="N67" s="215"/>
      <c r="O67" s="215"/>
      <c r="P67" s="183"/>
      <c r="Q67" s="183"/>
      <c r="R67" s="218"/>
      <c r="S67" s="183"/>
      <c r="T67" s="183"/>
      <c r="U67" s="183"/>
      <c r="V67" s="183"/>
      <c r="W67" s="183"/>
      <c r="X67" s="208"/>
      <c r="Y67" s="329" t="str">
        <f t="shared" ca="1" si="7"/>
        <v/>
      </c>
      <c r="Z67" s="128">
        <f t="shared" ca="1" si="8"/>
        <v>0</v>
      </c>
    </row>
    <row r="68" spans="1:26" ht="18" customHeight="1">
      <c r="A68" s="328" t="str">
        <f t="shared" ca="1" si="10"/>
        <v>0</v>
      </c>
      <c r="B68" s="183">
        <v>61</v>
      </c>
      <c r="C68" s="198"/>
      <c r="D68" s="199"/>
      <c r="E68" s="183"/>
      <c r="F68" s="183"/>
      <c r="G68" s="183"/>
      <c r="H68" s="765"/>
      <c r="I68" s="763"/>
      <c r="J68" s="766"/>
      <c r="K68" s="183"/>
      <c r="L68" s="183"/>
      <c r="M68" s="183"/>
      <c r="N68" s="215"/>
      <c r="O68" s="215"/>
      <c r="P68" s="183"/>
      <c r="Q68" s="217"/>
      <c r="R68" s="395"/>
      <c r="S68" s="219"/>
      <c r="T68" s="396"/>
      <c r="U68" s="183"/>
      <c r="V68" s="219"/>
      <c r="W68" s="219"/>
      <c r="X68" s="216"/>
      <c r="Y68" s="329" t="str">
        <f t="shared" ca="1" si="7"/>
        <v/>
      </c>
      <c r="Z68" s="128">
        <f t="shared" ca="1" si="8"/>
        <v>0</v>
      </c>
    </row>
    <row r="69" spans="1:26" ht="18" customHeight="1">
      <c r="A69" s="328" t="str">
        <f t="shared" ca="1" si="10"/>
        <v>0</v>
      </c>
      <c r="B69" s="183">
        <v>62</v>
      </c>
      <c r="C69" s="218"/>
      <c r="D69" s="199"/>
      <c r="E69" s="183"/>
      <c r="F69" s="183"/>
      <c r="G69" s="183"/>
      <c r="H69" s="765"/>
      <c r="I69" s="763"/>
      <c r="J69" s="766"/>
      <c r="K69" s="183"/>
      <c r="L69" s="183"/>
      <c r="M69" s="183"/>
      <c r="N69" s="215"/>
      <c r="O69" s="215"/>
      <c r="P69" s="183"/>
      <c r="Q69" s="217"/>
      <c r="R69" s="198"/>
      <c r="S69" s="183"/>
      <c r="T69" s="199"/>
      <c r="U69" s="183"/>
      <c r="V69" s="183"/>
      <c r="W69" s="183"/>
      <c r="X69" s="215"/>
      <c r="Y69" s="329" t="str">
        <f t="shared" ca="1" si="7"/>
        <v/>
      </c>
      <c r="Z69" s="128">
        <f t="shared" ca="1" si="8"/>
        <v>0</v>
      </c>
    </row>
    <row r="70" spans="1:26" ht="18" customHeight="1">
      <c r="A70" s="328" t="str">
        <f t="shared" ca="1" si="10"/>
        <v>0</v>
      </c>
      <c r="B70" s="183">
        <v>63</v>
      </c>
      <c r="C70" s="198"/>
      <c r="D70" s="199"/>
      <c r="E70" s="183"/>
      <c r="F70" s="183"/>
      <c r="G70" s="183"/>
      <c r="H70" s="765"/>
      <c r="I70" s="763"/>
      <c r="J70" s="766"/>
      <c r="K70" s="183"/>
      <c r="L70" s="183"/>
      <c r="M70" s="183"/>
      <c r="N70" s="345"/>
      <c r="O70" s="215"/>
      <c r="P70" s="183"/>
      <c r="Q70" s="217"/>
      <c r="R70" s="198"/>
      <c r="S70" s="183"/>
      <c r="T70" s="183"/>
      <c r="U70" s="183"/>
      <c r="V70" s="183"/>
      <c r="W70" s="183"/>
      <c r="X70" s="208"/>
      <c r="Y70" s="329" t="str">
        <f t="shared" ca="1" si="7"/>
        <v/>
      </c>
      <c r="Z70" s="128">
        <f t="shared" ca="1" si="8"/>
        <v>0</v>
      </c>
    </row>
    <row r="71" spans="1:26" ht="18" customHeight="1">
      <c r="A71" s="328" t="str">
        <f t="shared" ca="1" si="10"/>
        <v>0</v>
      </c>
      <c r="B71" s="183">
        <v>64</v>
      </c>
      <c r="C71" s="198"/>
      <c r="D71" s="183"/>
      <c r="E71" s="183"/>
      <c r="F71" s="183"/>
      <c r="G71" s="183"/>
      <c r="H71" s="765"/>
      <c r="I71" s="763"/>
      <c r="J71" s="766"/>
      <c r="K71" s="183"/>
      <c r="L71" s="183"/>
      <c r="M71" s="183"/>
      <c r="N71" s="215"/>
      <c r="O71" s="215"/>
      <c r="P71" s="183"/>
      <c r="Q71" s="217"/>
      <c r="R71" s="198"/>
      <c r="S71" s="183"/>
      <c r="T71" s="183"/>
      <c r="U71" s="183"/>
      <c r="V71" s="183"/>
      <c r="W71" s="183"/>
      <c r="X71" s="208"/>
      <c r="Y71" s="329" t="str">
        <f t="shared" ca="1" si="7"/>
        <v/>
      </c>
      <c r="Z71" s="128">
        <f t="shared" ca="1" si="8"/>
        <v>0</v>
      </c>
    </row>
    <row r="72" spans="1:26" ht="18" customHeight="1">
      <c r="A72" s="328" t="str">
        <f t="shared" ca="1" si="10"/>
        <v>0</v>
      </c>
      <c r="B72" s="183">
        <v>65</v>
      </c>
      <c r="C72" s="198"/>
      <c r="D72" s="183"/>
      <c r="E72" s="183"/>
      <c r="F72" s="183"/>
      <c r="G72" s="183"/>
      <c r="H72" s="765"/>
      <c r="I72" s="763"/>
      <c r="J72" s="766"/>
      <c r="K72" s="183"/>
      <c r="L72" s="183"/>
      <c r="M72" s="183"/>
      <c r="N72" s="215"/>
      <c r="O72" s="215"/>
      <c r="P72" s="183"/>
      <c r="Q72" s="183"/>
      <c r="R72" s="198"/>
      <c r="S72" s="183"/>
      <c r="T72" s="183"/>
      <c r="U72" s="183"/>
      <c r="V72" s="183"/>
      <c r="W72" s="183"/>
      <c r="X72" s="220"/>
      <c r="Y72" s="329" t="str">
        <f t="shared" ca="1" si="7"/>
        <v/>
      </c>
      <c r="Z72" s="128">
        <f t="shared" ca="1" si="8"/>
        <v>0</v>
      </c>
    </row>
    <row r="73" spans="1:26" ht="18" customHeight="1">
      <c r="A73" s="328" t="str">
        <f t="shared" ca="1" si="10"/>
        <v>0</v>
      </c>
      <c r="B73" s="183">
        <v>66</v>
      </c>
      <c r="C73" s="198"/>
      <c r="D73" s="183"/>
      <c r="E73" s="183"/>
      <c r="F73" s="183"/>
      <c r="G73" s="183"/>
      <c r="H73" s="765"/>
      <c r="I73" s="763"/>
      <c r="J73" s="766"/>
      <c r="K73" s="183"/>
      <c r="L73" s="183"/>
      <c r="M73" s="183"/>
      <c r="N73" s="215"/>
      <c r="O73" s="215"/>
      <c r="P73" s="183"/>
      <c r="Q73" s="183"/>
      <c r="R73" s="198"/>
      <c r="S73" s="183"/>
      <c r="T73" s="183"/>
      <c r="U73" s="183"/>
      <c r="V73" s="183"/>
      <c r="W73" s="183"/>
      <c r="X73" s="208"/>
      <c r="Y73" s="329" t="str">
        <f t="shared" ca="1" si="7"/>
        <v/>
      </c>
      <c r="Z73" s="128">
        <f t="shared" ca="1" si="8"/>
        <v>0</v>
      </c>
    </row>
    <row r="74" spans="1:26" ht="18" customHeight="1">
      <c r="A74" s="328" t="str">
        <f t="shared" ca="1" si="10"/>
        <v>0</v>
      </c>
      <c r="B74" s="183">
        <v>67</v>
      </c>
      <c r="C74" s="198"/>
      <c r="D74" s="183"/>
      <c r="E74" s="183"/>
      <c r="F74" s="183"/>
      <c r="G74" s="183"/>
      <c r="H74" s="765"/>
      <c r="I74" s="763"/>
      <c r="J74" s="766"/>
      <c r="K74" s="183"/>
      <c r="L74" s="183"/>
      <c r="M74" s="183"/>
      <c r="N74" s="215"/>
      <c r="O74" s="215"/>
      <c r="P74" s="183"/>
      <c r="Q74" s="217"/>
      <c r="R74" s="198"/>
      <c r="S74" s="183"/>
      <c r="T74" s="183"/>
      <c r="U74" s="183"/>
      <c r="V74" s="183"/>
      <c r="W74" s="183"/>
      <c r="X74" s="208"/>
      <c r="Y74" s="329" t="str">
        <f t="shared" ca="1" si="7"/>
        <v/>
      </c>
      <c r="Z74" s="128">
        <f t="shared" ca="1" si="8"/>
        <v>0</v>
      </c>
    </row>
    <row r="75" spans="1:26" ht="18" customHeight="1">
      <c r="A75" s="328" t="str">
        <f t="shared" ca="1" si="10"/>
        <v>0</v>
      </c>
      <c r="B75" s="183">
        <v>68</v>
      </c>
      <c r="C75" s="218"/>
      <c r="D75" s="183"/>
      <c r="E75" s="183"/>
      <c r="F75" s="183"/>
      <c r="G75" s="183"/>
      <c r="H75" s="765"/>
      <c r="I75" s="763"/>
      <c r="J75" s="766"/>
      <c r="K75" s="183"/>
      <c r="L75" s="183"/>
      <c r="M75" s="183"/>
      <c r="N75" s="215"/>
      <c r="O75" s="215"/>
      <c r="P75" s="183"/>
      <c r="Q75" s="217"/>
      <c r="R75" s="198"/>
      <c r="S75" s="183"/>
      <c r="T75" s="183"/>
      <c r="U75" s="183"/>
      <c r="V75" s="183"/>
      <c r="W75" s="183"/>
      <c r="X75" s="208"/>
      <c r="Y75" s="329" t="str">
        <f t="shared" ca="1" si="7"/>
        <v/>
      </c>
      <c r="Z75" s="128">
        <f t="shared" ca="1" si="8"/>
        <v>0</v>
      </c>
    </row>
    <row r="76" spans="1:26" ht="18" customHeight="1">
      <c r="A76" s="328" t="str">
        <f t="shared" ca="1" si="10"/>
        <v>0</v>
      </c>
      <c r="B76" s="183">
        <v>69</v>
      </c>
      <c r="C76" s="218"/>
      <c r="D76" s="199"/>
      <c r="E76" s="183"/>
      <c r="F76" s="183"/>
      <c r="G76" s="183"/>
      <c r="H76" s="765"/>
      <c r="I76" s="763"/>
      <c r="J76" s="766"/>
      <c r="K76" s="183"/>
      <c r="L76" s="183"/>
      <c r="M76" s="183"/>
      <c r="N76" s="215"/>
      <c r="O76" s="215"/>
      <c r="P76" s="183"/>
      <c r="Q76" s="183"/>
      <c r="R76" s="198"/>
      <c r="S76" s="183"/>
      <c r="T76" s="199"/>
      <c r="U76" s="183"/>
      <c r="V76" s="183"/>
      <c r="W76" s="183"/>
      <c r="X76" s="208"/>
      <c r="Y76" s="329" t="str">
        <f t="shared" ca="1" si="7"/>
        <v/>
      </c>
      <c r="Z76" s="128">
        <f t="shared" ca="1" si="8"/>
        <v>0</v>
      </c>
    </row>
    <row r="77" spans="1:26" ht="18" customHeight="1">
      <c r="A77" s="328" t="str">
        <f t="shared" ca="1" si="10"/>
        <v>0</v>
      </c>
      <c r="B77" s="183">
        <v>70</v>
      </c>
      <c r="C77" s="198"/>
      <c r="D77" s="183"/>
      <c r="E77" s="183"/>
      <c r="F77" s="183"/>
      <c r="G77" s="183"/>
      <c r="H77" s="765"/>
      <c r="I77" s="763"/>
      <c r="J77" s="766"/>
      <c r="K77" s="183"/>
      <c r="L77" s="183"/>
      <c r="M77" s="183"/>
      <c r="N77" s="215"/>
      <c r="O77" s="215"/>
      <c r="P77" s="183"/>
      <c r="Q77" s="183"/>
      <c r="R77" s="183"/>
      <c r="S77" s="183"/>
      <c r="T77" s="183"/>
      <c r="U77" s="183"/>
      <c r="V77" s="183"/>
      <c r="W77" s="183"/>
      <c r="X77" s="208"/>
      <c r="Y77" s="329" t="str">
        <f t="shared" ca="1" si="7"/>
        <v/>
      </c>
      <c r="Z77" s="128">
        <f t="shared" ca="1" si="8"/>
        <v>0</v>
      </c>
    </row>
    <row r="78" spans="1:26" ht="18" customHeight="1">
      <c r="A78" s="328" t="str">
        <f t="shared" ca="1" si="10"/>
        <v>0</v>
      </c>
      <c r="B78" s="183">
        <v>71</v>
      </c>
      <c r="C78" s="218"/>
      <c r="D78" s="183"/>
      <c r="E78" s="183"/>
      <c r="F78" s="183"/>
      <c r="G78" s="183"/>
      <c r="H78" s="765"/>
      <c r="I78" s="763"/>
      <c r="J78" s="766"/>
      <c r="K78" s="183"/>
      <c r="L78" s="183"/>
      <c r="M78" s="183"/>
      <c r="N78" s="215"/>
      <c r="O78" s="215"/>
      <c r="P78" s="183"/>
      <c r="Q78" s="217"/>
      <c r="R78" s="183"/>
      <c r="S78" s="183"/>
      <c r="T78" s="199"/>
      <c r="U78" s="183"/>
      <c r="V78" s="183"/>
      <c r="W78" s="183"/>
      <c r="X78" s="208"/>
      <c r="Y78" s="329" t="str">
        <f t="shared" ca="1" si="7"/>
        <v/>
      </c>
      <c r="Z78" s="128">
        <f t="shared" ca="1" si="8"/>
        <v>0</v>
      </c>
    </row>
    <row r="79" spans="1:26" ht="18" customHeight="1">
      <c r="A79" s="328" t="str">
        <f t="shared" ca="1" si="10"/>
        <v>0</v>
      </c>
      <c r="B79" s="183">
        <v>72</v>
      </c>
      <c r="C79" s="218"/>
      <c r="D79" s="183"/>
      <c r="E79" s="183"/>
      <c r="F79" s="183"/>
      <c r="G79" s="361"/>
      <c r="H79" s="765"/>
      <c r="I79" s="763"/>
      <c r="J79" s="766"/>
      <c r="K79" s="183"/>
      <c r="L79" s="183"/>
      <c r="M79" s="183"/>
      <c r="N79" s="345"/>
      <c r="O79" s="215"/>
      <c r="P79" s="183"/>
      <c r="Q79" s="217"/>
      <c r="R79" s="218"/>
      <c r="S79" s="183"/>
      <c r="T79" s="183"/>
      <c r="U79" s="183"/>
      <c r="V79" s="183"/>
      <c r="W79" s="183"/>
      <c r="X79" s="208"/>
      <c r="Y79" s="329" t="str">
        <f t="shared" ca="1" si="7"/>
        <v/>
      </c>
      <c r="Z79" s="128">
        <f t="shared" ca="1" si="8"/>
        <v>0</v>
      </c>
    </row>
    <row r="80" spans="1:26" ht="18" customHeight="1">
      <c r="A80" s="328" t="str">
        <f t="shared" ca="1" si="10"/>
        <v>0</v>
      </c>
      <c r="B80" s="183">
        <v>73</v>
      </c>
      <c r="C80" s="218"/>
      <c r="D80" s="199"/>
      <c r="E80" s="183"/>
      <c r="F80" s="183"/>
      <c r="G80" s="183"/>
      <c r="H80" s="765"/>
      <c r="I80" s="763"/>
      <c r="J80" s="766"/>
      <c r="K80" s="183"/>
      <c r="L80" s="183"/>
      <c r="M80" s="183"/>
      <c r="N80" s="215"/>
      <c r="O80" s="215"/>
      <c r="P80" s="183"/>
      <c r="Q80" s="217"/>
      <c r="R80" s="198"/>
      <c r="S80" s="183"/>
      <c r="T80" s="183"/>
      <c r="U80" s="183"/>
      <c r="V80" s="183"/>
      <c r="W80" s="183"/>
      <c r="X80" s="208"/>
      <c r="Y80" s="329" t="str">
        <f t="shared" ca="1" si="7"/>
        <v/>
      </c>
      <c r="Z80" s="128">
        <f t="shared" ca="1" si="8"/>
        <v>0</v>
      </c>
    </row>
    <row r="81" spans="1:26" ht="18" customHeight="1">
      <c r="A81" s="328" t="str">
        <f t="shared" ca="1" si="10"/>
        <v>0</v>
      </c>
      <c r="B81" s="183">
        <v>74</v>
      </c>
      <c r="C81" s="198"/>
      <c r="D81" s="183"/>
      <c r="E81" s="183"/>
      <c r="F81" s="183"/>
      <c r="G81" s="183"/>
      <c r="H81" s="765"/>
      <c r="I81" s="763"/>
      <c r="J81" s="766"/>
      <c r="K81" s="183"/>
      <c r="L81" s="183"/>
      <c r="M81" s="183"/>
      <c r="N81" s="215"/>
      <c r="O81" s="215"/>
      <c r="P81" s="183"/>
      <c r="Q81" s="183"/>
      <c r="R81" s="198"/>
      <c r="S81" s="183"/>
      <c r="T81" s="183"/>
      <c r="U81" s="183"/>
      <c r="V81" s="183"/>
      <c r="W81" s="183"/>
      <c r="X81" s="208"/>
      <c r="Y81" s="329" t="str">
        <f t="shared" ca="1" si="7"/>
        <v/>
      </c>
      <c r="Z81" s="128">
        <f t="shared" ca="1" si="8"/>
        <v>0</v>
      </c>
    </row>
    <row r="82" spans="1:26" ht="18" customHeight="1">
      <c r="A82" s="328" t="str">
        <f t="shared" ca="1" si="10"/>
        <v>0</v>
      </c>
      <c r="B82" s="183">
        <v>75</v>
      </c>
      <c r="C82" s="218"/>
      <c r="D82" s="233"/>
      <c r="E82" s="183"/>
      <c r="F82" s="183"/>
      <c r="G82" s="183"/>
      <c r="H82" s="765"/>
      <c r="I82" s="763"/>
      <c r="J82" s="766"/>
      <c r="K82" s="183"/>
      <c r="L82" s="183"/>
      <c r="M82" s="183"/>
      <c r="N82" s="215"/>
      <c r="O82" s="215"/>
      <c r="P82" s="183"/>
      <c r="Q82" s="183"/>
      <c r="R82" s="198"/>
      <c r="S82" s="183"/>
      <c r="T82" s="183"/>
      <c r="U82" s="183"/>
      <c r="V82" s="183"/>
      <c r="W82" s="183"/>
      <c r="X82" s="208"/>
      <c r="Y82" s="329" t="str">
        <f t="shared" ca="1" si="7"/>
        <v/>
      </c>
      <c r="Z82" s="128">
        <f t="shared" ca="1" si="8"/>
        <v>0</v>
      </c>
    </row>
    <row r="83" spans="1:26" ht="18" customHeight="1">
      <c r="A83" s="328" t="str">
        <f t="shared" ca="1" si="10"/>
        <v>0</v>
      </c>
      <c r="B83" s="183">
        <v>76</v>
      </c>
      <c r="C83" s="198"/>
      <c r="D83" s="183"/>
      <c r="E83" s="183"/>
      <c r="F83" s="183"/>
      <c r="G83" s="183"/>
      <c r="H83" s="765"/>
      <c r="I83" s="763"/>
      <c r="J83" s="766"/>
      <c r="K83" s="183"/>
      <c r="L83" s="183"/>
      <c r="M83" s="183"/>
      <c r="N83" s="215"/>
      <c r="O83" s="215"/>
      <c r="P83" s="183"/>
      <c r="Q83" s="183"/>
      <c r="R83" s="198"/>
      <c r="S83" s="183"/>
      <c r="T83" s="183"/>
      <c r="U83" s="183"/>
      <c r="V83" s="183"/>
      <c r="W83" s="183"/>
      <c r="X83" s="208"/>
      <c r="Y83" s="329" t="str">
        <f t="shared" ca="1" si="7"/>
        <v/>
      </c>
      <c r="Z83" s="128">
        <f t="shared" ca="1" si="8"/>
        <v>0</v>
      </c>
    </row>
    <row r="84" spans="1:26" ht="18" customHeight="1">
      <c r="A84" s="328" t="str">
        <f t="shared" ca="1" si="10"/>
        <v>0</v>
      </c>
      <c r="B84" s="183">
        <v>77</v>
      </c>
      <c r="C84" s="198"/>
      <c r="D84" s="183"/>
      <c r="E84" s="183"/>
      <c r="F84" s="183"/>
      <c r="G84" s="183"/>
      <c r="H84" s="765"/>
      <c r="I84" s="763"/>
      <c r="J84" s="766"/>
      <c r="K84" s="183"/>
      <c r="L84" s="183"/>
      <c r="M84" s="183"/>
      <c r="N84" s="215"/>
      <c r="O84" s="183"/>
      <c r="P84" s="183"/>
      <c r="Q84" s="183"/>
      <c r="R84" s="198"/>
      <c r="S84" s="183"/>
      <c r="T84" s="183"/>
      <c r="U84" s="183"/>
      <c r="V84" s="183"/>
      <c r="W84" s="183"/>
      <c r="X84" s="215"/>
      <c r="Y84" s="329" t="str">
        <f t="shared" ca="1" si="7"/>
        <v/>
      </c>
      <c r="Z84" s="128">
        <f t="shared" ca="1" si="8"/>
        <v>0</v>
      </c>
    </row>
    <row r="85" spans="1:26" ht="18" customHeight="1">
      <c r="A85" s="328" t="str">
        <f t="shared" ca="1" si="10"/>
        <v>0</v>
      </c>
      <c r="B85" s="183">
        <v>78</v>
      </c>
      <c r="C85" s="198"/>
      <c r="D85" s="183"/>
      <c r="E85" s="183"/>
      <c r="F85" s="183"/>
      <c r="G85" s="183"/>
      <c r="H85" s="765"/>
      <c r="I85" s="763"/>
      <c r="J85" s="766"/>
      <c r="K85" s="183"/>
      <c r="L85" s="183"/>
      <c r="M85" s="183"/>
      <c r="N85" s="215"/>
      <c r="O85" s="215"/>
      <c r="P85" s="183"/>
      <c r="Q85" s="217"/>
      <c r="R85" s="198"/>
      <c r="S85" s="183"/>
      <c r="T85" s="183"/>
      <c r="U85" s="183"/>
      <c r="V85" s="183"/>
      <c r="W85" s="183"/>
      <c r="X85" s="208"/>
      <c r="Y85" s="329" t="str">
        <f t="shared" ca="1" si="7"/>
        <v/>
      </c>
      <c r="Z85" s="128">
        <f t="shared" ca="1" si="8"/>
        <v>0</v>
      </c>
    </row>
    <row r="86" spans="1:26" ht="18" customHeight="1">
      <c r="A86" s="328" t="str">
        <f t="shared" ca="1" si="10"/>
        <v>0</v>
      </c>
      <c r="B86" s="183">
        <v>79</v>
      </c>
      <c r="C86" s="198"/>
      <c r="D86" s="183"/>
      <c r="E86" s="183"/>
      <c r="F86" s="183"/>
      <c r="G86" s="183"/>
      <c r="H86" s="765"/>
      <c r="I86" s="763"/>
      <c r="J86" s="766"/>
      <c r="K86" s="183"/>
      <c r="L86" s="183"/>
      <c r="M86" s="183"/>
      <c r="N86" s="215"/>
      <c r="O86" s="215"/>
      <c r="P86" s="183"/>
      <c r="Q86" s="217"/>
      <c r="R86" s="198"/>
      <c r="S86" s="183"/>
      <c r="T86" s="183"/>
      <c r="U86" s="183"/>
      <c r="V86" s="183"/>
      <c r="W86" s="183"/>
      <c r="X86" s="208"/>
      <c r="Y86" s="329" t="str">
        <f t="shared" ca="1" si="7"/>
        <v/>
      </c>
      <c r="Z86" s="128">
        <f t="shared" ca="1" si="8"/>
        <v>0</v>
      </c>
    </row>
    <row r="87" spans="1:26" ht="18" customHeight="1">
      <c r="A87" s="328" t="str">
        <f t="shared" ca="1" si="10"/>
        <v>0</v>
      </c>
      <c r="B87" s="183">
        <v>80</v>
      </c>
      <c r="C87" s="218"/>
      <c r="D87" s="183"/>
      <c r="E87" s="183"/>
      <c r="F87" s="183"/>
      <c r="G87" s="183"/>
      <c r="H87" s="765"/>
      <c r="I87" s="763"/>
      <c r="J87" s="766"/>
      <c r="K87" s="183"/>
      <c r="L87" s="183"/>
      <c r="M87" s="183"/>
      <c r="N87" s="215"/>
      <c r="O87" s="215"/>
      <c r="P87" s="183"/>
      <c r="Q87" s="217"/>
      <c r="R87" s="198"/>
      <c r="S87" s="183"/>
      <c r="T87" s="183"/>
      <c r="U87" s="183"/>
      <c r="V87" s="219"/>
      <c r="W87" s="219"/>
      <c r="X87" s="216"/>
      <c r="Y87" s="329" t="str">
        <f t="shared" ca="1" si="7"/>
        <v/>
      </c>
      <c r="Z87" s="128">
        <f t="shared" ca="1" si="8"/>
        <v>0</v>
      </c>
    </row>
    <row r="88" spans="1:26" ht="18" customHeight="1">
      <c r="A88" s="328" t="str">
        <f t="shared" ca="1" si="10"/>
        <v>0</v>
      </c>
      <c r="B88" s="183">
        <v>81</v>
      </c>
      <c r="C88" s="198"/>
      <c r="D88" s="183"/>
      <c r="E88" s="183"/>
      <c r="F88" s="183"/>
      <c r="G88" s="183"/>
      <c r="H88" s="765"/>
      <c r="I88" s="763"/>
      <c r="J88" s="766"/>
      <c r="K88" s="183"/>
      <c r="L88" s="183"/>
      <c r="M88" s="183"/>
      <c r="N88" s="215"/>
      <c r="O88" s="363"/>
      <c r="P88" s="183"/>
      <c r="Q88" s="217"/>
      <c r="R88" s="198"/>
      <c r="S88" s="183"/>
      <c r="T88" s="183"/>
      <c r="U88" s="183"/>
      <c r="V88" s="217"/>
      <c r="W88" s="217"/>
      <c r="X88" s="346"/>
      <c r="Y88" s="329" t="str">
        <f t="shared" ca="1" si="7"/>
        <v/>
      </c>
      <c r="Z88" s="128">
        <f t="shared" ca="1" si="8"/>
        <v>0</v>
      </c>
    </row>
    <row r="89" spans="1:26" ht="18" customHeight="1">
      <c r="A89" s="328" t="str">
        <f t="shared" ca="1" si="10"/>
        <v>0</v>
      </c>
      <c r="B89" s="183">
        <v>82</v>
      </c>
      <c r="C89" s="198"/>
      <c r="D89" s="183"/>
      <c r="E89" s="183"/>
      <c r="F89" s="183"/>
      <c r="G89" s="183"/>
      <c r="H89" s="765"/>
      <c r="I89" s="763"/>
      <c r="J89" s="766"/>
      <c r="K89" s="183"/>
      <c r="L89" s="183"/>
      <c r="M89" s="183"/>
      <c r="N89" s="215"/>
      <c r="O89" s="215"/>
      <c r="P89" s="183"/>
      <c r="Q89" s="217"/>
      <c r="R89" s="198"/>
      <c r="S89" s="183"/>
      <c r="T89" s="199"/>
      <c r="U89" s="183"/>
      <c r="V89" s="183"/>
      <c r="W89" s="183"/>
      <c r="X89" s="215"/>
      <c r="Y89" s="329" t="str">
        <f t="shared" ca="1" si="7"/>
        <v/>
      </c>
      <c r="Z89" s="128">
        <f t="shared" ca="1" si="8"/>
        <v>0</v>
      </c>
    </row>
    <row r="90" spans="1:26" ht="18" customHeight="1">
      <c r="A90" s="328" t="str">
        <f t="shared" ca="1" si="10"/>
        <v>0</v>
      </c>
      <c r="B90" s="183">
        <v>83</v>
      </c>
      <c r="C90" s="198"/>
      <c r="D90" s="183"/>
      <c r="E90" s="183"/>
      <c r="F90" s="183"/>
      <c r="G90" s="183"/>
      <c r="H90" s="765"/>
      <c r="I90" s="763"/>
      <c r="J90" s="766"/>
      <c r="K90" s="183"/>
      <c r="L90" s="183"/>
      <c r="M90" s="183"/>
      <c r="N90" s="215"/>
      <c r="O90" s="215"/>
      <c r="P90" s="183"/>
      <c r="Q90" s="215"/>
      <c r="R90" s="198"/>
      <c r="S90" s="183"/>
      <c r="T90" s="183"/>
      <c r="U90" s="183"/>
      <c r="V90" s="183"/>
      <c r="W90" s="183"/>
      <c r="X90" s="215"/>
      <c r="Y90" s="329" t="str">
        <f t="shared" ca="1" si="7"/>
        <v/>
      </c>
      <c r="Z90" s="128">
        <f t="shared" ca="1" si="8"/>
        <v>0</v>
      </c>
    </row>
    <row r="91" spans="1:26" ht="18" customHeight="1">
      <c r="A91" s="328" t="str">
        <f t="shared" ca="1" si="10"/>
        <v>0</v>
      </c>
      <c r="B91" s="183">
        <v>84</v>
      </c>
      <c r="C91" s="198"/>
      <c r="D91" s="183"/>
      <c r="E91" s="183"/>
      <c r="F91" s="183"/>
      <c r="G91" s="183"/>
      <c r="H91" s="765"/>
      <c r="I91" s="763"/>
      <c r="J91" s="766"/>
      <c r="K91" s="183"/>
      <c r="L91" s="183"/>
      <c r="M91" s="183"/>
      <c r="N91" s="215"/>
      <c r="O91" s="215"/>
      <c r="P91" s="183"/>
      <c r="Q91" s="235"/>
      <c r="R91" s="198"/>
      <c r="S91" s="183"/>
      <c r="T91" s="183"/>
      <c r="U91" s="183"/>
      <c r="V91" s="217"/>
      <c r="W91" s="183"/>
      <c r="X91" s="235"/>
      <c r="Y91" s="329" t="str">
        <f t="shared" ca="1" si="7"/>
        <v/>
      </c>
      <c r="Z91" s="128">
        <f t="shared" ca="1" si="8"/>
        <v>0</v>
      </c>
    </row>
    <row r="92" spans="1:26" ht="18" customHeight="1">
      <c r="A92" s="328" t="str">
        <f t="shared" ca="1" si="10"/>
        <v>0</v>
      </c>
      <c r="B92" s="183">
        <v>85</v>
      </c>
      <c r="C92" s="198"/>
      <c r="D92" s="183"/>
      <c r="E92" s="183"/>
      <c r="F92" s="183"/>
      <c r="G92" s="183"/>
      <c r="H92" s="765"/>
      <c r="I92" s="763"/>
      <c r="J92" s="766"/>
      <c r="K92" s="183"/>
      <c r="L92" s="183"/>
      <c r="M92" s="183"/>
      <c r="N92" s="215"/>
      <c r="O92" s="215"/>
      <c r="P92" s="183"/>
      <c r="Q92" s="183"/>
      <c r="R92" s="198"/>
      <c r="S92" s="183"/>
      <c r="T92" s="183"/>
      <c r="U92" s="183"/>
      <c r="V92" s="183"/>
      <c r="W92" s="183"/>
      <c r="X92" s="215"/>
      <c r="Y92" s="329" t="str">
        <f t="shared" ca="1" si="7"/>
        <v/>
      </c>
      <c r="Z92" s="128">
        <f t="shared" ca="1" si="8"/>
        <v>0</v>
      </c>
    </row>
    <row r="93" spans="1:26" ht="18" customHeight="1">
      <c r="A93" s="328"/>
      <c r="B93" s="183">
        <v>86</v>
      </c>
      <c r="C93" s="198"/>
      <c r="D93" s="183"/>
      <c r="E93" s="183"/>
      <c r="F93" s="183"/>
      <c r="G93" s="183"/>
      <c r="H93" s="765"/>
      <c r="I93" s="763"/>
      <c r="J93" s="766"/>
      <c r="K93" s="183"/>
      <c r="L93" s="183"/>
      <c r="M93" s="183"/>
      <c r="N93" s="215"/>
      <c r="O93" s="215"/>
      <c r="P93" s="183"/>
      <c r="Q93" s="217"/>
      <c r="R93" s="198"/>
      <c r="S93" s="183"/>
      <c r="T93" s="183"/>
      <c r="U93" s="183"/>
      <c r="V93" s="183"/>
      <c r="W93" s="183"/>
      <c r="X93" s="215"/>
      <c r="Y93" s="329" t="str">
        <f t="shared" ca="1" si="7"/>
        <v/>
      </c>
      <c r="Z93" s="128">
        <f t="shared" ca="1" si="8"/>
        <v>0</v>
      </c>
    </row>
    <row r="94" spans="1:26" ht="18" customHeight="1">
      <c r="A94" s="328" t="str">
        <f t="shared" ref="A94:A207" ca="1" si="11">Y94&amp;Z94</f>
        <v>0</v>
      </c>
      <c r="B94" s="183">
        <v>87</v>
      </c>
      <c r="C94" s="198"/>
      <c r="D94" s="183"/>
      <c r="E94" s="183"/>
      <c r="F94" s="183"/>
      <c r="G94" s="183"/>
      <c r="H94" s="765"/>
      <c r="I94" s="763"/>
      <c r="J94" s="766"/>
      <c r="K94" s="183"/>
      <c r="L94" s="183"/>
      <c r="M94" s="183"/>
      <c r="N94" s="215"/>
      <c r="O94" s="215"/>
      <c r="P94" s="183"/>
      <c r="Q94" s="217"/>
      <c r="R94" s="183"/>
      <c r="S94" s="183"/>
      <c r="T94" s="183"/>
      <c r="U94" s="183"/>
      <c r="V94" s="183"/>
      <c r="W94" s="183"/>
      <c r="X94" s="220"/>
      <c r="Y94" s="329" t="str">
        <f t="shared" ca="1" si="7"/>
        <v/>
      </c>
      <c r="Z94" s="128">
        <f t="shared" ca="1" si="8"/>
        <v>0</v>
      </c>
    </row>
    <row r="95" spans="1:26" ht="18" customHeight="1">
      <c r="A95" s="328" t="str">
        <f t="shared" ca="1" si="11"/>
        <v>0</v>
      </c>
      <c r="B95" s="183">
        <v>88</v>
      </c>
      <c r="C95" s="218"/>
      <c r="D95" s="183"/>
      <c r="E95" s="183"/>
      <c r="F95" s="183"/>
      <c r="G95" s="183"/>
      <c r="H95" s="765"/>
      <c r="I95" s="763"/>
      <c r="J95" s="766"/>
      <c r="K95" s="183"/>
      <c r="L95" s="183"/>
      <c r="M95" s="183"/>
      <c r="N95" s="215"/>
      <c r="O95" s="215"/>
      <c r="P95" s="183"/>
      <c r="Q95" s="217"/>
      <c r="R95" s="198"/>
      <c r="S95" s="183"/>
      <c r="T95" s="183"/>
      <c r="U95" s="183"/>
      <c r="V95" s="183"/>
      <c r="W95" s="183"/>
      <c r="X95" s="215"/>
      <c r="Y95" s="329" t="str">
        <f t="shared" ca="1" si="7"/>
        <v/>
      </c>
      <c r="Z95" s="128">
        <f t="shared" ca="1" si="8"/>
        <v>0</v>
      </c>
    </row>
    <row r="96" spans="1:26" ht="18" customHeight="1">
      <c r="A96" s="328" t="str">
        <f t="shared" ca="1" si="11"/>
        <v>0</v>
      </c>
      <c r="B96" s="183">
        <v>89</v>
      </c>
      <c r="C96" s="198"/>
      <c r="D96" s="183"/>
      <c r="E96" s="183"/>
      <c r="F96" s="183"/>
      <c r="G96" s="183"/>
      <c r="H96" s="765"/>
      <c r="I96" s="763"/>
      <c r="J96" s="766"/>
      <c r="K96" s="183"/>
      <c r="L96" s="183"/>
      <c r="M96" s="183"/>
      <c r="N96" s="215"/>
      <c r="O96" s="215"/>
      <c r="P96" s="183"/>
      <c r="Q96" s="217"/>
      <c r="R96" s="198"/>
      <c r="S96" s="183"/>
      <c r="T96" s="183"/>
      <c r="U96" s="183"/>
      <c r="V96" s="183"/>
      <c r="W96" s="183"/>
      <c r="X96" s="215"/>
      <c r="Y96" s="329" t="str">
        <f t="shared" ca="1" si="7"/>
        <v/>
      </c>
      <c r="Z96" s="128">
        <f t="shared" ca="1" si="8"/>
        <v>0</v>
      </c>
    </row>
    <row r="97" spans="1:26" ht="18" customHeight="1">
      <c r="A97" s="328" t="str">
        <f t="shared" ca="1" si="11"/>
        <v>0</v>
      </c>
      <c r="B97" s="183">
        <v>90</v>
      </c>
      <c r="C97" s="218"/>
      <c r="D97" s="183"/>
      <c r="E97" s="183"/>
      <c r="F97" s="183"/>
      <c r="G97" s="183"/>
      <c r="H97" s="765"/>
      <c r="I97" s="763"/>
      <c r="J97" s="766"/>
      <c r="K97" s="183"/>
      <c r="L97" s="183"/>
      <c r="M97" s="183"/>
      <c r="N97" s="215"/>
      <c r="O97" s="183"/>
      <c r="P97" s="183"/>
      <c r="Q97" s="183"/>
      <c r="R97" s="218"/>
      <c r="S97" s="183"/>
      <c r="T97" s="183"/>
      <c r="U97" s="183"/>
      <c r="V97" s="183"/>
      <c r="W97" s="183"/>
      <c r="X97" s="220"/>
      <c r="Y97" s="329" t="str">
        <f t="shared" ca="1" si="7"/>
        <v/>
      </c>
      <c r="Z97" s="128">
        <f t="shared" ca="1" si="8"/>
        <v>0</v>
      </c>
    </row>
    <row r="98" spans="1:26" ht="18" customHeight="1">
      <c r="A98" s="328" t="str">
        <f t="shared" ca="1" si="11"/>
        <v>0</v>
      </c>
      <c r="B98" s="183">
        <v>91</v>
      </c>
      <c r="C98" s="198"/>
      <c r="D98" s="199"/>
      <c r="E98" s="183"/>
      <c r="F98" s="183"/>
      <c r="G98" s="183"/>
      <c r="H98" s="765"/>
      <c r="I98" s="763"/>
      <c r="J98" s="766"/>
      <c r="K98" s="183"/>
      <c r="L98" s="183"/>
      <c r="M98" s="183"/>
      <c r="N98" s="215"/>
      <c r="O98" s="183"/>
      <c r="P98" s="183"/>
      <c r="Q98" s="217"/>
      <c r="R98" s="198"/>
      <c r="S98" s="183"/>
      <c r="T98" s="183"/>
      <c r="U98" s="183"/>
      <c r="V98" s="183"/>
      <c r="W98" s="183"/>
      <c r="X98" s="220"/>
      <c r="Y98" s="329" t="str">
        <f t="shared" ca="1" si="7"/>
        <v/>
      </c>
      <c r="Z98" s="128">
        <f t="shared" ca="1" si="8"/>
        <v>0</v>
      </c>
    </row>
    <row r="99" spans="1:26" ht="18" customHeight="1">
      <c r="A99" s="328" t="str">
        <f t="shared" ca="1" si="11"/>
        <v>0</v>
      </c>
      <c r="B99" s="183">
        <v>92</v>
      </c>
      <c r="C99" s="198"/>
      <c r="D99" s="183"/>
      <c r="E99" s="183"/>
      <c r="F99" s="183"/>
      <c r="G99" s="183"/>
      <c r="H99" s="765"/>
      <c r="I99" s="763"/>
      <c r="J99" s="766"/>
      <c r="K99" s="183"/>
      <c r="L99" s="183"/>
      <c r="M99" s="183"/>
      <c r="N99" s="215"/>
      <c r="O99" s="183"/>
      <c r="P99" s="183"/>
      <c r="Q99" s="217"/>
      <c r="R99" s="198"/>
      <c r="S99" s="183"/>
      <c r="T99" s="183"/>
      <c r="U99" s="183"/>
      <c r="V99" s="217"/>
      <c r="W99" s="183"/>
      <c r="X99" s="236"/>
      <c r="Y99" s="329" t="str">
        <f t="shared" ca="1" si="7"/>
        <v/>
      </c>
      <c r="Z99" s="128">
        <f t="shared" ca="1" si="8"/>
        <v>0</v>
      </c>
    </row>
    <row r="100" spans="1:26" ht="18" customHeight="1">
      <c r="A100" s="328" t="str">
        <f t="shared" ca="1" si="11"/>
        <v>0</v>
      </c>
      <c r="B100" s="183">
        <v>93</v>
      </c>
      <c r="C100" s="198"/>
      <c r="D100" s="183"/>
      <c r="E100" s="183"/>
      <c r="F100" s="183"/>
      <c r="G100" s="183"/>
      <c r="H100" s="765"/>
      <c r="I100" s="763"/>
      <c r="J100" s="766"/>
      <c r="K100" s="183"/>
      <c r="L100" s="183"/>
      <c r="M100" s="183"/>
      <c r="N100" s="215"/>
      <c r="O100" s="183"/>
      <c r="P100" s="183"/>
      <c r="Q100" s="217"/>
      <c r="R100" s="198"/>
      <c r="S100" s="183"/>
      <c r="T100" s="183"/>
      <c r="U100" s="183"/>
      <c r="V100" s="183"/>
      <c r="W100" s="183"/>
      <c r="X100" s="220"/>
      <c r="Y100" s="329" t="str">
        <f t="shared" ca="1" si="7"/>
        <v/>
      </c>
      <c r="Z100" s="128">
        <f t="shared" ca="1" si="8"/>
        <v>0</v>
      </c>
    </row>
    <row r="101" spans="1:26" ht="18" customHeight="1">
      <c r="A101" s="328" t="str">
        <f t="shared" ca="1" si="11"/>
        <v>0</v>
      </c>
      <c r="B101" s="183">
        <v>94</v>
      </c>
      <c r="C101" s="198"/>
      <c r="D101" s="183"/>
      <c r="E101" s="183"/>
      <c r="F101" s="183"/>
      <c r="G101" s="183"/>
      <c r="H101" s="765"/>
      <c r="I101" s="763"/>
      <c r="J101" s="766"/>
      <c r="K101" s="183"/>
      <c r="L101" s="183"/>
      <c r="M101" s="183"/>
      <c r="N101" s="215"/>
      <c r="O101" s="215"/>
      <c r="P101" s="183"/>
      <c r="Q101" s="217"/>
      <c r="R101" s="198"/>
      <c r="S101" s="183"/>
      <c r="T101" s="183"/>
      <c r="U101" s="183"/>
      <c r="V101" s="183"/>
      <c r="W101" s="183"/>
      <c r="X101" s="220"/>
      <c r="Y101" s="329" t="str">
        <f t="shared" ca="1" si="7"/>
        <v/>
      </c>
      <c r="Z101" s="128">
        <f t="shared" ca="1" si="8"/>
        <v>0</v>
      </c>
    </row>
    <row r="102" spans="1:26" ht="18" customHeight="1">
      <c r="A102" s="328" t="str">
        <f t="shared" ca="1" si="11"/>
        <v>0</v>
      </c>
      <c r="B102" s="183">
        <v>95</v>
      </c>
      <c r="C102" s="218"/>
      <c r="D102" s="199"/>
      <c r="E102" s="183"/>
      <c r="F102" s="183"/>
      <c r="G102" s="183"/>
      <c r="H102" s="765"/>
      <c r="I102" s="763"/>
      <c r="J102" s="766"/>
      <c r="K102" s="183"/>
      <c r="L102" s="183"/>
      <c r="M102" s="183"/>
      <c r="N102" s="215"/>
      <c r="O102" s="215"/>
      <c r="P102" s="183"/>
      <c r="Q102" s="217"/>
      <c r="R102" s="198"/>
      <c r="S102" s="183"/>
      <c r="T102" s="183"/>
      <c r="U102" s="183"/>
      <c r="V102" s="217"/>
      <c r="W102" s="217"/>
      <c r="X102" s="236"/>
      <c r="Y102" s="329" t="str">
        <f t="shared" ca="1" si="7"/>
        <v/>
      </c>
      <c r="Z102" s="128">
        <f t="shared" ca="1" si="8"/>
        <v>0</v>
      </c>
    </row>
    <row r="103" spans="1:26" ht="18" customHeight="1">
      <c r="A103" s="328" t="str">
        <f t="shared" ca="1" si="11"/>
        <v>0</v>
      </c>
      <c r="B103" s="183">
        <v>96</v>
      </c>
      <c r="C103" s="218"/>
      <c r="D103" s="183"/>
      <c r="E103" s="183"/>
      <c r="F103" s="183"/>
      <c r="G103" s="183"/>
      <c r="H103" s="765"/>
      <c r="I103" s="763"/>
      <c r="J103" s="766"/>
      <c r="K103" s="183"/>
      <c r="L103" s="183"/>
      <c r="M103" s="183"/>
      <c r="N103" s="215"/>
      <c r="O103" s="215"/>
      <c r="P103" s="183"/>
      <c r="Q103" s="217"/>
      <c r="R103" s="198"/>
      <c r="S103" s="183"/>
      <c r="T103" s="183"/>
      <c r="U103" s="183"/>
      <c r="V103" s="217"/>
      <c r="W103" s="217"/>
      <c r="X103" s="236"/>
      <c r="Y103" s="329" t="str">
        <f t="shared" ca="1" si="7"/>
        <v/>
      </c>
      <c r="Z103" s="128">
        <f t="shared" ca="1" si="8"/>
        <v>0</v>
      </c>
    </row>
    <row r="104" spans="1:26" ht="18" customHeight="1">
      <c r="A104" s="328" t="str">
        <f t="shared" ca="1" si="11"/>
        <v>0</v>
      </c>
      <c r="B104" s="183">
        <v>97</v>
      </c>
      <c r="C104" s="218"/>
      <c r="D104" s="199"/>
      <c r="E104" s="183"/>
      <c r="F104" s="183"/>
      <c r="G104" s="183"/>
      <c r="H104" s="765"/>
      <c r="I104" s="763"/>
      <c r="J104" s="766"/>
      <c r="K104" s="183"/>
      <c r="L104" s="183"/>
      <c r="M104" s="183"/>
      <c r="N104" s="215"/>
      <c r="O104" s="215"/>
      <c r="P104" s="183"/>
      <c r="Q104" s="217"/>
      <c r="R104" s="198"/>
      <c r="S104" s="183"/>
      <c r="T104" s="183"/>
      <c r="U104" s="183"/>
      <c r="V104" s="183"/>
      <c r="W104" s="183"/>
      <c r="X104" s="220"/>
      <c r="Y104" s="329" t="str">
        <f t="shared" ca="1" si="7"/>
        <v/>
      </c>
      <c r="Z104" s="128">
        <f t="shared" ca="1" si="8"/>
        <v>0</v>
      </c>
    </row>
    <row r="105" spans="1:26" ht="18" customHeight="1">
      <c r="A105" s="328" t="str">
        <f t="shared" ca="1" si="11"/>
        <v>0</v>
      </c>
      <c r="B105" s="183">
        <v>98</v>
      </c>
      <c r="C105" s="218"/>
      <c r="D105" s="183"/>
      <c r="E105" s="183"/>
      <c r="F105" s="183"/>
      <c r="G105" s="183"/>
      <c r="H105" s="765"/>
      <c r="I105" s="763"/>
      <c r="J105" s="766"/>
      <c r="K105" s="183"/>
      <c r="L105" s="183"/>
      <c r="M105" s="183"/>
      <c r="N105" s="215"/>
      <c r="O105" s="183"/>
      <c r="P105" s="183"/>
      <c r="Q105" s="217"/>
      <c r="R105" s="198"/>
      <c r="S105" s="183"/>
      <c r="T105" s="183"/>
      <c r="U105" s="183"/>
      <c r="V105" s="183"/>
      <c r="W105" s="183"/>
      <c r="X105" s="220"/>
      <c r="Y105" s="329" t="str">
        <f t="shared" ca="1" si="7"/>
        <v/>
      </c>
      <c r="Z105" s="128">
        <f t="shared" ca="1" si="8"/>
        <v>0</v>
      </c>
    </row>
    <row r="106" spans="1:26" ht="18" customHeight="1">
      <c r="A106" s="328" t="str">
        <f t="shared" ca="1" si="11"/>
        <v>0</v>
      </c>
      <c r="B106" s="183">
        <v>99</v>
      </c>
      <c r="C106" s="218"/>
      <c r="D106" s="183"/>
      <c r="E106" s="183"/>
      <c r="F106" s="183"/>
      <c r="G106" s="183"/>
      <c r="H106" s="765"/>
      <c r="I106" s="763"/>
      <c r="J106" s="766"/>
      <c r="K106" s="183"/>
      <c r="L106" s="183"/>
      <c r="M106" s="183"/>
      <c r="N106" s="215"/>
      <c r="O106" s="183"/>
      <c r="P106" s="183"/>
      <c r="Q106" s="217"/>
      <c r="R106" s="198"/>
      <c r="S106" s="183"/>
      <c r="T106" s="183"/>
      <c r="U106" s="183"/>
      <c r="V106" s="183"/>
      <c r="W106" s="183"/>
      <c r="X106" s="220"/>
      <c r="Y106" s="329" t="str">
        <f t="shared" ca="1" si="7"/>
        <v/>
      </c>
      <c r="Z106" s="128">
        <f t="shared" ca="1" si="8"/>
        <v>0</v>
      </c>
    </row>
    <row r="107" spans="1:26" ht="18" customHeight="1">
      <c r="A107" s="328" t="str">
        <f t="shared" ca="1" si="11"/>
        <v>0</v>
      </c>
      <c r="B107" s="183">
        <v>100</v>
      </c>
      <c r="C107" s="218"/>
      <c r="D107" s="199"/>
      <c r="E107" s="183"/>
      <c r="F107" s="183"/>
      <c r="G107" s="183"/>
      <c r="H107" s="765"/>
      <c r="I107" s="763"/>
      <c r="J107" s="766"/>
      <c r="K107" s="183"/>
      <c r="L107" s="183"/>
      <c r="M107" s="183"/>
      <c r="N107" s="215"/>
      <c r="O107" s="183"/>
      <c r="P107" s="183"/>
      <c r="Q107" s="217"/>
      <c r="R107" s="198"/>
      <c r="S107" s="183"/>
      <c r="T107" s="183"/>
      <c r="U107" s="183"/>
      <c r="V107" s="217"/>
      <c r="W107" s="217"/>
      <c r="X107" s="236"/>
      <c r="Y107" s="329" t="str">
        <f t="shared" ca="1" si="7"/>
        <v/>
      </c>
      <c r="Z107" s="128">
        <f t="shared" ca="1" si="8"/>
        <v>0</v>
      </c>
    </row>
    <row r="108" spans="1:26" ht="18" customHeight="1">
      <c r="A108" s="328" t="str">
        <f t="shared" ca="1" si="11"/>
        <v>0</v>
      </c>
      <c r="B108" s="183">
        <v>101</v>
      </c>
      <c r="C108" s="218"/>
      <c r="D108" s="199"/>
      <c r="E108" s="183"/>
      <c r="F108" s="183"/>
      <c r="G108" s="183"/>
      <c r="H108" s="765"/>
      <c r="I108" s="763"/>
      <c r="J108" s="766"/>
      <c r="K108" s="183"/>
      <c r="L108" s="183"/>
      <c r="M108" s="183"/>
      <c r="N108" s="215"/>
      <c r="O108" s="215"/>
      <c r="P108" s="183"/>
      <c r="Q108" s="217"/>
      <c r="R108" s="198"/>
      <c r="S108" s="183"/>
      <c r="T108" s="183"/>
      <c r="U108" s="183"/>
      <c r="V108" s="183"/>
      <c r="W108" s="183"/>
      <c r="X108" s="220"/>
      <c r="Y108" s="329" t="str">
        <f t="shared" ca="1" si="7"/>
        <v/>
      </c>
      <c r="Z108" s="128">
        <f t="shared" ca="1" si="8"/>
        <v>0</v>
      </c>
    </row>
    <row r="109" spans="1:26" ht="18" customHeight="1">
      <c r="A109" s="328" t="str">
        <f t="shared" ca="1" si="11"/>
        <v>0</v>
      </c>
      <c r="B109" s="183">
        <v>102</v>
      </c>
      <c r="C109" s="218"/>
      <c r="D109" s="183"/>
      <c r="E109" s="183"/>
      <c r="F109" s="183"/>
      <c r="G109" s="183"/>
      <c r="H109" s="765"/>
      <c r="I109" s="763"/>
      <c r="J109" s="706"/>
      <c r="K109" s="185"/>
      <c r="L109" s="183"/>
      <c r="M109" s="183"/>
      <c r="N109" s="215"/>
      <c r="O109" s="183"/>
      <c r="P109" s="183"/>
      <c r="Q109" s="217"/>
      <c r="R109" s="198"/>
      <c r="S109" s="183"/>
      <c r="T109" s="183"/>
      <c r="U109" s="183"/>
      <c r="V109" s="183"/>
      <c r="W109" s="183"/>
      <c r="X109" s="220"/>
      <c r="Y109" s="329" t="str">
        <f t="shared" ca="1" si="7"/>
        <v/>
      </c>
      <c r="Z109" s="128">
        <f t="shared" ca="1" si="8"/>
        <v>0</v>
      </c>
    </row>
    <row r="110" spans="1:26" ht="18" customHeight="1">
      <c r="A110" s="328" t="str">
        <f t="shared" ca="1" si="11"/>
        <v>0</v>
      </c>
      <c r="B110" s="183">
        <v>103</v>
      </c>
      <c r="C110" s="218"/>
      <c r="D110" s="183"/>
      <c r="E110" s="183"/>
      <c r="F110" s="183"/>
      <c r="G110" s="183"/>
      <c r="H110" s="765"/>
      <c r="I110" s="763"/>
      <c r="J110" s="706"/>
      <c r="K110" s="185"/>
      <c r="L110" s="183"/>
      <c r="M110" s="183"/>
      <c r="N110" s="215"/>
      <c r="O110" s="183"/>
      <c r="P110" s="183"/>
      <c r="Q110" s="217"/>
      <c r="R110" s="198"/>
      <c r="S110" s="183"/>
      <c r="T110" s="183"/>
      <c r="U110" s="183"/>
      <c r="V110" s="183"/>
      <c r="W110" s="183"/>
      <c r="X110" s="220"/>
      <c r="Y110" s="329" t="str">
        <f t="shared" ca="1" si="7"/>
        <v/>
      </c>
      <c r="Z110" s="128">
        <f t="shared" ca="1" si="8"/>
        <v>0</v>
      </c>
    </row>
    <row r="111" spans="1:26" ht="18" customHeight="1">
      <c r="A111" s="328" t="str">
        <f t="shared" ca="1" si="11"/>
        <v>0</v>
      </c>
      <c r="B111" s="183">
        <v>104</v>
      </c>
      <c r="C111" s="218"/>
      <c r="D111" s="183"/>
      <c r="E111" s="183"/>
      <c r="F111" s="183"/>
      <c r="G111" s="183"/>
      <c r="H111" s="765"/>
      <c r="I111" s="763"/>
      <c r="J111" s="766"/>
      <c r="K111" s="183"/>
      <c r="L111" s="183"/>
      <c r="M111" s="183"/>
      <c r="N111" s="215"/>
      <c r="O111" s="215"/>
      <c r="P111" s="183"/>
      <c r="Q111" s="217"/>
      <c r="R111" s="198"/>
      <c r="S111" s="183"/>
      <c r="T111" s="183"/>
      <c r="U111" s="183"/>
      <c r="V111" s="183"/>
      <c r="W111" s="183"/>
      <c r="X111" s="220"/>
      <c r="Y111" s="329" t="str">
        <f t="shared" ca="1" si="7"/>
        <v/>
      </c>
      <c r="Z111" s="128">
        <f t="shared" ca="1" si="8"/>
        <v>0</v>
      </c>
    </row>
    <row r="112" spans="1:26" ht="18" customHeight="1">
      <c r="A112" s="328" t="str">
        <f t="shared" ca="1" si="11"/>
        <v>0</v>
      </c>
      <c r="B112" s="183">
        <v>105</v>
      </c>
      <c r="C112" s="198"/>
      <c r="D112" s="183"/>
      <c r="E112" s="183"/>
      <c r="F112" s="183"/>
      <c r="G112" s="183"/>
      <c r="H112" s="765"/>
      <c r="I112" s="763"/>
      <c r="J112" s="766"/>
      <c r="K112" s="183"/>
      <c r="L112" s="183"/>
      <c r="M112" s="183"/>
      <c r="N112" s="215"/>
      <c r="O112" s="215"/>
      <c r="P112" s="183"/>
      <c r="Q112" s="217"/>
      <c r="R112" s="198"/>
      <c r="S112" s="183"/>
      <c r="T112" s="183"/>
      <c r="U112" s="183"/>
      <c r="V112" s="217"/>
      <c r="W112" s="183"/>
      <c r="X112" s="220"/>
      <c r="Y112" s="329" t="str">
        <f t="shared" ca="1" si="7"/>
        <v/>
      </c>
      <c r="Z112" s="128">
        <f t="shared" ca="1" si="8"/>
        <v>0</v>
      </c>
    </row>
    <row r="113" spans="1:26" ht="18" customHeight="1">
      <c r="A113" s="328" t="str">
        <f t="shared" ca="1" si="11"/>
        <v>0</v>
      </c>
      <c r="B113" s="183">
        <v>106</v>
      </c>
      <c r="C113" s="198"/>
      <c r="D113" s="183"/>
      <c r="E113" s="183"/>
      <c r="F113" s="183"/>
      <c r="G113" s="183"/>
      <c r="H113" s="765"/>
      <c r="I113" s="763"/>
      <c r="J113" s="766"/>
      <c r="K113" s="183"/>
      <c r="L113" s="183"/>
      <c r="M113" s="183"/>
      <c r="N113" s="215"/>
      <c r="O113" s="215"/>
      <c r="P113" s="183"/>
      <c r="Q113" s="217"/>
      <c r="R113" s="198"/>
      <c r="S113" s="183"/>
      <c r="T113" s="183"/>
      <c r="U113" s="183"/>
      <c r="V113" s="183"/>
      <c r="W113" s="183"/>
      <c r="X113" s="220"/>
      <c r="Y113" s="329" t="str">
        <f t="shared" ca="1" si="7"/>
        <v/>
      </c>
      <c r="Z113" s="128">
        <f t="shared" ca="1" si="8"/>
        <v>0</v>
      </c>
    </row>
    <row r="114" spans="1:26" ht="18" customHeight="1">
      <c r="A114" s="328" t="str">
        <f t="shared" ca="1" si="11"/>
        <v>0</v>
      </c>
      <c r="B114" s="183">
        <v>107</v>
      </c>
      <c r="C114" s="198"/>
      <c r="D114" s="183"/>
      <c r="E114" s="183"/>
      <c r="F114" s="183"/>
      <c r="G114" s="183"/>
      <c r="H114" s="765"/>
      <c r="I114" s="763"/>
      <c r="J114" s="766"/>
      <c r="K114" s="183"/>
      <c r="L114" s="183"/>
      <c r="M114" s="183"/>
      <c r="N114" s="215"/>
      <c r="O114" s="215"/>
      <c r="P114" s="183"/>
      <c r="Q114" s="217"/>
      <c r="R114" s="198"/>
      <c r="S114" s="183"/>
      <c r="T114" s="183"/>
      <c r="U114" s="183"/>
      <c r="V114" s="183"/>
      <c r="W114" s="183"/>
      <c r="X114" s="236"/>
      <c r="Y114" s="329" t="str">
        <f t="shared" ca="1" si="7"/>
        <v/>
      </c>
      <c r="Z114" s="128">
        <f t="shared" ca="1" si="8"/>
        <v>0</v>
      </c>
    </row>
    <row r="115" spans="1:26" ht="18" customHeight="1">
      <c r="A115" s="328" t="str">
        <f t="shared" ca="1" si="11"/>
        <v>0</v>
      </c>
      <c r="B115" s="183">
        <v>108</v>
      </c>
      <c r="C115" s="198"/>
      <c r="D115" s="183"/>
      <c r="E115" s="183"/>
      <c r="F115" s="183"/>
      <c r="G115" s="183"/>
      <c r="H115" s="765"/>
      <c r="I115" s="763"/>
      <c r="J115" s="766"/>
      <c r="K115" s="183"/>
      <c r="L115" s="183"/>
      <c r="M115" s="183"/>
      <c r="N115" s="215"/>
      <c r="O115" s="215"/>
      <c r="P115" s="183"/>
      <c r="Q115" s="217"/>
      <c r="R115" s="198"/>
      <c r="S115" s="183"/>
      <c r="T115" s="183"/>
      <c r="U115" s="183"/>
      <c r="V115" s="217"/>
      <c r="W115" s="183"/>
      <c r="X115" s="236"/>
      <c r="Y115" s="329" t="str">
        <f t="shared" ca="1" si="7"/>
        <v/>
      </c>
      <c r="Z115" s="128">
        <f t="shared" ca="1" si="8"/>
        <v>0</v>
      </c>
    </row>
    <row r="116" spans="1:26" ht="18" customHeight="1">
      <c r="A116" s="328" t="str">
        <f t="shared" ca="1" si="11"/>
        <v>0</v>
      </c>
      <c r="B116" s="183">
        <v>109</v>
      </c>
      <c r="C116" s="198"/>
      <c r="D116" s="183"/>
      <c r="E116" s="183"/>
      <c r="F116" s="183"/>
      <c r="G116" s="183"/>
      <c r="H116" s="765"/>
      <c r="I116" s="763"/>
      <c r="J116" s="766"/>
      <c r="K116" s="183"/>
      <c r="L116" s="183"/>
      <c r="M116" s="183"/>
      <c r="N116" s="215"/>
      <c r="O116" s="215"/>
      <c r="P116" s="183"/>
      <c r="Q116" s="217"/>
      <c r="R116" s="198"/>
      <c r="S116" s="183"/>
      <c r="T116" s="183"/>
      <c r="U116" s="183"/>
      <c r="V116" s="183"/>
      <c r="W116" s="183"/>
      <c r="X116" s="220"/>
      <c r="Y116" s="329" t="str">
        <f t="shared" ca="1" si="7"/>
        <v/>
      </c>
      <c r="Z116" s="128">
        <f t="shared" ca="1" si="8"/>
        <v>0</v>
      </c>
    </row>
    <row r="117" spans="1:26" ht="18" customHeight="1">
      <c r="A117" s="328" t="str">
        <f t="shared" ca="1" si="11"/>
        <v>0</v>
      </c>
      <c r="B117" s="183">
        <v>110</v>
      </c>
      <c r="C117" s="198"/>
      <c r="D117" s="199"/>
      <c r="E117" s="183"/>
      <c r="F117" s="183"/>
      <c r="G117" s="183"/>
      <c r="H117" s="765"/>
      <c r="I117" s="763"/>
      <c r="J117" s="766"/>
      <c r="K117" s="183"/>
      <c r="L117" s="183"/>
      <c r="M117" s="183"/>
      <c r="N117" s="215"/>
      <c r="O117" s="215"/>
      <c r="P117" s="183"/>
      <c r="Q117" s="217"/>
      <c r="R117" s="198"/>
      <c r="S117" s="183"/>
      <c r="T117" s="183"/>
      <c r="U117" s="183"/>
      <c r="V117" s="217"/>
      <c r="W117" s="183"/>
      <c r="X117" s="236"/>
      <c r="Y117" s="329" t="str">
        <f t="shared" ca="1" si="7"/>
        <v/>
      </c>
      <c r="Z117" s="128">
        <f t="shared" ca="1" si="8"/>
        <v>0</v>
      </c>
    </row>
    <row r="118" spans="1:26" ht="18" customHeight="1">
      <c r="A118" s="328" t="str">
        <f t="shared" ca="1" si="11"/>
        <v>0</v>
      </c>
      <c r="B118" s="183">
        <v>111</v>
      </c>
      <c r="C118" s="198"/>
      <c r="D118" s="183"/>
      <c r="E118" s="183"/>
      <c r="F118" s="183"/>
      <c r="G118" s="183"/>
      <c r="H118" s="765"/>
      <c r="I118" s="763"/>
      <c r="J118" s="766"/>
      <c r="K118" s="183"/>
      <c r="L118" s="183"/>
      <c r="M118" s="183"/>
      <c r="N118" s="215"/>
      <c r="O118" s="215"/>
      <c r="P118" s="183"/>
      <c r="Q118" s="217"/>
      <c r="R118" s="237"/>
      <c r="S118" s="217"/>
      <c r="T118" s="217"/>
      <c r="U118" s="183"/>
      <c r="V118" s="217"/>
      <c r="W118" s="217"/>
      <c r="X118" s="236"/>
      <c r="Y118" s="329" t="str">
        <f t="shared" ca="1" si="7"/>
        <v/>
      </c>
      <c r="Z118" s="128">
        <f t="shared" ca="1" si="8"/>
        <v>0</v>
      </c>
    </row>
    <row r="119" spans="1:26" ht="18" customHeight="1">
      <c r="A119" s="328" t="str">
        <f t="shared" ca="1" si="11"/>
        <v>0</v>
      </c>
      <c r="B119" s="183">
        <v>112</v>
      </c>
      <c r="C119" s="198"/>
      <c r="D119" s="183"/>
      <c r="E119" s="183"/>
      <c r="F119" s="183"/>
      <c r="G119" s="183"/>
      <c r="H119" s="765"/>
      <c r="I119" s="763"/>
      <c r="J119" s="766"/>
      <c r="K119" s="183"/>
      <c r="L119" s="183"/>
      <c r="M119" s="183"/>
      <c r="N119" s="215"/>
      <c r="O119" s="215"/>
      <c r="P119" s="183"/>
      <c r="Q119" s="217"/>
      <c r="R119" s="237"/>
      <c r="S119" s="217"/>
      <c r="T119" s="217"/>
      <c r="U119" s="183"/>
      <c r="V119" s="217"/>
      <c r="W119" s="217"/>
      <c r="X119" s="236"/>
      <c r="Y119" s="329" t="str">
        <f t="shared" ca="1" si="7"/>
        <v/>
      </c>
      <c r="Z119" s="128">
        <f t="shared" ca="1" si="8"/>
        <v>0</v>
      </c>
    </row>
    <row r="120" spans="1:26" ht="18" customHeight="1">
      <c r="A120" s="328" t="str">
        <f t="shared" ca="1" si="11"/>
        <v>0</v>
      </c>
      <c r="B120" s="183">
        <v>113</v>
      </c>
      <c r="C120" s="198"/>
      <c r="D120" s="183"/>
      <c r="E120" s="183"/>
      <c r="F120" s="183"/>
      <c r="G120" s="183"/>
      <c r="H120" s="765"/>
      <c r="I120" s="763"/>
      <c r="J120" s="766"/>
      <c r="K120" s="183"/>
      <c r="L120" s="183"/>
      <c r="M120" s="183"/>
      <c r="N120" s="215"/>
      <c r="O120" s="215"/>
      <c r="P120" s="183"/>
      <c r="Q120" s="217"/>
      <c r="R120" s="198"/>
      <c r="S120" s="183"/>
      <c r="T120" s="183"/>
      <c r="U120" s="183"/>
      <c r="V120" s="217"/>
      <c r="W120" s="183"/>
      <c r="X120" s="236"/>
      <c r="Y120" s="329" t="str">
        <f t="shared" ca="1" si="7"/>
        <v/>
      </c>
      <c r="Z120" s="128">
        <f t="shared" ca="1" si="8"/>
        <v>0</v>
      </c>
    </row>
    <row r="121" spans="1:26" ht="18" customHeight="1">
      <c r="A121" s="328" t="str">
        <f t="shared" ca="1" si="11"/>
        <v>0</v>
      </c>
      <c r="B121" s="183">
        <v>114</v>
      </c>
      <c r="C121" s="198"/>
      <c r="D121" s="183"/>
      <c r="E121" s="183"/>
      <c r="F121" s="183"/>
      <c r="G121" s="183"/>
      <c r="H121" s="765"/>
      <c r="I121" s="763"/>
      <c r="J121" s="766"/>
      <c r="K121" s="183"/>
      <c r="L121" s="183"/>
      <c r="M121" s="183"/>
      <c r="N121" s="215"/>
      <c r="O121" s="215"/>
      <c r="P121" s="183"/>
      <c r="Q121" s="217"/>
      <c r="R121" s="198"/>
      <c r="S121" s="183"/>
      <c r="T121" s="183"/>
      <c r="U121" s="183"/>
      <c r="V121" s="183"/>
      <c r="W121" s="183"/>
      <c r="X121" s="220"/>
      <c r="Y121" s="329" t="str">
        <f t="shared" ca="1" si="7"/>
        <v/>
      </c>
      <c r="Z121" s="128">
        <f t="shared" ca="1" si="8"/>
        <v>0</v>
      </c>
    </row>
    <row r="122" spans="1:26" ht="18" customHeight="1">
      <c r="A122" s="328" t="str">
        <f t="shared" ca="1" si="11"/>
        <v>0</v>
      </c>
      <c r="B122" s="183">
        <v>115</v>
      </c>
      <c r="C122" s="198"/>
      <c r="D122" s="217"/>
      <c r="E122" s="183"/>
      <c r="F122" s="183"/>
      <c r="G122" s="183"/>
      <c r="H122" s="765"/>
      <c r="I122" s="763"/>
      <c r="J122" s="766"/>
      <c r="K122" s="183"/>
      <c r="L122" s="217"/>
      <c r="M122" s="183"/>
      <c r="N122" s="349"/>
      <c r="O122" s="350"/>
      <c r="P122" s="183"/>
      <c r="Q122" s="217"/>
      <c r="R122" s="237"/>
      <c r="S122" s="217"/>
      <c r="T122" s="217"/>
      <c r="U122" s="183"/>
      <c r="V122" s="217"/>
      <c r="W122" s="217"/>
      <c r="X122" s="236"/>
      <c r="Y122" s="329" t="str">
        <f t="shared" ca="1" si="7"/>
        <v/>
      </c>
      <c r="Z122" s="128">
        <f t="shared" ca="1" si="8"/>
        <v>0</v>
      </c>
    </row>
    <row r="123" spans="1:26" ht="18" customHeight="1">
      <c r="A123" s="328" t="str">
        <f t="shared" ca="1" si="11"/>
        <v>0</v>
      </c>
      <c r="B123" s="183">
        <v>116</v>
      </c>
      <c r="C123" s="198"/>
      <c r="D123" s="183"/>
      <c r="E123" s="183"/>
      <c r="F123" s="183"/>
      <c r="G123" s="183"/>
      <c r="H123" s="765"/>
      <c r="I123" s="763"/>
      <c r="J123" s="766"/>
      <c r="K123" s="183"/>
      <c r="L123" s="217"/>
      <c r="M123" s="183"/>
      <c r="N123" s="215"/>
      <c r="O123" s="215"/>
      <c r="P123" s="183"/>
      <c r="Q123" s="217"/>
      <c r="R123" s="198"/>
      <c r="S123" s="183"/>
      <c r="T123" s="183"/>
      <c r="U123" s="183"/>
      <c r="V123" s="183"/>
      <c r="W123" s="183"/>
      <c r="X123" s="220"/>
      <c r="Y123" s="329" t="str">
        <f t="shared" ca="1" si="7"/>
        <v/>
      </c>
      <c r="Z123" s="128">
        <f t="shared" ca="1" si="8"/>
        <v>0</v>
      </c>
    </row>
    <row r="124" spans="1:26" ht="18" customHeight="1">
      <c r="A124" s="328" t="str">
        <f t="shared" ca="1" si="11"/>
        <v>0</v>
      </c>
      <c r="B124" s="183">
        <v>117</v>
      </c>
      <c r="C124" s="198"/>
      <c r="D124" s="183"/>
      <c r="E124" s="183"/>
      <c r="F124" s="183"/>
      <c r="G124" s="183"/>
      <c r="H124" s="765"/>
      <c r="I124" s="763"/>
      <c r="J124" s="766"/>
      <c r="K124" s="183"/>
      <c r="L124" s="217"/>
      <c r="M124" s="183"/>
      <c r="N124" s="215"/>
      <c r="O124" s="215"/>
      <c r="P124" s="183"/>
      <c r="Q124" s="217"/>
      <c r="R124" s="198"/>
      <c r="S124" s="183"/>
      <c r="T124" s="183"/>
      <c r="U124" s="183"/>
      <c r="V124" s="183"/>
      <c r="W124" s="183"/>
      <c r="X124" s="220"/>
      <c r="Y124" s="329" t="str">
        <f t="shared" ca="1" si="7"/>
        <v/>
      </c>
      <c r="Z124" s="128">
        <f t="shared" ca="1" si="8"/>
        <v>0</v>
      </c>
    </row>
    <row r="125" spans="1:26" ht="18" customHeight="1">
      <c r="A125" s="328" t="str">
        <f t="shared" ca="1" si="11"/>
        <v>0</v>
      </c>
      <c r="B125" s="183">
        <v>118</v>
      </c>
      <c r="C125" s="198"/>
      <c r="D125" s="199"/>
      <c r="E125" s="183"/>
      <c r="F125" s="183"/>
      <c r="G125" s="183"/>
      <c r="H125" s="765"/>
      <c r="I125" s="763"/>
      <c r="J125" s="766"/>
      <c r="K125" s="183"/>
      <c r="L125" s="217"/>
      <c r="M125" s="183"/>
      <c r="N125" s="215"/>
      <c r="O125" s="235"/>
      <c r="P125" s="183"/>
      <c r="Q125" s="217"/>
      <c r="R125" s="237"/>
      <c r="S125" s="217"/>
      <c r="T125" s="217"/>
      <c r="U125" s="183"/>
      <c r="V125" s="217"/>
      <c r="W125" s="217"/>
      <c r="X125" s="236"/>
      <c r="Y125" s="329" t="str">
        <f t="shared" ca="1" si="7"/>
        <v/>
      </c>
      <c r="Z125" s="128">
        <f t="shared" ca="1" si="8"/>
        <v>0</v>
      </c>
    </row>
    <row r="126" spans="1:26" ht="18" customHeight="1">
      <c r="A126" s="328" t="str">
        <f t="shared" ca="1" si="11"/>
        <v>0</v>
      </c>
      <c r="B126" s="183">
        <v>119</v>
      </c>
      <c r="C126" s="198"/>
      <c r="D126" s="183"/>
      <c r="E126" s="183"/>
      <c r="F126" s="183"/>
      <c r="G126" s="183"/>
      <c r="H126" s="765"/>
      <c r="I126" s="763"/>
      <c r="J126" s="766"/>
      <c r="K126" s="183"/>
      <c r="L126" s="217"/>
      <c r="M126" s="183"/>
      <c r="N126" s="215"/>
      <c r="O126" s="215"/>
      <c r="P126" s="183"/>
      <c r="Q126" s="217"/>
      <c r="R126" s="237"/>
      <c r="S126" s="217"/>
      <c r="T126" s="217"/>
      <c r="U126" s="183"/>
      <c r="V126" s="217"/>
      <c r="W126" s="217"/>
      <c r="X126" s="236"/>
      <c r="Y126" s="329" t="str">
        <f t="shared" ca="1" si="7"/>
        <v/>
      </c>
      <c r="Z126" s="128">
        <f t="shared" ca="1" si="8"/>
        <v>0</v>
      </c>
    </row>
    <row r="127" spans="1:26" ht="18" customHeight="1">
      <c r="A127" s="328" t="str">
        <f t="shared" ca="1" si="11"/>
        <v>0</v>
      </c>
      <c r="B127" s="183">
        <v>120</v>
      </c>
      <c r="C127" s="198"/>
      <c r="D127" s="199"/>
      <c r="E127" s="183"/>
      <c r="F127" s="183"/>
      <c r="G127" s="183"/>
      <c r="H127" s="765"/>
      <c r="I127" s="763"/>
      <c r="J127" s="766"/>
      <c r="K127" s="183"/>
      <c r="L127" s="183"/>
      <c r="M127" s="183"/>
      <c r="N127" s="215"/>
      <c r="O127" s="215"/>
      <c r="P127" s="183"/>
      <c r="Q127" s="217"/>
      <c r="R127" s="198"/>
      <c r="S127" s="183"/>
      <c r="T127" s="183"/>
      <c r="U127" s="183"/>
      <c r="V127" s="217"/>
      <c r="W127" s="183"/>
      <c r="X127" s="220"/>
      <c r="Y127" s="329" t="str">
        <f t="shared" ca="1" si="7"/>
        <v/>
      </c>
      <c r="Z127" s="128">
        <f t="shared" ca="1" si="8"/>
        <v>0</v>
      </c>
    </row>
    <row r="128" spans="1:26" ht="18" customHeight="1">
      <c r="A128" s="328" t="str">
        <f t="shared" ca="1" si="11"/>
        <v>0</v>
      </c>
      <c r="B128" s="183">
        <v>121</v>
      </c>
      <c r="C128" s="198"/>
      <c r="D128" s="183"/>
      <c r="E128" s="217"/>
      <c r="F128" s="217"/>
      <c r="G128" s="217"/>
      <c r="H128" s="769"/>
      <c r="I128" s="763"/>
      <c r="J128" s="766"/>
      <c r="K128" s="217"/>
      <c r="L128" s="217"/>
      <c r="M128" s="183"/>
      <c r="N128" s="235"/>
      <c r="O128" s="235"/>
      <c r="P128" s="183"/>
      <c r="Q128" s="217"/>
      <c r="R128" s="237"/>
      <c r="S128" s="217"/>
      <c r="T128" s="217"/>
      <c r="U128" s="183"/>
      <c r="V128" s="217"/>
      <c r="W128" s="217"/>
      <c r="X128" s="236"/>
      <c r="Y128" s="329" t="str">
        <f t="shared" ca="1" si="7"/>
        <v/>
      </c>
      <c r="Z128" s="128">
        <f t="shared" ca="1" si="8"/>
        <v>0</v>
      </c>
    </row>
    <row r="129" spans="1:26" ht="18" customHeight="1">
      <c r="A129" s="328" t="str">
        <f t="shared" ca="1" si="11"/>
        <v>0</v>
      </c>
      <c r="B129" s="183">
        <v>122</v>
      </c>
      <c r="C129" s="237"/>
      <c r="D129" s="217"/>
      <c r="E129" s="217"/>
      <c r="F129" s="217"/>
      <c r="G129" s="217"/>
      <c r="H129" s="769"/>
      <c r="I129" s="763"/>
      <c r="J129" s="766"/>
      <c r="K129" s="217"/>
      <c r="L129" s="217"/>
      <c r="M129" s="183"/>
      <c r="N129" s="235"/>
      <c r="O129" s="235"/>
      <c r="P129" s="183"/>
      <c r="Q129" s="217"/>
      <c r="R129" s="237"/>
      <c r="S129" s="217"/>
      <c r="T129" s="217"/>
      <c r="U129" s="183"/>
      <c r="V129" s="217"/>
      <c r="W129" s="217"/>
      <c r="X129" s="236"/>
      <c r="Y129" s="329" t="str">
        <f t="shared" ca="1" si="7"/>
        <v/>
      </c>
      <c r="Z129" s="128">
        <f t="shared" ca="1" si="8"/>
        <v>0</v>
      </c>
    </row>
    <row r="130" spans="1:26" ht="18" customHeight="1">
      <c r="A130" s="328" t="str">
        <f t="shared" ca="1" si="11"/>
        <v>0</v>
      </c>
      <c r="B130" s="183">
        <v>123</v>
      </c>
      <c r="C130" s="237"/>
      <c r="D130" s="217"/>
      <c r="E130" s="217"/>
      <c r="F130" s="217"/>
      <c r="G130" s="217"/>
      <c r="H130" s="769"/>
      <c r="I130" s="763"/>
      <c r="J130" s="766"/>
      <c r="K130" s="217"/>
      <c r="L130" s="217"/>
      <c r="M130" s="183"/>
      <c r="N130" s="235"/>
      <c r="O130" s="235"/>
      <c r="P130" s="183"/>
      <c r="Q130" s="217"/>
      <c r="R130" s="237"/>
      <c r="S130" s="217"/>
      <c r="T130" s="217"/>
      <c r="U130" s="183"/>
      <c r="V130" s="217"/>
      <c r="W130" s="217"/>
      <c r="X130" s="236"/>
      <c r="Y130" s="329" t="str">
        <f t="shared" ca="1" si="7"/>
        <v/>
      </c>
      <c r="Z130" s="128">
        <f t="shared" ca="1" si="8"/>
        <v>0</v>
      </c>
    </row>
    <row r="131" spans="1:26" ht="18" customHeight="1">
      <c r="A131" s="328" t="str">
        <f t="shared" ca="1" si="11"/>
        <v>0</v>
      </c>
      <c r="B131" s="183">
        <v>124</v>
      </c>
      <c r="C131" s="237"/>
      <c r="D131" s="217"/>
      <c r="E131" s="217"/>
      <c r="F131" s="217"/>
      <c r="G131" s="217"/>
      <c r="H131" s="769"/>
      <c r="I131" s="763"/>
      <c r="J131" s="766"/>
      <c r="K131" s="217"/>
      <c r="L131" s="217"/>
      <c r="M131" s="183"/>
      <c r="N131" s="235"/>
      <c r="O131" s="235"/>
      <c r="P131" s="183"/>
      <c r="Q131" s="217"/>
      <c r="R131" s="237"/>
      <c r="S131" s="217"/>
      <c r="T131" s="217"/>
      <c r="U131" s="183"/>
      <c r="V131" s="217"/>
      <c r="W131" s="217"/>
      <c r="X131" s="236"/>
      <c r="Y131" s="329" t="str">
        <f t="shared" ca="1" si="7"/>
        <v/>
      </c>
      <c r="Z131" s="128">
        <f t="shared" ca="1" si="8"/>
        <v>0</v>
      </c>
    </row>
    <row r="132" spans="1:26" ht="18" customHeight="1">
      <c r="A132" s="328" t="str">
        <f t="shared" ca="1" si="11"/>
        <v>0</v>
      </c>
      <c r="B132" s="183">
        <v>125</v>
      </c>
      <c r="C132" s="237"/>
      <c r="D132" s="217"/>
      <c r="E132" s="217"/>
      <c r="F132" s="217"/>
      <c r="G132" s="217"/>
      <c r="H132" s="769"/>
      <c r="I132" s="763"/>
      <c r="J132" s="766"/>
      <c r="K132" s="217"/>
      <c r="L132" s="217"/>
      <c r="M132" s="183"/>
      <c r="N132" s="235"/>
      <c r="O132" s="235"/>
      <c r="P132" s="183"/>
      <c r="Q132" s="217"/>
      <c r="R132" s="237"/>
      <c r="S132" s="217"/>
      <c r="T132" s="217"/>
      <c r="U132" s="183"/>
      <c r="V132" s="217"/>
      <c r="W132" s="217"/>
      <c r="X132" s="236"/>
      <c r="Y132" s="329" t="str">
        <f t="shared" ca="1" si="7"/>
        <v/>
      </c>
      <c r="Z132" s="128">
        <f t="shared" ca="1" si="8"/>
        <v>0</v>
      </c>
    </row>
    <row r="133" spans="1:26" ht="18" customHeight="1">
      <c r="A133" s="328" t="str">
        <f t="shared" ca="1" si="11"/>
        <v>0</v>
      </c>
      <c r="B133" s="183">
        <v>126</v>
      </c>
      <c r="C133" s="237"/>
      <c r="D133" s="217"/>
      <c r="E133" s="217"/>
      <c r="F133" s="217"/>
      <c r="G133" s="217"/>
      <c r="H133" s="769"/>
      <c r="I133" s="763"/>
      <c r="J133" s="766"/>
      <c r="K133" s="217"/>
      <c r="L133" s="217"/>
      <c r="M133" s="183"/>
      <c r="N133" s="235"/>
      <c r="O133" s="235"/>
      <c r="P133" s="183"/>
      <c r="Q133" s="217"/>
      <c r="R133" s="237"/>
      <c r="S133" s="217"/>
      <c r="T133" s="217"/>
      <c r="U133" s="183"/>
      <c r="V133" s="217"/>
      <c r="W133" s="217"/>
      <c r="X133" s="236"/>
      <c r="Y133" s="329" t="str">
        <f t="shared" ca="1" si="7"/>
        <v/>
      </c>
      <c r="Z133" s="128">
        <f t="shared" ca="1" si="8"/>
        <v>0</v>
      </c>
    </row>
    <row r="134" spans="1:26" ht="18" customHeight="1">
      <c r="A134" s="328" t="str">
        <f t="shared" ca="1" si="11"/>
        <v>0</v>
      </c>
      <c r="B134" s="183">
        <v>127</v>
      </c>
      <c r="C134" s="237"/>
      <c r="D134" s="217"/>
      <c r="E134" s="217"/>
      <c r="F134" s="217"/>
      <c r="G134" s="217"/>
      <c r="H134" s="769"/>
      <c r="I134" s="763"/>
      <c r="J134" s="766"/>
      <c r="K134" s="217"/>
      <c r="L134" s="217"/>
      <c r="M134" s="183"/>
      <c r="N134" s="235"/>
      <c r="O134" s="235"/>
      <c r="P134" s="183"/>
      <c r="Q134" s="217"/>
      <c r="R134" s="237"/>
      <c r="S134" s="217"/>
      <c r="T134" s="217"/>
      <c r="U134" s="183"/>
      <c r="V134" s="217"/>
      <c r="W134" s="217"/>
      <c r="X134" s="236"/>
      <c r="Y134" s="329" t="str">
        <f t="shared" ca="1" si="7"/>
        <v/>
      </c>
      <c r="Z134" s="128">
        <f t="shared" ca="1" si="8"/>
        <v>0</v>
      </c>
    </row>
    <row r="135" spans="1:26" ht="18" customHeight="1">
      <c r="A135" s="328" t="str">
        <f t="shared" ca="1" si="11"/>
        <v>0</v>
      </c>
      <c r="B135" s="183">
        <v>128</v>
      </c>
      <c r="C135" s="237"/>
      <c r="D135" s="217"/>
      <c r="E135" s="217"/>
      <c r="F135" s="217"/>
      <c r="G135" s="217"/>
      <c r="H135" s="769"/>
      <c r="I135" s="763"/>
      <c r="J135" s="766"/>
      <c r="K135" s="217"/>
      <c r="L135" s="217"/>
      <c r="M135" s="183"/>
      <c r="N135" s="235"/>
      <c r="O135" s="235"/>
      <c r="P135" s="183"/>
      <c r="Q135" s="217"/>
      <c r="R135" s="237"/>
      <c r="S135" s="217"/>
      <c r="T135" s="217"/>
      <c r="U135" s="183"/>
      <c r="V135" s="217"/>
      <c r="W135" s="217"/>
      <c r="X135" s="236"/>
      <c r="Y135" s="329" t="str">
        <f t="shared" ca="1" si="7"/>
        <v/>
      </c>
      <c r="Z135" s="128">
        <f t="shared" ca="1" si="8"/>
        <v>0</v>
      </c>
    </row>
    <row r="136" spans="1:26" ht="18" customHeight="1">
      <c r="A136" s="328" t="str">
        <f t="shared" ca="1" si="11"/>
        <v>0</v>
      </c>
      <c r="B136" s="183">
        <v>129</v>
      </c>
      <c r="C136" s="237"/>
      <c r="D136" s="217"/>
      <c r="E136" s="217"/>
      <c r="F136" s="217"/>
      <c r="G136" s="217"/>
      <c r="H136" s="769"/>
      <c r="I136" s="763"/>
      <c r="J136" s="766"/>
      <c r="K136" s="217"/>
      <c r="L136" s="217"/>
      <c r="M136" s="183"/>
      <c r="N136" s="235"/>
      <c r="O136" s="235"/>
      <c r="P136" s="183"/>
      <c r="Q136" s="217"/>
      <c r="R136" s="237"/>
      <c r="S136" s="217"/>
      <c r="T136" s="217"/>
      <c r="U136" s="183"/>
      <c r="V136" s="217"/>
      <c r="W136" s="217"/>
      <c r="X136" s="236"/>
      <c r="Y136" s="329" t="str">
        <f t="shared" ca="1" si="7"/>
        <v/>
      </c>
      <c r="Z136" s="128">
        <f t="shared" ca="1" si="8"/>
        <v>0</v>
      </c>
    </row>
    <row r="137" spans="1:26" ht="18" customHeight="1">
      <c r="A137" s="328" t="str">
        <f t="shared" ca="1" si="11"/>
        <v>0</v>
      </c>
      <c r="B137" s="183">
        <v>130</v>
      </c>
      <c r="C137" s="237"/>
      <c r="D137" s="217"/>
      <c r="E137" s="217"/>
      <c r="F137" s="217"/>
      <c r="G137" s="217"/>
      <c r="H137" s="769"/>
      <c r="I137" s="763"/>
      <c r="J137" s="766"/>
      <c r="K137" s="217"/>
      <c r="L137" s="217"/>
      <c r="M137" s="183"/>
      <c r="N137" s="235"/>
      <c r="O137" s="235"/>
      <c r="P137" s="183"/>
      <c r="Q137" s="217"/>
      <c r="R137" s="237"/>
      <c r="S137" s="217"/>
      <c r="T137" s="217"/>
      <c r="U137" s="183"/>
      <c r="V137" s="217"/>
      <c r="W137" s="217"/>
      <c r="X137" s="236"/>
      <c r="Y137" s="329" t="str">
        <f t="shared" ca="1" si="7"/>
        <v/>
      </c>
      <c r="Z137" s="128">
        <f t="shared" ca="1" si="8"/>
        <v>0</v>
      </c>
    </row>
    <row r="138" spans="1:26" ht="18" customHeight="1">
      <c r="A138" s="328" t="str">
        <f t="shared" ca="1" si="11"/>
        <v>0</v>
      </c>
      <c r="B138" s="183">
        <v>131</v>
      </c>
      <c r="C138" s="237"/>
      <c r="D138" s="217"/>
      <c r="E138" s="217"/>
      <c r="F138" s="217"/>
      <c r="G138" s="217"/>
      <c r="H138" s="769"/>
      <c r="I138" s="763"/>
      <c r="J138" s="766"/>
      <c r="K138" s="217"/>
      <c r="L138" s="217"/>
      <c r="M138" s="183"/>
      <c r="N138" s="235"/>
      <c r="O138" s="235"/>
      <c r="P138" s="183"/>
      <c r="Q138" s="217"/>
      <c r="R138" s="237"/>
      <c r="S138" s="217"/>
      <c r="T138" s="217"/>
      <c r="U138" s="183"/>
      <c r="V138" s="217"/>
      <c r="W138" s="217"/>
      <c r="X138" s="236"/>
      <c r="Y138" s="329" t="str">
        <f t="shared" ca="1" si="7"/>
        <v/>
      </c>
      <c r="Z138" s="128">
        <f t="shared" ca="1" si="8"/>
        <v>0</v>
      </c>
    </row>
    <row r="139" spans="1:26" ht="18" customHeight="1">
      <c r="A139" s="328" t="str">
        <f t="shared" ca="1" si="11"/>
        <v>0</v>
      </c>
      <c r="B139" s="183">
        <v>132</v>
      </c>
      <c r="C139" s="237"/>
      <c r="D139" s="217"/>
      <c r="E139" s="217"/>
      <c r="F139" s="217"/>
      <c r="G139" s="217"/>
      <c r="H139" s="769"/>
      <c r="I139" s="763"/>
      <c r="J139" s="766"/>
      <c r="K139" s="217"/>
      <c r="L139" s="217"/>
      <c r="M139" s="183"/>
      <c r="N139" s="235"/>
      <c r="O139" s="235"/>
      <c r="P139" s="183"/>
      <c r="Q139" s="217"/>
      <c r="R139" s="237"/>
      <c r="S139" s="217"/>
      <c r="T139" s="217"/>
      <c r="U139" s="183"/>
      <c r="V139" s="217"/>
      <c r="W139" s="217"/>
      <c r="X139" s="236"/>
      <c r="Y139" s="329" t="str">
        <f t="shared" ca="1" si="7"/>
        <v/>
      </c>
      <c r="Z139" s="128">
        <f t="shared" ca="1" si="8"/>
        <v>0</v>
      </c>
    </row>
    <row r="140" spans="1:26" ht="18" customHeight="1">
      <c r="A140" s="328" t="str">
        <f t="shared" ca="1" si="11"/>
        <v>0</v>
      </c>
      <c r="B140" s="183">
        <v>133</v>
      </c>
      <c r="C140" s="237"/>
      <c r="D140" s="217"/>
      <c r="E140" s="217"/>
      <c r="F140" s="217"/>
      <c r="G140" s="217"/>
      <c r="H140" s="769"/>
      <c r="I140" s="763"/>
      <c r="J140" s="766"/>
      <c r="K140" s="217"/>
      <c r="L140" s="217"/>
      <c r="M140" s="183"/>
      <c r="N140" s="235"/>
      <c r="O140" s="235"/>
      <c r="P140" s="183"/>
      <c r="Q140" s="217"/>
      <c r="R140" s="237"/>
      <c r="S140" s="217"/>
      <c r="T140" s="217"/>
      <c r="U140" s="183"/>
      <c r="V140" s="217"/>
      <c r="W140" s="217"/>
      <c r="X140" s="236"/>
      <c r="Y140" s="329" t="str">
        <f t="shared" ca="1" si="7"/>
        <v/>
      </c>
      <c r="Z140" s="128">
        <f t="shared" ca="1" si="8"/>
        <v>0</v>
      </c>
    </row>
    <row r="141" spans="1:26" ht="18" customHeight="1">
      <c r="A141" s="328" t="str">
        <f t="shared" ca="1" si="11"/>
        <v>0</v>
      </c>
      <c r="B141" s="183">
        <v>134</v>
      </c>
      <c r="C141" s="237"/>
      <c r="D141" s="217"/>
      <c r="E141" s="217"/>
      <c r="F141" s="217"/>
      <c r="G141" s="217"/>
      <c r="H141" s="769"/>
      <c r="I141" s="763"/>
      <c r="J141" s="766"/>
      <c r="K141" s="217"/>
      <c r="L141" s="217"/>
      <c r="M141" s="183"/>
      <c r="N141" s="235"/>
      <c r="O141" s="235"/>
      <c r="P141" s="183"/>
      <c r="Q141" s="217"/>
      <c r="R141" s="237"/>
      <c r="S141" s="217"/>
      <c r="T141" s="217"/>
      <c r="U141" s="183"/>
      <c r="V141" s="217"/>
      <c r="W141" s="217"/>
      <c r="X141" s="236"/>
      <c r="Y141" s="329" t="str">
        <f t="shared" ca="1" si="7"/>
        <v/>
      </c>
      <c r="Z141" s="128">
        <f t="shared" ca="1" si="8"/>
        <v>0</v>
      </c>
    </row>
    <row r="142" spans="1:26" ht="18" customHeight="1">
      <c r="A142" s="328" t="str">
        <f t="shared" ca="1" si="11"/>
        <v>0</v>
      </c>
      <c r="B142" s="183">
        <v>135</v>
      </c>
      <c r="C142" s="237"/>
      <c r="D142" s="217"/>
      <c r="E142" s="217"/>
      <c r="F142" s="217"/>
      <c r="G142" s="217"/>
      <c r="H142" s="769"/>
      <c r="I142" s="763"/>
      <c r="J142" s="766"/>
      <c r="K142" s="217"/>
      <c r="L142" s="217"/>
      <c r="M142" s="183"/>
      <c r="N142" s="235"/>
      <c r="O142" s="235"/>
      <c r="P142" s="183"/>
      <c r="Q142" s="217"/>
      <c r="R142" s="237"/>
      <c r="S142" s="217"/>
      <c r="T142" s="217"/>
      <c r="U142" s="183"/>
      <c r="V142" s="217"/>
      <c r="W142" s="217"/>
      <c r="X142" s="236"/>
      <c r="Y142" s="329" t="str">
        <f t="shared" ca="1" si="7"/>
        <v/>
      </c>
      <c r="Z142" s="128">
        <f t="shared" ca="1" si="8"/>
        <v>0</v>
      </c>
    </row>
    <row r="143" spans="1:26" ht="18" customHeight="1">
      <c r="A143" s="328" t="str">
        <f t="shared" ca="1" si="11"/>
        <v>0</v>
      </c>
      <c r="B143" s="183">
        <v>136</v>
      </c>
      <c r="C143" s="237"/>
      <c r="D143" s="217"/>
      <c r="E143" s="217"/>
      <c r="F143" s="217"/>
      <c r="G143" s="217"/>
      <c r="H143" s="769"/>
      <c r="I143" s="763"/>
      <c r="J143" s="766"/>
      <c r="K143" s="217"/>
      <c r="L143" s="217"/>
      <c r="M143" s="183"/>
      <c r="N143" s="235"/>
      <c r="O143" s="235"/>
      <c r="P143" s="183"/>
      <c r="Q143" s="217"/>
      <c r="R143" s="237"/>
      <c r="S143" s="217"/>
      <c r="T143" s="217"/>
      <c r="U143" s="183"/>
      <c r="V143" s="217"/>
      <c r="W143" s="217"/>
      <c r="X143" s="236"/>
      <c r="Y143" s="329" t="str">
        <f t="shared" ca="1" si="7"/>
        <v/>
      </c>
      <c r="Z143" s="128">
        <f t="shared" ca="1" si="8"/>
        <v>0</v>
      </c>
    </row>
    <row r="144" spans="1:26" ht="18" customHeight="1">
      <c r="A144" s="328" t="str">
        <f t="shared" ca="1" si="11"/>
        <v>0</v>
      </c>
      <c r="B144" s="183">
        <v>137</v>
      </c>
      <c r="C144" s="237"/>
      <c r="D144" s="217"/>
      <c r="E144" s="217"/>
      <c r="F144" s="217"/>
      <c r="G144" s="217"/>
      <c r="H144" s="769"/>
      <c r="I144" s="763"/>
      <c r="J144" s="766"/>
      <c r="K144" s="217"/>
      <c r="L144" s="217"/>
      <c r="M144" s="183"/>
      <c r="N144" s="235"/>
      <c r="O144" s="235"/>
      <c r="P144" s="183"/>
      <c r="Q144" s="217"/>
      <c r="R144" s="237"/>
      <c r="S144" s="217"/>
      <c r="T144" s="217"/>
      <c r="U144" s="183"/>
      <c r="V144" s="217"/>
      <c r="W144" s="217"/>
      <c r="X144" s="236"/>
      <c r="Y144" s="329" t="str">
        <f t="shared" ca="1" si="7"/>
        <v/>
      </c>
      <c r="Z144" s="128">
        <f t="shared" ca="1" si="8"/>
        <v>0</v>
      </c>
    </row>
    <row r="145" spans="1:26" ht="18" customHeight="1">
      <c r="A145" s="328" t="str">
        <f t="shared" ca="1" si="11"/>
        <v>0</v>
      </c>
      <c r="B145" s="183">
        <v>138</v>
      </c>
      <c r="C145" s="237"/>
      <c r="D145" s="217"/>
      <c r="E145" s="217"/>
      <c r="F145" s="217"/>
      <c r="G145" s="217"/>
      <c r="H145" s="769"/>
      <c r="I145" s="763"/>
      <c r="J145" s="766"/>
      <c r="K145" s="217"/>
      <c r="L145" s="217"/>
      <c r="M145" s="183"/>
      <c r="N145" s="235"/>
      <c r="O145" s="235"/>
      <c r="P145" s="183"/>
      <c r="Q145" s="217"/>
      <c r="R145" s="237"/>
      <c r="S145" s="217"/>
      <c r="T145" s="217"/>
      <c r="U145" s="183"/>
      <c r="V145" s="217"/>
      <c r="W145" s="217"/>
      <c r="X145" s="236"/>
      <c r="Y145" s="329" t="str">
        <f t="shared" ca="1" si="7"/>
        <v/>
      </c>
      <c r="Z145" s="128">
        <f t="shared" ca="1" si="8"/>
        <v>0</v>
      </c>
    </row>
    <row r="146" spans="1:26" ht="18" customHeight="1">
      <c r="A146" s="328" t="str">
        <f t="shared" ca="1" si="11"/>
        <v>0</v>
      </c>
      <c r="B146" s="183">
        <v>139</v>
      </c>
      <c r="C146" s="237"/>
      <c r="D146" s="217"/>
      <c r="E146" s="217"/>
      <c r="F146" s="217"/>
      <c r="G146" s="217"/>
      <c r="H146" s="769"/>
      <c r="I146" s="763"/>
      <c r="J146" s="766"/>
      <c r="K146" s="217"/>
      <c r="L146" s="217"/>
      <c r="M146" s="183"/>
      <c r="N146" s="235"/>
      <c r="O146" s="235"/>
      <c r="P146" s="183"/>
      <c r="Q146" s="217"/>
      <c r="R146" s="237"/>
      <c r="S146" s="217"/>
      <c r="T146" s="217"/>
      <c r="U146" s="183"/>
      <c r="V146" s="217"/>
      <c r="W146" s="217"/>
      <c r="X146" s="236"/>
      <c r="Y146" s="329" t="str">
        <f t="shared" ca="1" si="7"/>
        <v/>
      </c>
      <c r="Z146" s="128">
        <f t="shared" ca="1" si="8"/>
        <v>0</v>
      </c>
    </row>
    <row r="147" spans="1:26" ht="18" customHeight="1">
      <c r="A147" s="328" t="str">
        <f t="shared" ca="1" si="11"/>
        <v>0</v>
      </c>
      <c r="B147" s="183">
        <v>140</v>
      </c>
      <c r="C147" s="237"/>
      <c r="D147" s="217"/>
      <c r="E147" s="217"/>
      <c r="F147" s="217"/>
      <c r="G147" s="217"/>
      <c r="H147" s="769"/>
      <c r="I147" s="763"/>
      <c r="J147" s="766"/>
      <c r="K147" s="217"/>
      <c r="L147" s="217"/>
      <c r="M147" s="183"/>
      <c r="N147" s="235"/>
      <c r="O147" s="235"/>
      <c r="P147" s="183"/>
      <c r="Q147" s="217"/>
      <c r="R147" s="237"/>
      <c r="S147" s="217"/>
      <c r="T147" s="217"/>
      <c r="U147" s="183"/>
      <c r="V147" s="217"/>
      <c r="W147" s="217"/>
      <c r="X147" s="236"/>
      <c r="Y147" s="329" t="str">
        <f t="shared" ca="1" si="7"/>
        <v/>
      </c>
      <c r="Z147" s="128">
        <f t="shared" ca="1" si="8"/>
        <v>0</v>
      </c>
    </row>
    <row r="148" spans="1:26" ht="18" customHeight="1">
      <c r="A148" s="328" t="str">
        <f t="shared" ca="1" si="11"/>
        <v>0</v>
      </c>
      <c r="B148" s="183">
        <v>141</v>
      </c>
      <c r="C148" s="237"/>
      <c r="D148" s="217"/>
      <c r="E148" s="217"/>
      <c r="F148" s="217"/>
      <c r="G148" s="217"/>
      <c r="H148" s="769"/>
      <c r="I148" s="763"/>
      <c r="J148" s="766"/>
      <c r="K148" s="217"/>
      <c r="L148" s="217"/>
      <c r="M148" s="183"/>
      <c r="N148" s="235"/>
      <c r="O148" s="235"/>
      <c r="P148" s="183"/>
      <c r="Q148" s="217"/>
      <c r="R148" s="237"/>
      <c r="S148" s="217"/>
      <c r="T148" s="217"/>
      <c r="U148" s="183"/>
      <c r="V148" s="217"/>
      <c r="W148" s="217"/>
      <c r="X148" s="236"/>
      <c r="Y148" s="329" t="str">
        <f t="shared" ca="1" si="7"/>
        <v/>
      </c>
      <c r="Z148" s="128">
        <f t="shared" ca="1" si="8"/>
        <v>0</v>
      </c>
    </row>
    <row r="149" spans="1:26" ht="18" customHeight="1">
      <c r="A149" s="328" t="str">
        <f t="shared" ca="1" si="11"/>
        <v>0</v>
      </c>
      <c r="B149" s="183">
        <v>142</v>
      </c>
      <c r="C149" s="237"/>
      <c r="D149" s="217"/>
      <c r="E149" s="217"/>
      <c r="F149" s="217"/>
      <c r="G149" s="217"/>
      <c r="H149" s="769"/>
      <c r="I149" s="763"/>
      <c r="J149" s="766"/>
      <c r="K149" s="217"/>
      <c r="L149" s="217"/>
      <c r="M149" s="183"/>
      <c r="N149" s="235"/>
      <c r="O149" s="235"/>
      <c r="P149" s="183"/>
      <c r="Q149" s="217"/>
      <c r="R149" s="237"/>
      <c r="S149" s="217"/>
      <c r="T149" s="217"/>
      <c r="U149" s="183"/>
      <c r="V149" s="217"/>
      <c r="W149" s="217"/>
      <c r="X149" s="236"/>
      <c r="Y149" s="329" t="str">
        <f t="shared" ca="1" si="7"/>
        <v/>
      </c>
      <c r="Z149" s="128">
        <f t="shared" ca="1" si="8"/>
        <v>0</v>
      </c>
    </row>
    <row r="150" spans="1:26" ht="18" customHeight="1">
      <c r="A150" s="328" t="str">
        <f t="shared" ca="1" si="11"/>
        <v>0</v>
      </c>
      <c r="B150" s="183">
        <v>143</v>
      </c>
      <c r="C150" s="237"/>
      <c r="D150" s="217"/>
      <c r="E150" s="217"/>
      <c r="F150" s="217"/>
      <c r="G150" s="217"/>
      <c r="H150" s="769"/>
      <c r="I150" s="763"/>
      <c r="J150" s="766"/>
      <c r="K150" s="217"/>
      <c r="L150" s="217"/>
      <c r="M150" s="183"/>
      <c r="N150" s="235"/>
      <c r="O150" s="235"/>
      <c r="P150" s="183"/>
      <c r="Q150" s="217"/>
      <c r="R150" s="237"/>
      <c r="S150" s="217"/>
      <c r="T150" s="217"/>
      <c r="U150" s="183"/>
      <c r="V150" s="217"/>
      <c r="W150" s="217"/>
      <c r="X150" s="236"/>
      <c r="Y150" s="329" t="str">
        <f t="shared" ca="1" si="7"/>
        <v/>
      </c>
      <c r="Z150" s="128">
        <f t="shared" ca="1" si="8"/>
        <v>0</v>
      </c>
    </row>
    <row r="151" spans="1:26" ht="18" customHeight="1">
      <c r="A151" s="328" t="str">
        <f t="shared" ca="1" si="11"/>
        <v>0</v>
      </c>
      <c r="B151" s="183">
        <v>144</v>
      </c>
      <c r="C151" s="237"/>
      <c r="D151" s="217"/>
      <c r="E151" s="217"/>
      <c r="F151" s="217"/>
      <c r="G151" s="217"/>
      <c r="H151" s="769"/>
      <c r="I151" s="763"/>
      <c r="J151" s="766"/>
      <c r="K151" s="217"/>
      <c r="L151" s="217"/>
      <c r="M151" s="183"/>
      <c r="N151" s="235"/>
      <c r="O151" s="235"/>
      <c r="P151" s="183"/>
      <c r="Q151" s="217"/>
      <c r="R151" s="237"/>
      <c r="S151" s="217"/>
      <c r="T151" s="217"/>
      <c r="U151" s="183"/>
      <c r="V151" s="217"/>
      <c r="W151" s="217"/>
      <c r="X151" s="236"/>
      <c r="Y151" s="329" t="str">
        <f t="shared" ca="1" si="7"/>
        <v/>
      </c>
      <c r="Z151" s="128">
        <f t="shared" ca="1" si="8"/>
        <v>0</v>
      </c>
    </row>
    <row r="152" spans="1:26" ht="18" customHeight="1">
      <c r="A152" s="328" t="str">
        <f t="shared" ca="1" si="11"/>
        <v>0</v>
      </c>
      <c r="B152" s="183">
        <v>145</v>
      </c>
      <c r="C152" s="237"/>
      <c r="D152" s="217"/>
      <c r="E152" s="217"/>
      <c r="F152" s="217"/>
      <c r="G152" s="217"/>
      <c r="H152" s="769"/>
      <c r="I152" s="763"/>
      <c r="J152" s="766"/>
      <c r="K152" s="217"/>
      <c r="L152" s="217"/>
      <c r="M152" s="183"/>
      <c r="N152" s="235"/>
      <c r="O152" s="235"/>
      <c r="P152" s="183"/>
      <c r="Q152" s="217"/>
      <c r="R152" s="237"/>
      <c r="S152" s="217"/>
      <c r="T152" s="217"/>
      <c r="U152" s="183"/>
      <c r="V152" s="217"/>
      <c r="W152" s="217"/>
      <c r="X152" s="236"/>
      <c r="Y152" s="329" t="str">
        <f t="shared" ca="1" si="7"/>
        <v/>
      </c>
      <c r="Z152" s="128">
        <f t="shared" ca="1" si="8"/>
        <v>0</v>
      </c>
    </row>
    <row r="153" spans="1:26" ht="18" customHeight="1">
      <c r="A153" s="328" t="str">
        <f t="shared" ca="1" si="11"/>
        <v>0</v>
      </c>
      <c r="B153" s="183">
        <v>146</v>
      </c>
      <c r="C153" s="237"/>
      <c r="D153" s="217"/>
      <c r="E153" s="217"/>
      <c r="F153" s="217"/>
      <c r="G153" s="217"/>
      <c r="H153" s="769"/>
      <c r="I153" s="763"/>
      <c r="J153" s="766"/>
      <c r="K153" s="217"/>
      <c r="L153" s="217"/>
      <c r="M153" s="183"/>
      <c r="N153" s="235"/>
      <c r="O153" s="235"/>
      <c r="P153" s="183"/>
      <c r="Q153" s="217"/>
      <c r="R153" s="237"/>
      <c r="S153" s="217"/>
      <c r="T153" s="217"/>
      <c r="U153" s="183"/>
      <c r="V153" s="217"/>
      <c r="W153" s="217"/>
      <c r="X153" s="236"/>
      <c r="Y153" s="329" t="str">
        <f t="shared" ca="1" si="7"/>
        <v/>
      </c>
      <c r="Z153" s="128">
        <f t="shared" ca="1" si="8"/>
        <v>0</v>
      </c>
    </row>
    <row r="154" spans="1:26" ht="18" customHeight="1">
      <c r="A154" s="328" t="str">
        <f t="shared" ca="1" si="11"/>
        <v>0</v>
      </c>
      <c r="B154" s="183">
        <v>147</v>
      </c>
      <c r="C154" s="237"/>
      <c r="D154" s="217"/>
      <c r="E154" s="217"/>
      <c r="F154" s="217"/>
      <c r="G154" s="217"/>
      <c r="H154" s="769"/>
      <c r="I154" s="763"/>
      <c r="J154" s="766"/>
      <c r="K154" s="217"/>
      <c r="L154" s="217"/>
      <c r="M154" s="183"/>
      <c r="N154" s="235"/>
      <c r="O154" s="235"/>
      <c r="P154" s="183"/>
      <c r="Q154" s="217"/>
      <c r="R154" s="237"/>
      <c r="S154" s="217"/>
      <c r="T154" s="217"/>
      <c r="U154" s="183"/>
      <c r="V154" s="217"/>
      <c r="W154" s="217"/>
      <c r="X154" s="236"/>
      <c r="Y154" s="329" t="str">
        <f t="shared" ca="1" si="7"/>
        <v/>
      </c>
      <c r="Z154" s="128">
        <f t="shared" ca="1" si="8"/>
        <v>0</v>
      </c>
    </row>
    <row r="155" spans="1:26" ht="18" customHeight="1">
      <c r="A155" s="328" t="str">
        <f t="shared" ca="1" si="11"/>
        <v>0</v>
      </c>
      <c r="B155" s="183">
        <v>148</v>
      </c>
      <c r="C155" s="237"/>
      <c r="D155" s="217"/>
      <c r="E155" s="217"/>
      <c r="F155" s="217"/>
      <c r="G155" s="217"/>
      <c r="H155" s="769"/>
      <c r="I155" s="763"/>
      <c r="J155" s="766"/>
      <c r="K155" s="217"/>
      <c r="L155" s="217"/>
      <c r="M155" s="183"/>
      <c r="N155" s="235"/>
      <c r="O155" s="235"/>
      <c r="P155" s="183"/>
      <c r="Q155" s="217"/>
      <c r="R155" s="237"/>
      <c r="S155" s="217"/>
      <c r="T155" s="217"/>
      <c r="U155" s="183"/>
      <c r="V155" s="217"/>
      <c r="W155" s="217"/>
      <c r="X155" s="236"/>
      <c r="Y155" s="329" t="str">
        <f t="shared" ca="1" si="7"/>
        <v/>
      </c>
      <c r="Z155" s="128">
        <f t="shared" ca="1" si="8"/>
        <v>0</v>
      </c>
    </row>
    <row r="156" spans="1:26" ht="18" customHeight="1">
      <c r="A156" s="328" t="str">
        <f t="shared" ca="1" si="11"/>
        <v>0</v>
      </c>
      <c r="B156" s="183">
        <v>149</v>
      </c>
      <c r="C156" s="237"/>
      <c r="D156" s="217"/>
      <c r="E156" s="217"/>
      <c r="F156" s="217"/>
      <c r="G156" s="217"/>
      <c r="H156" s="769"/>
      <c r="I156" s="763"/>
      <c r="J156" s="766"/>
      <c r="K156" s="217"/>
      <c r="L156" s="217"/>
      <c r="M156" s="183"/>
      <c r="N156" s="235"/>
      <c r="O156" s="235"/>
      <c r="P156" s="183"/>
      <c r="Q156" s="217"/>
      <c r="R156" s="237"/>
      <c r="S156" s="217"/>
      <c r="T156" s="217"/>
      <c r="U156" s="183"/>
      <c r="V156" s="217"/>
      <c r="W156" s="217"/>
      <c r="X156" s="236"/>
      <c r="Y156" s="329" t="str">
        <f t="shared" ca="1" si="7"/>
        <v/>
      </c>
      <c r="Z156" s="128">
        <f t="shared" ca="1" si="8"/>
        <v>0</v>
      </c>
    </row>
    <row r="157" spans="1:26" ht="18" customHeight="1">
      <c r="A157" s="328" t="str">
        <f t="shared" ca="1" si="11"/>
        <v>0</v>
      </c>
      <c r="B157" s="183">
        <v>150</v>
      </c>
      <c r="C157" s="237"/>
      <c r="D157" s="217"/>
      <c r="E157" s="217"/>
      <c r="F157" s="217"/>
      <c r="G157" s="217"/>
      <c r="H157" s="769"/>
      <c r="I157" s="763"/>
      <c r="J157" s="766"/>
      <c r="K157" s="217"/>
      <c r="L157" s="217"/>
      <c r="M157" s="183"/>
      <c r="N157" s="235"/>
      <c r="O157" s="235"/>
      <c r="P157" s="183"/>
      <c r="Q157" s="217"/>
      <c r="R157" s="237"/>
      <c r="S157" s="217"/>
      <c r="T157" s="217"/>
      <c r="U157" s="183"/>
      <c r="V157" s="217"/>
      <c r="W157" s="217"/>
      <c r="X157" s="236"/>
      <c r="Y157" s="329" t="str">
        <f t="shared" ca="1" si="7"/>
        <v/>
      </c>
      <c r="Z157" s="128">
        <f t="shared" ca="1" si="8"/>
        <v>0</v>
      </c>
    </row>
    <row r="158" spans="1:26" ht="18" customHeight="1">
      <c r="A158" s="328" t="str">
        <f t="shared" ca="1" si="11"/>
        <v>0</v>
      </c>
      <c r="B158" s="183">
        <v>151</v>
      </c>
      <c r="C158" s="237"/>
      <c r="D158" s="217"/>
      <c r="E158" s="217"/>
      <c r="F158" s="217"/>
      <c r="G158" s="217"/>
      <c r="H158" s="769"/>
      <c r="I158" s="763"/>
      <c r="J158" s="766"/>
      <c r="K158" s="217"/>
      <c r="L158" s="217"/>
      <c r="M158" s="183"/>
      <c r="N158" s="235"/>
      <c r="O158" s="235"/>
      <c r="P158" s="183"/>
      <c r="Q158" s="217"/>
      <c r="R158" s="237"/>
      <c r="S158" s="217"/>
      <c r="T158" s="217"/>
      <c r="U158" s="183"/>
      <c r="V158" s="217"/>
      <c r="W158" s="217"/>
      <c r="X158" s="236"/>
      <c r="Y158" s="329" t="str">
        <f t="shared" ca="1" si="7"/>
        <v/>
      </c>
      <c r="Z158" s="128">
        <f t="shared" ca="1" si="8"/>
        <v>0</v>
      </c>
    </row>
    <row r="159" spans="1:26" ht="18" customHeight="1">
      <c r="A159" s="328" t="str">
        <f t="shared" ca="1" si="11"/>
        <v>0</v>
      </c>
      <c r="B159" s="183">
        <v>152</v>
      </c>
      <c r="C159" s="237"/>
      <c r="D159" s="217"/>
      <c r="E159" s="217"/>
      <c r="F159" s="217"/>
      <c r="G159" s="217"/>
      <c r="H159" s="769"/>
      <c r="I159" s="763"/>
      <c r="J159" s="766"/>
      <c r="K159" s="217"/>
      <c r="L159" s="217"/>
      <c r="M159" s="183"/>
      <c r="N159" s="235"/>
      <c r="O159" s="235"/>
      <c r="P159" s="183"/>
      <c r="Q159" s="217"/>
      <c r="R159" s="237"/>
      <c r="S159" s="217"/>
      <c r="T159" s="217"/>
      <c r="U159" s="183"/>
      <c r="V159" s="217"/>
      <c r="W159" s="217"/>
      <c r="X159" s="236"/>
      <c r="Y159" s="329" t="str">
        <f t="shared" ca="1" si="7"/>
        <v/>
      </c>
      <c r="Z159" s="128">
        <f t="shared" ca="1" si="8"/>
        <v>0</v>
      </c>
    </row>
    <row r="160" spans="1:26" ht="18" customHeight="1">
      <c r="A160" s="328" t="str">
        <f t="shared" ca="1" si="11"/>
        <v>0</v>
      </c>
      <c r="B160" s="183">
        <v>153</v>
      </c>
      <c r="C160" s="237"/>
      <c r="D160" s="217"/>
      <c r="E160" s="217"/>
      <c r="F160" s="217"/>
      <c r="G160" s="217"/>
      <c r="H160" s="769"/>
      <c r="I160" s="763"/>
      <c r="J160" s="766"/>
      <c r="K160" s="217"/>
      <c r="L160" s="217"/>
      <c r="M160" s="183"/>
      <c r="N160" s="235"/>
      <c r="O160" s="235"/>
      <c r="P160" s="183"/>
      <c r="Q160" s="217"/>
      <c r="R160" s="237"/>
      <c r="S160" s="217"/>
      <c r="T160" s="217"/>
      <c r="U160" s="183"/>
      <c r="V160" s="217"/>
      <c r="W160" s="217"/>
      <c r="X160" s="236"/>
      <c r="Y160" s="329" t="str">
        <f t="shared" ca="1" si="7"/>
        <v/>
      </c>
      <c r="Z160" s="128">
        <f t="shared" ca="1" si="8"/>
        <v>0</v>
      </c>
    </row>
    <row r="161" spans="1:26" ht="18" customHeight="1">
      <c r="A161" s="328" t="str">
        <f t="shared" ca="1" si="11"/>
        <v>0</v>
      </c>
      <c r="B161" s="183">
        <v>154</v>
      </c>
      <c r="C161" s="237"/>
      <c r="D161" s="217"/>
      <c r="E161" s="217"/>
      <c r="F161" s="217"/>
      <c r="G161" s="217"/>
      <c r="H161" s="769"/>
      <c r="I161" s="763"/>
      <c r="J161" s="766"/>
      <c r="K161" s="217"/>
      <c r="L161" s="217"/>
      <c r="M161" s="183"/>
      <c r="N161" s="235"/>
      <c r="O161" s="235"/>
      <c r="P161" s="183"/>
      <c r="Q161" s="217"/>
      <c r="R161" s="237"/>
      <c r="S161" s="217"/>
      <c r="T161" s="217"/>
      <c r="U161" s="183"/>
      <c r="V161" s="217"/>
      <c r="W161" s="217"/>
      <c r="X161" s="236"/>
      <c r="Y161" s="329" t="str">
        <f t="shared" ca="1" si="7"/>
        <v/>
      </c>
      <c r="Z161" s="128">
        <f t="shared" ca="1" si="8"/>
        <v>0</v>
      </c>
    </row>
    <row r="162" spans="1:26" ht="18" customHeight="1">
      <c r="A162" s="328" t="str">
        <f t="shared" ca="1" si="11"/>
        <v>0</v>
      </c>
      <c r="B162" s="183">
        <v>155</v>
      </c>
      <c r="C162" s="237"/>
      <c r="D162" s="217"/>
      <c r="E162" s="217"/>
      <c r="F162" s="217"/>
      <c r="G162" s="217"/>
      <c r="H162" s="769"/>
      <c r="I162" s="763"/>
      <c r="J162" s="766"/>
      <c r="K162" s="217"/>
      <c r="L162" s="217"/>
      <c r="M162" s="183"/>
      <c r="N162" s="235"/>
      <c r="O162" s="235"/>
      <c r="P162" s="183"/>
      <c r="Q162" s="217"/>
      <c r="R162" s="237"/>
      <c r="S162" s="217"/>
      <c r="T162" s="217"/>
      <c r="U162" s="183"/>
      <c r="V162" s="217"/>
      <c r="W162" s="217"/>
      <c r="X162" s="236"/>
      <c r="Y162" s="329" t="str">
        <f t="shared" ca="1" si="7"/>
        <v/>
      </c>
      <c r="Z162" s="128">
        <f t="shared" ca="1" si="8"/>
        <v>0</v>
      </c>
    </row>
    <row r="163" spans="1:26" ht="18" customHeight="1">
      <c r="A163" s="328" t="str">
        <f t="shared" ca="1" si="11"/>
        <v>0</v>
      </c>
      <c r="B163" s="183">
        <v>156</v>
      </c>
      <c r="C163" s="237"/>
      <c r="D163" s="217"/>
      <c r="E163" s="217"/>
      <c r="F163" s="217"/>
      <c r="G163" s="217"/>
      <c r="H163" s="769"/>
      <c r="I163" s="763"/>
      <c r="J163" s="766"/>
      <c r="K163" s="217"/>
      <c r="L163" s="217"/>
      <c r="M163" s="183"/>
      <c r="N163" s="235"/>
      <c r="O163" s="235"/>
      <c r="P163" s="183"/>
      <c r="Q163" s="217"/>
      <c r="R163" s="237"/>
      <c r="S163" s="217"/>
      <c r="T163" s="217"/>
      <c r="U163" s="183"/>
      <c r="V163" s="217"/>
      <c r="W163" s="217"/>
      <c r="X163" s="236"/>
      <c r="Y163" s="329" t="str">
        <f t="shared" ca="1" si="7"/>
        <v/>
      </c>
      <c r="Z163" s="128">
        <f t="shared" ca="1" si="8"/>
        <v>0</v>
      </c>
    </row>
    <row r="164" spans="1:26" ht="18" customHeight="1">
      <c r="A164" s="328" t="str">
        <f t="shared" ca="1" si="11"/>
        <v>0</v>
      </c>
      <c r="B164" s="183">
        <v>157</v>
      </c>
      <c r="C164" s="237"/>
      <c r="D164" s="217"/>
      <c r="E164" s="217"/>
      <c r="F164" s="217"/>
      <c r="G164" s="217"/>
      <c r="H164" s="769"/>
      <c r="I164" s="763"/>
      <c r="J164" s="766"/>
      <c r="K164" s="217"/>
      <c r="L164" s="217"/>
      <c r="M164" s="183"/>
      <c r="N164" s="235"/>
      <c r="O164" s="235"/>
      <c r="P164" s="183"/>
      <c r="Q164" s="217"/>
      <c r="R164" s="237"/>
      <c r="S164" s="217"/>
      <c r="T164" s="217"/>
      <c r="U164" s="183"/>
      <c r="V164" s="217"/>
      <c r="W164" s="217"/>
      <c r="X164" s="236"/>
      <c r="Y164" s="329" t="str">
        <f t="shared" ca="1" si="7"/>
        <v/>
      </c>
      <c r="Z164" s="128">
        <f t="shared" ca="1" si="8"/>
        <v>0</v>
      </c>
    </row>
    <row r="165" spans="1:26" ht="18" customHeight="1">
      <c r="A165" s="328" t="str">
        <f t="shared" ca="1" si="11"/>
        <v>0</v>
      </c>
      <c r="B165" s="183">
        <v>158</v>
      </c>
      <c r="C165" s="237"/>
      <c r="D165" s="217"/>
      <c r="E165" s="217"/>
      <c r="F165" s="217"/>
      <c r="G165" s="217"/>
      <c r="H165" s="769"/>
      <c r="I165" s="763"/>
      <c r="J165" s="766"/>
      <c r="K165" s="217"/>
      <c r="L165" s="217"/>
      <c r="M165" s="183"/>
      <c r="N165" s="235"/>
      <c r="O165" s="235"/>
      <c r="P165" s="183"/>
      <c r="Q165" s="217"/>
      <c r="R165" s="237"/>
      <c r="S165" s="217"/>
      <c r="T165" s="217"/>
      <c r="U165" s="183"/>
      <c r="V165" s="217"/>
      <c r="W165" s="217"/>
      <c r="X165" s="236"/>
      <c r="Y165" s="329" t="str">
        <f t="shared" ca="1" si="7"/>
        <v/>
      </c>
      <c r="Z165" s="128">
        <f t="shared" ca="1" si="8"/>
        <v>0</v>
      </c>
    </row>
    <row r="166" spans="1:26" ht="18" customHeight="1">
      <c r="A166" s="328" t="str">
        <f t="shared" ca="1" si="11"/>
        <v>0</v>
      </c>
      <c r="B166" s="183">
        <v>159</v>
      </c>
      <c r="C166" s="237"/>
      <c r="D166" s="217"/>
      <c r="E166" s="217"/>
      <c r="F166" s="217"/>
      <c r="G166" s="217"/>
      <c r="H166" s="769"/>
      <c r="I166" s="763"/>
      <c r="J166" s="766"/>
      <c r="K166" s="217"/>
      <c r="L166" s="217"/>
      <c r="M166" s="183"/>
      <c r="N166" s="235"/>
      <c r="O166" s="235"/>
      <c r="P166" s="183"/>
      <c r="Q166" s="217"/>
      <c r="R166" s="237"/>
      <c r="S166" s="217"/>
      <c r="T166" s="217"/>
      <c r="U166" s="183"/>
      <c r="V166" s="217"/>
      <c r="W166" s="217"/>
      <c r="X166" s="236"/>
      <c r="Y166" s="329" t="str">
        <f t="shared" ca="1" si="7"/>
        <v/>
      </c>
      <c r="Z166" s="128">
        <f t="shared" ca="1" si="8"/>
        <v>0</v>
      </c>
    </row>
    <row r="167" spans="1:26" ht="18" customHeight="1">
      <c r="A167" s="328" t="str">
        <f t="shared" ca="1" si="11"/>
        <v>0</v>
      </c>
      <c r="B167" s="183">
        <v>160</v>
      </c>
      <c r="C167" s="237"/>
      <c r="D167" s="217"/>
      <c r="E167" s="217"/>
      <c r="F167" s="217"/>
      <c r="G167" s="217"/>
      <c r="H167" s="769"/>
      <c r="I167" s="763"/>
      <c r="J167" s="766"/>
      <c r="K167" s="217"/>
      <c r="L167" s="217"/>
      <c r="M167" s="183"/>
      <c r="N167" s="235"/>
      <c r="O167" s="235"/>
      <c r="P167" s="183"/>
      <c r="Q167" s="217"/>
      <c r="R167" s="237"/>
      <c r="S167" s="217"/>
      <c r="T167" s="217"/>
      <c r="U167" s="183"/>
      <c r="V167" s="217"/>
      <c r="W167" s="217"/>
      <c r="X167" s="236"/>
      <c r="Y167" s="329" t="str">
        <f t="shared" ca="1" si="7"/>
        <v/>
      </c>
      <c r="Z167" s="128">
        <f t="shared" ca="1" si="8"/>
        <v>0</v>
      </c>
    </row>
    <row r="168" spans="1:26" ht="18" customHeight="1">
      <c r="A168" s="328" t="str">
        <f t="shared" ca="1" si="11"/>
        <v>0</v>
      </c>
      <c r="B168" s="183">
        <v>161</v>
      </c>
      <c r="C168" s="237"/>
      <c r="D168" s="217"/>
      <c r="E168" s="217"/>
      <c r="F168" s="217"/>
      <c r="G168" s="217"/>
      <c r="H168" s="769"/>
      <c r="I168" s="763"/>
      <c r="J168" s="766"/>
      <c r="K168" s="217"/>
      <c r="L168" s="217"/>
      <c r="M168" s="183"/>
      <c r="N168" s="235"/>
      <c r="O168" s="235"/>
      <c r="P168" s="183"/>
      <c r="Q168" s="217"/>
      <c r="R168" s="237"/>
      <c r="S168" s="217"/>
      <c r="T168" s="217"/>
      <c r="U168" s="183"/>
      <c r="V168" s="217"/>
      <c r="W168" s="217"/>
      <c r="X168" s="236"/>
      <c r="Y168" s="329" t="str">
        <f t="shared" ca="1" si="7"/>
        <v/>
      </c>
      <c r="Z168" s="128">
        <f t="shared" ca="1" si="8"/>
        <v>0</v>
      </c>
    </row>
    <row r="169" spans="1:26" ht="18" customHeight="1">
      <c r="A169" s="328" t="str">
        <f t="shared" ca="1" si="11"/>
        <v>0</v>
      </c>
      <c r="B169" s="183">
        <v>162</v>
      </c>
      <c r="C169" s="237"/>
      <c r="D169" s="217"/>
      <c r="E169" s="217"/>
      <c r="F169" s="217"/>
      <c r="G169" s="217"/>
      <c r="H169" s="769"/>
      <c r="I169" s="763"/>
      <c r="J169" s="766"/>
      <c r="K169" s="217"/>
      <c r="L169" s="217"/>
      <c r="M169" s="183"/>
      <c r="N169" s="235"/>
      <c r="O169" s="235"/>
      <c r="P169" s="183"/>
      <c r="Q169" s="217"/>
      <c r="R169" s="237"/>
      <c r="S169" s="217"/>
      <c r="T169" s="217"/>
      <c r="U169" s="183"/>
      <c r="V169" s="217"/>
      <c r="W169" s="217"/>
      <c r="X169" s="236"/>
      <c r="Y169" s="329" t="str">
        <f t="shared" ca="1" si="7"/>
        <v/>
      </c>
      <c r="Z169" s="128">
        <f t="shared" ca="1" si="8"/>
        <v>0</v>
      </c>
    </row>
    <row r="170" spans="1:26" ht="18" customHeight="1">
      <c r="A170" s="328" t="str">
        <f t="shared" ca="1" si="11"/>
        <v>0</v>
      </c>
      <c r="B170" s="183">
        <v>163</v>
      </c>
      <c r="C170" s="237"/>
      <c r="D170" s="217"/>
      <c r="E170" s="217"/>
      <c r="F170" s="217"/>
      <c r="G170" s="217"/>
      <c r="H170" s="769"/>
      <c r="I170" s="763"/>
      <c r="J170" s="766"/>
      <c r="K170" s="217"/>
      <c r="L170" s="217"/>
      <c r="M170" s="183"/>
      <c r="N170" s="235"/>
      <c r="O170" s="235"/>
      <c r="P170" s="183"/>
      <c r="Q170" s="217"/>
      <c r="R170" s="237"/>
      <c r="S170" s="217"/>
      <c r="T170" s="217"/>
      <c r="U170" s="183"/>
      <c r="V170" s="217"/>
      <c r="W170" s="217"/>
      <c r="X170" s="236"/>
      <c r="Y170" s="329" t="str">
        <f t="shared" ca="1" si="7"/>
        <v/>
      </c>
      <c r="Z170" s="128">
        <f t="shared" ca="1" si="8"/>
        <v>0</v>
      </c>
    </row>
    <row r="171" spans="1:26" ht="18" customHeight="1">
      <c r="A171" s="328" t="str">
        <f t="shared" ca="1" si="11"/>
        <v>0</v>
      </c>
      <c r="B171" s="183">
        <v>164</v>
      </c>
      <c r="C171" s="237"/>
      <c r="D171" s="217"/>
      <c r="E171" s="217"/>
      <c r="F171" s="217"/>
      <c r="G171" s="217"/>
      <c r="H171" s="769"/>
      <c r="I171" s="763"/>
      <c r="J171" s="766"/>
      <c r="K171" s="217"/>
      <c r="L171" s="217"/>
      <c r="M171" s="183"/>
      <c r="N171" s="235"/>
      <c r="O171" s="235"/>
      <c r="P171" s="183"/>
      <c r="Q171" s="217"/>
      <c r="R171" s="237"/>
      <c r="S171" s="217"/>
      <c r="T171" s="217"/>
      <c r="U171" s="183"/>
      <c r="V171" s="217"/>
      <c r="W171" s="217"/>
      <c r="X171" s="236"/>
      <c r="Y171" s="329" t="str">
        <f t="shared" ca="1" si="7"/>
        <v/>
      </c>
      <c r="Z171" s="128">
        <f t="shared" ca="1" si="8"/>
        <v>0</v>
      </c>
    </row>
    <row r="172" spans="1:26" ht="18" customHeight="1">
      <c r="A172" s="328" t="str">
        <f t="shared" ca="1" si="11"/>
        <v>0</v>
      </c>
      <c r="B172" s="183">
        <v>165</v>
      </c>
      <c r="C172" s="237"/>
      <c r="D172" s="217"/>
      <c r="E172" s="217"/>
      <c r="F172" s="217"/>
      <c r="G172" s="217"/>
      <c r="H172" s="769"/>
      <c r="I172" s="763"/>
      <c r="J172" s="766"/>
      <c r="K172" s="217"/>
      <c r="L172" s="217"/>
      <c r="M172" s="183"/>
      <c r="N172" s="235"/>
      <c r="O172" s="235"/>
      <c r="P172" s="183"/>
      <c r="Q172" s="217"/>
      <c r="R172" s="237"/>
      <c r="S172" s="217"/>
      <c r="T172" s="217"/>
      <c r="U172" s="183"/>
      <c r="V172" s="217"/>
      <c r="W172" s="217"/>
      <c r="X172" s="236"/>
      <c r="Y172" s="329" t="str">
        <f t="shared" ca="1" si="7"/>
        <v/>
      </c>
      <c r="Z172" s="128">
        <f t="shared" ca="1" si="8"/>
        <v>0</v>
      </c>
    </row>
    <row r="173" spans="1:26" ht="18" customHeight="1">
      <c r="A173" s="328" t="str">
        <f t="shared" ca="1" si="11"/>
        <v>0</v>
      </c>
      <c r="B173" s="183">
        <v>166</v>
      </c>
      <c r="C173" s="237"/>
      <c r="D173" s="217"/>
      <c r="E173" s="217"/>
      <c r="F173" s="217"/>
      <c r="G173" s="217"/>
      <c r="H173" s="769"/>
      <c r="I173" s="763"/>
      <c r="J173" s="766"/>
      <c r="K173" s="217"/>
      <c r="L173" s="217"/>
      <c r="M173" s="183"/>
      <c r="N173" s="235"/>
      <c r="O173" s="235"/>
      <c r="P173" s="183"/>
      <c r="Q173" s="217"/>
      <c r="R173" s="237"/>
      <c r="S173" s="217"/>
      <c r="T173" s="217"/>
      <c r="U173" s="183"/>
      <c r="V173" s="217"/>
      <c r="W173" s="217"/>
      <c r="X173" s="236"/>
      <c r="Y173" s="329" t="str">
        <f t="shared" ca="1" si="7"/>
        <v/>
      </c>
      <c r="Z173" s="128">
        <f t="shared" ca="1" si="8"/>
        <v>0</v>
      </c>
    </row>
    <row r="174" spans="1:26" ht="18" customHeight="1">
      <c r="A174" s="328" t="str">
        <f t="shared" ca="1" si="11"/>
        <v>0</v>
      </c>
      <c r="B174" s="183">
        <v>167</v>
      </c>
      <c r="C174" s="237"/>
      <c r="D174" s="217"/>
      <c r="E174" s="217"/>
      <c r="F174" s="217"/>
      <c r="G174" s="217"/>
      <c r="H174" s="769"/>
      <c r="I174" s="763"/>
      <c r="J174" s="766"/>
      <c r="K174" s="217"/>
      <c r="L174" s="217"/>
      <c r="M174" s="183"/>
      <c r="N174" s="235"/>
      <c r="O174" s="235"/>
      <c r="P174" s="183"/>
      <c r="Q174" s="217"/>
      <c r="R174" s="237"/>
      <c r="S174" s="217"/>
      <c r="T174" s="217"/>
      <c r="U174" s="183"/>
      <c r="V174" s="217"/>
      <c r="W174" s="217"/>
      <c r="X174" s="236"/>
      <c r="Y174" s="329" t="str">
        <f t="shared" ca="1" si="7"/>
        <v/>
      </c>
      <c r="Z174" s="128">
        <f t="shared" ca="1" si="8"/>
        <v>0</v>
      </c>
    </row>
    <row r="175" spans="1:26" ht="18" customHeight="1">
      <c r="A175" s="328" t="str">
        <f t="shared" ca="1" si="11"/>
        <v>0</v>
      </c>
      <c r="B175" s="183">
        <v>168</v>
      </c>
      <c r="C175" s="237"/>
      <c r="D175" s="217"/>
      <c r="E175" s="217"/>
      <c r="F175" s="217"/>
      <c r="G175" s="217"/>
      <c r="H175" s="769"/>
      <c r="I175" s="763"/>
      <c r="J175" s="766"/>
      <c r="K175" s="217"/>
      <c r="L175" s="217"/>
      <c r="M175" s="183"/>
      <c r="N175" s="235"/>
      <c r="O175" s="235"/>
      <c r="P175" s="183"/>
      <c r="Q175" s="217"/>
      <c r="R175" s="237"/>
      <c r="S175" s="217"/>
      <c r="T175" s="217"/>
      <c r="U175" s="183"/>
      <c r="V175" s="217"/>
      <c r="W175" s="217"/>
      <c r="X175" s="236"/>
      <c r="Y175" s="329" t="str">
        <f t="shared" ca="1" si="7"/>
        <v/>
      </c>
      <c r="Z175" s="128">
        <f t="shared" ca="1" si="8"/>
        <v>0</v>
      </c>
    </row>
    <row r="176" spans="1:26" ht="18" customHeight="1">
      <c r="A176" s="328" t="str">
        <f t="shared" ca="1" si="11"/>
        <v>0</v>
      </c>
      <c r="B176" s="183">
        <v>169</v>
      </c>
      <c r="C176" s="237"/>
      <c r="D176" s="217"/>
      <c r="E176" s="217"/>
      <c r="F176" s="217"/>
      <c r="G176" s="217"/>
      <c r="H176" s="769"/>
      <c r="I176" s="763"/>
      <c r="J176" s="766"/>
      <c r="K176" s="217"/>
      <c r="L176" s="217"/>
      <c r="M176" s="183"/>
      <c r="N176" s="235"/>
      <c r="O176" s="235"/>
      <c r="P176" s="183"/>
      <c r="Q176" s="217"/>
      <c r="R176" s="237"/>
      <c r="S176" s="217"/>
      <c r="T176" s="217"/>
      <c r="U176" s="183"/>
      <c r="V176" s="217"/>
      <c r="W176" s="217"/>
      <c r="X176" s="236"/>
      <c r="Y176" s="329" t="str">
        <f t="shared" ca="1" si="7"/>
        <v/>
      </c>
      <c r="Z176" s="128">
        <f t="shared" ca="1" si="8"/>
        <v>0</v>
      </c>
    </row>
    <row r="177" spans="1:26" ht="18" customHeight="1">
      <c r="A177" s="328" t="str">
        <f t="shared" ca="1" si="11"/>
        <v>0</v>
      </c>
      <c r="B177" s="183">
        <v>170</v>
      </c>
      <c r="C177" s="237"/>
      <c r="D177" s="217"/>
      <c r="E177" s="217"/>
      <c r="F177" s="217"/>
      <c r="G177" s="217"/>
      <c r="H177" s="769"/>
      <c r="I177" s="763"/>
      <c r="J177" s="766"/>
      <c r="K177" s="217"/>
      <c r="L177" s="217"/>
      <c r="M177" s="183"/>
      <c r="N177" s="235"/>
      <c r="O177" s="235"/>
      <c r="P177" s="183"/>
      <c r="Q177" s="217"/>
      <c r="R177" s="237"/>
      <c r="S177" s="217"/>
      <c r="T177" s="217"/>
      <c r="U177" s="183"/>
      <c r="V177" s="217"/>
      <c r="W177" s="217"/>
      <c r="X177" s="236"/>
      <c r="Y177" s="329" t="str">
        <f t="shared" ca="1" si="7"/>
        <v/>
      </c>
      <c r="Z177" s="128">
        <f t="shared" ca="1" si="8"/>
        <v>0</v>
      </c>
    </row>
    <row r="178" spans="1:26" ht="18" customHeight="1">
      <c r="A178" s="328" t="str">
        <f t="shared" ca="1" si="11"/>
        <v>0</v>
      </c>
      <c r="B178" s="183">
        <v>171</v>
      </c>
      <c r="C178" s="237"/>
      <c r="D178" s="217"/>
      <c r="E178" s="217"/>
      <c r="F178" s="217"/>
      <c r="G178" s="217"/>
      <c r="H178" s="769"/>
      <c r="I178" s="763"/>
      <c r="J178" s="766"/>
      <c r="K178" s="217"/>
      <c r="L178" s="217"/>
      <c r="M178" s="183"/>
      <c r="N178" s="235"/>
      <c r="O178" s="235"/>
      <c r="P178" s="183"/>
      <c r="Q178" s="217"/>
      <c r="R178" s="237"/>
      <c r="S178" s="217"/>
      <c r="T178" s="217"/>
      <c r="U178" s="183"/>
      <c r="V178" s="217"/>
      <c r="W178" s="217"/>
      <c r="X178" s="236"/>
      <c r="Y178" s="329" t="str">
        <f t="shared" ca="1" si="7"/>
        <v/>
      </c>
      <c r="Z178" s="128">
        <f t="shared" ca="1" si="8"/>
        <v>0</v>
      </c>
    </row>
    <row r="179" spans="1:26" ht="18" customHeight="1">
      <c r="A179" s="328" t="str">
        <f t="shared" ca="1" si="11"/>
        <v>0</v>
      </c>
      <c r="B179" s="183">
        <v>172</v>
      </c>
      <c r="C179" s="237"/>
      <c r="D179" s="217"/>
      <c r="E179" s="217"/>
      <c r="F179" s="217"/>
      <c r="G179" s="217"/>
      <c r="H179" s="769"/>
      <c r="I179" s="763"/>
      <c r="J179" s="766"/>
      <c r="K179" s="217"/>
      <c r="L179" s="217"/>
      <c r="M179" s="183"/>
      <c r="N179" s="235"/>
      <c r="O179" s="235"/>
      <c r="P179" s="183"/>
      <c r="Q179" s="217"/>
      <c r="R179" s="237"/>
      <c r="S179" s="217"/>
      <c r="T179" s="217"/>
      <c r="U179" s="183"/>
      <c r="V179" s="217"/>
      <c r="W179" s="217"/>
      <c r="X179" s="236"/>
      <c r="Y179" s="329" t="str">
        <f t="shared" ca="1" si="7"/>
        <v/>
      </c>
      <c r="Z179" s="128">
        <f t="shared" ca="1" si="8"/>
        <v>0</v>
      </c>
    </row>
    <row r="180" spans="1:26" ht="18" customHeight="1">
      <c r="A180" s="328" t="str">
        <f t="shared" ca="1" si="11"/>
        <v>0</v>
      </c>
      <c r="B180" s="183">
        <v>173</v>
      </c>
      <c r="C180" s="237"/>
      <c r="D180" s="217"/>
      <c r="E180" s="217"/>
      <c r="F180" s="217"/>
      <c r="G180" s="217"/>
      <c r="H180" s="769"/>
      <c r="I180" s="763"/>
      <c r="J180" s="766"/>
      <c r="K180" s="217"/>
      <c r="L180" s="217"/>
      <c r="M180" s="183"/>
      <c r="N180" s="235"/>
      <c r="O180" s="235"/>
      <c r="P180" s="183"/>
      <c r="Q180" s="217"/>
      <c r="R180" s="237"/>
      <c r="S180" s="217"/>
      <c r="T180" s="217"/>
      <c r="U180" s="183"/>
      <c r="V180" s="217"/>
      <c r="W180" s="217"/>
      <c r="X180" s="236"/>
      <c r="Y180" s="329" t="str">
        <f t="shared" ca="1" si="7"/>
        <v/>
      </c>
      <c r="Z180" s="128">
        <f t="shared" ca="1" si="8"/>
        <v>0</v>
      </c>
    </row>
    <row r="181" spans="1:26" ht="18" customHeight="1">
      <c r="A181" s="328" t="str">
        <f t="shared" ca="1" si="11"/>
        <v>0</v>
      </c>
      <c r="B181" s="183">
        <v>174</v>
      </c>
      <c r="C181" s="237"/>
      <c r="D181" s="217"/>
      <c r="E181" s="217"/>
      <c r="F181" s="217"/>
      <c r="G181" s="217"/>
      <c r="H181" s="769"/>
      <c r="I181" s="763"/>
      <c r="J181" s="766"/>
      <c r="K181" s="217"/>
      <c r="L181" s="217"/>
      <c r="M181" s="183"/>
      <c r="N181" s="235"/>
      <c r="O181" s="235"/>
      <c r="P181" s="183"/>
      <c r="Q181" s="217"/>
      <c r="R181" s="237"/>
      <c r="S181" s="217"/>
      <c r="T181" s="217"/>
      <c r="U181" s="183"/>
      <c r="V181" s="217"/>
      <c r="W181" s="217"/>
      <c r="X181" s="236"/>
      <c r="Y181" s="329" t="str">
        <f t="shared" ca="1" si="7"/>
        <v/>
      </c>
      <c r="Z181" s="128">
        <f t="shared" ca="1" si="8"/>
        <v>0</v>
      </c>
    </row>
    <row r="182" spans="1:26" ht="18" customHeight="1">
      <c r="A182" s="328" t="str">
        <f t="shared" ca="1" si="11"/>
        <v>0</v>
      </c>
      <c r="B182" s="183">
        <v>175</v>
      </c>
      <c r="C182" s="237"/>
      <c r="D182" s="217"/>
      <c r="E182" s="217"/>
      <c r="F182" s="217"/>
      <c r="G182" s="217"/>
      <c r="H182" s="769"/>
      <c r="I182" s="763"/>
      <c r="J182" s="766"/>
      <c r="K182" s="217"/>
      <c r="L182" s="217"/>
      <c r="M182" s="183"/>
      <c r="N182" s="235"/>
      <c r="O182" s="235"/>
      <c r="P182" s="183"/>
      <c r="Q182" s="217"/>
      <c r="R182" s="237"/>
      <c r="S182" s="217"/>
      <c r="T182" s="217"/>
      <c r="U182" s="183"/>
      <c r="V182" s="217"/>
      <c r="W182" s="217"/>
      <c r="X182" s="236"/>
      <c r="Y182" s="329" t="str">
        <f t="shared" ca="1" si="7"/>
        <v/>
      </c>
      <c r="Z182" s="128">
        <f t="shared" ca="1" si="8"/>
        <v>0</v>
      </c>
    </row>
    <row r="183" spans="1:26" ht="18" customHeight="1">
      <c r="A183" s="328" t="str">
        <f t="shared" ca="1" si="11"/>
        <v>0</v>
      </c>
      <c r="B183" s="183">
        <v>176</v>
      </c>
      <c r="C183" s="237"/>
      <c r="D183" s="217"/>
      <c r="E183" s="217"/>
      <c r="F183" s="217"/>
      <c r="G183" s="217"/>
      <c r="H183" s="769"/>
      <c r="I183" s="763"/>
      <c r="J183" s="766"/>
      <c r="K183" s="217"/>
      <c r="L183" s="217"/>
      <c r="M183" s="183"/>
      <c r="N183" s="235"/>
      <c r="O183" s="235"/>
      <c r="P183" s="183"/>
      <c r="Q183" s="217"/>
      <c r="R183" s="237"/>
      <c r="S183" s="217"/>
      <c r="T183" s="217"/>
      <c r="U183" s="183"/>
      <c r="V183" s="217"/>
      <c r="W183" s="217"/>
      <c r="X183" s="236"/>
      <c r="Y183" s="329" t="str">
        <f t="shared" ca="1" si="7"/>
        <v/>
      </c>
      <c r="Z183" s="128">
        <f t="shared" ca="1" si="8"/>
        <v>0</v>
      </c>
    </row>
    <row r="184" spans="1:26" ht="18" customHeight="1">
      <c r="A184" s="328" t="str">
        <f t="shared" ca="1" si="11"/>
        <v>0</v>
      </c>
      <c r="B184" s="183">
        <v>177</v>
      </c>
      <c r="C184" s="237"/>
      <c r="D184" s="217"/>
      <c r="E184" s="217"/>
      <c r="F184" s="217"/>
      <c r="G184" s="217"/>
      <c r="H184" s="769"/>
      <c r="I184" s="763"/>
      <c r="J184" s="766"/>
      <c r="K184" s="217"/>
      <c r="L184" s="217"/>
      <c r="M184" s="183"/>
      <c r="N184" s="235"/>
      <c r="O184" s="235"/>
      <c r="P184" s="183"/>
      <c r="Q184" s="217"/>
      <c r="R184" s="237"/>
      <c r="S184" s="217"/>
      <c r="T184" s="217"/>
      <c r="U184" s="183"/>
      <c r="V184" s="217"/>
      <c r="W184" s="217"/>
      <c r="X184" s="236"/>
      <c r="Y184" s="329" t="str">
        <f t="shared" ca="1" si="7"/>
        <v/>
      </c>
      <c r="Z184" s="128">
        <f t="shared" ca="1" si="8"/>
        <v>0</v>
      </c>
    </row>
    <row r="185" spans="1:26" ht="18" customHeight="1">
      <c r="A185" s="328" t="str">
        <f t="shared" ca="1" si="11"/>
        <v>0</v>
      </c>
      <c r="B185" s="183">
        <v>178</v>
      </c>
      <c r="C185" s="237"/>
      <c r="D185" s="217"/>
      <c r="E185" s="217"/>
      <c r="F185" s="217"/>
      <c r="G185" s="217"/>
      <c r="H185" s="769"/>
      <c r="I185" s="763"/>
      <c r="J185" s="766"/>
      <c r="K185" s="217"/>
      <c r="L185" s="217"/>
      <c r="M185" s="183"/>
      <c r="N185" s="235"/>
      <c r="O185" s="235"/>
      <c r="P185" s="183"/>
      <c r="Q185" s="217"/>
      <c r="R185" s="237"/>
      <c r="S185" s="217"/>
      <c r="T185" s="217"/>
      <c r="U185" s="183"/>
      <c r="V185" s="217"/>
      <c r="W185" s="217"/>
      <c r="X185" s="236"/>
      <c r="Y185" s="329" t="str">
        <f t="shared" ca="1" si="7"/>
        <v/>
      </c>
      <c r="Z185" s="128">
        <f t="shared" ca="1" si="8"/>
        <v>0</v>
      </c>
    </row>
    <row r="186" spans="1:26" ht="18" customHeight="1">
      <c r="A186" s="328" t="str">
        <f t="shared" ca="1" si="11"/>
        <v>0</v>
      </c>
      <c r="B186" s="183">
        <v>179</v>
      </c>
      <c r="C186" s="237"/>
      <c r="D186" s="217"/>
      <c r="E186" s="217"/>
      <c r="F186" s="217"/>
      <c r="G186" s="217"/>
      <c r="H186" s="769"/>
      <c r="I186" s="763"/>
      <c r="J186" s="766"/>
      <c r="K186" s="217"/>
      <c r="L186" s="217"/>
      <c r="M186" s="183"/>
      <c r="N186" s="235"/>
      <c r="O186" s="235"/>
      <c r="P186" s="183"/>
      <c r="Q186" s="217"/>
      <c r="R186" s="237"/>
      <c r="S186" s="217"/>
      <c r="T186" s="217"/>
      <c r="U186" s="183"/>
      <c r="V186" s="217"/>
      <c r="W186" s="217"/>
      <c r="X186" s="236"/>
      <c r="Y186" s="329" t="str">
        <f t="shared" ca="1" si="7"/>
        <v/>
      </c>
      <c r="Z186" s="128">
        <f t="shared" ca="1" si="8"/>
        <v>0</v>
      </c>
    </row>
    <row r="187" spans="1:26" ht="18" customHeight="1">
      <c r="A187" s="328" t="str">
        <f t="shared" ca="1" si="11"/>
        <v>0</v>
      </c>
      <c r="B187" s="183">
        <v>180</v>
      </c>
      <c r="C187" s="237"/>
      <c r="D187" s="217"/>
      <c r="E187" s="217"/>
      <c r="F187" s="217"/>
      <c r="G187" s="217"/>
      <c r="H187" s="769"/>
      <c r="I187" s="763"/>
      <c r="J187" s="766"/>
      <c r="K187" s="217"/>
      <c r="L187" s="217"/>
      <c r="M187" s="183"/>
      <c r="N187" s="235"/>
      <c r="O187" s="235"/>
      <c r="P187" s="183"/>
      <c r="Q187" s="217"/>
      <c r="R187" s="237"/>
      <c r="S187" s="217"/>
      <c r="T187" s="217"/>
      <c r="U187" s="183"/>
      <c r="V187" s="217"/>
      <c r="W187" s="217"/>
      <c r="X187" s="236"/>
      <c r="Y187" s="329" t="str">
        <f t="shared" ca="1" si="7"/>
        <v/>
      </c>
      <c r="Z187" s="128">
        <f t="shared" ca="1" si="8"/>
        <v>0</v>
      </c>
    </row>
    <row r="188" spans="1:26" ht="18" customHeight="1">
      <c r="A188" s="328" t="str">
        <f t="shared" ca="1" si="11"/>
        <v>0</v>
      </c>
      <c r="B188" s="183">
        <v>181</v>
      </c>
      <c r="C188" s="237"/>
      <c r="D188" s="217"/>
      <c r="E188" s="217"/>
      <c r="F188" s="217"/>
      <c r="G188" s="217"/>
      <c r="H188" s="769"/>
      <c r="I188" s="763"/>
      <c r="J188" s="766"/>
      <c r="K188" s="217"/>
      <c r="L188" s="217"/>
      <c r="M188" s="183"/>
      <c r="N188" s="235"/>
      <c r="O188" s="235"/>
      <c r="P188" s="183"/>
      <c r="Q188" s="217"/>
      <c r="R188" s="237"/>
      <c r="S188" s="217"/>
      <c r="T188" s="217"/>
      <c r="U188" s="183"/>
      <c r="V188" s="217"/>
      <c r="W188" s="217"/>
      <c r="X188" s="236"/>
      <c r="Y188" s="329" t="str">
        <f t="shared" ca="1" si="7"/>
        <v/>
      </c>
      <c r="Z188" s="128">
        <f t="shared" ca="1" si="8"/>
        <v>0</v>
      </c>
    </row>
    <row r="189" spans="1:26" ht="18" customHeight="1">
      <c r="A189" s="328" t="str">
        <f t="shared" ca="1" si="11"/>
        <v>0</v>
      </c>
      <c r="B189" s="183">
        <v>182</v>
      </c>
      <c r="C189" s="237"/>
      <c r="D189" s="217"/>
      <c r="E189" s="217"/>
      <c r="F189" s="217"/>
      <c r="G189" s="217"/>
      <c r="H189" s="769"/>
      <c r="I189" s="763"/>
      <c r="J189" s="766"/>
      <c r="K189" s="217"/>
      <c r="L189" s="217"/>
      <c r="M189" s="183"/>
      <c r="N189" s="235"/>
      <c r="O189" s="235"/>
      <c r="P189" s="183"/>
      <c r="Q189" s="217"/>
      <c r="R189" s="237"/>
      <c r="S189" s="217"/>
      <c r="T189" s="217"/>
      <c r="U189" s="183"/>
      <c r="V189" s="217"/>
      <c r="W189" s="217"/>
      <c r="X189" s="236"/>
      <c r="Y189" s="329" t="str">
        <f t="shared" ca="1" si="7"/>
        <v/>
      </c>
      <c r="Z189" s="128">
        <f t="shared" ca="1" si="8"/>
        <v>0</v>
      </c>
    </row>
    <row r="190" spans="1:26" ht="18" customHeight="1">
      <c r="A190" s="328" t="str">
        <f t="shared" ca="1" si="11"/>
        <v>0</v>
      </c>
      <c r="B190" s="183">
        <v>183</v>
      </c>
      <c r="C190" s="237"/>
      <c r="D190" s="217"/>
      <c r="E190" s="217"/>
      <c r="F190" s="217"/>
      <c r="G190" s="217"/>
      <c r="H190" s="769"/>
      <c r="I190" s="763"/>
      <c r="J190" s="766"/>
      <c r="K190" s="217"/>
      <c r="L190" s="217"/>
      <c r="M190" s="183"/>
      <c r="N190" s="235"/>
      <c r="O190" s="235"/>
      <c r="P190" s="183"/>
      <c r="Q190" s="217"/>
      <c r="R190" s="237"/>
      <c r="S190" s="217"/>
      <c r="T190" s="217"/>
      <c r="U190" s="183"/>
      <c r="V190" s="217"/>
      <c r="W190" s="217"/>
      <c r="X190" s="236"/>
      <c r="Y190" s="329" t="str">
        <f t="shared" ca="1" si="7"/>
        <v/>
      </c>
      <c r="Z190" s="128">
        <f t="shared" ca="1" si="8"/>
        <v>0</v>
      </c>
    </row>
    <row r="191" spans="1:26" ht="18" customHeight="1">
      <c r="A191" s="328" t="str">
        <f t="shared" ca="1" si="11"/>
        <v>0</v>
      </c>
      <c r="B191" s="183">
        <v>184</v>
      </c>
      <c r="C191" s="237"/>
      <c r="D191" s="217"/>
      <c r="E191" s="217"/>
      <c r="F191" s="217"/>
      <c r="G191" s="217"/>
      <c r="H191" s="769"/>
      <c r="I191" s="763"/>
      <c r="J191" s="766"/>
      <c r="K191" s="217"/>
      <c r="L191" s="217"/>
      <c r="M191" s="183"/>
      <c r="N191" s="235"/>
      <c r="O191" s="235"/>
      <c r="P191" s="183"/>
      <c r="Q191" s="217"/>
      <c r="R191" s="237"/>
      <c r="S191" s="217"/>
      <c r="T191" s="217"/>
      <c r="U191" s="183"/>
      <c r="V191" s="217"/>
      <c r="W191" s="217"/>
      <c r="X191" s="236"/>
      <c r="Y191" s="329" t="str">
        <f t="shared" ca="1" si="7"/>
        <v/>
      </c>
      <c r="Z191" s="128">
        <f t="shared" ca="1" si="8"/>
        <v>0</v>
      </c>
    </row>
    <row r="192" spans="1:26" ht="18" customHeight="1">
      <c r="A192" s="328" t="str">
        <f t="shared" ca="1" si="11"/>
        <v>0</v>
      </c>
      <c r="B192" s="183">
        <v>185</v>
      </c>
      <c r="C192" s="237"/>
      <c r="D192" s="217"/>
      <c r="E192" s="217"/>
      <c r="F192" s="217"/>
      <c r="G192" s="217"/>
      <c r="H192" s="769"/>
      <c r="I192" s="763"/>
      <c r="J192" s="766"/>
      <c r="K192" s="217"/>
      <c r="L192" s="217"/>
      <c r="M192" s="183"/>
      <c r="N192" s="235"/>
      <c r="O192" s="235"/>
      <c r="P192" s="183"/>
      <c r="Q192" s="217"/>
      <c r="R192" s="237"/>
      <c r="S192" s="217"/>
      <c r="T192" s="217"/>
      <c r="U192" s="183"/>
      <c r="V192" s="217"/>
      <c r="W192" s="217"/>
      <c r="X192" s="236"/>
      <c r="Y192" s="329" t="str">
        <f t="shared" ca="1" si="7"/>
        <v/>
      </c>
      <c r="Z192" s="128">
        <f t="shared" ca="1" si="8"/>
        <v>0</v>
      </c>
    </row>
    <row r="193" spans="1:26" ht="18" customHeight="1">
      <c r="A193" s="328" t="str">
        <f t="shared" ca="1" si="11"/>
        <v>0</v>
      </c>
      <c r="B193" s="183">
        <v>186</v>
      </c>
      <c r="C193" s="237"/>
      <c r="D193" s="217"/>
      <c r="E193" s="217"/>
      <c r="F193" s="217"/>
      <c r="G193" s="217"/>
      <c r="H193" s="769"/>
      <c r="I193" s="763"/>
      <c r="J193" s="766"/>
      <c r="K193" s="217"/>
      <c r="L193" s="217"/>
      <c r="M193" s="183"/>
      <c r="N193" s="235"/>
      <c r="O193" s="235"/>
      <c r="P193" s="183"/>
      <c r="Q193" s="217"/>
      <c r="R193" s="237"/>
      <c r="S193" s="217"/>
      <c r="T193" s="217"/>
      <c r="U193" s="183"/>
      <c r="V193" s="217"/>
      <c r="W193" s="217"/>
      <c r="X193" s="236"/>
      <c r="Y193" s="329" t="str">
        <f t="shared" ca="1" si="7"/>
        <v/>
      </c>
      <c r="Z193" s="128">
        <f t="shared" ca="1" si="8"/>
        <v>0</v>
      </c>
    </row>
    <row r="194" spans="1:26" ht="18" customHeight="1">
      <c r="A194" s="328" t="str">
        <f t="shared" ca="1" si="11"/>
        <v>0</v>
      </c>
      <c r="B194" s="183">
        <v>187</v>
      </c>
      <c r="C194" s="237"/>
      <c r="D194" s="217"/>
      <c r="E194" s="217"/>
      <c r="F194" s="217"/>
      <c r="G194" s="217"/>
      <c r="H194" s="769"/>
      <c r="I194" s="763"/>
      <c r="J194" s="766"/>
      <c r="K194" s="217"/>
      <c r="L194" s="217"/>
      <c r="M194" s="183"/>
      <c r="N194" s="235"/>
      <c r="O194" s="235"/>
      <c r="P194" s="183"/>
      <c r="Q194" s="217"/>
      <c r="R194" s="237"/>
      <c r="S194" s="217"/>
      <c r="T194" s="217"/>
      <c r="U194" s="183"/>
      <c r="V194" s="217"/>
      <c r="W194" s="217"/>
      <c r="X194" s="236"/>
      <c r="Y194" s="329" t="str">
        <f t="shared" ca="1" si="7"/>
        <v/>
      </c>
      <c r="Z194" s="128">
        <f t="shared" ca="1" si="8"/>
        <v>0</v>
      </c>
    </row>
    <row r="195" spans="1:26" ht="18" customHeight="1">
      <c r="A195" s="328" t="str">
        <f t="shared" ca="1" si="11"/>
        <v>0</v>
      </c>
      <c r="B195" s="183">
        <v>188</v>
      </c>
      <c r="C195" s="237"/>
      <c r="D195" s="217"/>
      <c r="E195" s="217"/>
      <c r="F195" s="217"/>
      <c r="G195" s="217"/>
      <c r="H195" s="769"/>
      <c r="I195" s="763"/>
      <c r="J195" s="766"/>
      <c r="K195" s="217"/>
      <c r="L195" s="217"/>
      <c r="M195" s="183"/>
      <c r="N195" s="235"/>
      <c r="O195" s="235"/>
      <c r="P195" s="183"/>
      <c r="Q195" s="217"/>
      <c r="R195" s="237"/>
      <c r="S195" s="217"/>
      <c r="T195" s="217"/>
      <c r="U195" s="183"/>
      <c r="V195" s="217"/>
      <c r="W195" s="217"/>
      <c r="X195" s="236"/>
      <c r="Y195" s="329" t="str">
        <f t="shared" ca="1" si="7"/>
        <v/>
      </c>
      <c r="Z195" s="128">
        <f t="shared" ca="1" si="8"/>
        <v>0</v>
      </c>
    </row>
    <row r="196" spans="1:26" ht="18" customHeight="1">
      <c r="A196" s="328" t="str">
        <f t="shared" ca="1" si="11"/>
        <v>0</v>
      </c>
      <c r="B196" s="183">
        <v>189</v>
      </c>
      <c r="C196" s="237"/>
      <c r="D196" s="217"/>
      <c r="E196" s="217"/>
      <c r="F196" s="217"/>
      <c r="G196" s="217"/>
      <c r="H196" s="769"/>
      <c r="I196" s="763"/>
      <c r="J196" s="766"/>
      <c r="K196" s="217"/>
      <c r="L196" s="217"/>
      <c r="M196" s="183"/>
      <c r="N196" s="235"/>
      <c r="O196" s="235"/>
      <c r="P196" s="183"/>
      <c r="Q196" s="217"/>
      <c r="R196" s="237"/>
      <c r="S196" s="217"/>
      <c r="T196" s="217"/>
      <c r="U196" s="183"/>
      <c r="V196" s="217"/>
      <c r="W196" s="217"/>
      <c r="X196" s="236"/>
      <c r="Y196" s="329" t="str">
        <f t="shared" ca="1" si="7"/>
        <v/>
      </c>
      <c r="Z196" s="128">
        <f t="shared" ca="1" si="8"/>
        <v>0</v>
      </c>
    </row>
    <row r="197" spans="1:26" ht="18" customHeight="1">
      <c r="A197" s="328" t="str">
        <f t="shared" ca="1" si="11"/>
        <v>0</v>
      </c>
      <c r="B197" s="183">
        <v>190</v>
      </c>
      <c r="C197" s="237"/>
      <c r="D197" s="217"/>
      <c r="E197" s="217"/>
      <c r="F197" s="217"/>
      <c r="G197" s="217"/>
      <c r="H197" s="769"/>
      <c r="I197" s="763"/>
      <c r="J197" s="766"/>
      <c r="K197" s="217"/>
      <c r="L197" s="217"/>
      <c r="M197" s="183"/>
      <c r="N197" s="235"/>
      <c r="O197" s="235"/>
      <c r="P197" s="183"/>
      <c r="Q197" s="217"/>
      <c r="R197" s="237"/>
      <c r="S197" s="217"/>
      <c r="T197" s="217"/>
      <c r="U197" s="183"/>
      <c r="V197" s="217"/>
      <c r="W197" s="217"/>
      <c r="X197" s="236"/>
      <c r="Y197" s="329" t="str">
        <f t="shared" ca="1" si="7"/>
        <v/>
      </c>
      <c r="Z197" s="128">
        <f t="shared" ca="1" si="8"/>
        <v>0</v>
      </c>
    </row>
    <row r="198" spans="1:26" ht="18" customHeight="1">
      <c r="A198" s="328" t="str">
        <f t="shared" ca="1" si="11"/>
        <v>0</v>
      </c>
      <c r="B198" s="183">
        <v>191</v>
      </c>
      <c r="C198" s="237"/>
      <c r="D198" s="217"/>
      <c r="E198" s="217"/>
      <c r="F198" s="217"/>
      <c r="G198" s="217"/>
      <c r="H198" s="769"/>
      <c r="I198" s="763"/>
      <c r="J198" s="766"/>
      <c r="K198" s="217"/>
      <c r="L198" s="217"/>
      <c r="M198" s="183"/>
      <c r="N198" s="235"/>
      <c r="O198" s="235"/>
      <c r="P198" s="183"/>
      <c r="Q198" s="217"/>
      <c r="R198" s="237"/>
      <c r="S198" s="217"/>
      <c r="T198" s="217"/>
      <c r="U198" s="183"/>
      <c r="V198" s="217"/>
      <c r="W198" s="217"/>
      <c r="X198" s="236"/>
      <c r="Y198" s="329" t="str">
        <f t="shared" ca="1" si="7"/>
        <v/>
      </c>
      <c r="Z198" s="128">
        <f t="shared" ca="1" si="8"/>
        <v>0</v>
      </c>
    </row>
    <row r="199" spans="1:26" ht="18" customHeight="1">
      <c r="A199" s="328" t="str">
        <f t="shared" ca="1" si="11"/>
        <v>0</v>
      </c>
      <c r="B199" s="183">
        <v>192</v>
      </c>
      <c r="C199" s="237"/>
      <c r="D199" s="217"/>
      <c r="E199" s="217"/>
      <c r="F199" s="217"/>
      <c r="G199" s="217"/>
      <c r="H199" s="769"/>
      <c r="I199" s="763"/>
      <c r="J199" s="766"/>
      <c r="K199" s="217"/>
      <c r="L199" s="217"/>
      <c r="M199" s="183"/>
      <c r="N199" s="235"/>
      <c r="O199" s="235"/>
      <c r="P199" s="183"/>
      <c r="Q199" s="217"/>
      <c r="R199" s="237"/>
      <c r="S199" s="217"/>
      <c r="T199" s="217"/>
      <c r="U199" s="183"/>
      <c r="V199" s="217"/>
      <c r="W199" s="217"/>
      <c r="X199" s="236"/>
      <c r="Y199" s="329" t="str">
        <f t="shared" ca="1" si="7"/>
        <v/>
      </c>
      <c r="Z199" s="128">
        <f t="shared" ca="1" si="8"/>
        <v>0</v>
      </c>
    </row>
    <row r="200" spans="1:26" ht="18" customHeight="1">
      <c r="A200" s="328" t="str">
        <f t="shared" ca="1" si="11"/>
        <v>0</v>
      </c>
      <c r="B200" s="183">
        <v>193</v>
      </c>
      <c r="C200" s="237"/>
      <c r="D200" s="217"/>
      <c r="E200" s="217"/>
      <c r="F200" s="217"/>
      <c r="G200" s="217"/>
      <c r="H200" s="769"/>
      <c r="I200" s="763"/>
      <c r="J200" s="766"/>
      <c r="K200" s="217"/>
      <c r="L200" s="217"/>
      <c r="M200" s="183"/>
      <c r="N200" s="235"/>
      <c r="O200" s="235"/>
      <c r="P200" s="183"/>
      <c r="Q200" s="217"/>
      <c r="R200" s="237"/>
      <c r="S200" s="217"/>
      <c r="T200" s="217"/>
      <c r="U200" s="183"/>
      <c r="V200" s="217"/>
      <c r="W200" s="217"/>
      <c r="X200" s="236"/>
      <c r="Y200" s="329" t="str">
        <f t="shared" ca="1" si="7"/>
        <v/>
      </c>
      <c r="Z200" s="128">
        <f t="shared" ca="1" si="8"/>
        <v>0</v>
      </c>
    </row>
    <row r="201" spans="1:26" ht="18" customHeight="1">
      <c r="A201" s="328" t="str">
        <f t="shared" ca="1" si="11"/>
        <v>0</v>
      </c>
      <c r="B201" s="183">
        <v>194</v>
      </c>
      <c r="C201" s="237"/>
      <c r="D201" s="217"/>
      <c r="E201" s="217"/>
      <c r="F201" s="217"/>
      <c r="G201" s="217"/>
      <c r="H201" s="769"/>
      <c r="I201" s="763"/>
      <c r="J201" s="766"/>
      <c r="K201" s="217"/>
      <c r="L201" s="217"/>
      <c r="M201" s="183"/>
      <c r="N201" s="235"/>
      <c r="O201" s="235"/>
      <c r="P201" s="183"/>
      <c r="Q201" s="217"/>
      <c r="R201" s="237"/>
      <c r="S201" s="217"/>
      <c r="T201" s="217"/>
      <c r="U201" s="183"/>
      <c r="V201" s="217"/>
      <c r="W201" s="217"/>
      <c r="X201" s="236"/>
      <c r="Y201" s="329" t="str">
        <f t="shared" ca="1" si="7"/>
        <v/>
      </c>
      <c r="Z201" s="128">
        <f t="shared" ca="1" si="8"/>
        <v>0</v>
      </c>
    </row>
    <row r="202" spans="1:26" ht="18" customHeight="1">
      <c r="A202" s="328" t="str">
        <f t="shared" ca="1" si="11"/>
        <v>0</v>
      </c>
      <c r="B202" s="183">
        <v>195</v>
      </c>
      <c r="C202" s="237"/>
      <c r="D202" s="217"/>
      <c r="E202" s="217"/>
      <c r="F202" s="217"/>
      <c r="G202" s="217"/>
      <c r="H202" s="769"/>
      <c r="I202" s="763"/>
      <c r="J202" s="766"/>
      <c r="K202" s="217"/>
      <c r="L202" s="217"/>
      <c r="M202" s="183"/>
      <c r="N202" s="235"/>
      <c r="O202" s="235"/>
      <c r="P202" s="183"/>
      <c r="Q202" s="217"/>
      <c r="R202" s="237"/>
      <c r="S202" s="217"/>
      <c r="T202" s="217"/>
      <c r="U202" s="183"/>
      <c r="V202" s="217"/>
      <c r="W202" s="217"/>
      <c r="X202" s="236"/>
      <c r="Y202" s="329" t="str">
        <f t="shared" ca="1" si="7"/>
        <v/>
      </c>
      <c r="Z202" s="128">
        <f t="shared" ca="1" si="8"/>
        <v>0</v>
      </c>
    </row>
    <row r="203" spans="1:26" ht="18" customHeight="1">
      <c r="A203" s="328" t="str">
        <f t="shared" ca="1" si="11"/>
        <v>0</v>
      </c>
      <c r="B203" s="183">
        <v>196</v>
      </c>
      <c r="C203" s="237"/>
      <c r="D203" s="217"/>
      <c r="E203" s="217"/>
      <c r="F203" s="217"/>
      <c r="G203" s="217"/>
      <c r="H203" s="769"/>
      <c r="I203" s="763"/>
      <c r="J203" s="766"/>
      <c r="K203" s="217"/>
      <c r="L203" s="217"/>
      <c r="M203" s="183"/>
      <c r="N203" s="235"/>
      <c r="O203" s="235"/>
      <c r="P203" s="183"/>
      <c r="Q203" s="217"/>
      <c r="R203" s="237"/>
      <c r="S203" s="217"/>
      <c r="T203" s="217"/>
      <c r="U203" s="183"/>
      <c r="V203" s="217"/>
      <c r="W203" s="217"/>
      <c r="X203" s="236"/>
      <c r="Y203" s="329" t="str">
        <f t="shared" ca="1" si="7"/>
        <v/>
      </c>
      <c r="Z203" s="128">
        <f t="shared" ca="1" si="8"/>
        <v>0</v>
      </c>
    </row>
    <row r="204" spans="1:26" ht="18" customHeight="1">
      <c r="A204" s="328" t="str">
        <f t="shared" ca="1" si="11"/>
        <v>0</v>
      </c>
      <c r="B204" s="183">
        <v>197</v>
      </c>
      <c r="C204" s="237"/>
      <c r="D204" s="217"/>
      <c r="E204" s="217"/>
      <c r="F204" s="217"/>
      <c r="G204" s="217"/>
      <c r="H204" s="769"/>
      <c r="I204" s="763"/>
      <c r="J204" s="766"/>
      <c r="K204" s="217"/>
      <c r="L204" s="217"/>
      <c r="M204" s="183"/>
      <c r="N204" s="235"/>
      <c r="O204" s="235"/>
      <c r="P204" s="183"/>
      <c r="Q204" s="217"/>
      <c r="R204" s="237"/>
      <c r="S204" s="217"/>
      <c r="T204" s="217"/>
      <c r="U204" s="183"/>
      <c r="V204" s="217"/>
      <c r="W204" s="217"/>
      <c r="X204" s="236"/>
      <c r="Y204" s="329" t="str">
        <f t="shared" ca="1" si="7"/>
        <v/>
      </c>
      <c r="Z204" s="128">
        <f t="shared" ca="1" si="8"/>
        <v>0</v>
      </c>
    </row>
    <row r="205" spans="1:26" ht="18" customHeight="1">
      <c r="A205" s="328" t="str">
        <f t="shared" ca="1" si="11"/>
        <v>0</v>
      </c>
      <c r="B205" s="183">
        <v>198</v>
      </c>
      <c r="C205" s="237"/>
      <c r="D205" s="217"/>
      <c r="E205" s="217"/>
      <c r="F205" s="217"/>
      <c r="G205" s="217"/>
      <c r="H205" s="769"/>
      <c r="I205" s="763"/>
      <c r="J205" s="766"/>
      <c r="K205" s="217"/>
      <c r="L205" s="217"/>
      <c r="M205" s="183"/>
      <c r="N205" s="235"/>
      <c r="O205" s="235"/>
      <c r="P205" s="183"/>
      <c r="Q205" s="217"/>
      <c r="R205" s="237"/>
      <c r="S205" s="217"/>
      <c r="T205" s="217"/>
      <c r="U205" s="183"/>
      <c r="V205" s="217"/>
      <c r="W205" s="217"/>
      <c r="X205" s="236"/>
      <c r="Y205" s="329" t="str">
        <f t="shared" ca="1" si="7"/>
        <v/>
      </c>
      <c r="Z205" s="128">
        <f t="shared" ca="1" si="8"/>
        <v>0</v>
      </c>
    </row>
    <row r="206" spans="1:26" ht="18" customHeight="1">
      <c r="A206" s="328" t="str">
        <f t="shared" ca="1" si="11"/>
        <v>0</v>
      </c>
      <c r="B206" s="183">
        <v>199</v>
      </c>
      <c r="C206" s="237"/>
      <c r="D206" s="217"/>
      <c r="E206" s="217"/>
      <c r="F206" s="217"/>
      <c r="G206" s="217"/>
      <c r="H206" s="769"/>
      <c r="I206" s="763"/>
      <c r="J206" s="766"/>
      <c r="K206" s="217"/>
      <c r="L206" s="217"/>
      <c r="M206" s="183"/>
      <c r="N206" s="235"/>
      <c r="O206" s="235"/>
      <c r="P206" s="183"/>
      <c r="Q206" s="217"/>
      <c r="R206" s="237"/>
      <c r="S206" s="217"/>
      <c r="T206" s="217"/>
      <c r="U206" s="183"/>
      <c r="V206" s="217"/>
      <c r="W206" s="217"/>
      <c r="X206" s="236"/>
      <c r="Y206" s="329" t="str">
        <f t="shared" ca="1" si="7"/>
        <v/>
      </c>
      <c r="Z206" s="128">
        <f t="shared" ca="1" si="8"/>
        <v>0</v>
      </c>
    </row>
    <row r="207" spans="1:26" ht="18" customHeight="1">
      <c r="A207" s="328" t="str">
        <f t="shared" ca="1" si="11"/>
        <v>0</v>
      </c>
      <c r="B207" s="183">
        <v>200</v>
      </c>
      <c r="C207" s="237"/>
      <c r="D207" s="217"/>
      <c r="E207" s="217"/>
      <c r="F207" s="217"/>
      <c r="G207" s="217"/>
      <c r="H207" s="769"/>
      <c r="I207" s="763"/>
      <c r="J207" s="766"/>
      <c r="K207" s="217"/>
      <c r="L207" s="217"/>
      <c r="M207" s="183"/>
      <c r="N207" s="235"/>
      <c r="O207" s="235"/>
      <c r="P207" s="183"/>
      <c r="Q207" s="217"/>
      <c r="R207" s="237"/>
      <c r="S207" s="217"/>
      <c r="T207" s="217"/>
      <c r="U207" s="183"/>
      <c r="V207" s="217"/>
      <c r="W207" s="217"/>
      <c r="X207" s="236"/>
      <c r="Y207" s="329" t="str">
        <f t="shared" ca="1" si="7"/>
        <v/>
      </c>
      <c r="Z207" s="128">
        <f t="shared" ca="1" si="8"/>
        <v>0</v>
      </c>
    </row>
    <row r="208" spans="1:26" ht="14.4">
      <c r="A208" s="4"/>
      <c r="B208" s="4"/>
      <c r="C208" s="303"/>
      <c r="D208" s="304"/>
      <c r="E208" s="4"/>
      <c r="F208" s="4"/>
      <c r="G208" s="4"/>
      <c r="H208" s="4"/>
      <c r="I208" s="4"/>
      <c r="J208" s="4"/>
      <c r="K208" s="4"/>
      <c r="L208" s="4"/>
      <c r="M208" s="4"/>
      <c r="N208" s="148"/>
      <c r="O208" s="4"/>
      <c r="P208" s="4"/>
      <c r="Q208" s="4"/>
      <c r="R208" s="303"/>
      <c r="S208" s="4"/>
      <c r="T208" s="304"/>
      <c r="U208" s="4"/>
      <c r="V208" s="4"/>
      <c r="W208" s="4"/>
      <c r="X208" s="4"/>
      <c r="Y208" s="4"/>
    </row>
    <row r="209" spans="1:24" ht="21" customHeight="1">
      <c r="A209" s="4"/>
      <c r="B209" s="280"/>
      <c r="C209" s="305"/>
      <c r="D209" s="306" t="s">
        <v>16</v>
      </c>
      <c r="E209" s="307" t="s">
        <v>338</v>
      </c>
      <c r="F209" s="307" t="s">
        <v>346</v>
      </c>
      <c r="G209" s="307" t="s">
        <v>381</v>
      </c>
      <c r="H209" s="307" t="s">
        <v>635</v>
      </c>
      <c r="I209" s="307" t="s">
        <v>636</v>
      </c>
      <c r="J209" s="281" t="str">
        <f>設定用!F11</f>
        <v>その他</v>
      </c>
      <c r="K209" s="285"/>
      <c r="L209" s="286"/>
      <c r="M209" s="4"/>
      <c r="N209" s="4"/>
      <c r="O209" s="4"/>
      <c r="P209" s="4"/>
      <c r="Q209" s="4"/>
      <c r="R209" s="4"/>
      <c r="S209" s="4"/>
      <c r="T209" s="4"/>
      <c r="U209" s="4"/>
      <c r="V209" s="4"/>
      <c r="W209" s="4"/>
      <c r="X209" s="168"/>
    </row>
    <row r="210" spans="1:24" ht="18.75" customHeight="1">
      <c r="A210" s="4"/>
      <c r="B210" s="705" t="s">
        <v>33</v>
      </c>
      <c r="C210" s="706"/>
      <c r="D210" s="163">
        <f t="shared" ref="D210:D212" si="12">SUM(E210:I210)</f>
        <v>0</v>
      </c>
      <c r="E210" s="164">
        <f t="shared" ref="E210:J210" si="13">COUNTIFS($P$9:$P$207,E$209,$W$9:$W$207,"&lt;&gt;")</f>
        <v>0</v>
      </c>
      <c r="F210" s="164">
        <f t="shared" si="13"/>
        <v>0</v>
      </c>
      <c r="G210" s="164">
        <f t="shared" si="13"/>
        <v>0</v>
      </c>
      <c r="H210" s="164">
        <f t="shared" si="13"/>
        <v>0</v>
      </c>
      <c r="I210" s="164">
        <f t="shared" si="13"/>
        <v>0</v>
      </c>
      <c r="J210" s="165">
        <f t="shared" si="13"/>
        <v>0</v>
      </c>
      <c r="K210" s="285"/>
      <c r="L210" s="286"/>
      <c r="M210" s="4"/>
      <c r="N210" s="4"/>
      <c r="O210" s="4"/>
      <c r="P210" s="4"/>
      <c r="Q210" s="4"/>
      <c r="R210" s="4"/>
      <c r="S210" s="4"/>
      <c r="T210" s="4"/>
      <c r="U210" s="4"/>
      <c r="V210" s="4"/>
      <c r="W210" s="4"/>
      <c r="X210" s="168"/>
    </row>
    <row r="211" spans="1:24" ht="18.75" customHeight="1">
      <c r="A211" s="4"/>
      <c r="B211" s="770" t="s">
        <v>311</v>
      </c>
      <c r="C211" s="771"/>
      <c r="D211" s="244">
        <f t="shared" si="12"/>
        <v>0</v>
      </c>
      <c r="E211" s="245">
        <f>COUNTIFS($P$9:$P$203,E$209,$W$9:$W$203,$O$2)</f>
        <v>0</v>
      </c>
      <c r="F211" s="245">
        <f t="shared" ref="F211:J211" si="14">COUNTIFS($P$9:$P$207,F$209,$W$9:$W$207,$O$2)</f>
        <v>0</v>
      </c>
      <c r="G211" s="245">
        <f t="shared" si="14"/>
        <v>0</v>
      </c>
      <c r="H211" s="245">
        <f t="shared" si="14"/>
        <v>0</v>
      </c>
      <c r="I211" s="245">
        <f t="shared" si="14"/>
        <v>0</v>
      </c>
      <c r="J211" s="246">
        <f t="shared" si="14"/>
        <v>0</v>
      </c>
      <c r="K211" s="285"/>
      <c r="L211" s="286"/>
      <c r="M211" s="4"/>
      <c r="N211" s="4"/>
      <c r="P211" s="4"/>
      <c r="Q211" s="4"/>
      <c r="R211" s="4"/>
      <c r="S211" s="4"/>
      <c r="T211" s="4"/>
      <c r="U211" s="4"/>
      <c r="V211" s="4"/>
      <c r="W211" s="4"/>
      <c r="X211" s="168"/>
    </row>
    <row r="212" spans="1:24" ht="18.75" customHeight="1">
      <c r="A212" s="4"/>
      <c r="B212" s="707" t="s">
        <v>313</v>
      </c>
      <c r="C212" s="708"/>
      <c r="D212" s="10">
        <f t="shared" si="12"/>
        <v>0</v>
      </c>
      <c r="E212" s="169">
        <f t="shared" ref="E212:J212" si="15">COUNTIFS($P$9:$P$207,E$209,$W$9:$W$207,$O$3)</f>
        <v>0</v>
      </c>
      <c r="F212" s="169">
        <f t="shared" si="15"/>
        <v>0</v>
      </c>
      <c r="G212" s="169">
        <f t="shared" si="15"/>
        <v>0</v>
      </c>
      <c r="H212" s="169">
        <f t="shared" si="15"/>
        <v>0</v>
      </c>
      <c r="I212" s="169">
        <f t="shared" si="15"/>
        <v>0</v>
      </c>
      <c r="J212" s="170">
        <f t="shared" si="15"/>
        <v>0</v>
      </c>
      <c r="K212" s="285"/>
      <c r="L212" s="286"/>
      <c r="M212" s="4"/>
      <c r="N212" s="4"/>
      <c r="O212" s="4"/>
      <c r="P212" s="4"/>
      <c r="Q212" s="4"/>
      <c r="R212" s="4"/>
      <c r="S212" s="4"/>
      <c r="T212" s="4"/>
      <c r="U212" s="4"/>
      <c r="V212" s="4"/>
      <c r="W212" s="4"/>
      <c r="X212" s="168"/>
    </row>
    <row r="213" spans="1:24" ht="33" customHeight="1">
      <c r="A213" s="4"/>
      <c r="B213" s="725" t="s">
        <v>39</v>
      </c>
      <c r="C213" s="726"/>
      <c r="D213" s="247" t="str">
        <f t="shared" ref="D213:J213" si="16">IFERROR(SUM(D211:D212)/D210,"")</f>
        <v/>
      </c>
      <c r="E213" s="248" t="str">
        <f t="shared" si="16"/>
        <v/>
      </c>
      <c r="F213" s="248" t="str">
        <f t="shared" si="16"/>
        <v/>
      </c>
      <c r="G213" s="248" t="str">
        <f t="shared" si="16"/>
        <v/>
      </c>
      <c r="H213" s="248" t="str">
        <f t="shared" si="16"/>
        <v/>
      </c>
      <c r="I213" s="248" t="str">
        <f t="shared" si="16"/>
        <v/>
      </c>
      <c r="J213" s="249" t="str">
        <f t="shared" si="16"/>
        <v/>
      </c>
      <c r="K213" s="308" t="s">
        <v>637</v>
      </c>
      <c r="L213" s="4" t="str">
        <f t="shared" ref="L213:M213" si="17">IFERROR(SUM(L211:L212)/L210,"")</f>
        <v/>
      </c>
      <c r="M213" s="4" t="str">
        <f t="shared" si="17"/>
        <v/>
      </c>
      <c r="N213" s="4"/>
      <c r="O213" s="4"/>
      <c r="P213" s="162"/>
      <c r="Q213" s="162"/>
      <c r="R213" s="162"/>
      <c r="S213" s="251"/>
      <c r="T213" s="162"/>
      <c r="U213" s="252"/>
      <c r="V213" s="252"/>
      <c r="W213" s="252"/>
      <c r="X213" s="168"/>
    </row>
    <row r="214" spans="1:24" ht="30" customHeight="1"/>
    <row r="215" spans="1:24" ht="8.25" customHeight="1"/>
    <row r="216" spans="1:24" ht="15.75" customHeight="1">
      <c r="A216" s="4"/>
      <c r="B216" s="4"/>
      <c r="D216" s="309" t="str">
        <f>設定用!J6</f>
        <v>代表</v>
      </c>
      <c r="E216" s="310" t="str">
        <f>設定用!J7</f>
        <v>黒田み</v>
      </c>
      <c r="F216" s="309" t="str">
        <f>設定用!J8</f>
        <v>山田</v>
      </c>
      <c r="G216" s="309" t="str">
        <f>設定用!J9</f>
        <v>奥章</v>
      </c>
      <c r="H216" s="309" t="str">
        <f>設定用!J10</f>
        <v>山﨑</v>
      </c>
      <c r="I216" s="4"/>
      <c r="J216" s="4"/>
      <c r="K216" s="4"/>
      <c r="L216" s="4"/>
      <c r="M216" s="4"/>
      <c r="N216" s="148"/>
      <c r="O216" s="4"/>
      <c r="P216" s="4"/>
      <c r="Q216" s="4"/>
      <c r="R216" s="303"/>
      <c r="S216" s="4"/>
      <c r="T216" s="304"/>
      <c r="U216" s="4"/>
      <c r="V216" s="4"/>
      <c r="W216" s="4"/>
      <c r="X216" s="4"/>
    </row>
    <row r="217" spans="1:24" ht="31.5" customHeight="1">
      <c r="A217" s="4"/>
      <c r="B217" s="4"/>
      <c r="C217" s="255" t="s">
        <v>638</v>
      </c>
      <c r="D217" s="256">
        <f t="shared" ref="D217:H217" si="18">COUNTIF($U$9:$U$207,D216)</f>
        <v>0</v>
      </c>
      <c r="E217" s="256">
        <f t="shared" si="18"/>
        <v>0</v>
      </c>
      <c r="F217" s="256">
        <f t="shared" si="18"/>
        <v>0</v>
      </c>
      <c r="G217" s="256">
        <f t="shared" si="18"/>
        <v>0</v>
      </c>
      <c r="H217" s="257">
        <f t="shared" si="18"/>
        <v>0</v>
      </c>
      <c r="I217" s="4"/>
      <c r="J217" s="4"/>
      <c r="K217" s="4"/>
      <c r="L217" s="4"/>
      <c r="M217" s="4"/>
      <c r="N217" s="148"/>
      <c r="O217" s="4"/>
      <c r="P217" s="4"/>
      <c r="Q217" s="4"/>
      <c r="R217" s="303"/>
      <c r="S217" s="4"/>
      <c r="T217" s="304"/>
      <c r="U217" s="4"/>
      <c r="V217" s="4"/>
      <c r="W217" s="4"/>
      <c r="X217" s="4"/>
    </row>
    <row r="218" spans="1:24" ht="24" customHeight="1">
      <c r="A218" s="4"/>
      <c r="B218" s="4"/>
      <c r="C218" s="772" t="s">
        <v>639</v>
      </c>
      <c r="D218" s="311">
        <f t="shared" ref="D218:H218" si="19">SUM(D220,D222)</f>
        <v>0</v>
      </c>
      <c r="E218" s="311">
        <f t="shared" si="19"/>
        <v>0</v>
      </c>
      <c r="F218" s="311">
        <f t="shared" si="19"/>
        <v>0</v>
      </c>
      <c r="G218" s="311">
        <f t="shared" si="19"/>
        <v>0</v>
      </c>
      <c r="H218" s="312">
        <f t="shared" si="19"/>
        <v>0</v>
      </c>
      <c r="I218" s="4"/>
      <c r="J218" s="4"/>
      <c r="K218" s="4"/>
      <c r="L218" s="4"/>
      <c r="M218" s="4"/>
      <c r="N218" s="148"/>
      <c r="O218" s="4"/>
      <c r="P218" s="4"/>
      <c r="Q218" s="4"/>
      <c r="R218" s="303"/>
      <c r="S218" s="4"/>
      <c r="T218" s="304"/>
      <c r="U218" s="4"/>
      <c r="V218" s="4"/>
      <c r="W218" s="4"/>
      <c r="X218" s="4"/>
    </row>
    <row r="219" spans="1:24" ht="24" customHeight="1">
      <c r="A219" s="4"/>
      <c r="B219" s="4"/>
      <c r="C219" s="773"/>
      <c r="D219" s="313" t="str">
        <f t="shared" ref="D219:H219" si="20">IFERROR(D218/D217,"-")</f>
        <v>-</v>
      </c>
      <c r="E219" s="313" t="str">
        <f t="shared" si="20"/>
        <v>-</v>
      </c>
      <c r="F219" s="313" t="str">
        <f t="shared" si="20"/>
        <v>-</v>
      </c>
      <c r="G219" s="313" t="str">
        <f t="shared" si="20"/>
        <v>-</v>
      </c>
      <c r="H219" s="314" t="str">
        <f t="shared" si="20"/>
        <v>-</v>
      </c>
      <c r="I219" s="4"/>
      <c r="J219" s="4"/>
      <c r="K219" s="4"/>
      <c r="L219" s="4"/>
      <c r="M219" s="4"/>
      <c r="N219" s="148"/>
      <c r="O219" s="4"/>
      <c r="P219" s="4"/>
      <c r="Q219" s="4"/>
      <c r="R219" s="303"/>
      <c r="S219" s="4"/>
      <c r="T219" s="304"/>
      <c r="U219" s="4"/>
      <c r="V219" s="4"/>
      <c r="W219" s="4"/>
      <c r="X219" s="4"/>
    </row>
    <row r="220" spans="1:24" ht="20.25" customHeight="1">
      <c r="A220" s="4"/>
      <c r="B220" s="4"/>
      <c r="C220" s="774" t="s">
        <v>349</v>
      </c>
      <c r="D220" s="315">
        <f t="shared" ref="D220:H220" si="21">COUNTIFS($U$9:$U$207,D$216,$W$9:$W$207,$C220)</f>
        <v>0</v>
      </c>
      <c r="E220" s="315">
        <f t="shared" si="21"/>
        <v>0</v>
      </c>
      <c r="F220" s="315">
        <f t="shared" si="21"/>
        <v>0</v>
      </c>
      <c r="G220" s="315">
        <f t="shared" si="21"/>
        <v>0</v>
      </c>
      <c r="H220" s="315">
        <f t="shared" si="21"/>
        <v>0</v>
      </c>
      <c r="I220" s="4"/>
      <c r="J220" s="4"/>
      <c r="K220" s="4"/>
      <c r="L220" s="4"/>
      <c r="M220" s="4"/>
      <c r="N220" s="148"/>
      <c r="O220" s="4"/>
      <c r="P220" s="4"/>
      <c r="Q220" s="4"/>
      <c r="R220" s="303"/>
      <c r="S220" s="4"/>
      <c r="T220" s="304"/>
      <c r="U220" s="4"/>
      <c r="V220" s="4"/>
      <c r="W220" s="4"/>
      <c r="X220" s="4"/>
    </row>
    <row r="221" spans="1:24" ht="24" customHeight="1">
      <c r="A221" s="4"/>
      <c r="B221" s="4"/>
      <c r="C221" s="775"/>
      <c r="D221" s="316" t="str">
        <f t="shared" ref="D221:H221" si="22">IFERROR(D220/D217,"-")</f>
        <v>-</v>
      </c>
      <c r="E221" s="316" t="str">
        <f t="shared" si="22"/>
        <v>-</v>
      </c>
      <c r="F221" s="316" t="str">
        <f t="shared" si="22"/>
        <v>-</v>
      </c>
      <c r="G221" s="316" t="str">
        <f t="shared" si="22"/>
        <v>-</v>
      </c>
      <c r="H221" s="316" t="str">
        <f t="shared" si="22"/>
        <v>-</v>
      </c>
      <c r="I221" s="4"/>
      <c r="J221" s="4"/>
      <c r="K221" s="4"/>
      <c r="L221" s="4"/>
      <c r="M221" s="4"/>
      <c r="N221" s="148"/>
      <c r="O221" s="4"/>
      <c r="P221" s="4"/>
      <c r="Q221" s="4"/>
      <c r="R221" s="303"/>
      <c r="S221" s="4"/>
      <c r="T221" s="304"/>
      <c r="U221" s="4"/>
      <c r="V221" s="4"/>
      <c r="W221" s="4"/>
      <c r="X221" s="4"/>
    </row>
    <row r="222" spans="1:24" ht="21" customHeight="1">
      <c r="A222" s="4"/>
      <c r="B222" s="4"/>
      <c r="C222" s="776" t="s">
        <v>373</v>
      </c>
      <c r="D222" s="315">
        <f t="shared" ref="D222:H222" si="23">COUNTIFS($U$9:$U$207,D$216,$W$9:$W$207,$C222)</f>
        <v>0</v>
      </c>
      <c r="E222" s="315">
        <f t="shared" si="23"/>
        <v>0</v>
      </c>
      <c r="F222" s="315">
        <f t="shared" si="23"/>
        <v>0</v>
      </c>
      <c r="G222" s="315">
        <f t="shared" si="23"/>
        <v>0</v>
      </c>
      <c r="H222" s="315">
        <f t="shared" si="23"/>
        <v>0</v>
      </c>
      <c r="I222" s="4"/>
      <c r="J222" s="4"/>
      <c r="K222" s="4"/>
      <c r="L222" s="4"/>
      <c r="M222" s="4"/>
      <c r="N222" s="148"/>
      <c r="O222" s="4"/>
      <c r="P222" s="4"/>
      <c r="Q222" s="4"/>
      <c r="R222" s="303"/>
      <c r="S222" s="4"/>
      <c r="T222" s="304"/>
      <c r="U222" s="4"/>
      <c r="V222" s="4"/>
      <c r="W222" s="4"/>
      <c r="X222" s="4"/>
    </row>
    <row r="223" spans="1:24" ht="24" customHeight="1">
      <c r="A223" s="4"/>
      <c r="B223" s="4"/>
      <c r="C223" s="775"/>
      <c r="D223" s="316" t="str">
        <f t="shared" ref="D223:H223" si="24">IFERROR(D222/D217,"-")</f>
        <v>-</v>
      </c>
      <c r="E223" s="316" t="str">
        <f t="shared" si="24"/>
        <v>-</v>
      </c>
      <c r="F223" s="316" t="str">
        <f t="shared" si="24"/>
        <v>-</v>
      </c>
      <c r="G223" s="316" t="str">
        <f t="shared" si="24"/>
        <v>-</v>
      </c>
      <c r="H223" s="316" t="str">
        <f t="shared" si="24"/>
        <v>-</v>
      </c>
      <c r="I223" s="4"/>
      <c r="J223" s="4"/>
      <c r="K223" s="4"/>
      <c r="L223" s="4"/>
      <c r="M223" s="4"/>
      <c r="N223" s="148"/>
      <c r="O223" s="4"/>
      <c r="P223" s="4"/>
      <c r="Q223" s="4"/>
      <c r="R223" s="303"/>
      <c r="S223" s="4"/>
      <c r="T223" s="304"/>
      <c r="U223" s="4"/>
      <c r="V223" s="4"/>
      <c r="W223" s="4"/>
      <c r="X223" s="4"/>
    </row>
    <row r="224" spans="1:24" ht="21" customHeight="1">
      <c r="A224" s="4"/>
      <c r="B224" s="4"/>
      <c r="C224" s="776" t="s">
        <v>491</v>
      </c>
      <c r="D224" s="315">
        <f t="shared" ref="D224:H224" si="25">COUNTIFS($U$9:$U$207,D$216,$W$9:$W$207,$C224)</f>
        <v>0</v>
      </c>
      <c r="E224" s="315">
        <f t="shared" si="25"/>
        <v>0</v>
      </c>
      <c r="F224" s="315">
        <f t="shared" si="25"/>
        <v>0</v>
      </c>
      <c r="G224" s="315">
        <f t="shared" si="25"/>
        <v>0</v>
      </c>
      <c r="H224" s="315">
        <f t="shared" si="25"/>
        <v>0</v>
      </c>
      <c r="I224" s="4"/>
      <c r="J224" s="4"/>
      <c r="K224" s="4"/>
      <c r="L224" s="4"/>
      <c r="M224" s="4"/>
      <c r="N224" s="148"/>
      <c r="O224" s="4"/>
      <c r="P224" s="4"/>
      <c r="Q224" s="4"/>
      <c r="R224" s="303"/>
      <c r="S224" s="4"/>
      <c r="T224" s="304"/>
      <c r="U224" s="4"/>
      <c r="V224" s="4"/>
      <c r="W224" s="4"/>
      <c r="X224" s="4"/>
    </row>
    <row r="225" spans="1:24" ht="24" customHeight="1">
      <c r="A225" s="4"/>
      <c r="B225" s="4"/>
      <c r="C225" s="775"/>
      <c r="D225" s="316" t="str">
        <f t="shared" ref="D225:H225" si="26">IFERROR(D224/D$217,"-")</f>
        <v>-</v>
      </c>
      <c r="E225" s="316" t="str">
        <f t="shared" si="26"/>
        <v>-</v>
      </c>
      <c r="F225" s="316" t="str">
        <f t="shared" si="26"/>
        <v>-</v>
      </c>
      <c r="G225" s="316" t="str">
        <f t="shared" si="26"/>
        <v>-</v>
      </c>
      <c r="H225" s="316" t="str">
        <f t="shared" si="26"/>
        <v>-</v>
      </c>
      <c r="I225" s="4"/>
      <c r="J225" s="4"/>
      <c r="K225" s="4"/>
      <c r="L225" s="4"/>
      <c r="M225" s="4"/>
      <c r="N225" s="148"/>
      <c r="O225" s="4"/>
      <c r="P225" s="4"/>
      <c r="Q225" s="4"/>
      <c r="R225" s="303"/>
      <c r="S225" s="4"/>
      <c r="T225" s="304"/>
      <c r="U225" s="4"/>
      <c r="V225" s="4"/>
      <c r="W225" s="4"/>
      <c r="X225" s="4"/>
    </row>
    <row r="226" spans="1:24" ht="21" customHeight="1">
      <c r="A226" s="4"/>
      <c r="B226" s="4"/>
      <c r="C226" s="777" t="s">
        <v>366</v>
      </c>
      <c r="D226" s="315">
        <f t="shared" ref="D226:H226" si="27">COUNTIFS($U$9:$U$207,D$216,$W$9:$W$207,$C226)</f>
        <v>0</v>
      </c>
      <c r="E226" s="315">
        <f t="shared" si="27"/>
        <v>0</v>
      </c>
      <c r="F226" s="315">
        <f t="shared" si="27"/>
        <v>0</v>
      </c>
      <c r="G226" s="315">
        <f t="shared" si="27"/>
        <v>0</v>
      </c>
      <c r="H226" s="315">
        <f t="shared" si="27"/>
        <v>0</v>
      </c>
      <c r="I226" s="4"/>
      <c r="J226" s="4"/>
      <c r="K226" s="4"/>
      <c r="L226" s="4"/>
      <c r="M226" s="4"/>
      <c r="N226" s="148"/>
      <c r="O226" s="4"/>
      <c r="P226" s="4"/>
      <c r="Q226" s="4"/>
      <c r="R226" s="303"/>
      <c r="S226" s="4"/>
      <c r="T226" s="304"/>
      <c r="U226" s="4"/>
      <c r="V226" s="4"/>
      <c r="W226" s="4"/>
      <c r="X226" s="4"/>
    </row>
    <row r="227" spans="1:24" ht="24" customHeight="1">
      <c r="A227" s="4"/>
      <c r="B227" s="4"/>
      <c r="C227" s="775"/>
      <c r="D227" s="316" t="str">
        <f t="shared" ref="D227:H227" si="28">IFERROR(D226/D$217,"-")</f>
        <v>-</v>
      </c>
      <c r="E227" s="316" t="str">
        <f t="shared" si="28"/>
        <v>-</v>
      </c>
      <c r="F227" s="316" t="str">
        <f t="shared" si="28"/>
        <v>-</v>
      </c>
      <c r="G227" s="316" t="str">
        <f t="shared" si="28"/>
        <v>-</v>
      </c>
      <c r="H227" s="316" t="str">
        <f t="shared" si="28"/>
        <v>-</v>
      </c>
      <c r="I227" s="4"/>
      <c r="J227" s="4"/>
      <c r="K227" s="4"/>
      <c r="L227" s="4"/>
      <c r="M227" s="4"/>
      <c r="N227" s="148"/>
      <c r="O227" s="4"/>
      <c r="P227" s="4"/>
      <c r="Q227" s="4"/>
      <c r="R227" s="303"/>
      <c r="S227" s="4"/>
      <c r="T227" s="304"/>
      <c r="U227" s="4"/>
      <c r="V227" s="4"/>
      <c r="W227" s="4"/>
      <c r="X227" s="4"/>
    </row>
    <row r="228" spans="1:24" ht="21" customHeight="1">
      <c r="A228" s="4"/>
      <c r="B228" s="4"/>
      <c r="C228" s="777" t="s">
        <v>640</v>
      </c>
      <c r="D228" s="315">
        <f t="shared" ref="D228:H228" si="29">COUNTIFS($U$9:$U$207,D$216,$W$9:$W$207,$C228)</f>
        <v>0</v>
      </c>
      <c r="E228" s="315">
        <f t="shared" si="29"/>
        <v>0</v>
      </c>
      <c r="F228" s="315">
        <f t="shared" si="29"/>
        <v>0</v>
      </c>
      <c r="G228" s="315">
        <f t="shared" si="29"/>
        <v>0</v>
      </c>
      <c r="H228" s="315">
        <f t="shared" si="29"/>
        <v>0</v>
      </c>
      <c r="I228" s="4"/>
      <c r="J228" s="4"/>
      <c r="K228" s="4"/>
      <c r="L228" s="4"/>
      <c r="M228" s="4"/>
      <c r="N228" s="148"/>
      <c r="O228" s="4"/>
      <c r="P228" s="4"/>
      <c r="Q228" s="4"/>
      <c r="R228" s="303"/>
      <c r="S228" s="4"/>
      <c r="T228" s="304"/>
      <c r="U228" s="4"/>
      <c r="V228" s="4"/>
      <c r="W228" s="4"/>
      <c r="X228" s="4"/>
    </row>
    <row r="229" spans="1:24" ht="24" customHeight="1">
      <c r="A229" s="4"/>
      <c r="B229" s="4"/>
      <c r="C229" s="775"/>
      <c r="D229" s="316" t="str">
        <f t="shared" ref="D229:H229" si="30">IFERROR(D228/D$217,"-")</f>
        <v>-</v>
      </c>
      <c r="E229" s="316" t="str">
        <f t="shared" si="30"/>
        <v>-</v>
      </c>
      <c r="F229" s="316" t="str">
        <f t="shared" si="30"/>
        <v>-</v>
      </c>
      <c r="G229" s="316" t="str">
        <f t="shared" si="30"/>
        <v>-</v>
      </c>
      <c r="H229" s="316" t="str">
        <f t="shared" si="30"/>
        <v>-</v>
      </c>
      <c r="I229" s="4"/>
      <c r="J229" s="4"/>
      <c r="K229" s="4"/>
      <c r="L229" s="4"/>
      <c r="M229" s="4"/>
      <c r="N229" s="148"/>
      <c r="O229" s="4"/>
      <c r="P229" s="4"/>
      <c r="Q229" s="4"/>
      <c r="R229" s="303"/>
      <c r="S229" s="4"/>
      <c r="T229" s="304"/>
      <c r="U229" s="4"/>
      <c r="V229" s="4"/>
      <c r="W229" s="4"/>
      <c r="X229" s="4"/>
    </row>
    <row r="230" spans="1:24" ht="21" customHeight="1">
      <c r="A230" s="4"/>
      <c r="B230" s="4"/>
      <c r="C230" s="777" t="s">
        <v>628</v>
      </c>
      <c r="D230" s="315">
        <f t="shared" ref="D230:H230" si="31">COUNTIFS($U$9:$U$207,D$216,$W$9:$W$207,$C230)</f>
        <v>0</v>
      </c>
      <c r="E230" s="315">
        <f t="shared" si="31"/>
        <v>0</v>
      </c>
      <c r="F230" s="315">
        <f t="shared" si="31"/>
        <v>0</v>
      </c>
      <c r="G230" s="315">
        <f t="shared" si="31"/>
        <v>0</v>
      </c>
      <c r="H230" s="315">
        <f t="shared" si="31"/>
        <v>0</v>
      </c>
      <c r="I230" s="4"/>
      <c r="J230" s="4"/>
      <c r="K230" s="4"/>
      <c r="L230" s="4"/>
      <c r="M230" s="4"/>
      <c r="N230" s="148"/>
      <c r="O230" s="4"/>
      <c r="P230" s="4"/>
      <c r="Q230" s="4"/>
      <c r="R230" s="303"/>
      <c r="S230" s="4"/>
      <c r="T230" s="304"/>
      <c r="U230" s="4"/>
      <c r="V230" s="4"/>
      <c r="W230" s="4"/>
      <c r="X230" s="4"/>
    </row>
    <row r="231" spans="1:24" ht="24" customHeight="1">
      <c r="A231" s="4"/>
      <c r="B231" s="4"/>
      <c r="C231" s="775"/>
      <c r="D231" s="316" t="str">
        <f t="shared" ref="D231:H231" si="32">IFERROR(D230/D$217,"-")</f>
        <v>-</v>
      </c>
      <c r="E231" s="316" t="str">
        <f t="shared" si="32"/>
        <v>-</v>
      </c>
      <c r="F231" s="316" t="str">
        <f t="shared" si="32"/>
        <v>-</v>
      </c>
      <c r="G231" s="316" t="str">
        <f t="shared" si="32"/>
        <v>-</v>
      </c>
      <c r="H231" s="316" t="str">
        <f t="shared" si="32"/>
        <v>-</v>
      </c>
      <c r="I231" s="4"/>
      <c r="J231" s="4"/>
      <c r="K231" s="4"/>
      <c r="L231" s="4"/>
      <c r="M231" s="4"/>
      <c r="N231" s="148"/>
      <c r="O231" s="4"/>
      <c r="P231" s="4"/>
      <c r="Q231" s="4"/>
      <c r="R231" s="303"/>
      <c r="S231" s="4"/>
      <c r="T231" s="304"/>
      <c r="U231" s="4"/>
      <c r="V231" s="4"/>
      <c r="W231" s="4"/>
      <c r="X231" s="4"/>
    </row>
    <row r="232" spans="1:24" ht="21" customHeight="1">
      <c r="A232" s="4"/>
      <c r="B232" s="4"/>
      <c r="C232" s="778" t="s">
        <v>358</v>
      </c>
      <c r="D232" s="315">
        <f t="shared" ref="D232:H232" si="33">COUNTIFS($U$9:$U$207,D$216,$W$9:$W$207,$C232)</f>
        <v>0</v>
      </c>
      <c r="E232" s="315">
        <f t="shared" si="33"/>
        <v>0</v>
      </c>
      <c r="F232" s="315">
        <f t="shared" si="33"/>
        <v>0</v>
      </c>
      <c r="G232" s="315">
        <f t="shared" si="33"/>
        <v>0</v>
      </c>
      <c r="H232" s="315">
        <f t="shared" si="33"/>
        <v>0</v>
      </c>
      <c r="I232" s="4"/>
      <c r="J232" s="4"/>
      <c r="K232" s="4"/>
      <c r="L232" s="4"/>
      <c r="M232" s="4"/>
      <c r="N232" s="148"/>
      <c r="O232" s="4"/>
      <c r="P232" s="4"/>
      <c r="Q232" s="4"/>
      <c r="R232" s="303"/>
      <c r="S232" s="4"/>
      <c r="T232" s="304"/>
      <c r="U232" s="4"/>
      <c r="V232" s="4"/>
      <c r="W232" s="4"/>
      <c r="X232" s="4"/>
    </row>
    <row r="233" spans="1:24" ht="24" customHeight="1">
      <c r="A233" s="4"/>
      <c r="B233" s="4"/>
      <c r="C233" s="779"/>
      <c r="D233" s="317" t="str">
        <f t="shared" ref="D233:H233" si="34">IFERROR(D232/D$217,"-")</f>
        <v>-</v>
      </c>
      <c r="E233" s="317" t="str">
        <f t="shared" si="34"/>
        <v>-</v>
      </c>
      <c r="F233" s="317" t="str">
        <f t="shared" si="34"/>
        <v>-</v>
      </c>
      <c r="G233" s="317" t="str">
        <f t="shared" si="34"/>
        <v>-</v>
      </c>
      <c r="H233" s="317" t="str">
        <f t="shared" si="34"/>
        <v>-</v>
      </c>
      <c r="I233" s="4"/>
      <c r="J233" s="4"/>
      <c r="K233" s="4"/>
      <c r="L233" s="4"/>
      <c r="M233" s="4"/>
      <c r="N233" s="148"/>
      <c r="O233" s="4"/>
      <c r="P233" s="4"/>
      <c r="Q233" s="4"/>
      <c r="R233" s="303"/>
      <c r="S233" s="4"/>
      <c r="T233" s="304"/>
      <c r="U233" s="4"/>
      <c r="V233" s="4"/>
      <c r="W233" s="4"/>
      <c r="X233" s="4"/>
    </row>
    <row r="234" spans="1:24" ht="15.75" customHeight="1">
      <c r="A234" s="4"/>
      <c r="B234" s="4"/>
      <c r="C234" s="4"/>
      <c r="D234" s="3"/>
      <c r="E234" s="3"/>
      <c r="F234" s="3"/>
      <c r="G234" s="3"/>
      <c r="H234" s="3"/>
      <c r="I234" s="4"/>
      <c r="J234" s="4"/>
      <c r="K234" s="4"/>
      <c r="L234" s="4"/>
      <c r="M234" s="4"/>
      <c r="N234" s="148"/>
      <c r="O234" s="4"/>
      <c r="P234" s="4"/>
      <c r="Q234" s="4"/>
      <c r="R234" s="303"/>
      <c r="S234" s="4"/>
      <c r="T234" s="304"/>
      <c r="U234" s="4"/>
      <c r="V234" s="4"/>
      <c r="W234" s="4"/>
      <c r="X234" s="4"/>
    </row>
    <row r="235" spans="1:24" ht="15.75" customHeight="1">
      <c r="A235" s="4"/>
      <c r="B235" s="4"/>
      <c r="C235" s="4"/>
      <c r="D235" s="318"/>
      <c r="E235" s="3"/>
      <c r="F235" s="3"/>
      <c r="G235" s="3"/>
      <c r="H235" s="3"/>
      <c r="I235" s="4"/>
      <c r="J235" s="4"/>
      <c r="K235" s="4"/>
      <c r="L235" s="4"/>
      <c r="M235" s="4"/>
      <c r="N235" s="148"/>
      <c r="O235" s="4"/>
      <c r="P235" s="4"/>
      <c r="Q235" s="4"/>
      <c r="R235" s="303"/>
      <c r="S235" s="4"/>
      <c r="T235" s="304"/>
      <c r="U235" s="4"/>
      <c r="V235" s="4"/>
      <c r="W235" s="4"/>
      <c r="X235" s="4"/>
    </row>
    <row r="236" spans="1:24" ht="15.75" customHeight="1">
      <c r="A236" s="4"/>
      <c r="B236" s="4"/>
      <c r="C236" s="4"/>
      <c r="D236" s="309" t="str">
        <f>設定用!J11</f>
        <v>鵜飼</v>
      </c>
      <c r="E236" s="309" t="str">
        <f>設定用!J12</f>
        <v>筆野</v>
      </c>
      <c r="F236" s="309" t="str">
        <f>設定用!J13</f>
        <v>岡田</v>
      </c>
      <c r="G236" s="309" t="str">
        <f>設定用!J14</f>
        <v>杉原</v>
      </c>
      <c r="H236" s="319" t="str">
        <f>設定用!J15</f>
        <v>時川</v>
      </c>
      <c r="I236" s="319" t="s">
        <v>497</v>
      </c>
      <c r="J236" s="319" t="s">
        <v>617</v>
      </c>
      <c r="K236" s="319" t="s">
        <v>641</v>
      </c>
      <c r="L236" s="319" t="s">
        <v>642</v>
      </c>
      <c r="M236" s="319" t="s">
        <v>166</v>
      </c>
      <c r="N236" s="319" t="s">
        <v>174</v>
      </c>
      <c r="O236" s="319" t="s">
        <v>182</v>
      </c>
      <c r="P236" s="4"/>
      <c r="Q236" s="303"/>
      <c r="R236" s="4"/>
      <c r="S236" s="304"/>
      <c r="T236" s="4"/>
      <c r="U236" s="4"/>
      <c r="V236" s="4"/>
      <c r="W236" s="4"/>
    </row>
    <row r="237" spans="1:24" ht="31.5" customHeight="1">
      <c r="A237" s="4"/>
      <c r="B237" s="4"/>
      <c r="C237" s="255" t="s">
        <v>638</v>
      </c>
      <c r="D237" s="256">
        <f t="shared" ref="D237:L237" si="35">COUNTIF($U$9:$U$207,D236)</f>
        <v>0</v>
      </c>
      <c r="E237" s="256">
        <f t="shared" si="35"/>
        <v>0</v>
      </c>
      <c r="F237" s="256">
        <f t="shared" si="35"/>
        <v>0</v>
      </c>
      <c r="G237" s="267">
        <f t="shared" si="35"/>
        <v>0</v>
      </c>
      <c r="H237" s="257">
        <f t="shared" si="35"/>
        <v>0</v>
      </c>
      <c r="I237" s="257">
        <f t="shared" si="35"/>
        <v>0</v>
      </c>
      <c r="J237" s="257">
        <f t="shared" si="35"/>
        <v>0</v>
      </c>
      <c r="K237" s="257">
        <f t="shared" si="35"/>
        <v>0</v>
      </c>
      <c r="L237" s="257">
        <f t="shared" si="35"/>
        <v>0</v>
      </c>
      <c r="M237" s="257">
        <f t="shared" ref="M237:O237" si="36">COUNTIF($U$9:$U$205,M236)</f>
        <v>0</v>
      </c>
      <c r="N237" s="257">
        <f t="shared" si="36"/>
        <v>0</v>
      </c>
      <c r="O237" s="257">
        <f t="shared" si="36"/>
        <v>0</v>
      </c>
      <c r="P237" s="4"/>
      <c r="Q237" s="303"/>
      <c r="R237" s="4"/>
      <c r="S237" s="304"/>
      <c r="T237" s="4"/>
      <c r="U237" s="4"/>
      <c r="V237" s="4"/>
      <c r="W237" s="4"/>
    </row>
    <row r="238" spans="1:24" ht="24" customHeight="1">
      <c r="A238" s="4"/>
      <c r="B238" s="4"/>
      <c r="C238" s="772" t="s">
        <v>639</v>
      </c>
      <c r="D238" s="311">
        <f t="shared" ref="D238:O238" si="37">SUM(D240,D242)</f>
        <v>0</v>
      </c>
      <c r="E238" s="311">
        <f t="shared" si="37"/>
        <v>0</v>
      </c>
      <c r="F238" s="311">
        <f t="shared" si="37"/>
        <v>0</v>
      </c>
      <c r="G238" s="320">
        <f t="shared" si="37"/>
        <v>0</v>
      </c>
      <c r="H238" s="312">
        <f t="shared" si="37"/>
        <v>0</v>
      </c>
      <c r="I238" s="312">
        <f t="shared" si="37"/>
        <v>0</v>
      </c>
      <c r="J238" s="312">
        <f t="shared" si="37"/>
        <v>0</v>
      </c>
      <c r="K238" s="312">
        <f t="shared" si="37"/>
        <v>0</v>
      </c>
      <c r="L238" s="312">
        <f t="shared" si="37"/>
        <v>0</v>
      </c>
      <c r="M238" s="312">
        <f t="shared" si="37"/>
        <v>0</v>
      </c>
      <c r="N238" s="312">
        <f t="shared" si="37"/>
        <v>0</v>
      </c>
      <c r="O238" s="312">
        <f t="shared" si="37"/>
        <v>0</v>
      </c>
      <c r="P238" s="4"/>
      <c r="Q238" s="303"/>
      <c r="R238" s="4"/>
      <c r="S238" s="304"/>
      <c r="T238" s="4"/>
      <c r="U238" s="4"/>
      <c r="V238" s="4"/>
      <c r="W238" s="4"/>
    </row>
    <row r="239" spans="1:24" ht="24" customHeight="1">
      <c r="A239" s="4"/>
      <c r="B239" s="4"/>
      <c r="C239" s="773"/>
      <c r="D239" s="313" t="str">
        <f t="shared" ref="D239:O239" si="38">IFERROR(D238/D237,"-")</f>
        <v>-</v>
      </c>
      <c r="E239" s="313" t="str">
        <f t="shared" si="38"/>
        <v>-</v>
      </c>
      <c r="F239" s="313" t="str">
        <f t="shared" si="38"/>
        <v>-</v>
      </c>
      <c r="G239" s="321" t="str">
        <f t="shared" si="38"/>
        <v>-</v>
      </c>
      <c r="H239" s="314" t="str">
        <f t="shared" si="38"/>
        <v>-</v>
      </c>
      <c r="I239" s="314" t="str">
        <f t="shared" si="38"/>
        <v>-</v>
      </c>
      <c r="J239" s="314" t="str">
        <f t="shared" si="38"/>
        <v>-</v>
      </c>
      <c r="K239" s="314" t="str">
        <f t="shared" si="38"/>
        <v>-</v>
      </c>
      <c r="L239" s="314" t="str">
        <f t="shared" si="38"/>
        <v>-</v>
      </c>
      <c r="M239" s="314" t="str">
        <f t="shared" si="38"/>
        <v>-</v>
      </c>
      <c r="N239" s="314" t="str">
        <f t="shared" si="38"/>
        <v>-</v>
      </c>
      <c r="O239" s="314" t="str">
        <f t="shared" si="38"/>
        <v>-</v>
      </c>
      <c r="P239" s="4"/>
      <c r="Q239" s="303"/>
      <c r="R239" s="4"/>
      <c r="S239" s="304"/>
      <c r="T239" s="4"/>
      <c r="U239" s="4"/>
      <c r="V239" s="4"/>
      <c r="W239" s="4"/>
    </row>
    <row r="240" spans="1:24" ht="20.25" customHeight="1">
      <c r="A240" s="4"/>
      <c r="B240" s="4"/>
      <c r="C240" s="774" t="s">
        <v>349</v>
      </c>
      <c r="D240" s="315">
        <f t="shared" ref="D240:L240" si="39">COUNTIFS($U$9:$U$207,D$236,$W$9:$W$207,$C240)</f>
        <v>0</v>
      </c>
      <c r="E240" s="315">
        <f t="shared" si="39"/>
        <v>0</v>
      </c>
      <c r="F240" s="315">
        <f t="shared" si="39"/>
        <v>0</v>
      </c>
      <c r="G240" s="315">
        <f t="shared" si="39"/>
        <v>0</v>
      </c>
      <c r="H240" s="315">
        <f t="shared" si="39"/>
        <v>0</v>
      </c>
      <c r="I240" s="315">
        <f t="shared" si="39"/>
        <v>0</v>
      </c>
      <c r="J240" s="315">
        <f t="shared" si="39"/>
        <v>0</v>
      </c>
      <c r="K240" s="315">
        <f t="shared" si="39"/>
        <v>0</v>
      </c>
      <c r="L240" s="315">
        <f t="shared" si="39"/>
        <v>0</v>
      </c>
      <c r="M240" s="315">
        <f t="shared" ref="M240:O240" si="40">COUNTIFS($U$9:$U$205,M$236,$W$9:$W$205,$C240)</f>
        <v>0</v>
      </c>
      <c r="N240" s="315">
        <f t="shared" si="40"/>
        <v>0</v>
      </c>
      <c r="O240" s="315">
        <f t="shared" si="40"/>
        <v>0</v>
      </c>
      <c r="P240" s="4"/>
      <c r="Q240" s="303"/>
      <c r="R240" s="4"/>
      <c r="S240" s="304"/>
      <c r="T240" s="4"/>
      <c r="U240" s="4"/>
      <c r="V240" s="4"/>
      <c r="W240" s="4"/>
    </row>
    <row r="241" spans="1:24" ht="24" customHeight="1">
      <c r="A241" s="4"/>
      <c r="B241" s="4"/>
      <c r="C241" s="775"/>
      <c r="D241" s="316" t="str">
        <f t="shared" ref="D241:O241" si="41">IFERROR(D240/D237,"-")</f>
        <v>-</v>
      </c>
      <c r="E241" s="316" t="str">
        <f t="shared" si="41"/>
        <v>-</v>
      </c>
      <c r="F241" s="316" t="str">
        <f t="shared" si="41"/>
        <v>-</v>
      </c>
      <c r="G241" s="316" t="str">
        <f t="shared" si="41"/>
        <v>-</v>
      </c>
      <c r="H241" s="316" t="str">
        <f t="shared" si="41"/>
        <v>-</v>
      </c>
      <c r="I241" s="316" t="str">
        <f t="shared" si="41"/>
        <v>-</v>
      </c>
      <c r="J241" s="316" t="str">
        <f t="shared" si="41"/>
        <v>-</v>
      </c>
      <c r="K241" s="316" t="str">
        <f t="shared" si="41"/>
        <v>-</v>
      </c>
      <c r="L241" s="316" t="str">
        <f t="shared" si="41"/>
        <v>-</v>
      </c>
      <c r="M241" s="316" t="str">
        <f t="shared" si="41"/>
        <v>-</v>
      </c>
      <c r="N241" s="316" t="str">
        <f t="shared" si="41"/>
        <v>-</v>
      </c>
      <c r="O241" s="316" t="str">
        <f t="shared" si="41"/>
        <v>-</v>
      </c>
      <c r="P241" s="4"/>
      <c r="Q241" s="303"/>
      <c r="R241" s="4"/>
      <c r="S241" s="304"/>
      <c r="T241" s="4"/>
      <c r="U241" s="4"/>
      <c r="V241" s="4"/>
      <c r="W241" s="4"/>
    </row>
    <row r="242" spans="1:24" ht="21" customHeight="1">
      <c r="A242" s="4"/>
      <c r="B242" s="4"/>
      <c r="C242" s="776" t="s">
        <v>373</v>
      </c>
      <c r="D242" s="315">
        <f t="shared" ref="D242:L242" si="42">COUNTIFS($U$9:$U$207,D$236,$W$9:$W$207,$C242)</f>
        <v>0</v>
      </c>
      <c r="E242" s="315">
        <f t="shared" si="42"/>
        <v>0</v>
      </c>
      <c r="F242" s="315">
        <f t="shared" si="42"/>
        <v>0</v>
      </c>
      <c r="G242" s="315">
        <f t="shared" si="42"/>
        <v>0</v>
      </c>
      <c r="H242" s="315">
        <f t="shared" si="42"/>
        <v>0</v>
      </c>
      <c r="I242" s="315">
        <f t="shared" si="42"/>
        <v>0</v>
      </c>
      <c r="J242" s="315">
        <f t="shared" si="42"/>
        <v>0</v>
      </c>
      <c r="K242" s="315">
        <f t="shared" si="42"/>
        <v>0</v>
      </c>
      <c r="L242" s="315">
        <f t="shared" si="42"/>
        <v>0</v>
      </c>
      <c r="M242" s="315">
        <f t="shared" ref="M242:O242" si="43">COUNTIFS($U$9:$U$205,M$236,$W$9:$W$205,$C242)</f>
        <v>0</v>
      </c>
      <c r="N242" s="315">
        <f t="shared" si="43"/>
        <v>0</v>
      </c>
      <c r="O242" s="315">
        <f t="shared" si="43"/>
        <v>0</v>
      </c>
      <c r="P242" s="4"/>
      <c r="Q242" s="303"/>
      <c r="R242" s="4"/>
      <c r="S242" s="304"/>
      <c r="T242" s="4"/>
      <c r="U242" s="4"/>
      <c r="V242" s="4"/>
      <c r="W242" s="4"/>
    </row>
    <row r="243" spans="1:24" ht="24" customHeight="1">
      <c r="A243" s="4"/>
      <c r="B243" s="4"/>
      <c r="C243" s="775"/>
      <c r="D243" s="316" t="str">
        <f t="shared" ref="D243:O243" si="44">IFERROR(D242/D237,"-")</f>
        <v>-</v>
      </c>
      <c r="E243" s="316" t="str">
        <f t="shared" si="44"/>
        <v>-</v>
      </c>
      <c r="F243" s="316" t="str">
        <f t="shared" si="44"/>
        <v>-</v>
      </c>
      <c r="G243" s="316" t="str">
        <f t="shared" si="44"/>
        <v>-</v>
      </c>
      <c r="H243" s="316" t="str">
        <f t="shared" si="44"/>
        <v>-</v>
      </c>
      <c r="I243" s="316" t="str">
        <f t="shared" si="44"/>
        <v>-</v>
      </c>
      <c r="J243" s="316" t="str">
        <f t="shared" si="44"/>
        <v>-</v>
      </c>
      <c r="K243" s="316" t="str">
        <f t="shared" si="44"/>
        <v>-</v>
      </c>
      <c r="L243" s="316" t="str">
        <f t="shared" si="44"/>
        <v>-</v>
      </c>
      <c r="M243" s="316" t="str">
        <f t="shared" si="44"/>
        <v>-</v>
      </c>
      <c r="N243" s="316" t="str">
        <f t="shared" si="44"/>
        <v>-</v>
      </c>
      <c r="O243" s="316" t="str">
        <f t="shared" si="44"/>
        <v>-</v>
      </c>
      <c r="P243" s="4"/>
      <c r="Q243" s="303"/>
      <c r="R243" s="4"/>
      <c r="S243" s="304"/>
      <c r="T243" s="4"/>
      <c r="U243" s="4"/>
      <c r="V243" s="4"/>
      <c r="W243" s="4"/>
    </row>
    <row r="244" spans="1:24" ht="21" customHeight="1">
      <c r="A244" s="4"/>
      <c r="B244" s="4"/>
      <c r="C244" s="776" t="s">
        <v>491</v>
      </c>
      <c r="D244" s="315">
        <f t="shared" ref="D244:L244" si="45">COUNTIFS($U$9:$U$207,D$236,$W$9:$W$207,$C244)</f>
        <v>0</v>
      </c>
      <c r="E244" s="315">
        <f t="shared" si="45"/>
        <v>0</v>
      </c>
      <c r="F244" s="315">
        <f t="shared" si="45"/>
        <v>0</v>
      </c>
      <c r="G244" s="315">
        <f t="shared" si="45"/>
        <v>0</v>
      </c>
      <c r="H244" s="315">
        <f t="shared" si="45"/>
        <v>0</v>
      </c>
      <c r="I244" s="315">
        <f t="shared" si="45"/>
        <v>0</v>
      </c>
      <c r="J244" s="315">
        <f t="shared" si="45"/>
        <v>0</v>
      </c>
      <c r="K244" s="315">
        <f t="shared" si="45"/>
        <v>0</v>
      </c>
      <c r="L244" s="315">
        <f t="shared" si="45"/>
        <v>0</v>
      </c>
      <c r="M244" s="315">
        <f t="shared" ref="M244:O244" si="46">COUNTIFS($U$9:$U$205,M$236,$W$9:$W$205,$C244)</f>
        <v>0</v>
      </c>
      <c r="N244" s="315">
        <f t="shared" si="46"/>
        <v>0</v>
      </c>
      <c r="O244" s="315">
        <f t="shared" si="46"/>
        <v>0</v>
      </c>
      <c r="P244" s="4"/>
      <c r="Q244" s="303"/>
      <c r="R244" s="4"/>
      <c r="S244" s="304"/>
      <c r="T244" s="4"/>
      <c r="U244" s="4"/>
      <c r="V244" s="4"/>
      <c r="W244" s="4"/>
    </row>
    <row r="245" spans="1:24" ht="24" customHeight="1">
      <c r="A245" s="4"/>
      <c r="B245" s="4"/>
      <c r="C245" s="775"/>
      <c r="D245" s="316" t="str">
        <f t="shared" ref="D245:O245" si="47">IFERROR(D244/E$217,"-")</f>
        <v>-</v>
      </c>
      <c r="E245" s="316" t="str">
        <f t="shared" si="47"/>
        <v>-</v>
      </c>
      <c r="F245" s="316" t="str">
        <f t="shared" si="47"/>
        <v>-</v>
      </c>
      <c r="G245" s="316" t="str">
        <f t="shared" si="47"/>
        <v>-</v>
      </c>
      <c r="H245" s="316" t="str">
        <f t="shared" si="47"/>
        <v>-</v>
      </c>
      <c r="I245" s="316" t="str">
        <f t="shared" si="47"/>
        <v>-</v>
      </c>
      <c r="J245" s="316" t="str">
        <f t="shared" si="47"/>
        <v>-</v>
      </c>
      <c r="K245" s="316" t="str">
        <f t="shared" si="47"/>
        <v>-</v>
      </c>
      <c r="L245" s="316" t="str">
        <f t="shared" si="47"/>
        <v>-</v>
      </c>
      <c r="M245" s="316" t="str">
        <f t="shared" si="47"/>
        <v>-</v>
      </c>
      <c r="N245" s="316" t="str">
        <f t="shared" si="47"/>
        <v>-</v>
      </c>
      <c r="O245" s="316" t="str">
        <f t="shared" si="47"/>
        <v>-</v>
      </c>
      <c r="P245" s="4"/>
      <c r="Q245" s="303"/>
      <c r="R245" s="4"/>
      <c r="S245" s="304"/>
      <c r="T245" s="4"/>
      <c r="U245" s="4"/>
      <c r="V245" s="4"/>
      <c r="W245" s="4"/>
    </row>
    <row r="246" spans="1:24" ht="21" customHeight="1">
      <c r="A246" s="4"/>
      <c r="B246" s="4"/>
      <c r="C246" s="777" t="s">
        <v>366</v>
      </c>
      <c r="D246" s="315">
        <f t="shared" ref="D246:L246" si="48">COUNTIFS($U$9:$U$207,D$236,$W$9:$W$207,$C246)</f>
        <v>0</v>
      </c>
      <c r="E246" s="315">
        <f t="shared" si="48"/>
        <v>0</v>
      </c>
      <c r="F246" s="315">
        <f t="shared" si="48"/>
        <v>0</v>
      </c>
      <c r="G246" s="315">
        <f t="shared" si="48"/>
        <v>0</v>
      </c>
      <c r="H246" s="315">
        <f t="shared" si="48"/>
        <v>0</v>
      </c>
      <c r="I246" s="315">
        <f t="shared" si="48"/>
        <v>0</v>
      </c>
      <c r="J246" s="315">
        <f t="shared" si="48"/>
        <v>0</v>
      </c>
      <c r="K246" s="315">
        <f t="shared" si="48"/>
        <v>0</v>
      </c>
      <c r="L246" s="315">
        <f t="shared" si="48"/>
        <v>0</v>
      </c>
      <c r="M246" s="315">
        <f t="shared" ref="M246:O246" si="49">COUNTIFS($U$9:$U$205,M$236,$W$9:$W$205,$C246)</f>
        <v>0</v>
      </c>
      <c r="N246" s="315">
        <f t="shared" si="49"/>
        <v>0</v>
      </c>
      <c r="O246" s="315">
        <f t="shared" si="49"/>
        <v>0</v>
      </c>
      <c r="P246" s="4"/>
      <c r="Q246" s="303"/>
      <c r="R246" s="4"/>
      <c r="S246" s="304"/>
      <c r="T246" s="4"/>
      <c r="U246" s="4"/>
      <c r="V246" s="4"/>
      <c r="W246" s="4"/>
    </row>
    <row r="247" spans="1:24" ht="24" customHeight="1">
      <c r="A247" s="4"/>
      <c r="B247" s="4"/>
      <c r="C247" s="775"/>
      <c r="D247" s="316" t="str">
        <f t="shared" ref="D247:O247" si="50">IFERROR(D246/E$217,"-")</f>
        <v>-</v>
      </c>
      <c r="E247" s="316" t="str">
        <f t="shared" si="50"/>
        <v>-</v>
      </c>
      <c r="F247" s="316" t="str">
        <f t="shared" si="50"/>
        <v>-</v>
      </c>
      <c r="G247" s="316" t="str">
        <f t="shared" si="50"/>
        <v>-</v>
      </c>
      <c r="H247" s="316" t="str">
        <f t="shared" si="50"/>
        <v>-</v>
      </c>
      <c r="I247" s="316" t="str">
        <f t="shared" si="50"/>
        <v>-</v>
      </c>
      <c r="J247" s="316" t="str">
        <f t="shared" si="50"/>
        <v>-</v>
      </c>
      <c r="K247" s="316" t="str">
        <f t="shared" si="50"/>
        <v>-</v>
      </c>
      <c r="L247" s="316" t="str">
        <f t="shared" si="50"/>
        <v>-</v>
      </c>
      <c r="M247" s="316" t="str">
        <f t="shared" si="50"/>
        <v>-</v>
      </c>
      <c r="N247" s="316" t="str">
        <f t="shared" si="50"/>
        <v>-</v>
      </c>
      <c r="O247" s="316" t="str">
        <f t="shared" si="50"/>
        <v>-</v>
      </c>
      <c r="P247" s="4"/>
      <c r="Q247" s="303"/>
      <c r="R247" s="4"/>
      <c r="S247" s="304"/>
      <c r="T247" s="4"/>
      <c r="U247" s="4"/>
      <c r="V247" s="4"/>
      <c r="W247" s="4"/>
    </row>
    <row r="248" spans="1:24" ht="21" customHeight="1">
      <c r="A248" s="4"/>
      <c r="B248" s="4"/>
      <c r="C248" s="777" t="s">
        <v>640</v>
      </c>
      <c r="D248" s="315">
        <f t="shared" ref="D248:L248" si="51">COUNTIFS($U$9:$U$207,D$236,$W$9:$W$207,$C248)</f>
        <v>0</v>
      </c>
      <c r="E248" s="315">
        <f t="shared" si="51"/>
        <v>0</v>
      </c>
      <c r="F248" s="315">
        <f t="shared" si="51"/>
        <v>0</v>
      </c>
      <c r="G248" s="315">
        <f t="shared" si="51"/>
        <v>0</v>
      </c>
      <c r="H248" s="315">
        <f t="shared" si="51"/>
        <v>0</v>
      </c>
      <c r="I248" s="315">
        <f t="shared" si="51"/>
        <v>0</v>
      </c>
      <c r="J248" s="315">
        <f t="shared" si="51"/>
        <v>0</v>
      </c>
      <c r="K248" s="315">
        <f t="shared" si="51"/>
        <v>0</v>
      </c>
      <c r="L248" s="315">
        <f t="shared" si="51"/>
        <v>0</v>
      </c>
      <c r="M248" s="315">
        <f t="shared" ref="M248:O248" si="52">COUNTIFS($U$9:$U$205,M$236,$W$9:$W$205,$C248)</f>
        <v>0</v>
      </c>
      <c r="N248" s="315">
        <f t="shared" si="52"/>
        <v>0</v>
      </c>
      <c r="O248" s="315">
        <f t="shared" si="52"/>
        <v>0</v>
      </c>
      <c r="P248" s="4"/>
      <c r="Q248" s="303"/>
      <c r="R248" s="4"/>
      <c r="S248" s="304"/>
      <c r="T248" s="4"/>
      <c r="U248" s="4"/>
      <c r="V248" s="4"/>
      <c r="W248" s="4"/>
    </row>
    <row r="249" spans="1:24" ht="24" customHeight="1">
      <c r="A249" s="4"/>
      <c r="B249" s="4"/>
      <c r="C249" s="775"/>
      <c r="D249" s="316" t="str">
        <f t="shared" ref="D249:O249" si="53">IFERROR(D248/E$217,"-")</f>
        <v>-</v>
      </c>
      <c r="E249" s="316" t="str">
        <f t="shared" si="53"/>
        <v>-</v>
      </c>
      <c r="F249" s="316" t="str">
        <f t="shared" si="53"/>
        <v>-</v>
      </c>
      <c r="G249" s="316" t="str">
        <f t="shared" si="53"/>
        <v>-</v>
      </c>
      <c r="H249" s="316" t="str">
        <f t="shared" si="53"/>
        <v>-</v>
      </c>
      <c r="I249" s="316" t="str">
        <f t="shared" si="53"/>
        <v>-</v>
      </c>
      <c r="J249" s="316" t="str">
        <f t="shared" si="53"/>
        <v>-</v>
      </c>
      <c r="K249" s="316" t="str">
        <f t="shared" si="53"/>
        <v>-</v>
      </c>
      <c r="L249" s="316" t="str">
        <f t="shared" si="53"/>
        <v>-</v>
      </c>
      <c r="M249" s="316" t="str">
        <f t="shared" si="53"/>
        <v>-</v>
      </c>
      <c r="N249" s="316" t="str">
        <f t="shared" si="53"/>
        <v>-</v>
      </c>
      <c r="O249" s="316" t="str">
        <f t="shared" si="53"/>
        <v>-</v>
      </c>
      <c r="P249" s="4"/>
      <c r="Q249" s="303"/>
      <c r="R249" s="4"/>
      <c r="S249" s="304"/>
      <c r="T249" s="4"/>
      <c r="U249" s="4"/>
      <c r="V249" s="4"/>
      <c r="W249" s="4"/>
    </row>
    <row r="250" spans="1:24" ht="21" customHeight="1">
      <c r="A250" s="4"/>
      <c r="B250" s="4"/>
      <c r="C250" s="777" t="s">
        <v>628</v>
      </c>
      <c r="D250" s="315">
        <f t="shared" ref="D250:L250" si="54">COUNTIFS($U$9:$U$207,D$236,$W$9:$W$207,$C250)</f>
        <v>0</v>
      </c>
      <c r="E250" s="315">
        <f t="shared" si="54"/>
        <v>0</v>
      </c>
      <c r="F250" s="315">
        <f t="shared" si="54"/>
        <v>0</v>
      </c>
      <c r="G250" s="315">
        <f t="shared" si="54"/>
        <v>0</v>
      </c>
      <c r="H250" s="315">
        <f t="shared" si="54"/>
        <v>0</v>
      </c>
      <c r="I250" s="315">
        <f t="shared" si="54"/>
        <v>0</v>
      </c>
      <c r="J250" s="315">
        <f t="shared" si="54"/>
        <v>0</v>
      </c>
      <c r="K250" s="315">
        <f t="shared" si="54"/>
        <v>0</v>
      </c>
      <c r="L250" s="315">
        <f t="shared" si="54"/>
        <v>0</v>
      </c>
      <c r="M250" s="315">
        <f t="shared" ref="M250:O250" si="55">COUNTIFS($U$9:$U$205,M$236,$W$9:$W$205,$C250)</f>
        <v>0</v>
      </c>
      <c r="N250" s="315">
        <f t="shared" si="55"/>
        <v>0</v>
      </c>
      <c r="O250" s="315">
        <f t="shared" si="55"/>
        <v>0</v>
      </c>
      <c r="P250" s="4"/>
      <c r="Q250" s="303"/>
      <c r="R250" s="4"/>
      <c r="S250" s="304"/>
      <c r="T250" s="4"/>
      <c r="U250" s="4"/>
      <c r="V250" s="4"/>
      <c r="W250" s="4"/>
    </row>
    <row r="251" spans="1:24" ht="24" customHeight="1">
      <c r="A251" s="4"/>
      <c r="B251" s="4"/>
      <c r="C251" s="775"/>
      <c r="D251" s="316" t="str">
        <f t="shared" ref="D251:O251" si="56">IFERROR(D250/E$217,"-")</f>
        <v>-</v>
      </c>
      <c r="E251" s="316" t="str">
        <f t="shared" si="56"/>
        <v>-</v>
      </c>
      <c r="F251" s="316" t="str">
        <f t="shared" si="56"/>
        <v>-</v>
      </c>
      <c r="G251" s="316" t="str">
        <f t="shared" si="56"/>
        <v>-</v>
      </c>
      <c r="H251" s="316" t="str">
        <f t="shared" si="56"/>
        <v>-</v>
      </c>
      <c r="I251" s="316" t="str">
        <f t="shared" si="56"/>
        <v>-</v>
      </c>
      <c r="J251" s="316" t="str">
        <f t="shared" si="56"/>
        <v>-</v>
      </c>
      <c r="K251" s="316" t="str">
        <f t="shared" si="56"/>
        <v>-</v>
      </c>
      <c r="L251" s="316" t="str">
        <f t="shared" si="56"/>
        <v>-</v>
      </c>
      <c r="M251" s="316" t="str">
        <f t="shared" si="56"/>
        <v>-</v>
      </c>
      <c r="N251" s="316" t="str">
        <f t="shared" si="56"/>
        <v>-</v>
      </c>
      <c r="O251" s="316" t="str">
        <f t="shared" si="56"/>
        <v>-</v>
      </c>
      <c r="P251" s="4"/>
      <c r="Q251" s="303"/>
      <c r="R251" s="4"/>
      <c r="S251" s="304"/>
      <c r="T251" s="4"/>
      <c r="U251" s="4"/>
      <c r="V251" s="4"/>
      <c r="W251" s="4"/>
    </row>
    <row r="252" spans="1:24" ht="21" customHeight="1">
      <c r="A252" s="4"/>
      <c r="B252" s="4"/>
      <c r="C252" s="778" t="s">
        <v>358</v>
      </c>
      <c r="D252" s="315">
        <f t="shared" ref="D252:L252" si="57">COUNTIFS($U$9:$U$207,D$236,$W$9:$W$207,$C252)</f>
        <v>0</v>
      </c>
      <c r="E252" s="315">
        <f t="shared" si="57"/>
        <v>0</v>
      </c>
      <c r="F252" s="315">
        <f t="shared" si="57"/>
        <v>0</v>
      </c>
      <c r="G252" s="315">
        <f t="shared" si="57"/>
        <v>0</v>
      </c>
      <c r="H252" s="315">
        <f t="shared" si="57"/>
        <v>0</v>
      </c>
      <c r="I252" s="315">
        <f t="shared" si="57"/>
        <v>0</v>
      </c>
      <c r="J252" s="315">
        <f t="shared" si="57"/>
        <v>0</v>
      </c>
      <c r="K252" s="315">
        <f t="shared" si="57"/>
        <v>0</v>
      </c>
      <c r="L252" s="315">
        <f t="shared" si="57"/>
        <v>0</v>
      </c>
      <c r="M252" s="315">
        <f t="shared" ref="M252:O252" si="58">COUNTIFS($U$9:$U$205,M$236,$W$9:$W$205,$C252)</f>
        <v>0</v>
      </c>
      <c r="N252" s="315">
        <f t="shared" si="58"/>
        <v>0</v>
      </c>
      <c r="O252" s="315">
        <f t="shared" si="58"/>
        <v>0</v>
      </c>
      <c r="P252" s="4"/>
      <c r="Q252" s="303"/>
      <c r="R252" s="4"/>
      <c r="S252" s="304"/>
      <c r="T252" s="4"/>
      <c r="U252" s="4"/>
      <c r="V252" s="4"/>
      <c r="W252" s="4"/>
    </row>
    <row r="253" spans="1:24" ht="24" customHeight="1">
      <c r="A253" s="4"/>
      <c r="B253" s="4"/>
      <c r="C253" s="779"/>
      <c r="D253" s="317" t="str">
        <f t="shared" ref="D253:O253" si="59">IFERROR(D252/E$217,"-")</f>
        <v>-</v>
      </c>
      <c r="E253" s="317" t="str">
        <f t="shared" si="59"/>
        <v>-</v>
      </c>
      <c r="F253" s="317" t="str">
        <f t="shared" si="59"/>
        <v>-</v>
      </c>
      <c r="G253" s="317" t="str">
        <f t="shared" si="59"/>
        <v>-</v>
      </c>
      <c r="H253" s="317" t="str">
        <f t="shared" si="59"/>
        <v>-</v>
      </c>
      <c r="I253" s="317" t="str">
        <f t="shared" si="59"/>
        <v>-</v>
      </c>
      <c r="J253" s="317" t="str">
        <f t="shared" si="59"/>
        <v>-</v>
      </c>
      <c r="K253" s="317" t="str">
        <f t="shared" si="59"/>
        <v>-</v>
      </c>
      <c r="L253" s="317" t="str">
        <f t="shared" si="59"/>
        <v>-</v>
      </c>
      <c r="M253" s="317" t="str">
        <f t="shared" si="59"/>
        <v>-</v>
      </c>
      <c r="N253" s="317" t="str">
        <f t="shared" si="59"/>
        <v>-</v>
      </c>
      <c r="O253" s="317" t="str">
        <f t="shared" si="59"/>
        <v>-</v>
      </c>
      <c r="P253" s="4"/>
      <c r="Q253" s="303"/>
      <c r="R253" s="4"/>
      <c r="S253" s="304"/>
      <c r="T253" s="4"/>
      <c r="U253" s="4"/>
      <c r="V253" s="4"/>
      <c r="W253" s="4"/>
    </row>
    <row r="254" spans="1:24" ht="14.4">
      <c r="A254" s="4"/>
      <c r="B254" s="4"/>
      <c r="C254" s="303"/>
      <c r="D254" s="304"/>
      <c r="E254" s="4"/>
      <c r="F254" s="4"/>
      <c r="G254" s="4"/>
      <c r="H254" s="4"/>
      <c r="I254" s="4"/>
      <c r="J254" s="4"/>
      <c r="K254" s="4"/>
      <c r="L254" s="4"/>
      <c r="M254" s="4"/>
      <c r="N254" s="148"/>
      <c r="O254" s="4"/>
      <c r="P254" s="4"/>
      <c r="Q254" s="4"/>
      <c r="R254" s="303"/>
      <c r="S254" s="4"/>
      <c r="T254" s="304"/>
      <c r="U254" s="4"/>
      <c r="V254" s="4"/>
      <c r="W254" s="4"/>
      <c r="X254" s="4"/>
    </row>
    <row r="255" spans="1:24" ht="32.25" customHeight="1">
      <c r="A255" s="4"/>
      <c r="B255" s="4"/>
      <c r="D255" s="270" t="s">
        <v>343</v>
      </c>
      <c r="E255" s="270" t="s">
        <v>507</v>
      </c>
      <c r="F255" s="270" t="s">
        <v>387</v>
      </c>
      <c r="G255" s="270" t="s">
        <v>364</v>
      </c>
      <c r="H255" s="270" t="s">
        <v>371</v>
      </c>
      <c r="M255" s="4"/>
      <c r="N255" s="148"/>
      <c r="O255" s="4"/>
      <c r="P255" s="4"/>
      <c r="Q255" s="4"/>
      <c r="R255" s="303"/>
      <c r="S255" s="4"/>
      <c r="T255" s="304"/>
      <c r="U255" s="4"/>
      <c r="V255" s="4"/>
      <c r="W255" s="4"/>
      <c r="X255" s="4"/>
    </row>
    <row r="256" spans="1:24" ht="27" customHeight="1">
      <c r="A256" s="4"/>
      <c r="B256" s="4"/>
      <c r="C256" s="271" t="s">
        <v>638</v>
      </c>
      <c r="D256" s="256">
        <f t="shared" ref="D256:H256" si="60">COUNTIFS($R$9:$R$207,"&lt;&gt;",$M$9:$M$207,D255)</f>
        <v>0</v>
      </c>
      <c r="E256" s="256">
        <f t="shared" si="60"/>
        <v>0</v>
      </c>
      <c r="F256" s="256">
        <f t="shared" si="60"/>
        <v>0</v>
      </c>
      <c r="G256" s="256">
        <f t="shared" si="60"/>
        <v>0</v>
      </c>
      <c r="H256" s="257">
        <f t="shared" si="60"/>
        <v>0</v>
      </c>
      <c r="I256" s="4"/>
      <c r="J256" s="4"/>
      <c r="K256" s="4"/>
      <c r="L256" s="4"/>
      <c r="M256" s="4"/>
      <c r="N256" s="148"/>
      <c r="O256" s="4"/>
      <c r="P256" s="4"/>
      <c r="Q256" s="4"/>
      <c r="R256" s="303"/>
      <c r="S256" s="4"/>
      <c r="T256" s="304"/>
      <c r="U256" s="4"/>
      <c r="V256" s="4"/>
      <c r="W256" s="4"/>
      <c r="X256" s="4"/>
    </row>
    <row r="257" spans="1:24" ht="27" customHeight="1">
      <c r="A257" s="4"/>
      <c r="B257" s="4"/>
      <c r="C257" s="780" t="s">
        <v>639</v>
      </c>
      <c r="D257" s="311">
        <f t="shared" ref="D257:H257" si="61">SUM(D259,D261)</f>
        <v>0</v>
      </c>
      <c r="E257" s="311">
        <f t="shared" si="61"/>
        <v>0</v>
      </c>
      <c r="F257" s="311">
        <f t="shared" si="61"/>
        <v>0</v>
      </c>
      <c r="G257" s="311">
        <f t="shared" si="61"/>
        <v>0</v>
      </c>
      <c r="H257" s="312">
        <f t="shared" si="61"/>
        <v>0</v>
      </c>
      <c r="I257" s="4"/>
      <c r="J257" s="4"/>
      <c r="K257" s="4"/>
      <c r="L257" s="4"/>
      <c r="M257" s="4"/>
      <c r="N257" s="148"/>
      <c r="O257" s="4"/>
      <c r="P257" s="4"/>
      <c r="Q257" s="4"/>
      <c r="R257" s="303"/>
      <c r="S257" s="4"/>
      <c r="T257" s="304"/>
      <c r="U257" s="4"/>
      <c r="V257" s="4"/>
      <c r="W257" s="4"/>
      <c r="X257" s="4"/>
    </row>
    <row r="258" spans="1:24" ht="27" customHeight="1">
      <c r="A258" s="4"/>
      <c r="B258" s="4"/>
      <c r="C258" s="773"/>
      <c r="D258" s="322" t="str">
        <f t="shared" ref="D258:H258" si="62">IFERROR(D257/D256,"-")</f>
        <v>-</v>
      </c>
      <c r="E258" s="322" t="str">
        <f t="shared" si="62"/>
        <v>-</v>
      </c>
      <c r="F258" s="322" t="str">
        <f t="shared" si="62"/>
        <v>-</v>
      </c>
      <c r="G258" s="322" t="str">
        <f t="shared" si="62"/>
        <v>-</v>
      </c>
      <c r="H258" s="323" t="str">
        <f t="shared" si="62"/>
        <v>-</v>
      </c>
      <c r="I258" s="4"/>
      <c r="J258" s="4"/>
      <c r="K258" s="4"/>
      <c r="L258" s="4"/>
      <c r="M258" s="4"/>
      <c r="N258" s="148"/>
      <c r="O258" s="4"/>
      <c r="P258" s="4"/>
      <c r="Q258" s="4"/>
      <c r="R258" s="303"/>
      <c r="S258" s="4"/>
      <c r="T258" s="304"/>
      <c r="U258" s="4"/>
      <c r="V258" s="4"/>
      <c r="W258" s="4"/>
      <c r="X258" s="4"/>
    </row>
    <row r="259" spans="1:24" ht="27" customHeight="1">
      <c r="A259" s="4"/>
      <c r="B259" s="4"/>
      <c r="C259" s="781" t="s">
        <v>349</v>
      </c>
      <c r="D259" s="315">
        <f t="shared" ref="D259:H259" si="63">COUNTIFS($W$9:$W$207,$C259,$M$9:$M$207,D$255)</f>
        <v>0</v>
      </c>
      <c r="E259" s="315">
        <f t="shared" si="63"/>
        <v>0</v>
      </c>
      <c r="F259" s="315">
        <f t="shared" si="63"/>
        <v>0</v>
      </c>
      <c r="G259" s="315">
        <f t="shared" si="63"/>
        <v>0</v>
      </c>
      <c r="H259" s="315">
        <f t="shared" si="63"/>
        <v>0</v>
      </c>
      <c r="I259" s="4"/>
      <c r="J259" s="4"/>
      <c r="K259" s="4"/>
      <c r="L259" s="4"/>
      <c r="M259" s="4"/>
      <c r="N259" s="148"/>
      <c r="O259" s="4"/>
      <c r="P259" s="4"/>
      <c r="Q259" s="4"/>
      <c r="R259" s="303"/>
      <c r="S259" s="4"/>
      <c r="T259" s="304"/>
      <c r="U259" s="4"/>
      <c r="V259" s="4"/>
      <c r="W259" s="4"/>
      <c r="X259" s="4"/>
    </row>
    <row r="260" spans="1:24" ht="27" customHeight="1">
      <c r="A260" s="4"/>
      <c r="B260" s="4"/>
      <c r="C260" s="775"/>
      <c r="D260" s="324" t="str">
        <f t="shared" ref="D260:H260" si="64">IFERROR(D259/D$256,"-")</f>
        <v>-</v>
      </c>
      <c r="E260" s="324" t="str">
        <f t="shared" si="64"/>
        <v>-</v>
      </c>
      <c r="F260" s="324" t="str">
        <f t="shared" si="64"/>
        <v>-</v>
      </c>
      <c r="G260" s="324" t="str">
        <f t="shared" si="64"/>
        <v>-</v>
      </c>
      <c r="H260" s="324" t="str">
        <f t="shared" si="64"/>
        <v>-</v>
      </c>
      <c r="I260" s="4"/>
      <c r="J260" s="4"/>
      <c r="K260" s="4"/>
      <c r="L260" s="4"/>
      <c r="M260" s="4"/>
      <c r="N260" s="148"/>
      <c r="O260" s="4"/>
      <c r="P260" s="4"/>
      <c r="Q260" s="4"/>
      <c r="R260" s="303"/>
      <c r="S260" s="4"/>
      <c r="T260" s="304"/>
      <c r="U260" s="4"/>
      <c r="V260" s="4"/>
      <c r="W260" s="4"/>
      <c r="X260" s="4"/>
    </row>
    <row r="261" spans="1:24" ht="27" customHeight="1">
      <c r="A261" s="4"/>
      <c r="B261" s="4"/>
      <c r="C261" s="782" t="s">
        <v>373</v>
      </c>
      <c r="D261" s="315">
        <f t="shared" ref="D261:H261" si="65">COUNTIFS($W$9:$W$207,$C261,$M$9:$M$207,D$255)</f>
        <v>0</v>
      </c>
      <c r="E261" s="315">
        <f t="shared" si="65"/>
        <v>0</v>
      </c>
      <c r="F261" s="315">
        <f t="shared" si="65"/>
        <v>0</v>
      </c>
      <c r="G261" s="315">
        <f t="shared" si="65"/>
        <v>0</v>
      </c>
      <c r="H261" s="315">
        <f t="shared" si="65"/>
        <v>0</v>
      </c>
      <c r="I261" s="4"/>
      <c r="J261" s="4"/>
      <c r="K261" s="4"/>
      <c r="L261" s="4"/>
      <c r="M261" s="4"/>
      <c r="N261" s="148"/>
      <c r="O261" s="4"/>
      <c r="P261" s="4"/>
      <c r="Q261" s="4"/>
      <c r="R261" s="303"/>
      <c r="S261" s="4"/>
      <c r="T261" s="304"/>
      <c r="U261" s="4"/>
      <c r="V261" s="4"/>
      <c r="W261" s="4"/>
      <c r="X261" s="4"/>
    </row>
    <row r="262" spans="1:24" ht="27" customHeight="1">
      <c r="A262" s="4"/>
      <c r="B262" s="4"/>
      <c r="C262" s="775"/>
      <c r="D262" s="324" t="str">
        <f t="shared" ref="D262:H262" si="66">IFERROR(D261/D$256,"-")</f>
        <v>-</v>
      </c>
      <c r="E262" s="324" t="str">
        <f t="shared" si="66"/>
        <v>-</v>
      </c>
      <c r="F262" s="324" t="str">
        <f t="shared" si="66"/>
        <v>-</v>
      </c>
      <c r="G262" s="324" t="str">
        <f t="shared" si="66"/>
        <v>-</v>
      </c>
      <c r="H262" s="324" t="str">
        <f t="shared" si="66"/>
        <v>-</v>
      </c>
      <c r="I262" s="4"/>
      <c r="J262" s="4"/>
      <c r="K262" s="4"/>
      <c r="L262" s="4"/>
      <c r="M262" s="4"/>
      <c r="N262" s="148"/>
      <c r="O262" s="4"/>
      <c r="P262" s="4"/>
      <c r="Q262" s="4"/>
      <c r="R262" s="303"/>
      <c r="S262" s="4"/>
      <c r="T262" s="304"/>
      <c r="U262" s="4"/>
      <c r="V262" s="4"/>
      <c r="W262" s="4"/>
      <c r="X262" s="4"/>
    </row>
    <row r="263" spans="1:24" ht="27" customHeight="1">
      <c r="A263" s="4"/>
      <c r="B263" s="4"/>
      <c r="C263" s="782" t="s">
        <v>491</v>
      </c>
      <c r="D263" s="325">
        <f t="shared" ref="D263:H263" si="67">COUNTIFS($W$9:$W$207,$C263,$M$9:$M$207,D$255)</f>
        <v>0</v>
      </c>
      <c r="E263" s="326">
        <f t="shared" si="67"/>
        <v>0</v>
      </c>
      <c r="F263" s="326">
        <f t="shared" si="67"/>
        <v>0</v>
      </c>
      <c r="G263" s="326">
        <f t="shared" si="67"/>
        <v>0</v>
      </c>
      <c r="H263" s="326">
        <f t="shared" si="67"/>
        <v>0</v>
      </c>
      <c r="I263" s="4"/>
      <c r="J263" s="4"/>
      <c r="K263" s="4"/>
      <c r="L263" s="4"/>
      <c r="M263" s="4"/>
      <c r="N263" s="148"/>
      <c r="O263" s="4"/>
      <c r="P263" s="4"/>
      <c r="Q263" s="4"/>
      <c r="R263" s="303"/>
      <c r="S263" s="4"/>
      <c r="T263" s="304"/>
      <c r="U263" s="4"/>
      <c r="V263" s="4"/>
      <c r="W263" s="4"/>
      <c r="X263" s="4"/>
    </row>
    <row r="264" spans="1:24" ht="27" customHeight="1">
      <c r="A264" s="4"/>
      <c r="B264" s="4"/>
      <c r="C264" s="775"/>
      <c r="D264" s="324" t="str">
        <f t="shared" ref="D264:H264" si="68">IFERROR(D263/D$256,"-")</f>
        <v>-</v>
      </c>
      <c r="E264" s="324" t="str">
        <f t="shared" si="68"/>
        <v>-</v>
      </c>
      <c r="F264" s="324" t="str">
        <f t="shared" si="68"/>
        <v>-</v>
      </c>
      <c r="G264" s="324" t="str">
        <f t="shared" si="68"/>
        <v>-</v>
      </c>
      <c r="H264" s="324" t="str">
        <f t="shared" si="68"/>
        <v>-</v>
      </c>
      <c r="I264" s="4"/>
      <c r="J264" s="4"/>
      <c r="K264" s="4"/>
      <c r="L264" s="4"/>
      <c r="M264" s="4"/>
      <c r="N264" s="148"/>
      <c r="O264" s="4"/>
      <c r="P264" s="4"/>
      <c r="Q264" s="4"/>
      <c r="R264" s="303"/>
      <c r="S264" s="4"/>
      <c r="T264" s="304"/>
      <c r="U264" s="4"/>
      <c r="V264" s="4"/>
      <c r="W264" s="4"/>
      <c r="X264" s="4"/>
    </row>
    <row r="265" spans="1:24" ht="27" customHeight="1">
      <c r="A265" s="4"/>
      <c r="B265" s="4"/>
      <c r="C265" s="782" t="s">
        <v>366</v>
      </c>
      <c r="D265" s="325">
        <f t="shared" ref="D265:H265" si="69">COUNTIFS($W$9:$W$207,$C265,$M$9:$M$207,D$255)</f>
        <v>0</v>
      </c>
      <c r="E265" s="326">
        <f t="shared" si="69"/>
        <v>0</v>
      </c>
      <c r="F265" s="326">
        <f t="shared" si="69"/>
        <v>0</v>
      </c>
      <c r="G265" s="326">
        <f t="shared" si="69"/>
        <v>0</v>
      </c>
      <c r="H265" s="326">
        <f t="shared" si="69"/>
        <v>0</v>
      </c>
      <c r="I265" s="4"/>
      <c r="J265" s="4"/>
      <c r="K265" s="4"/>
      <c r="L265" s="4"/>
      <c r="M265" s="4"/>
      <c r="N265" s="148"/>
      <c r="O265" s="4"/>
      <c r="P265" s="4"/>
      <c r="Q265" s="4"/>
      <c r="R265" s="303"/>
      <c r="S265" s="4"/>
      <c r="T265" s="304"/>
      <c r="U265" s="4"/>
      <c r="V265" s="4"/>
      <c r="W265" s="4"/>
      <c r="X265" s="4"/>
    </row>
    <row r="266" spans="1:24" ht="27" customHeight="1">
      <c r="A266" s="4"/>
      <c r="B266" s="4"/>
      <c r="C266" s="775"/>
      <c r="D266" s="324" t="str">
        <f t="shared" ref="D266:H266" si="70">IFERROR(D265/D$256,"-")</f>
        <v>-</v>
      </c>
      <c r="E266" s="324" t="str">
        <f t="shared" si="70"/>
        <v>-</v>
      </c>
      <c r="F266" s="324" t="str">
        <f t="shared" si="70"/>
        <v>-</v>
      </c>
      <c r="G266" s="324" t="str">
        <f t="shared" si="70"/>
        <v>-</v>
      </c>
      <c r="H266" s="324" t="str">
        <f t="shared" si="70"/>
        <v>-</v>
      </c>
      <c r="I266" s="4"/>
      <c r="J266" s="4"/>
      <c r="K266" s="4"/>
      <c r="L266" s="4"/>
      <c r="M266" s="4"/>
      <c r="N266" s="148"/>
      <c r="O266" s="4"/>
      <c r="P266" s="4"/>
      <c r="Q266" s="4"/>
      <c r="R266" s="303"/>
      <c r="S266" s="4"/>
      <c r="T266" s="304"/>
      <c r="U266" s="4"/>
      <c r="V266" s="4"/>
      <c r="W266" s="4"/>
      <c r="X266" s="4"/>
    </row>
    <row r="267" spans="1:24" ht="27" customHeight="1">
      <c r="A267" s="4"/>
      <c r="B267" s="4"/>
      <c r="C267" s="783" t="s">
        <v>640</v>
      </c>
      <c r="D267" s="325">
        <f t="shared" ref="D267:H267" si="71">COUNTIFS($W$9:$W$207,$C267,$M$9:$M$207,D$255)</f>
        <v>0</v>
      </c>
      <c r="E267" s="326">
        <f t="shared" si="71"/>
        <v>0</v>
      </c>
      <c r="F267" s="326">
        <f t="shared" si="71"/>
        <v>0</v>
      </c>
      <c r="G267" s="326">
        <f t="shared" si="71"/>
        <v>0</v>
      </c>
      <c r="H267" s="326">
        <f t="shared" si="71"/>
        <v>0</v>
      </c>
      <c r="I267" s="4"/>
      <c r="J267" s="4"/>
      <c r="K267" s="4"/>
      <c r="L267" s="4"/>
      <c r="M267" s="4"/>
      <c r="N267" s="148"/>
      <c r="O267" s="4"/>
      <c r="P267" s="4"/>
      <c r="Q267" s="4"/>
      <c r="R267" s="303"/>
      <c r="S267" s="4"/>
      <c r="T267" s="304"/>
      <c r="U267" s="4"/>
      <c r="V267" s="4"/>
      <c r="W267" s="4"/>
      <c r="X267" s="4"/>
    </row>
    <row r="268" spans="1:24" ht="27" customHeight="1">
      <c r="A268" s="4"/>
      <c r="B268" s="4"/>
      <c r="C268" s="775"/>
      <c r="D268" s="324" t="str">
        <f t="shared" ref="D268:H268" si="72">IFERROR(D267/D$256,"-")</f>
        <v>-</v>
      </c>
      <c r="E268" s="324" t="str">
        <f t="shared" si="72"/>
        <v>-</v>
      </c>
      <c r="F268" s="324" t="str">
        <f t="shared" si="72"/>
        <v>-</v>
      </c>
      <c r="G268" s="324" t="str">
        <f t="shared" si="72"/>
        <v>-</v>
      </c>
      <c r="H268" s="324" t="str">
        <f t="shared" si="72"/>
        <v>-</v>
      </c>
      <c r="I268" s="4"/>
      <c r="J268" s="4"/>
      <c r="K268" s="4"/>
      <c r="L268" s="4"/>
      <c r="M268" s="4"/>
      <c r="N268" s="148"/>
      <c r="O268" s="4"/>
      <c r="P268" s="4"/>
      <c r="Q268" s="4"/>
      <c r="R268" s="303"/>
      <c r="S268" s="4"/>
      <c r="T268" s="304"/>
      <c r="U268" s="4"/>
      <c r="V268" s="4"/>
      <c r="W268" s="4"/>
      <c r="X268" s="4"/>
    </row>
    <row r="269" spans="1:24" ht="27" customHeight="1">
      <c r="A269" s="4"/>
      <c r="B269" s="4"/>
      <c r="C269" s="783" t="s">
        <v>628</v>
      </c>
      <c r="D269" s="325">
        <f t="shared" ref="D269:H269" si="73">COUNTIFS($W$9:$W$207,$C269,$M$9:$M$207,D$255)</f>
        <v>0</v>
      </c>
      <c r="E269" s="326">
        <f t="shared" si="73"/>
        <v>0</v>
      </c>
      <c r="F269" s="326">
        <f t="shared" si="73"/>
        <v>0</v>
      </c>
      <c r="G269" s="326">
        <f t="shared" si="73"/>
        <v>0</v>
      </c>
      <c r="H269" s="326">
        <f t="shared" si="73"/>
        <v>0</v>
      </c>
      <c r="I269" s="4"/>
      <c r="J269" s="4"/>
      <c r="K269" s="4"/>
      <c r="L269" s="4"/>
      <c r="M269" s="4"/>
      <c r="N269" s="148"/>
      <c r="O269" s="4"/>
      <c r="P269" s="4"/>
      <c r="Q269" s="4"/>
      <c r="R269" s="303"/>
      <c r="S269" s="4"/>
      <c r="T269" s="304"/>
      <c r="U269" s="4"/>
      <c r="V269" s="4"/>
      <c r="W269" s="4"/>
      <c r="X269" s="4"/>
    </row>
    <row r="270" spans="1:24" ht="27" customHeight="1">
      <c r="A270" s="4"/>
      <c r="B270" s="4"/>
      <c r="C270" s="775"/>
      <c r="D270" s="324" t="str">
        <f t="shared" ref="D270:H270" si="74">IFERROR(D269/D$256,"-")</f>
        <v>-</v>
      </c>
      <c r="E270" s="324" t="str">
        <f t="shared" si="74"/>
        <v>-</v>
      </c>
      <c r="F270" s="324" t="str">
        <f t="shared" si="74"/>
        <v>-</v>
      </c>
      <c r="G270" s="324" t="str">
        <f t="shared" si="74"/>
        <v>-</v>
      </c>
      <c r="H270" s="324" t="str">
        <f t="shared" si="74"/>
        <v>-</v>
      </c>
      <c r="I270" s="4"/>
      <c r="J270" s="4"/>
      <c r="K270" s="4"/>
      <c r="L270" s="4"/>
      <c r="M270" s="4"/>
      <c r="N270" s="148"/>
      <c r="O270" s="4"/>
      <c r="P270" s="4"/>
      <c r="Q270" s="4"/>
      <c r="R270" s="303"/>
      <c r="S270" s="4"/>
      <c r="T270" s="304"/>
      <c r="U270" s="4"/>
      <c r="V270" s="4"/>
      <c r="W270" s="4"/>
      <c r="X270" s="4"/>
    </row>
    <row r="271" spans="1:24" ht="27" customHeight="1">
      <c r="A271" s="4"/>
      <c r="B271" s="4"/>
      <c r="C271" s="782" t="s">
        <v>358</v>
      </c>
      <c r="D271" s="325">
        <f t="shared" ref="D271:H271" si="75">COUNTIFS($W$9:$W$207,$C271,$M$9:$M$207,D$255)</f>
        <v>0</v>
      </c>
      <c r="E271" s="326">
        <f t="shared" si="75"/>
        <v>0</v>
      </c>
      <c r="F271" s="326">
        <f t="shared" si="75"/>
        <v>0</v>
      </c>
      <c r="G271" s="326">
        <f t="shared" si="75"/>
        <v>0</v>
      </c>
      <c r="H271" s="326">
        <f t="shared" si="75"/>
        <v>0</v>
      </c>
      <c r="I271" s="4"/>
      <c r="J271" s="4"/>
      <c r="K271" s="4"/>
      <c r="L271" s="4"/>
      <c r="M271" s="4"/>
      <c r="N271" s="148"/>
      <c r="O271" s="4"/>
      <c r="P271" s="4"/>
      <c r="Q271" s="4"/>
      <c r="R271" s="303"/>
      <c r="S271" s="4"/>
      <c r="T271" s="304"/>
      <c r="U271" s="4"/>
      <c r="V271" s="4"/>
      <c r="W271" s="4"/>
      <c r="X271" s="4"/>
    </row>
    <row r="272" spans="1:24" ht="27" customHeight="1">
      <c r="A272" s="4"/>
      <c r="B272" s="4"/>
      <c r="C272" s="779"/>
      <c r="D272" s="327" t="str">
        <f t="shared" ref="D272:H272" si="76">IFERROR(D271/D$256,"-")</f>
        <v>-</v>
      </c>
      <c r="E272" s="327" t="str">
        <f t="shared" si="76"/>
        <v>-</v>
      </c>
      <c r="F272" s="327" t="str">
        <f t="shared" si="76"/>
        <v>-</v>
      </c>
      <c r="G272" s="327" t="str">
        <f t="shared" si="76"/>
        <v>-</v>
      </c>
      <c r="H272" s="327" t="str">
        <f t="shared" si="76"/>
        <v>-</v>
      </c>
      <c r="I272" s="4"/>
      <c r="J272" s="4"/>
      <c r="K272" s="4"/>
      <c r="L272" s="4"/>
      <c r="M272" s="4"/>
      <c r="N272" s="148"/>
      <c r="O272" s="4"/>
      <c r="P272" s="4"/>
      <c r="Q272" s="4"/>
      <c r="R272" s="303"/>
      <c r="S272" s="4"/>
      <c r="T272" s="304"/>
      <c r="U272" s="4"/>
      <c r="V272" s="4"/>
      <c r="W272" s="4"/>
      <c r="X272" s="4"/>
    </row>
    <row r="273" spans="1:24" ht="14.4">
      <c r="A273" s="4"/>
      <c r="B273" s="4"/>
      <c r="C273" s="303"/>
      <c r="D273" s="304"/>
      <c r="E273" s="4"/>
      <c r="F273" s="4"/>
      <c r="G273" s="4"/>
      <c r="H273" s="4"/>
      <c r="I273" s="4"/>
      <c r="J273" s="4"/>
      <c r="K273" s="4"/>
      <c r="L273" s="4"/>
      <c r="M273" s="4"/>
      <c r="N273" s="148"/>
      <c r="O273" s="4"/>
      <c r="P273" s="4"/>
      <c r="Q273" s="4"/>
      <c r="R273" s="303"/>
      <c r="S273" s="4"/>
      <c r="T273" s="304"/>
      <c r="U273" s="4"/>
      <c r="V273" s="4"/>
      <c r="W273" s="4"/>
      <c r="X273" s="4"/>
    </row>
    <row r="274" spans="1:24" ht="32.25" customHeight="1">
      <c r="A274" s="4"/>
      <c r="B274" s="4"/>
      <c r="D274" s="277" t="s">
        <v>414</v>
      </c>
      <c r="E274" s="277" t="s">
        <v>354</v>
      </c>
      <c r="F274" s="278" t="s">
        <v>643</v>
      </c>
      <c r="G274" s="277" t="s">
        <v>644</v>
      </c>
      <c r="H274" s="277" t="s">
        <v>400</v>
      </c>
      <c r="M274" s="4"/>
      <c r="N274" s="148"/>
      <c r="O274" s="4"/>
      <c r="P274" s="4"/>
      <c r="Q274" s="4"/>
      <c r="R274" s="303"/>
      <c r="S274" s="4"/>
      <c r="T274" s="304"/>
      <c r="U274" s="4"/>
      <c r="V274" s="4"/>
      <c r="W274" s="4"/>
      <c r="X274" s="4"/>
    </row>
    <row r="275" spans="1:24" ht="27" customHeight="1">
      <c r="A275" s="4"/>
      <c r="B275" s="4"/>
      <c r="C275" s="271" t="s">
        <v>638</v>
      </c>
      <c r="D275" s="256">
        <f t="shared" ref="D275:H275" si="77">COUNTIFS($R$9:$R$207,"&lt;&gt;",$M$9:$M$207,D274)</f>
        <v>0</v>
      </c>
      <c r="E275" s="256">
        <f t="shared" si="77"/>
        <v>0</v>
      </c>
      <c r="F275" s="256">
        <f t="shared" si="77"/>
        <v>0</v>
      </c>
      <c r="G275" s="256">
        <f t="shared" si="77"/>
        <v>0</v>
      </c>
      <c r="H275" s="257">
        <f t="shared" si="77"/>
        <v>0</v>
      </c>
      <c r="I275" s="4"/>
      <c r="J275" s="4"/>
      <c r="K275" s="4"/>
      <c r="L275" s="4"/>
      <c r="M275" s="4"/>
      <c r="N275" s="148"/>
      <c r="O275" s="4"/>
      <c r="P275" s="4"/>
      <c r="Q275" s="4"/>
      <c r="R275" s="303"/>
      <c r="S275" s="4"/>
      <c r="T275" s="304"/>
      <c r="U275" s="4"/>
      <c r="V275" s="4"/>
      <c r="W275" s="4"/>
      <c r="X275" s="4"/>
    </row>
    <row r="276" spans="1:24" ht="27" customHeight="1">
      <c r="A276" s="4"/>
      <c r="B276" s="4"/>
      <c r="C276" s="780" t="s">
        <v>639</v>
      </c>
      <c r="D276" s="311">
        <f t="shared" ref="D276:H276" si="78">SUM(D278,D280)</f>
        <v>0</v>
      </c>
      <c r="E276" s="311">
        <f t="shared" si="78"/>
        <v>0</v>
      </c>
      <c r="F276" s="311">
        <f t="shared" si="78"/>
        <v>0</v>
      </c>
      <c r="G276" s="311">
        <f t="shared" si="78"/>
        <v>0</v>
      </c>
      <c r="H276" s="312">
        <f t="shared" si="78"/>
        <v>0</v>
      </c>
      <c r="I276" s="4"/>
      <c r="J276" s="4"/>
      <c r="K276" s="4"/>
      <c r="L276" s="4"/>
      <c r="M276" s="4"/>
      <c r="N276" s="148"/>
      <c r="O276" s="4"/>
      <c r="P276" s="4"/>
      <c r="Q276" s="4"/>
      <c r="R276" s="303"/>
      <c r="S276" s="4"/>
      <c r="T276" s="304"/>
      <c r="U276" s="4"/>
      <c r="V276" s="4"/>
      <c r="W276" s="4"/>
      <c r="X276" s="4"/>
    </row>
    <row r="277" spans="1:24" ht="27" customHeight="1">
      <c r="A277" s="4"/>
      <c r="B277" s="4"/>
      <c r="C277" s="773"/>
      <c r="D277" s="322" t="str">
        <f t="shared" ref="D277:H277" si="79">IFERROR(D276/D275,"-")</f>
        <v>-</v>
      </c>
      <c r="E277" s="322" t="str">
        <f t="shared" si="79"/>
        <v>-</v>
      </c>
      <c r="F277" s="322" t="str">
        <f t="shared" si="79"/>
        <v>-</v>
      </c>
      <c r="G277" s="322" t="str">
        <f t="shared" si="79"/>
        <v>-</v>
      </c>
      <c r="H277" s="323" t="str">
        <f t="shared" si="79"/>
        <v>-</v>
      </c>
      <c r="I277" s="4"/>
      <c r="J277" s="4"/>
      <c r="K277" s="4"/>
      <c r="L277" s="4"/>
      <c r="M277" s="4"/>
      <c r="N277" s="148"/>
      <c r="O277" s="4"/>
      <c r="P277" s="4"/>
      <c r="Q277" s="4"/>
      <c r="R277" s="303"/>
      <c r="S277" s="4"/>
      <c r="T277" s="304"/>
      <c r="U277" s="4"/>
      <c r="V277" s="4"/>
      <c r="W277" s="4"/>
      <c r="X277" s="4"/>
    </row>
    <row r="278" spans="1:24" ht="27" customHeight="1">
      <c r="A278" s="4"/>
      <c r="B278" s="4"/>
      <c r="C278" s="784" t="s">
        <v>349</v>
      </c>
      <c r="D278" s="315">
        <f t="shared" ref="D278:H278" si="80">COUNTIFS($W$9:$W$207,$C278,$M$9:$M$207,D$274)</f>
        <v>0</v>
      </c>
      <c r="E278" s="315">
        <f t="shared" si="80"/>
        <v>0</v>
      </c>
      <c r="F278" s="315">
        <f t="shared" si="80"/>
        <v>0</v>
      </c>
      <c r="G278" s="315">
        <f t="shared" si="80"/>
        <v>0</v>
      </c>
      <c r="H278" s="315">
        <f t="shared" si="80"/>
        <v>0</v>
      </c>
      <c r="I278" s="4"/>
      <c r="J278" s="4"/>
      <c r="K278" s="4"/>
      <c r="L278" s="4"/>
      <c r="M278" s="4"/>
      <c r="N278" s="148"/>
      <c r="O278" s="4"/>
      <c r="P278" s="4"/>
      <c r="Q278" s="4"/>
      <c r="R278" s="303"/>
      <c r="S278" s="4"/>
      <c r="T278" s="304"/>
      <c r="U278" s="4"/>
      <c r="V278" s="4"/>
      <c r="W278" s="4"/>
      <c r="X278" s="4"/>
    </row>
    <row r="279" spans="1:24" ht="27" customHeight="1">
      <c r="A279" s="4"/>
      <c r="B279" s="4"/>
      <c r="C279" s="775"/>
      <c r="D279" s="324" t="str">
        <f t="shared" ref="D279:H279" si="81">IFERROR(D278/D$256,"-")</f>
        <v>-</v>
      </c>
      <c r="E279" s="324" t="str">
        <f t="shared" si="81"/>
        <v>-</v>
      </c>
      <c r="F279" s="324" t="str">
        <f t="shared" si="81"/>
        <v>-</v>
      </c>
      <c r="G279" s="324" t="str">
        <f t="shared" si="81"/>
        <v>-</v>
      </c>
      <c r="H279" s="324" t="str">
        <f t="shared" si="81"/>
        <v>-</v>
      </c>
      <c r="I279" s="4"/>
      <c r="J279" s="4"/>
      <c r="K279" s="4"/>
      <c r="L279" s="4"/>
      <c r="M279" s="4"/>
      <c r="N279" s="148"/>
      <c r="O279" s="4"/>
      <c r="P279" s="4"/>
      <c r="Q279" s="4"/>
      <c r="R279" s="303"/>
      <c r="S279" s="4"/>
      <c r="T279" s="304"/>
      <c r="U279" s="4"/>
      <c r="V279" s="4"/>
      <c r="W279" s="4"/>
      <c r="X279" s="4"/>
    </row>
    <row r="280" spans="1:24" ht="27" customHeight="1">
      <c r="A280" s="4"/>
      <c r="B280" s="4"/>
      <c r="C280" s="782" t="s">
        <v>373</v>
      </c>
      <c r="D280" s="315">
        <f t="shared" ref="D280:H280" si="82">COUNTIFS($W$9:$W$207,$C280,$M$9:$M$207,D$274)</f>
        <v>0</v>
      </c>
      <c r="E280" s="315">
        <f t="shared" si="82"/>
        <v>0</v>
      </c>
      <c r="F280" s="315">
        <f t="shared" si="82"/>
        <v>0</v>
      </c>
      <c r="G280" s="315">
        <f t="shared" si="82"/>
        <v>0</v>
      </c>
      <c r="H280" s="315">
        <f t="shared" si="82"/>
        <v>0</v>
      </c>
      <c r="I280" s="4"/>
      <c r="J280" s="4"/>
      <c r="K280" s="4"/>
      <c r="L280" s="4"/>
      <c r="M280" s="4"/>
      <c r="N280" s="148"/>
      <c r="O280" s="4"/>
      <c r="P280" s="4"/>
      <c r="Q280" s="4"/>
      <c r="R280" s="303"/>
      <c r="S280" s="4"/>
      <c r="T280" s="304"/>
      <c r="U280" s="4"/>
      <c r="V280" s="4"/>
      <c r="W280" s="4"/>
      <c r="X280" s="4"/>
    </row>
    <row r="281" spans="1:24" ht="27" customHeight="1">
      <c r="A281" s="4"/>
      <c r="B281" s="4"/>
      <c r="C281" s="775"/>
      <c r="D281" s="324" t="str">
        <f t="shared" ref="D281:H281" si="83">IFERROR(D280/D$256,"-")</f>
        <v>-</v>
      </c>
      <c r="E281" s="324" t="str">
        <f t="shared" si="83"/>
        <v>-</v>
      </c>
      <c r="F281" s="324" t="str">
        <f t="shared" si="83"/>
        <v>-</v>
      </c>
      <c r="G281" s="324" t="str">
        <f t="shared" si="83"/>
        <v>-</v>
      </c>
      <c r="H281" s="324" t="str">
        <f t="shared" si="83"/>
        <v>-</v>
      </c>
      <c r="I281" s="4"/>
      <c r="J281" s="4"/>
      <c r="K281" s="4"/>
      <c r="L281" s="4"/>
      <c r="M281" s="4"/>
      <c r="N281" s="148"/>
      <c r="O281" s="4"/>
      <c r="P281" s="4"/>
      <c r="Q281" s="4"/>
      <c r="R281" s="303"/>
      <c r="S281" s="4"/>
      <c r="T281" s="304"/>
      <c r="U281" s="4"/>
      <c r="V281" s="4"/>
      <c r="W281" s="4"/>
      <c r="X281" s="4"/>
    </row>
    <row r="282" spans="1:24" ht="27" customHeight="1">
      <c r="A282" s="4"/>
      <c r="B282" s="4"/>
      <c r="C282" s="782" t="s">
        <v>491</v>
      </c>
      <c r="D282" s="325">
        <f t="shared" ref="D282:H282" si="84">COUNTIFS($W$9:$W$207,$C282,$M$9:$M$207,D$274)</f>
        <v>0</v>
      </c>
      <c r="E282" s="326">
        <f t="shared" si="84"/>
        <v>0</v>
      </c>
      <c r="F282" s="326">
        <f t="shared" si="84"/>
        <v>0</v>
      </c>
      <c r="G282" s="326">
        <f t="shared" si="84"/>
        <v>0</v>
      </c>
      <c r="H282" s="326">
        <f t="shared" si="84"/>
        <v>0</v>
      </c>
      <c r="I282" s="4"/>
      <c r="J282" s="4"/>
      <c r="K282" s="4"/>
      <c r="L282" s="4"/>
      <c r="M282" s="4"/>
      <c r="N282" s="148"/>
      <c r="O282" s="4"/>
      <c r="P282" s="4"/>
      <c r="Q282" s="4"/>
      <c r="R282" s="303"/>
      <c r="S282" s="4"/>
      <c r="T282" s="304"/>
      <c r="U282" s="4"/>
      <c r="V282" s="4"/>
      <c r="W282" s="4"/>
      <c r="X282" s="4"/>
    </row>
    <row r="283" spans="1:24" ht="27" customHeight="1">
      <c r="A283" s="4"/>
      <c r="B283" s="4"/>
      <c r="C283" s="775"/>
      <c r="D283" s="324" t="str">
        <f t="shared" ref="D283:H283" si="85">IFERROR(D282/D$256,"-")</f>
        <v>-</v>
      </c>
      <c r="E283" s="324" t="str">
        <f t="shared" si="85"/>
        <v>-</v>
      </c>
      <c r="F283" s="324" t="str">
        <f t="shared" si="85"/>
        <v>-</v>
      </c>
      <c r="G283" s="324" t="str">
        <f t="shared" si="85"/>
        <v>-</v>
      </c>
      <c r="H283" s="324" t="str">
        <f t="shared" si="85"/>
        <v>-</v>
      </c>
      <c r="I283" s="4"/>
      <c r="J283" s="4"/>
      <c r="K283" s="4"/>
      <c r="L283" s="4"/>
      <c r="M283" s="4"/>
      <c r="N283" s="148"/>
      <c r="O283" s="4"/>
      <c r="P283" s="4"/>
      <c r="Q283" s="4"/>
      <c r="R283" s="303"/>
      <c r="S283" s="4"/>
      <c r="T283" s="304"/>
      <c r="U283" s="4"/>
      <c r="V283" s="4"/>
      <c r="W283" s="4"/>
      <c r="X283" s="4"/>
    </row>
    <row r="284" spans="1:24" ht="27" customHeight="1">
      <c r="A284" s="4"/>
      <c r="B284" s="4"/>
      <c r="C284" s="782" t="s">
        <v>366</v>
      </c>
      <c r="D284" s="325">
        <f t="shared" ref="D284:H284" si="86">COUNTIFS($W$9:$W$207,$C284,$M$9:$M$207,D$274)</f>
        <v>0</v>
      </c>
      <c r="E284" s="326">
        <f t="shared" si="86"/>
        <v>0</v>
      </c>
      <c r="F284" s="326">
        <f t="shared" si="86"/>
        <v>0</v>
      </c>
      <c r="G284" s="326">
        <f t="shared" si="86"/>
        <v>0</v>
      </c>
      <c r="H284" s="326">
        <f t="shared" si="86"/>
        <v>0</v>
      </c>
      <c r="I284" s="4"/>
      <c r="J284" s="4"/>
      <c r="K284" s="4"/>
      <c r="L284" s="4"/>
      <c r="M284" s="4"/>
      <c r="N284" s="148"/>
      <c r="O284" s="4"/>
      <c r="P284" s="4"/>
      <c r="Q284" s="4"/>
      <c r="R284" s="303"/>
      <c r="S284" s="4"/>
      <c r="T284" s="304"/>
      <c r="U284" s="4"/>
      <c r="V284" s="4"/>
      <c r="W284" s="4"/>
      <c r="X284" s="4"/>
    </row>
    <row r="285" spans="1:24" ht="27" customHeight="1">
      <c r="A285" s="4"/>
      <c r="B285" s="4"/>
      <c r="C285" s="775"/>
      <c r="D285" s="324" t="str">
        <f t="shared" ref="D285:H285" si="87">IFERROR(D284/D$256,"-")</f>
        <v>-</v>
      </c>
      <c r="E285" s="324" t="str">
        <f t="shared" si="87"/>
        <v>-</v>
      </c>
      <c r="F285" s="324" t="str">
        <f t="shared" si="87"/>
        <v>-</v>
      </c>
      <c r="G285" s="324" t="str">
        <f t="shared" si="87"/>
        <v>-</v>
      </c>
      <c r="H285" s="324" t="str">
        <f t="shared" si="87"/>
        <v>-</v>
      </c>
      <c r="I285" s="4"/>
      <c r="J285" s="4"/>
      <c r="K285" s="4"/>
      <c r="L285" s="4"/>
      <c r="M285" s="4"/>
      <c r="N285" s="148"/>
      <c r="O285" s="4"/>
      <c r="P285" s="4"/>
      <c r="Q285" s="4"/>
      <c r="R285" s="303"/>
      <c r="S285" s="4"/>
      <c r="T285" s="304"/>
      <c r="U285" s="4"/>
      <c r="V285" s="4"/>
      <c r="W285" s="4"/>
      <c r="X285" s="4"/>
    </row>
    <row r="286" spans="1:24" ht="27" customHeight="1">
      <c r="A286" s="4"/>
      <c r="B286" s="4"/>
      <c r="C286" s="783" t="s">
        <v>640</v>
      </c>
      <c r="D286" s="325">
        <f t="shared" ref="D286:H286" si="88">COUNTIFS($W$9:$W$207,$C286,$M$9:$M$207,D$274)</f>
        <v>0</v>
      </c>
      <c r="E286" s="326">
        <f t="shared" si="88"/>
        <v>0</v>
      </c>
      <c r="F286" s="326">
        <f t="shared" si="88"/>
        <v>0</v>
      </c>
      <c r="G286" s="326">
        <f t="shared" si="88"/>
        <v>0</v>
      </c>
      <c r="H286" s="326">
        <f t="shared" si="88"/>
        <v>0</v>
      </c>
      <c r="I286" s="4"/>
      <c r="J286" s="4"/>
      <c r="K286" s="4"/>
      <c r="L286" s="4"/>
      <c r="M286" s="4"/>
      <c r="N286" s="148"/>
      <c r="O286" s="4"/>
      <c r="P286" s="4"/>
      <c r="Q286" s="4"/>
      <c r="R286" s="303"/>
      <c r="S286" s="4"/>
      <c r="T286" s="304"/>
      <c r="U286" s="4"/>
      <c r="V286" s="4"/>
      <c r="W286" s="4"/>
      <c r="X286" s="4"/>
    </row>
    <row r="287" spans="1:24" ht="27" customHeight="1">
      <c r="A287" s="4"/>
      <c r="B287" s="4"/>
      <c r="C287" s="775"/>
      <c r="D287" s="324" t="str">
        <f t="shared" ref="D287:H287" si="89">IFERROR(D286/D$256,"-")</f>
        <v>-</v>
      </c>
      <c r="E287" s="324" t="str">
        <f t="shared" si="89"/>
        <v>-</v>
      </c>
      <c r="F287" s="324" t="str">
        <f t="shared" si="89"/>
        <v>-</v>
      </c>
      <c r="G287" s="324" t="str">
        <f t="shared" si="89"/>
        <v>-</v>
      </c>
      <c r="H287" s="324" t="str">
        <f t="shared" si="89"/>
        <v>-</v>
      </c>
      <c r="I287" s="4"/>
      <c r="J287" s="4"/>
      <c r="K287" s="4"/>
      <c r="L287" s="4"/>
      <c r="M287" s="4"/>
      <c r="N287" s="148"/>
      <c r="O287" s="4"/>
      <c r="P287" s="4"/>
      <c r="Q287" s="4"/>
      <c r="R287" s="303"/>
      <c r="S287" s="4"/>
      <c r="T287" s="304"/>
      <c r="U287" s="4"/>
      <c r="V287" s="4"/>
      <c r="W287" s="4"/>
      <c r="X287" s="4"/>
    </row>
    <row r="288" spans="1:24" ht="27" customHeight="1">
      <c r="A288" s="4"/>
      <c r="B288" s="4"/>
      <c r="C288" s="783" t="s">
        <v>628</v>
      </c>
      <c r="D288" s="325">
        <f t="shared" ref="D288:H288" si="90">COUNTIFS($W$9:$W$207,$C288,$M$9:$M$207,D$274)</f>
        <v>0</v>
      </c>
      <c r="E288" s="326">
        <f t="shared" si="90"/>
        <v>0</v>
      </c>
      <c r="F288" s="326">
        <f t="shared" si="90"/>
        <v>0</v>
      </c>
      <c r="G288" s="326">
        <f t="shared" si="90"/>
        <v>0</v>
      </c>
      <c r="H288" s="326">
        <f t="shared" si="90"/>
        <v>0</v>
      </c>
      <c r="I288" s="4"/>
      <c r="J288" s="4"/>
      <c r="K288" s="4"/>
      <c r="L288" s="4"/>
      <c r="M288" s="4"/>
      <c r="N288" s="148"/>
      <c r="O288" s="4"/>
      <c r="P288" s="4"/>
      <c r="Q288" s="4"/>
      <c r="R288" s="303"/>
      <c r="S288" s="4"/>
      <c r="T288" s="304"/>
      <c r="U288" s="4"/>
      <c r="V288" s="4"/>
      <c r="W288" s="4"/>
      <c r="X288" s="4"/>
    </row>
    <row r="289" spans="1:24" ht="27" customHeight="1">
      <c r="A289" s="4"/>
      <c r="B289" s="4"/>
      <c r="C289" s="775"/>
      <c r="D289" s="324" t="str">
        <f t="shared" ref="D289:H289" si="91">IFERROR(D288/D$256,"-")</f>
        <v>-</v>
      </c>
      <c r="E289" s="324" t="str">
        <f t="shared" si="91"/>
        <v>-</v>
      </c>
      <c r="F289" s="324" t="str">
        <f t="shared" si="91"/>
        <v>-</v>
      </c>
      <c r="G289" s="324" t="str">
        <f t="shared" si="91"/>
        <v>-</v>
      </c>
      <c r="H289" s="324" t="str">
        <f t="shared" si="91"/>
        <v>-</v>
      </c>
      <c r="I289" s="4"/>
      <c r="J289" s="4"/>
      <c r="K289" s="4"/>
      <c r="L289" s="4"/>
      <c r="M289" s="4"/>
      <c r="N289" s="148"/>
      <c r="O289" s="4"/>
      <c r="P289" s="4"/>
      <c r="Q289" s="4"/>
      <c r="R289" s="303"/>
      <c r="S289" s="4"/>
      <c r="T289" s="304"/>
      <c r="U289" s="4"/>
      <c r="V289" s="4"/>
      <c r="W289" s="4"/>
      <c r="X289" s="4"/>
    </row>
    <row r="290" spans="1:24" ht="27" customHeight="1">
      <c r="A290" s="4"/>
      <c r="B290" s="4"/>
      <c r="C290" s="782" t="s">
        <v>358</v>
      </c>
      <c r="D290" s="325">
        <f t="shared" ref="D290:H290" si="92">COUNTIFS($W$9:$W$207,$C290,$M$9:$M$207,D$274)</f>
        <v>0</v>
      </c>
      <c r="E290" s="326">
        <f t="shared" si="92"/>
        <v>0</v>
      </c>
      <c r="F290" s="326">
        <f t="shared" si="92"/>
        <v>0</v>
      </c>
      <c r="G290" s="326">
        <f t="shared" si="92"/>
        <v>0</v>
      </c>
      <c r="H290" s="326">
        <f t="shared" si="92"/>
        <v>0</v>
      </c>
      <c r="I290" s="4"/>
      <c r="J290" s="4"/>
      <c r="K290" s="4"/>
      <c r="L290" s="4"/>
      <c r="M290" s="4"/>
      <c r="N290" s="148"/>
      <c r="O290" s="4"/>
      <c r="P290" s="4"/>
      <c r="Q290" s="4"/>
      <c r="R290" s="303"/>
      <c r="S290" s="4"/>
      <c r="T290" s="304"/>
      <c r="U290" s="4"/>
      <c r="V290" s="4"/>
      <c r="W290" s="4"/>
      <c r="X290" s="4"/>
    </row>
    <row r="291" spans="1:24" ht="27" customHeight="1">
      <c r="A291" s="4"/>
      <c r="B291" s="4"/>
      <c r="C291" s="779"/>
      <c r="D291" s="327" t="str">
        <f t="shared" ref="D291:H291" si="93">IFERROR(D290/D$256,"-")</f>
        <v>-</v>
      </c>
      <c r="E291" s="327" t="str">
        <f t="shared" si="93"/>
        <v>-</v>
      </c>
      <c r="F291" s="327" t="str">
        <f t="shared" si="93"/>
        <v>-</v>
      </c>
      <c r="G291" s="327" t="str">
        <f t="shared" si="93"/>
        <v>-</v>
      </c>
      <c r="H291" s="327" t="str">
        <f t="shared" si="93"/>
        <v>-</v>
      </c>
      <c r="I291" s="4"/>
      <c r="J291" s="4"/>
      <c r="K291" s="4"/>
      <c r="L291" s="4"/>
      <c r="M291" s="4"/>
      <c r="N291" s="148"/>
      <c r="O291" s="4"/>
      <c r="P291" s="4"/>
      <c r="Q291" s="4"/>
      <c r="R291" s="303"/>
      <c r="S291" s="4"/>
      <c r="T291" s="304"/>
      <c r="U291" s="4"/>
      <c r="V291" s="4"/>
      <c r="W291" s="4"/>
      <c r="X291" s="4"/>
    </row>
    <row r="292" spans="1:24" ht="14.4">
      <c r="A292" s="4"/>
      <c r="B292" s="4"/>
      <c r="C292" s="4"/>
      <c r="D292" s="4"/>
      <c r="E292" s="4"/>
      <c r="F292" s="4"/>
      <c r="G292" s="4"/>
      <c r="H292" s="4"/>
      <c r="I292" s="4"/>
      <c r="J292" s="4"/>
      <c r="K292" s="4"/>
      <c r="L292" s="4"/>
      <c r="M292" s="4"/>
      <c r="N292" s="148"/>
      <c r="O292" s="4"/>
      <c r="P292" s="4"/>
      <c r="Q292" s="4"/>
      <c r="R292" s="4"/>
      <c r="S292" s="4"/>
      <c r="T292" s="4"/>
      <c r="U292" s="4"/>
      <c r="V292" s="4"/>
      <c r="W292" s="4"/>
      <c r="X292" s="4"/>
    </row>
    <row r="293" spans="1:24" ht="14.4">
      <c r="A293" s="4"/>
      <c r="B293" s="4"/>
      <c r="C293" s="4"/>
      <c r="D293" s="4"/>
      <c r="E293" s="4"/>
      <c r="F293" s="4"/>
      <c r="G293" s="4"/>
      <c r="H293" s="4"/>
      <c r="I293" s="4"/>
      <c r="J293" s="4"/>
      <c r="K293" s="4"/>
      <c r="L293" s="4"/>
      <c r="M293" s="4"/>
      <c r="N293" s="148"/>
      <c r="O293" s="4"/>
      <c r="P293" s="4"/>
      <c r="Q293" s="4"/>
      <c r="R293" s="4"/>
      <c r="S293" s="4"/>
      <c r="T293" s="4"/>
      <c r="U293" s="4"/>
      <c r="V293" s="4"/>
      <c r="W293" s="4"/>
      <c r="X293" s="4"/>
    </row>
    <row r="294" spans="1:24" ht="14.4">
      <c r="A294" s="4"/>
      <c r="B294" s="4"/>
      <c r="C294" s="4"/>
      <c r="D294" s="4"/>
      <c r="E294" s="4"/>
      <c r="F294" s="4"/>
      <c r="G294" s="4"/>
      <c r="H294" s="4"/>
      <c r="I294" s="4"/>
      <c r="J294" s="4"/>
      <c r="K294" s="4"/>
      <c r="L294" s="4"/>
      <c r="M294" s="4"/>
      <c r="N294" s="148"/>
      <c r="O294" s="4"/>
      <c r="P294" s="4"/>
      <c r="Q294" s="4"/>
      <c r="R294" s="4"/>
      <c r="S294" s="4"/>
      <c r="T294" s="4"/>
      <c r="U294" s="4"/>
      <c r="V294" s="4"/>
      <c r="W294" s="4"/>
      <c r="X294" s="4"/>
    </row>
    <row r="295" spans="1:24" ht="14.4">
      <c r="A295" s="4"/>
      <c r="B295" s="4"/>
      <c r="C295" s="4"/>
      <c r="D295" s="4"/>
      <c r="E295" s="4"/>
      <c r="F295" s="4"/>
      <c r="G295" s="4"/>
      <c r="H295" s="4"/>
      <c r="I295" s="4"/>
      <c r="J295" s="4"/>
      <c r="K295" s="4"/>
      <c r="L295" s="4"/>
      <c r="M295" s="4"/>
      <c r="N295" s="148"/>
      <c r="O295" s="4"/>
      <c r="P295" s="4"/>
      <c r="Q295" s="4"/>
      <c r="R295" s="4"/>
      <c r="S295" s="4"/>
      <c r="T295" s="4"/>
      <c r="U295" s="4"/>
      <c r="V295" s="4"/>
      <c r="W295" s="4"/>
      <c r="X295" s="4"/>
    </row>
    <row r="296" spans="1:24" ht="14.4">
      <c r="A296" s="4"/>
      <c r="B296" s="4"/>
      <c r="C296" s="4"/>
      <c r="D296" s="4"/>
      <c r="E296" s="4"/>
      <c r="F296" s="4"/>
      <c r="G296" s="4"/>
      <c r="H296" s="4"/>
      <c r="I296" s="4"/>
      <c r="J296" s="4"/>
      <c r="K296" s="4"/>
      <c r="L296" s="4"/>
      <c r="M296" s="4"/>
      <c r="N296" s="148"/>
      <c r="O296" s="4"/>
      <c r="P296" s="4"/>
      <c r="Q296" s="4"/>
      <c r="R296" s="4"/>
      <c r="S296" s="4"/>
      <c r="T296" s="4"/>
      <c r="U296" s="4"/>
      <c r="V296" s="4"/>
      <c r="W296" s="4"/>
      <c r="X296" s="4"/>
    </row>
    <row r="297" spans="1:24" ht="14.4">
      <c r="A297" s="4"/>
      <c r="B297" s="4"/>
      <c r="C297" s="4"/>
      <c r="D297" s="4"/>
      <c r="E297" s="4"/>
      <c r="F297" s="4"/>
      <c r="G297" s="4"/>
      <c r="H297" s="4"/>
      <c r="I297" s="4"/>
      <c r="J297" s="4"/>
      <c r="K297" s="4"/>
      <c r="L297" s="4"/>
      <c r="M297" s="4"/>
      <c r="N297" s="148"/>
      <c r="O297" s="4"/>
      <c r="P297" s="4"/>
      <c r="Q297" s="4"/>
      <c r="R297" s="4"/>
      <c r="S297" s="4"/>
      <c r="T297" s="4"/>
      <c r="U297" s="4"/>
      <c r="V297" s="4"/>
      <c r="W297" s="4"/>
      <c r="X297" s="4"/>
    </row>
    <row r="298" spans="1:24" ht="14.4">
      <c r="A298" s="4"/>
      <c r="B298" s="4"/>
      <c r="C298" s="4"/>
      <c r="D298" s="4"/>
      <c r="E298" s="4"/>
      <c r="F298" s="4"/>
      <c r="G298" s="4"/>
      <c r="H298" s="4"/>
      <c r="I298" s="4"/>
      <c r="J298" s="4"/>
      <c r="K298" s="4"/>
      <c r="L298" s="4"/>
      <c r="M298" s="4"/>
      <c r="N298" s="148"/>
      <c r="O298" s="4"/>
      <c r="P298" s="4"/>
      <c r="Q298" s="4"/>
      <c r="R298" s="4"/>
      <c r="S298" s="4"/>
      <c r="T298" s="4"/>
      <c r="U298" s="4"/>
      <c r="V298" s="4"/>
      <c r="W298" s="4"/>
      <c r="X298" s="4"/>
    </row>
    <row r="299" spans="1:24" ht="14.4">
      <c r="A299" s="4"/>
      <c r="B299" s="4"/>
      <c r="C299" s="4"/>
      <c r="D299" s="4"/>
      <c r="E299" s="4"/>
      <c r="F299" s="4"/>
      <c r="G299" s="4"/>
      <c r="H299" s="4"/>
      <c r="I299" s="4"/>
      <c r="J299" s="4"/>
      <c r="K299" s="4"/>
      <c r="L299" s="4"/>
      <c r="M299" s="4"/>
      <c r="N299" s="148"/>
      <c r="O299" s="4"/>
      <c r="P299" s="4"/>
      <c r="Q299" s="4"/>
      <c r="R299" s="4"/>
      <c r="S299" s="4"/>
      <c r="T299" s="4"/>
      <c r="U299" s="4"/>
      <c r="V299" s="4"/>
      <c r="W299" s="4"/>
      <c r="X299" s="4"/>
    </row>
    <row r="300" spans="1:24" ht="14.4">
      <c r="A300" s="4"/>
      <c r="B300" s="4"/>
      <c r="C300" s="4"/>
      <c r="D300" s="4"/>
      <c r="E300" s="4"/>
      <c r="F300" s="4"/>
      <c r="G300" s="4"/>
      <c r="H300" s="4"/>
      <c r="I300" s="4"/>
      <c r="J300" s="4"/>
      <c r="K300" s="4"/>
      <c r="L300" s="4"/>
      <c r="M300" s="4"/>
      <c r="N300" s="148"/>
      <c r="O300" s="4"/>
      <c r="P300" s="4"/>
      <c r="Q300" s="4"/>
      <c r="R300" s="4"/>
      <c r="S300" s="4"/>
      <c r="T300" s="4"/>
      <c r="U300" s="4"/>
      <c r="V300" s="4"/>
      <c r="W300" s="4"/>
      <c r="X300" s="4"/>
    </row>
    <row r="301" spans="1:24" ht="14.4">
      <c r="A301" s="4"/>
      <c r="B301" s="4"/>
      <c r="C301" s="4"/>
      <c r="D301" s="4"/>
      <c r="E301" s="4"/>
      <c r="F301" s="4"/>
      <c r="G301" s="4"/>
      <c r="H301" s="4"/>
      <c r="I301" s="4"/>
      <c r="J301" s="4"/>
      <c r="K301" s="4"/>
      <c r="L301" s="4"/>
      <c r="M301" s="4"/>
      <c r="N301" s="148"/>
      <c r="O301" s="4"/>
      <c r="P301" s="4"/>
      <c r="Q301" s="4"/>
      <c r="R301" s="4"/>
      <c r="S301" s="4"/>
      <c r="T301" s="4"/>
      <c r="U301" s="4"/>
      <c r="V301" s="4"/>
      <c r="W301" s="4"/>
      <c r="X301" s="4"/>
    </row>
    <row r="302" spans="1:24" ht="14.4">
      <c r="A302" s="4"/>
      <c r="B302" s="4"/>
      <c r="C302" s="4"/>
      <c r="D302" s="4"/>
      <c r="E302" s="4"/>
      <c r="F302" s="4"/>
      <c r="G302" s="4"/>
      <c r="H302" s="4"/>
      <c r="I302" s="4"/>
      <c r="J302" s="4"/>
      <c r="K302" s="4"/>
      <c r="L302" s="4"/>
      <c r="M302" s="4"/>
      <c r="N302" s="148"/>
      <c r="O302" s="4"/>
      <c r="P302" s="4"/>
      <c r="Q302" s="4"/>
      <c r="R302" s="4"/>
      <c r="S302" s="4"/>
      <c r="T302" s="4"/>
      <c r="U302" s="4"/>
      <c r="V302" s="4"/>
      <c r="W302" s="4"/>
      <c r="X302" s="4"/>
    </row>
    <row r="303" spans="1:24" ht="14.4">
      <c r="A303" s="4"/>
      <c r="B303" s="4"/>
      <c r="C303" s="4"/>
      <c r="D303" s="4"/>
      <c r="E303" s="4"/>
      <c r="F303" s="4"/>
      <c r="G303" s="4"/>
      <c r="H303" s="4"/>
      <c r="I303" s="4"/>
      <c r="J303" s="4"/>
      <c r="K303" s="4"/>
      <c r="L303" s="4"/>
      <c r="M303" s="4"/>
      <c r="N303" s="148"/>
      <c r="O303" s="4"/>
      <c r="P303" s="4"/>
      <c r="Q303" s="4"/>
      <c r="R303" s="4"/>
      <c r="S303" s="4"/>
      <c r="T303" s="4"/>
      <c r="U303" s="4"/>
      <c r="V303" s="4"/>
      <c r="W303" s="4"/>
      <c r="X303" s="4"/>
    </row>
    <row r="304" spans="1:24" ht="14.4">
      <c r="A304" s="4"/>
      <c r="B304" s="4"/>
      <c r="C304" s="4"/>
      <c r="D304" s="4"/>
      <c r="E304" s="4"/>
      <c r="F304" s="4"/>
      <c r="G304" s="4"/>
      <c r="H304" s="4"/>
      <c r="I304" s="4"/>
      <c r="J304" s="4"/>
      <c r="K304" s="4"/>
      <c r="L304" s="4"/>
      <c r="M304" s="4"/>
      <c r="N304" s="148"/>
      <c r="O304" s="4"/>
      <c r="P304" s="4"/>
      <c r="Q304" s="4"/>
      <c r="R304" s="4"/>
      <c r="S304" s="4"/>
      <c r="T304" s="4"/>
      <c r="U304" s="4"/>
      <c r="V304" s="4"/>
      <c r="W304" s="4"/>
      <c r="X304" s="4"/>
    </row>
    <row r="305" spans="1:24" ht="14.4">
      <c r="A305" s="4"/>
      <c r="B305" s="4"/>
      <c r="C305" s="4"/>
      <c r="D305" s="4"/>
      <c r="E305" s="4"/>
      <c r="F305" s="4"/>
      <c r="G305" s="4"/>
      <c r="H305" s="4"/>
      <c r="I305" s="4"/>
      <c r="J305" s="4"/>
      <c r="K305" s="4"/>
      <c r="L305" s="4"/>
      <c r="M305" s="4"/>
      <c r="N305" s="148"/>
      <c r="O305" s="4"/>
      <c r="P305" s="4"/>
      <c r="Q305" s="4"/>
      <c r="R305" s="4"/>
      <c r="S305" s="4"/>
      <c r="T305" s="4"/>
      <c r="U305" s="4"/>
      <c r="V305" s="4"/>
      <c r="W305" s="4"/>
      <c r="X305" s="4"/>
    </row>
    <row r="306" spans="1:24" ht="14.4">
      <c r="A306" s="4"/>
      <c r="B306" s="4"/>
      <c r="C306" s="4"/>
      <c r="D306" s="4"/>
      <c r="E306" s="4"/>
      <c r="F306" s="4"/>
      <c r="G306" s="4"/>
      <c r="H306" s="4"/>
      <c r="I306" s="4"/>
      <c r="J306" s="4"/>
      <c r="K306" s="4"/>
      <c r="L306" s="4"/>
      <c r="M306" s="4"/>
      <c r="N306" s="148"/>
      <c r="O306" s="4"/>
      <c r="P306" s="4"/>
      <c r="Q306" s="4"/>
      <c r="R306" s="4"/>
      <c r="S306" s="4"/>
      <c r="T306" s="4"/>
      <c r="U306" s="4"/>
      <c r="V306" s="4"/>
      <c r="W306" s="4"/>
      <c r="X306" s="4"/>
    </row>
    <row r="307" spans="1:24" ht="14.4">
      <c r="A307" s="4"/>
      <c r="B307" s="4"/>
      <c r="C307" s="4"/>
      <c r="D307" s="4"/>
      <c r="E307" s="4"/>
      <c r="F307" s="4"/>
      <c r="G307" s="4"/>
      <c r="H307" s="4"/>
      <c r="I307" s="4"/>
      <c r="J307" s="4"/>
      <c r="K307" s="4"/>
      <c r="L307" s="4"/>
      <c r="M307" s="4"/>
      <c r="N307" s="148"/>
      <c r="O307" s="4"/>
      <c r="P307" s="4"/>
      <c r="Q307" s="4"/>
      <c r="R307" s="4"/>
      <c r="S307" s="4"/>
      <c r="T307" s="4"/>
      <c r="U307" s="4"/>
      <c r="V307" s="4"/>
      <c r="W307" s="4"/>
      <c r="X307" s="4"/>
    </row>
    <row r="308" spans="1:24" ht="14.4">
      <c r="A308" s="4"/>
      <c r="B308" s="4"/>
      <c r="C308" s="4"/>
      <c r="D308" s="4"/>
      <c r="E308" s="4"/>
      <c r="F308" s="4"/>
      <c r="G308" s="4"/>
      <c r="H308" s="4"/>
      <c r="I308" s="4"/>
      <c r="J308" s="4"/>
      <c r="K308" s="4"/>
      <c r="L308" s="4"/>
      <c r="M308" s="4"/>
      <c r="N308" s="148"/>
      <c r="O308" s="4"/>
      <c r="P308" s="4"/>
      <c r="Q308" s="4"/>
      <c r="R308" s="4"/>
      <c r="S308" s="4"/>
      <c r="T308" s="4"/>
      <c r="U308" s="4"/>
      <c r="V308" s="4"/>
      <c r="W308" s="4"/>
      <c r="X308" s="4"/>
    </row>
    <row r="309" spans="1:24" ht="14.4">
      <c r="A309" s="4"/>
      <c r="B309" s="4"/>
      <c r="C309" s="4"/>
      <c r="D309" s="4"/>
      <c r="E309" s="4"/>
      <c r="F309" s="4"/>
      <c r="G309" s="4"/>
      <c r="H309" s="4"/>
      <c r="I309" s="4"/>
      <c r="J309" s="4"/>
      <c r="K309" s="4"/>
      <c r="L309" s="4"/>
      <c r="M309" s="4"/>
      <c r="N309" s="148"/>
      <c r="O309" s="4"/>
      <c r="P309" s="4"/>
      <c r="Q309" s="4"/>
      <c r="R309" s="4"/>
      <c r="S309" s="4"/>
      <c r="T309" s="4"/>
      <c r="U309" s="4"/>
      <c r="V309" s="4"/>
      <c r="W309" s="4"/>
      <c r="X309" s="4"/>
    </row>
    <row r="310" spans="1:24" ht="14.4">
      <c r="A310" s="4"/>
      <c r="B310" s="4"/>
      <c r="C310" s="4"/>
      <c r="D310" s="4"/>
      <c r="E310" s="4"/>
      <c r="F310" s="4"/>
      <c r="G310" s="4"/>
      <c r="H310" s="4"/>
      <c r="I310" s="4"/>
      <c r="J310" s="4"/>
      <c r="K310" s="4"/>
      <c r="L310" s="4"/>
      <c r="M310" s="4"/>
      <c r="N310" s="148"/>
      <c r="O310" s="4"/>
      <c r="P310" s="4"/>
      <c r="Q310" s="4"/>
      <c r="R310" s="4"/>
      <c r="S310" s="4"/>
      <c r="T310" s="4"/>
      <c r="U310" s="4"/>
      <c r="V310" s="4"/>
      <c r="W310" s="4"/>
      <c r="X310" s="4"/>
    </row>
    <row r="311" spans="1:24" ht="14.4">
      <c r="A311" s="4"/>
      <c r="B311" s="4"/>
      <c r="C311" s="4"/>
      <c r="D311" s="4"/>
      <c r="E311" s="4"/>
      <c r="F311" s="4"/>
      <c r="G311" s="4"/>
      <c r="H311" s="4"/>
      <c r="I311" s="4"/>
      <c r="J311" s="4"/>
      <c r="K311" s="4"/>
      <c r="L311" s="4"/>
      <c r="M311" s="4"/>
      <c r="N311" s="148"/>
      <c r="O311" s="4"/>
      <c r="P311" s="4"/>
      <c r="Q311" s="4"/>
      <c r="R311" s="4"/>
      <c r="S311" s="4"/>
      <c r="T311" s="4"/>
      <c r="U311" s="4"/>
      <c r="V311" s="4"/>
      <c r="W311" s="4"/>
      <c r="X311" s="4"/>
    </row>
    <row r="312" spans="1:24" ht="14.4">
      <c r="A312" s="4"/>
      <c r="B312" s="4"/>
      <c r="C312" s="4"/>
      <c r="D312" s="4"/>
      <c r="E312" s="4"/>
      <c r="F312" s="4"/>
      <c r="G312" s="4"/>
      <c r="H312" s="4"/>
      <c r="I312" s="4"/>
      <c r="J312" s="4"/>
      <c r="K312" s="4"/>
      <c r="L312" s="4"/>
      <c r="M312" s="4"/>
      <c r="N312" s="148"/>
      <c r="O312" s="4"/>
      <c r="P312" s="4"/>
      <c r="Q312" s="4"/>
      <c r="R312" s="4"/>
      <c r="S312" s="4"/>
      <c r="T312" s="4"/>
      <c r="U312" s="4"/>
      <c r="V312" s="4"/>
      <c r="W312" s="4"/>
      <c r="X312" s="4"/>
    </row>
    <row r="313" spans="1:24" ht="14.4">
      <c r="A313" s="4"/>
      <c r="B313" s="4"/>
      <c r="C313" s="4"/>
      <c r="D313" s="4"/>
      <c r="E313" s="4"/>
      <c r="F313" s="4"/>
      <c r="G313" s="4"/>
      <c r="H313" s="4"/>
      <c r="I313" s="4"/>
      <c r="J313" s="4"/>
      <c r="K313" s="4"/>
      <c r="L313" s="4"/>
      <c r="M313" s="4"/>
      <c r="N313" s="148"/>
      <c r="O313" s="4"/>
      <c r="P313" s="4"/>
      <c r="Q313" s="4"/>
      <c r="R313" s="4"/>
      <c r="S313" s="4"/>
      <c r="T313" s="4"/>
      <c r="U313" s="4"/>
      <c r="V313" s="4"/>
      <c r="W313" s="4"/>
      <c r="X313" s="4"/>
    </row>
    <row r="314" spans="1:24" ht="15.75" customHeight="1">
      <c r="P314" s="4"/>
    </row>
    <row r="315" spans="1:24" ht="15.75" customHeight="1">
      <c r="P315" s="4"/>
    </row>
    <row r="316" spans="1:24" ht="15.75" customHeight="1">
      <c r="P316" s="4"/>
    </row>
    <row r="317" spans="1:24" ht="15.75" customHeight="1">
      <c r="P317" s="4"/>
    </row>
    <row r="318" spans="1:24" ht="15.75" customHeight="1">
      <c r="P318" s="4"/>
    </row>
    <row r="319" spans="1:24" ht="15.75" customHeight="1">
      <c r="P319" s="4"/>
    </row>
    <row r="320" spans="1:24" ht="15.75" customHeight="1">
      <c r="P320" s="4"/>
    </row>
    <row r="321" spans="16:16" ht="15.75" customHeight="1">
      <c r="P321" s="4"/>
    </row>
    <row r="322" spans="16:16" ht="15.75" customHeight="1">
      <c r="P322" s="4"/>
    </row>
    <row r="323" spans="16:16" ht="15.75" customHeight="1">
      <c r="P323" s="4"/>
    </row>
    <row r="324" spans="16:16" ht="15.75" customHeight="1">
      <c r="P324" s="4"/>
    </row>
    <row r="325" spans="16:16" ht="15.75" customHeight="1">
      <c r="P325" s="4"/>
    </row>
    <row r="326" spans="16:16" ht="15.75" customHeight="1">
      <c r="P326" s="4"/>
    </row>
    <row r="327" spans="16:16" ht="15.75" customHeight="1">
      <c r="P327" s="4"/>
    </row>
    <row r="328" spans="16:16" ht="15.75" customHeight="1">
      <c r="P328" s="4"/>
    </row>
    <row r="329" spans="16:16" ht="15.75" customHeight="1">
      <c r="P329" s="4"/>
    </row>
    <row r="330" spans="16:16" ht="15.75" customHeight="1">
      <c r="P330" s="4"/>
    </row>
    <row r="331" spans="16:16" ht="15.75" customHeight="1">
      <c r="P331" s="4"/>
    </row>
    <row r="332" spans="16:16" ht="15.75" customHeight="1">
      <c r="P332" s="4"/>
    </row>
    <row r="333" spans="16:16" ht="15.75" customHeight="1">
      <c r="P333" s="4"/>
    </row>
    <row r="334" spans="16:16" ht="15.75" customHeight="1">
      <c r="P334" s="4"/>
    </row>
    <row r="335" spans="16:16" ht="15.75" customHeight="1">
      <c r="P335" s="4"/>
    </row>
    <row r="336" spans="16:16" ht="15.75" customHeight="1">
      <c r="P336" s="4"/>
    </row>
    <row r="337" spans="16:16" ht="15.75" customHeight="1">
      <c r="P337" s="4"/>
    </row>
    <row r="338" spans="16:16" ht="15.75" customHeight="1">
      <c r="P338" s="4"/>
    </row>
    <row r="339" spans="16:16" ht="15.75" customHeight="1">
      <c r="P339" s="4"/>
    </row>
    <row r="340" spans="16:16" ht="15.75" customHeight="1">
      <c r="P340" s="4"/>
    </row>
    <row r="341" spans="16:16" ht="15.75" customHeight="1">
      <c r="P341" s="4"/>
    </row>
    <row r="342" spans="16:16" ht="15.75" customHeight="1">
      <c r="P342" s="4"/>
    </row>
    <row r="343" spans="16:16" ht="15.75" customHeight="1">
      <c r="P343" s="4"/>
    </row>
    <row r="344" spans="16:16" ht="15.75" customHeight="1">
      <c r="P344" s="4"/>
    </row>
    <row r="345" spans="16:16" ht="15.75" customHeight="1">
      <c r="P345" s="4"/>
    </row>
    <row r="346" spans="16:16" ht="15.75" customHeight="1">
      <c r="P346" s="4"/>
    </row>
    <row r="347" spans="16:16" ht="15.75" customHeight="1">
      <c r="P347" s="4"/>
    </row>
    <row r="348" spans="16:16" ht="15.75" customHeight="1">
      <c r="P348" s="4"/>
    </row>
    <row r="349" spans="16:16" ht="15.75" customHeight="1">
      <c r="P349" s="4"/>
    </row>
    <row r="350" spans="16:16" ht="15.75" customHeight="1">
      <c r="P350" s="4"/>
    </row>
    <row r="351" spans="16:16" ht="15.75" customHeight="1">
      <c r="P351" s="4"/>
    </row>
    <row r="352" spans="16:16" ht="15.75" customHeight="1">
      <c r="P352" s="4"/>
    </row>
    <row r="353" spans="16:16" ht="15.75" customHeight="1">
      <c r="P353" s="4"/>
    </row>
    <row r="354" spans="16:16" ht="15.75" customHeight="1">
      <c r="P354" s="4"/>
    </row>
    <row r="355" spans="16:16" ht="15.75" customHeight="1">
      <c r="P355" s="4"/>
    </row>
    <row r="356" spans="16:16" ht="15.75" customHeight="1">
      <c r="P356" s="4"/>
    </row>
    <row r="357" spans="16:16" ht="15.75" customHeight="1">
      <c r="P357" s="4"/>
    </row>
    <row r="358" spans="16:16" ht="15.75" customHeight="1">
      <c r="P358" s="4"/>
    </row>
    <row r="359" spans="16:16" ht="15.75" customHeight="1">
      <c r="P359" s="4"/>
    </row>
    <row r="360" spans="16:16" ht="15.75" customHeight="1">
      <c r="P360" s="4"/>
    </row>
    <row r="361" spans="16:16" ht="15.75" customHeight="1">
      <c r="P361" s="4"/>
    </row>
    <row r="362" spans="16:16" ht="15.75" customHeight="1">
      <c r="P362" s="4"/>
    </row>
    <row r="363" spans="16:16" ht="15.75" customHeight="1">
      <c r="P363" s="4"/>
    </row>
    <row r="364" spans="16:16" ht="15.75" customHeight="1">
      <c r="P364" s="4"/>
    </row>
    <row r="365" spans="16:16" ht="15.75" customHeight="1">
      <c r="P365" s="4"/>
    </row>
    <row r="366" spans="16:16" ht="15.75" customHeight="1">
      <c r="P366" s="4"/>
    </row>
    <row r="367" spans="16:16" ht="15.75" customHeight="1">
      <c r="P367" s="4"/>
    </row>
    <row r="368" spans="16:16" ht="15.75" customHeight="1">
      <c r="P368" s="4"/>
    </row>
    <row r="369" spans="16:16" ht="15.75" customHeight="1">
      <c r="P369" s="4"/>
    </row>
    <row r="370" spans="16:16" ht="15.75" customHeight="1">
      <c r="P370" s="4"/>
    </row>
    <row r="371" spans="16:16" ht="15.75" customHeight="1">
      <c r="P371" s="4"/>
    </row>
    <row r="372" spans="16:16" ht="15.75" customHeight="1">
      <c r="P372" s="4"/>
    </row>
    <row r="373" spans="16:16" ht="15.75" customHeight="1">
      <c r="P373" s="4"/>
    </row>
    <row r="374" spans="16:16" ht="15.75" customHeight="1">
      <c r="P374" s="4"/>
    </row>
    <row r="375" spans="16:16" ht="15.75" customHeight="1">
      <c r="P375" s="4"/>
    </row>
    <row r="376" spans="16:16" ht="15.75" customHeight="1">
      <c r="P376" s="4"/>
    </row>
    <row r="377" spans="16:16" ht="15.75" customHeight="1">
      <c r="P377" s="4"/>
    </row>
    <row r="378" spans="16:16" ht="15.75" customHeight="1">
      <c r="P378" s="4"/>
    </row>
    <row r="379" spans="16:16" ht="15.75" customHeight="1">
      <c r="P379" s="4"/>
    </row>
    <row r="380" spans="16:16" ht="15.75" customHeight="1">
      <c r="P380" s="4"/>
    </row>
    <row r="381" spans="16:16" ht="15.75" customHeight="1">
      <c r="P381" s="4"/>
    </row>
    <row r="382" spans="16:16" ht="15.75" customHeight="1">
      <c r="P382" s="4"/>
    </row>
    <row r="383" spans="16:16" ht="15.75" customHeight="1">
      <c r="P383" s="4"/>
    </row>
    <row r="384" spans="16:16" ht="15.75" customHeight="1">
      <c r="P384" s="4"/>
    </row>
    <row r="385" spans="16:16" ht="15.75" customHeight="1">
      <c r="P385" s="4"/>
    </row>
    <row r="386" spans="16:16" ht="15.75" customHeight="1">
      <c r="P386" s="4"/>
    </row>
    <row r="387" spans="16:16" ht="15.75" customHeight="1">
      <c r="P387" s="4"/>
    </row>
    <row r="388" spans="16:16" ht="15.75" customHeight="1">
      <c r="P388" s="4"/>
    </row>
    <row r="389" spans="16:16" ht="15.75" customHeight="1">
      <c r="P389" s="4"/>
    </row>
    <row r="390" spans="16:16" ht="15.75" customHeight="1">
      <c r="P390" s="4"/>
    </row>
    <row r="391" spans="16:16" ht="15.75" customHeight="1">
      <c r="P391" s="4"/>
    </row>
    <row r="392" spans="16:16" ht="15.75" customHeight="1">
      <c r="P392" s="4"/>
    </row>
    <row r="393" spans="16:16" ht="15.75" customHeight="1">
      <c r="P393" s="4"/>
    </row>
    <row r="394" spans="16:16" ht="15.75" customHeight="1">
      <c r="P394" s="4"/>
    </row>
    <row r="395" spans="16:16" ht="15.75" customHeight="1">
      <c r="P395" s="4"/>
    </row>
    <row r="396" spans="16:16" ht="15.75" customHeight="1">
      <c r="P396" s="4"/>
    </row>
    <row r="397" spans="16:16" ht="15.75" customHeight="1">
      <c r="P397" s="4"/>
    </row>
    <row r="398" spans="16:16" ht="15.75" customHeight="1">
      <c r="P398" s="4"/>
    </row>
    <row r="399" spans="16:16" ht="15.75" customHeight="1">
      <c r="P399" s="4"/>
    </row>
    <row r="400" spans="16:16" ht="15.75" customHeight="1">
      <c r="P400" s="4"/>
    </row>
    <row r="401" spans="16:16" ht="15.75" customHeight="1">
      <c r="P401" s="4"/>
    </row>
    <row r="402" spans="16:16" ht="15.75" customHeight="1">
      <c r="P402" s="4"/>
    </row>
    <row r="403" spans="16:16" ht="15.75" customHeight="1">
      <c r="P403" s="4"/>
    </row>
    <row r="404" spans="16:16" ht="15.75" customHeight="1">
      <c r="P404" s="4"/>
    </row>
    <row r="405" spans="16:16" ht="15.75" customHeight="1">
      <c r="P405" s="4"/>
    </row>
    <row r="406" spans="16:16" ht="15.75" customHeight="1">
      <c r="P406" s="4"/>
    </row>
    <row r="407" spans="16:16" ht="15.75" customHeight="1">
      <c r="P407" s="4"/>
    </row>
    <row r="408" spans="16:16" ht="15.75" customHeight="1">
      <c r="P408" s="4"/>
    </row>
    <row r="409" spans="16:16" ht="15.75" customHeight="1">
      <c r="P409" s="4"/>
    </row>
    <row r="410" spans="16:16" ht="15.75" customHeight="1">
      <c r="P410" s="4"/>
    </row>
    <row r="411" spans="16:16" ht="15.75" customHeight="1">
      <c r="P411" s="4"/>
    </row>
    <row r="412" spans="16:16" ht="15.75" customHeight="1">
      <c r="P412" s="4"/>
    </row>
    <row r="413" spans="16:16" ht="15.75" customHeight="1">
      <c r="P413" s="4"/>
    </row>
    <row r="414" spans="16:16" ht="15.75" customHeight="1">
      <c r="P414" s="4"/>
    </row>
    <row r="415" spans="16:16" ht="15.75" customHeight="1">
      <c r="P415" s="4"/>
    </row>
    <row r="416" spans="16:16" ht="15.75" customHeight="1">
      <c r="P416" s="4"/>
    </row>
    <row r="417" spans="16:16" ht="15.75" customHeight="1">
      <c r="P417" s="4"/>
    </row>
    <row r="418" spans="16:16" ht="15.75" customHeight="1">
      <c r="P418" s="4"/>
    </row>
    <row r="419" spans="16:16" ht="15.75" customHeight="1">
      <c r="P419" s="4"/>
    </row>
    <row r="420" spans="16:16" ht="15.75" customHeight="1">
      <c r="P420" s="4"/>
    </row>
    <row r="421" spans="16:16" ht="15.75" customHeight="1">
      <c r="P421" s="4"/>
    </row>
    <row r="422" spans="16:16" ht="15.75" customHeight="1">
      <c r="P422" s="4"/>
    </row>
    <row r="423" spans="16:16" ht="15.75" customHeight="1">
      <c r="P423" s="4"/>
    </row>
    <row r="424" spans="16:16" ht="15.75" customHeight="1">
      <c r="P424" s="4"/>
    </row>
    <row r="425" spans="16:16" ht="15.75" customHeight="1">
      <c r="P425" s="4"/>
    </row>
    <row r="426" spans="16:16" ht="15.75" customHeight="1">
      <c r="P426" s="4"/>
    </row>
    <row r="427" spans="16:16" ht="15.75" customHeight="1">
      <c r="P427" s="4"/>
    </row>
    <row r="428" spans="16:16" ht="15.75" customHeight="1">
      <c r="P428" s="4"/>
    </row>
    <row r="429" spans="16:16" ht="15.75" customHeight="1">
      <c r="P429" s="4"/>
    </row>
    <row r="430" spans="16:16" ht="15.75" customHeight="1">
      <c r="P430" s="4"/>
    </row>
    <row r="431" spans="16:16" ht="15.75" customHeight="1">
      <c r="P431" s="4"/>
    </row>
    <row r="432" spans="16:16" ht="15.75" customHeight="1">
      <c r="P432" s="4"/>
    </row>
    <row r="433" spans="16:16" ht="15.75" customHeight="1">
      <c r="P433" s="4"/>
    </row>
    <row r="434" spans="16:16" ht="15.75" customHeight="1">
      <c r="P434" s="4"/>
    </row>
    <row r="435" spans="16:16" ht="15.75" customHeight="1">
      <c r="P435" s="4"/>
    </row>
    <row r="436" spans="16:16" ht="15.75" customHeight="1">
      <c r="P436" s="4"/>
    </row>
    <row r="437" spans="16:16" ht="15.75" customHeight="1">
      <c r="P437" s="4"/>
    </row>
    <row r="438" spans="16:16" ht="15.75" customHeight="1">
      <c r="P438" s="4"/>
    </row>
    <row r="439" spans="16:16" ht="15.75" customHeight="1">
      <c r="P439" s="4"/>
    </row>
    <row r="440" spans="16:16" ht="15.75" customHeight="1">
      <c r="P440" s="4"/>
    </row>
    <row r="441" spans="16:16" ht="15.75" customHeight="1">
      <c r="P441" s="4"/>
    </row>
    <row r="442" spans="16:16" ht="15.75" customHeight="1">
      <c r="P442" s="4"/>
    </row>
    <row r="443" spans="16:16" ht="15.75" customHeight="1">
      <c r="P443" s="4"/>
    </row>
    <row r="444" spans="16:16" ht="15.75" customHeight="1">
      <c r="P444" s="4"/>
    </row>
    <row r="445" spans="16:16" ht="15.75" customHeight="1">
      <c r="P445" s="4"/>
    </row>
    <row r="446" spans="16:16" ht="15.75" customHeight="1">
      <c r="P446" s="4"/>
    </row>
    <row r="447" spans="16:16" ht="15.75" customHeight="1">
      <c r="P447" s="4"/>
    </row>
    <row r="448" spans="16:16" ht="15.75" customHeight="1">
      <c r="P448" s="4"/>
    </row>
    <row r="449" spans="16:16" ht="15.75" customHeight="1">
      <c r="P449" s="4"/>
    </row>
    <row r="450" spans="16:16" ht="15.75" customHeight="1">
      <c r="P450" s="4"/>
    </row>
    <row r="451" spans="16:16" ht="15.75" customHeight="1">
      <c r="P451" s="4"/>
    </row>
    <row r="452" spans="16:16" ht="15.75" customHeight="1">
      <c r="P452" s="4"/>
    </row>
    <row r="453" spans="16:16" ht="15.75" customHeight="1">
      <c r="P453" s="4"/>
    </row>
    <row r="454" spans="16:16" ht="15.75" customHeight="1">
      <c r="P454" s="4"/>
    </row>
    <row r="455" spans="16:16" ht="15.75" customHeight="1">
      <c r="P455" s="4"/>
    </row>
    <row r="456" spans="16:16" ht="15.75" customHeight="1">
      <c r="P456" s="4"/>
    </row>
    <row r="457" spans="16:16" ht="15.75" customHeight="1">
      <c r="P457" s="4"/>
    </row>
    <row r="458" spans="16:16" ht="15.75" customHeight="1">
      <c r="P458" s="4"/>
    </row>
    <row r="459" spans="16:16" ht="15.75" customHeight="1">
      <c r="P459" s="4"/>
    </row>
    <row r="460" spans="16:16" ht="15.75" customHeight="1">
      <c r="P460" s="4"/>
    </row>
    <row r="461" spans="16:16" ht="15.75" customHeight="1">
      <c r="P461" s="4"/>
    </row>
    <row r="462" spans="16:16" ht="15.75" customHeight="1">
      <c r="P462" s="4"/>
    </row>
    <row r="463" spans="16:16" ht="15.75" customHeight="1">
      <c r="P463" s="4"/>
    </row>
    <row r="464" spans="16:16" ht="15.75" customHeight="1">
      <c r="P464" s="4"/>
    </row>
    <row r="465" spans="16:16" ht="15.75" customHeight="1">
      <c r="P465" s="4"/>
    </row>
    <row r="466" spans="16:16" ht="15.75" customHeight="1">
      <c r="P466" s="4"/>
    </row>
    <row r="467" spans="16:16" ht="15.75" customHeight="1">
      <c r="P467" s="4"/>
    </row>
    <row r="468" spans="16:16" ht="15.75" customHeight="1">
      <c r="P468" s="4"/>
    </row>
    <row r="469" spans="16:16" ht="15.75" customHeight="1">
      <c r="P469" s="4"/>
    </row>
    <row r="470" spans="16:16" ht="15.75" customHeight="1">
      <c r="P470" s="4"/>
    </row>
    <row r="471" spans="16:16" ht="15.75" customHeight="1">
      <c r="P471" s="4"/>
    </row>
    <row r="472" spans="16:16" ht="15.75" customHeight="1">
      <c r="P472" s="4"/>
    </row>
    <row r="473" spans="16:16" ht="15.75" customHeight="1">
      <c r="P473" s="4"/>
    </row>
    <row r="474" spans="16:16" ht="15.75" customHeight="1">
      <c r="P474" s="4"/>
    </row>
    <row r="475" spans="16:16" ht="15.75" customHeight="1">
      <c r="P475" s="4"/>
    </row>
    <row r="476" spans="16:16" ht="15.75" customHeight="1">
      <c r="P476" s="4"/>
    </row>
    <row r="477" spans="16:16" ht="15.75" customHeight="1">
      <c r="P477" s="4"/>
    </row>
    <row r="478" spans="16:16" ht="15.75" customHeight="1">
      <c r="P478" s="4"/>
    </row>
    <row r="479" spans="16:16" ht="15.75" customHeight="1">
      <c r="P479" s="4"/>
    </row>
    <row r="480" spans="16:16" ht="15.75" customHeight="1">
      <c r="P480" s="4"/>
    </row>
    <row r="481" spans="16:16" ht="15.75" customHeight="1">
      <c r="P481" s="4"/>
    </row>
    <row r="482" spans="16:16" ht="15.75" customHeight="1">
      <c r="P482" s="4"/>
    </row>
    <row r="483" spans="16:16" ht="15.75" customHeight="1">
      <c r="P483" s="4"/>
    </row>
    <row r="484" spans="16:16" ht="15.75" customHeight="1">
      <c r="P484" s="4"/>
    </row>
    <row r="485" spans="16:16" ht="15.75" customHeight="1">
      <c r="P485" s="4"/>
    </row>
    <row r="486" spans="16:16" ht="15.75" customHeight="1">
      <c r="P486" s="4"/>
    </row>
    <row r="487" spans="16:16" ht="15.75" customHeight="1">
      <c r="P487" s="4"/>
    </row>
    <row r="488" spans="16:16" ht="15.75" customHeight="1">
      <c r="P488" s="4"/>
    </row>
    <row r="489" spans="16:16" ht="15.75" customHeight="1">
      <c r="P489" s="4"/>
    </row>
    <row r="490" spans="16:16" ht="15.75" customHeight="1">
      <c r="P490" s="4"/>
    </row>
    <row r="491" spans="16:16" ht="15.75" customHeight="1">
      <c r="P491" s="4"/>
    </row>
    <row r="492" spans="16:16" ht="15.75" customHeight="1"/>
    <row r="493" spans="16:16" ht="15.75" customHeight="1"/>
    <row r="494" spans="16:16" ht="15.75" customHeight="1"/>
    <row r="495" spans="16:16" ht="15.75" customHeight="1"/>
    <row r="496" spans="16:1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ustomSheetViews>
    <customSheetView guid="{B0FA1A02-58D4-4EDC-9FC0-917B99EEAE16}" filter="1" showAutoFilter="1">
      <pageMargins left="0.7" right="0.7" top="0.75" bottom="0.75" header="0.3" footer="0.3"/>
      <autoFilter ref="A8:AA207" xr:uid="{4955FA19-3519-456B-AA8D-3C9F75614736}"/>
    </customSheetView>
    <customSheetView guid="{9E5F2726-78DC-44BB-B11C-B9EA9925FBA7}" filter="1" showAutoFilter="1">
      <pageMargins left="0.7" right="0.7" top="0.75" bottom="0.75" header="0.3" footer="0.3"/>
      <autoFilter ref="A8:AA207" xr:uid="{A094E1A2-0A67-4303-8F31-24DD22C42766}"/>
    </customSheetView>
    <customSheetView guid="{D7AA8C38-E96A-4079-B21E-9C229821BD74}" filter="1" showAutoFilter="1">
      <pageMargins left="0.7" right="0.7" top="0.75" bottom="0.75" header="0.3" footer="0.3"/>
      <autoFilter ref="A1" xr:uid="{2580F7CF-BB3A-4F12-9C44-C86B046815D9}"/>
    </customSheetView>
    <customSheetView guid="{9CB3F851-E198-4718-86ED-D4B4848B8B6D}" filter="1" showAutoFilter="1">
      <pageMargins left="0.7" right="0.7" top="0.75" bottom="0.75" header="0.3" footer="0.3"/>
      <autoFilter ref="A8:AA207" xr:uid="{A4D9DE5D-6F49-4F93-99CC-A0A418FA7C66}"/>
    </customSheetView>
  </customSheetViews>
  <mergeCells count="241">
    <mergeCell ref="H192:J192"/>
    <mergeCell ref="H193:J193"/>
    <mergeCell ref="H194:J194"/>
    <mergeCell ref="H195:J195"/>
    <mergeCell ref="H196:J196"/>
    <mergeCell ref="H197:J197"/>
    <mergeCell ref="H198:J198"/>
    <mergeCell ref="H183:J183"/>
    <mergeCell ref="H184:J184"/>
    <mergeCell ref="H185:J185"/>
    <mergeCell ref="H186:J186"/>
    <mergeCell ref="H187:J187"/>
    <mergeCell ref="H188:J188"/>
    <mergeCell ref="H189:J189"/>
    <mergeCell ref="H190:J190"/>
    <mergeCell ref="H191:J191"/>
    <mergeCell ref="H174:J174"/>
    <mergeCell ref="H175:J175"/>
    <mergeCell ref="H176:J176"/>
    <mergeCell ref="H177:J177"/>
    <mergeCell ref="H178:J178"/>
    <mergeCell ref="H179:J179"/>
    <mergeCell ref="H180:J180"/>
    <mergeCell ref="H181:J181"/>
    <mergeCell ref="H182:J182"/>
    <mergeCell ref="H165:J165"/>
    <mergeCell ref="H166:J166"/>
    <mergeCell ref="H167:J167"/>
    <mergeCell ref="H168:J168"/>
    <mergeCell ref="H169:J169"/>
    <mergeCell ref="H170:J170"/>
    <mergeCell ref="H171:J171"/>
    <mergeCell ref="H172:J172"/>
    <mergeCell ref="H173:J173"/>
    <mergeCell ref="C265:C266"/>
    <mergeCell ref="C267:C268"/>
    <mergeCell ref="C286:C287"/>
    <mergeCell ref="C288:C289"/>
    <mergeCell ref="C290:C291"/>
    <mergeCell ref="C269:C270"/>
    <mergeCell ref="C271:C272"/>
    <mergeCell ref="C276:C277"/>
    <mergeCell ref="C278:C279"/>
    <mergeCell ref="C280:C281"/>
    <mergeCell ref="C282:C283"/>
    <mergeCell ref="C284:C285"/>
    <mergeCell ref="C244:C245"/>
    <mergeCell ref="C246:C247"/>
    <mergeCell ref="C248:C249"/>
    <mergeCell ref="C250:C251"/>
    <mergeCell ref="C252:C253"/>
    <mergeCell ref="C257:C258"/>
    <mergeCell ref="C259:C260"/>
    <mergeCell ref="C261:C262"/>
    <mergeCell ref="C263:C264"/>
    <mergeCell ref="C222:C223"/>
    <mergeCell ref="C224:C225"/>
    <mergeCell ref="C226:C227"/>
    <mergeCell ref="C228:C229"/>
    <mergeCell ref="C230:C231"/>
    <mergeCell ref="C232:C233"/>
    <mergeCell ref="C238:C239"/>
    <mergeCell ref="C240:C241"/>
    <mergeCell ref="C242:C243"/>
    <mergeCell ref="H205:J205"/>
    <mergeCell ref="H206:J206"/>
    <mergeCell ref="H207:J207"/>
    <mergeCell ref="B210:C210"/>
    <mergeCell ref="B211:C211"/>
    <mergeCell ref="B212:C212"/>
    <mergeCell ref="B213:C213"/>
    <mergeCell ref="C218:C219"/>
    <mergeCell ref="C220:C221"/>
    <mergeCell ref="H147:J147"/>
    <mergeCell ref="H148:J148"/>
    <mergeCell ref="H149:J149"/>
    <mergeCell ref="H199:J199"/>
    <mergeCell ref="H200:J200"/>
    <mergeCell ref="H201:J201"/>
    <mergeCell ref="H202:J202"/>
    <mergeCell ref="H203:J203"/>
    <mergeCell ref="H204:J204"/>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38:J138"/>
    <mergeCell ref="H139:J139"/>
    <mergeCell ref="H140:J140"/>
    <mergeCell ref="H141:J141"/>
    <mergeCell ref="H142:J142"/>
    <mergeCell ref="H143:J143"/>
    <mergeCell ref="H144:J144"/>
    <mergeCell ref="H145:J145"/>
    <mergeCell ref="H146:J146"/>
    <mergeCell ref="H129:J129"/>
    <mergeCell ref="H130:J130"/>
    <mergeCell ref="H131:J131"/>
    <mergeCell ref="H132:J132"/>
    <mergeCell ref="H133:J133"/>
    <mergeCell ref="H134:J134"/>
    <mergeCell ref="H135:J135"/>
    <mergeCell ref="H136:J136"/>
    <mergeCell ref="H137:J137"/>
    <mergeCell ref="H120:J120"/>
    <mergeCell ref="H121:J121"/>
    <mergeCell ref="H122:J122"/>
    <mergeCell ref="H123:J123"/>
    <mergeCell ref="H124:J124"/>
    <mergeCell ref="H125:J125"/>
    <mergeCell ref="H126:J126"/>
    <mergeCell ref="H127:J127"/>
    <mergeCell ref="H128:J128"/>
    <mergeCell ref="H111:J111"/>
    <mergeCell ref="H112:J112"/>
    <mergeCell ref="H113:J113"/>
    <mergeCell ref="H114:J114"/>
    <mergeCell ref="H115:J115"/>
    <mergeCell ref="H116:J116"/>
    <mergeCell ref="H117:J117"/>
    <mergeCell ref="H118:J118"/>
    <mergeCell ref="H119:J119"/>
    <mergeCell ref="H102:J102"/>
    <mergeCell ref="H103:J103"/>
    <mergeCell ref="H104:J104"/>
    <mergeCell ref="H105:J105"/>
    <mergeCell ref="H106:J106"/>
    <mergeCell ref="H107:J107"/>
    <mergeCell ref="H108:J108"/>
    <mergeCell ref="H109:J109"/>
    <mergeCell ref="H110:J110"/>
    <mergeCell ref="H93:J93"/>
    <mergeCell ref="H94:J94"/>
    <mergeCell ref="H95:J95"/>
    <mergeCell ref="H96:J96"/>
    <mergeCell ref="H97:J97"/>
    <mergeCell ref="H98:J98"/>
    <mergeCell ref="H99:J99"/>
    <mergeCell ref="H100:J100"/>
    <mergeCell ref="H101:J101"/>
    <mergeCell ref="H84:J84"/>
    <mergeCell ref="H85:J85"/>
    <mergeCell ref="H86:J86"/>
    <mergeCell ref="H87:J87"/>
    <mergeCell ref="H88:J88"/>
    <mergeCell ref="H89:J89"/>
    <mergeCell ref="H90:J90"/>
    <mergeCell ref="H91:J91"/>
    <mergeCell ref="H92:J92"/>
    <mergeCell ref="H75:J75"/>
    <mergeCell ref="H76:J76"/>
    <mergeCell ref="H77:J77"/>
    <mergeCell ref="H78:J78"/>
    <mergeCell ref="H79:J79"/>
    <mergeCell ref="H80:J80"/>
    <mergeCell ref="H81:J81"/>
    <mergeCell ref="H82:J82"/>
    <mergeCell ref="H83:J83"/>
    <mergeCell ref="H66:J66"/>
    <mergeCell ref="H67:J67"/>
    <mergeCell ref="H68:J68"/>
    <mergeCell ref="H69:J69"/>
    <mergeCell ref="H70:J70"/>
    <mergeCell ref="H71:J71"/>
    <mergeCell ref="H72:J72"/>
    <mergeCell ref="H73:J73"/>
    <mergeCell ref="H74:J74"/>
    <mergeCell ref="H57:J57"/>
    <mergeCell ref="H58:J58"/>
    <mergeCell ref="H59:J59"/>
    <mergeCell ref="H60:J60"/>
    <mergeCell ref="H61:J61"/>
    <mergeCell ref="H62:J62"/>
    <mergeCell ref="H63:J63"/>
    <mergeCell ref="H64:J64"/>
    <mergeCell ref="H65:J65"/>
    <mergeCell ref="H48:J48"/>
    <mergeCell ref="H49:J49"/>
    <mergeCell ref="H50:J50"/>
    <mergeCell ref="H51:J51"/>
    <mergeCell ref="H52:J52"/>
    <mergeCell ref="H53:J53"/>
    <mergeCell ref="H54:J54"/>
    <mergeCell ref="H55:J55"/>
    <mergeCell ref="H56:J56"/>
    <mergeCell ref="H39:J39"/>
    <mergeCell ref="H40:J40"/>
    <mergeCell ref="H41:J41"/>
    <mergeCell ref="H42:J42"/>
    <mergeCell ref="H43:J43"/>
    <mergeCell ref="H44:J44"/>
    <mergeCell ref="H45:J45"/>
    <mergeCell ref="H46:J46"/>
    <mergeCell ref="H47:J47"/>
    <mergeCell ref="H30:J30"/>
    <mergeCell ref="H31:J31"/>
    <mergeCell ref="H32:J32"/>
    <mergeCell ref="H33:J33"/>
    <mergeCell ref="H34:J34"/>
    <mergeCell ref="H35:J35"/>
    <mergeCell ref="H36:J36"/>
    <mergeCell ref="H37:J37"/>
    <mergeCell ref="H38:J38"/>
    <mergeCell ref="H21:J21"/>
    <mergeCell ref="H22:J22"/>
    <mergeCell ref="H23:J23"/>
    <mergeCell ref="H24:J24"/>
    <mergeCell ref="H25:J25"/>
    <mergeCell ref="H26:J26"/>
    <mergeCell ref="H27:J27"/>
    <mergeCell ref="H28:J28"/>
    <mergeCell ref="H29:J29"/>
    <mergeCell ref="H12:J12"/>
    <mergeCell ref="H13:J13"/>
    <mergeCell ref="H14:J14"/>
    <mergeCell ref="H15:J15"/>
    <mergeCell ref="H16:J16"/>
    <mergeCell ref="H17:J17"/>
    <mergeCell ref="H18:J18"/>
    <mergeCell ref="H19:J19"/>
    <mergeCell ref="H20:J20"/>
    <mergeCell ref="B2:G2"/>
    <mergeCell ref="L2:M2"/>
    <mergeCell ref="B4:C4"/>
    <mergeCell ref="B5:C5"/>
    <mergeCell ref="B6:C6"/>
    <mergeCell ref="H8:J8"/>
    <mergeCell ref="H9:J9"/>
    <mergeCell ref="H10:J10"/>
    <mergeCell ref="H11:J11"/>
  </mergeCells>
  <phoneticPr fontId="86"/>
  <conditionalFormatting sqref="M9:M207">
    <cfRule type="containsText" dxfId="67" priority="4" operator="containsText" text="相続税">
      <formula>NOT(ISERROR(SEARCH(("相続税"),(M9))))</formula>
    </cfRule>
    <cfRule type="containsText" dxfId="66" priority="5" operator="containsText" text="複雑">
      <formula>NOT(ISERROR(SEARCH(("複雑"),(M9))))</formula>
    </cfRule>
  </conditionalFormatting>
  <conditionalFormatting sqref="M60">
    <cfRule type="containsText" dxfId="65" priority="1" operator="containsText" text="相続税">
      <formula>NOT(ISERROR(SEARCH(("相続税"),(M60))))</formula>
    </cfRule>
    <cfRule type="containsText" dxfId="64" priority="2" operator="containsText" text="複雑">
      <formula>NOT(ISERROR(SEARCH(("複雑"),(M60))))</formula>
    </cfRule>
  </conditionalFormatting>
  <conditionalFormatting sqref="W9:W207">
    <cfRule type="beginsWith" dxfId="63" priority="3" operator="beginsWith" text="Ｓ">
      <formula>LEFT((W9),LEN("Ｓ"))=("Ｓ")</formula>
    </cfRule>
  </conditionalFormatting>
  <conditionalFormatting sqref="X44">
    <cfRule type="beginsWith" dxfId="62" priority="6" operator="beginsWith" text="Ｓ">
      <formula>LEFT((X44),LEN("Ｓ"))=("Ｓ")</formula>
    </cfRule>
  </conditionalFormatting>
  <dataValidations count="1">
    <dataValidation type="list" allowBlank="1" showErrorMessage="1" sqref="P9:P207" xr:uid="{00000000-0002-0000-1600-000000000000}">
      <formula1>"横浜本店,藤沢支店,渋谷支店"</formula1>
    </dataValidation>
  </dataValidations>
  <pageMargins left="0.7" right="0.7" top="0.75" bottom="0.75" header="0" footer="0"/>
  <pageSetup paperSize="9" orientation="landscape"/>
  <extLst>
    <ext xmlns:x14="http://schemas.microsoft.com/office/spreadsheetml/2009/9/main" uri="{CCE6A557-97BC-4b89-ADB6-D9C93CAAB3DF}">
      <x14:dataValidations xmlns:xm="http://schemas.microsoft.com/office/excel/2006/main" count="5">
        <x14:dataValidation type="list" allowBlank="1" showErrorMessage="1" xr:uid="{00000000-0002-0000-1600-000001000000}">
          <x14:formula1>
            <xm:f>設定用!$J$6:$J$28</xm:f>
          </x14:formula1>
          <xm:sqref>U9:U207</xm:sqref>
        </x14:dataValidation>
        <x14:dataValidation type="list" allowBlank="1" showErrorMessage="1" xr:uid="{00000000-0002-0000-1600-000002000000}">
          <x14:formula1>
            <xm:f>設定用!$B$6:$B$8</xm:f>
          </x14:formula1>
          <xm:sqref>F59:F207</xm:sqref>
        </x14:dataValidation>
        <x14:dataValidation type="list" allowBlank="1" showErrorMessage="1" xr:uid="{00000000-0002-0000-1600-000003000000}">
          <x14:formula1>
            <xm:f>設定用!$D$6:$D$15</xm:f>
          </x14:formula1>
          <xm:sqref>M9:M207</xm:sqref>
        </x14:dataValidation>
        <x14:dataValidation type="list" allowBlank="1" xr:uid="{00000000-0002-0000-1600-000004000000}">
          <x14:formula1>
            <xm:f>設定用!$H$6:$H$14</xm:f>
          </x14:formula1>
          <xm:sqref>W9:W207</xm:sqref>
        </x14:dataValidation>
        <x14:dataValidation type="list" allowBlank="1" xr:uid="{00000000-0002-0000-1600-000005000000}">
          <x14:formula1>
            <xm:f>設定用!$B$6:$B$8</xm:f>
          </x14:formula1>
          <xm:sqref>F9:F58</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C997"/>
  <sheetViews>
    <sheetView workbookViewId="0">
      <pane ySplit="8" topLeftCell="A9" activePane="bottomLeft" state="frozen"/>
      <selection pane="bottomLeft" activeCell="B10" sqref="B10"/>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2.6640625" customWidth="1"/>
    <col min="7" max="8" width="9.33203125" customWidth="1"/>
    <col min="9" max="9" width="13.44140625" customWidth="1"/>
    <col min="10" max="10" width="10.88671875" customWidth="1"/>
    <col min="11" max="12" width="14.77734375" customWidth="1"/>
    <col min="13" max="13" width="15.6640625" customWidth="1"/>
    <col min="14" max="14" width="76.109375" customWidth="1"/>
    <col min="15" max="15" width="29" customWidth="1"/>
    <col min="16" max="16" width="10.88671875" customWidth="1"/>
    <col min="17" max="17" width="21.21875" customWidth="1"/>
    <col min="18" max="18" width="6.88671875" customWidth="1"/>
    <col min="19" max="19" width="6.33203125" customWidth="1"/>
    <col min="20" max="20" width="9.109375" customWidth="1"/>
    <col min="21" max="22" width="9.77734375" customWidth="1"/>
    <col min="23" max="23" width="13.77734375" customWidth="1"/>
    <col min="24" max="24" width="79" customWidth="1"/>
  </cols>
  <sheetData>
    <row r="1" spans="1:29" ht="5.25" customHeight="1">
      <c r="B1" s="4"/>
      <c r="C1" s="4"/>
      <c r="D1" s="4"/>
      <c r="E1" s="4"/>
      <c r="F1" s="4"/>
      <c r="G1" s="4"/>
      <c r="H1" s="4"/>
      <c r="I1" s="4"/>
      <c r="J1" s="4"/>
      <c r="K1" s="4"/>
      <c r="L1" s="4"/>
      <c r="M1" s="4"/>
      <c r="N1" s="148"/>
      <c r="O1" s="4"/>
      <c r="P1" s="4"/>
      <c r="Q1" s="4"/>
      <c r="R1" s="4"/>
      <c r="S1" s="4"/>
      <c r="T1" s="4"/>
      <c r="U1" s="4"/>
      <c r="V1" s="4"/>
      <c r="W1" s="4"/>
      <c r="X1" s="4"/>
    </row>
    <row r="2" spans="1:29" ht="24.75" customHeight="1">
      <c r="A2" s="279"/>
      <c r="B2" s="785" t="s">
        <v>1470</v>
      </c>
      <c r="C2" s="758"/>
      <c r="D2" s="758"/>
      <c r="E2" s="758"/>
      <c r="F2" s="758"/>
      <c r="G2" s="759"/>
      <c r="I2" s="280"/>
      <c r="J2" s="281" t="s">
        <v>16</v>
      </c>
      <c r="L2" s="760" t="s">
        <v>309</v>
      </c>
      <c r="M2" s="761"/>
      <c r="O2" s="282" t="str">
        <f>設定用!H6</f>
        <v>Ｓ：即受注</v>
      </c>
      <c r="P2" s="279"/>
      <c r="Q2" s="279"/>
      <c r="R2" s="279"/>
      <c r="S2" s="279"/>
      <c r="T2" s="279"/>
      <c r="U2" s="279"/>
      <c r="V2" s="279"/>
      <c r="W2" s="279"/>
      <c r="X2" s="279"/>
    </row>
    <row r="3" spans="1:29" ht="16.5" customHeight="1">
      <c r="A3" s="3"/>
      <c r="B3" s="283"/>
      <c r="C3" s="14"/>
      <c r="D3" s="31" t="s">
        <v>16</v>
      </c>
      <c r="E3" s="31" t="str">
        <f>設定用!B6</f>
        <v>横浜本店</v>
      </c>
      <c r="F3" s="31" t="str">
        <f>設定用!B7</f>
        <v>藤沢支店</v>
      </c>
      <c r="G3" s="284" t="str">
        <f>設定用!B8</f>
        <v>渋谷支店</v>
      </c>
      <c r="I3" s="158" t="s">
        <v>33</v>
      </c>
      <c r="J3" s="159">
        <f t="shared" ref="J3:J6" si="0">D208</f>
        <v>0</v>
      </c>
      <c r="K3" s="285" t="s">
        <v>310</v>
      </c>
      <c r="L3" s="286" t="str">
        <f t="shared" ref="L3:L6" ca="1" si="1">IFERROR("管理表番号（"&amp;VLOOKUP(K3,$A$10:$U$204,2,FALSE)&amp;"）／面談担当者："&amp;VLOOKUP(K3,$A$10:$U$204,21,FALSE),"")</f>
        <v/>
      </c>
      <c r="M3" s="3"/>
      <c r="O3" s="282" t="str">
        <f>設定用!H7</f>
        <v>Ｓ：戻り受注</v>
      </c>
      <c r="P3" s="3"/>
      <c r="Q3" s="3"/>
      <c r="R3" s="3"/>
      <c r="S3" s="3"/>
      <c r="T3" s="3"/>
      <c r="U3" s="3"/>
      <c r="V3" s="3"/>
      <c r="W3" s="3"/>
      <c r="X3" s="162"/>
    </row>
    <row r="4" spans="1:29" ht="18.75" customHeight="1">
      <c r="A4" s="4"/>
      <c r="B4" s="705" t="s">
        <v>17</v>
      </c>
      <c r="C4" s="706"/>
      <c r="D4" s="163">
        <f t="shared" ref="D4:D5" si="2">SUM(E4:I4)</f>
        <v>0</v>
      </c>
      <c r="E4" s="164">
        <f t="shared" ref="E4:G4" si="3">COUNTIF($F$9:$F$204,E3)</f>
        <v>0</v>
      </c>
      <c r="F4" s="164">
        <f t="shared" si="3"/>
        <v>0</v>
      </c>
      <c r="G4" s="165">
        <f t="shared" si="3"/>
        <v>0</v>
      </c>
      <c r="I4" s="166" t="s">
        <v>311</v>
      </c>
      <c r="J4" s="167">
        <f t="shared" si="0"/>
        <v>0</v>
      </c>
      <c r="K4" s="285" t="s">
        <v>312</v>
      </c>
      <c r="L4" s="286" t="str">
        <f t="shared" ca="1" si="1"/>
        <v/>
      </c>
      <c r="M4" s="4"/>
      <c r="N4" s="4"/>
      <c r="O4" s="4"/>
      <c r="P4" s="4"/>
      <c r="Q4" t="s">
        <v>1471</v>
      </c>
      <c r="S4" s="4">
        <f>COUNTIF(R:R,"&gt;="&amp;DATE(2025,10,1))</f>
        <v>0</v>
      </c>
      <c r="T4" s="4"/>
      <c r="U4" s="4"/>
      <c r="V4" s="4"/>
      <c r="W4" s="4"/>
      <c r="X4" s="168"/>
    </row>
    <row r="5" spans="1:29" ht="18.75" customHeight="1">
      <c r="A5" s="4"/>
      <c r="B5" s="707" t="s">
        <v>19</v>
      </c>
      <c r="C5" s="708"/>
      <c r="D5" s="10">
        <f t="shared" si="2"/>
        <v>0</v>
      </c>
      <c r="E5" s="169">
        <f t="shared" ref="E5:G5" si="4">COUNTIFS($F$9:$F$204,E3,$R$9:$R$204,"&lt;&gt;")</f>
        <v>0</v>
      </c>
      <c r="F5" s="169">
        <f t="shared" si="4"/>
        <v>0</v>
      </c>
      <c r="G5" s="170">
        <f t="shared" si="4"/>
        <v>0</v>
      </c>
      <c r="I5" s="171" t="s">
        <v>313</v>
      </c>
      <c r="J5" s="172">
        <f t="shared" si="0"/>
        <v>0</v>
      </c>
      <c r="K5" s="285" t="s">
        <v>314</v>
      </c>
      <c r="L5" s="286" t="str">
        <f t="shared" ca="1" si="1"/>
        <v/>
      </c>
      <c r="M5" s="4"/>
      <c r="N5" s="4"/>
      <c r="O5" s="4"/>
      <c r="P5" s="4"/>
      <c r="Q5" s="4"/>
      <c r="R5" s="4"/>
      <c r="S5" s="4"/>
      <c r="T5" s="4"/>
      <c r="U5" s="4"/>
      <c r="V5" s="4"/>
      <c r="W5" s="4"/>
      <c r="X5" s="168"/>
    </row>
    <row r="6" spans="1:29" ht="30" customHeight="1">
      <c r="A6" s="4"/>
      <c r="B6" s="701" t="s">
        <v>21</v>
      </c>
      <c r="C6" s="702"/>
      <c r="D6" s="173" t="str">
        <f t="shared" ref="D6:G6" si="5">IFERROR(D5/D4,"")</f>
        <v/>
      </c>
      <c r="E6" s="174" t="str">
        <f t="shared" si="5"/>
        <v/>
      </c>
      <c r="F6" s="174" t="str">
        <f t="shared" si="5"/>
        <v/>
      </c>
      <c r="G6" s="175" t="str">
        <f t="shared" si="5"/>
        <v/>
      </c>
      <c r="I6" s="176" t="s">
        <v>39</v>
      </c>
      <c r="J6" s="177" t="str">
        <f t="shared" si="0"/>
        <v/>
      </c>
      <c r="K6" s="285" t="s">
        <v>315</v>
      </c>
      <c r="L6" s="286" t="str">
        <f t="shared" ca="1" si="1"/>
        <v/>
      </c>
      <c r="M6" s="4"/>
      <c r="N6" s="4"/>
      <c r="O6" s="4"/>
      <c r="P6" s="4"/>
      <c r="Q6" s="4"/>
      <c r="R6" s="4"/>
      <c r="S6" s="4"/>
      <c r="T6" s="4"/>
      <c r="U6" s="4"/>
      <c r="V6" s="4"/>
      <c r="W6" s="4"/>
      <c r="X6" s="168"/>
    </row>
    <row r="7" spans="1:29" ht="10.5" customHeight="1">
      <c r="A7" s="4"/>
      <c r="J7" s="4"/>
      <c r="K7" s="287"/>
      <c r="L7" s="286"/>
      <c r="M7" s="4"/>
      <c r="N7" s="4"/>
      <c r="O7" s="4"/>
      <c r="P7" s="4"/>
      <c r="Q7" s="4"/>
      <c r="R7" s="4"/>
      <c r="S7" s="4"/>
      <c r="T7" s="4"/>
      <c r="U7" s="4"/>
      <c r="V7" s="4"/>
      <c r="W7" s="4"/>
      <c r="X7" s="168"/>
    </row>
    <row r="8" spans="1:29" ht="36" customHeight="1">
      <c r="A8" s="4"/>
      <c r="B8" s="179" t="s">
        <v>317</v>
      </c>
      <c r="C8" s="179" t="s">
        <v>318</v>
      </c>
      <c r="D8" s="179" t="s">
        <v>319</v>
      </c>
      <c r="E8" s="179" t="s">
        <v>320</v>
      </c>
      <c r="F8" s="179" t="s">
        <v>321</v>
      </c>
      <c r="G8" s="179" t="s">
        <v>322</v>
      </c>
      <c r="H8" s="762" t="s">
        <v>1472</v>
      </c>
      <c r="I8" s="763"/>
      <c r="J8" s="706"/>
      <c r="K8" s="179" t="s">
        <v>324</v>
      </c>
      <c r="L8" s="180" t="s">
        <v>325</v>
      </c>
      <c r="M8" s="180" t="s">
        <v>326</v>
      </c>
      <c r="N8" s="179" t="s">
        <v>327</v>
      </c>
      <c r="O8" s="179" t="s">
        <v>328</v>
      </c>
      <c r="P8" s="179" t="s">
        <v>329</v>
      </c>
      <c r="Q8" s="179" t="s">
        <v>330</v>
      </c>
      <c r="R8" s="179" t="s">
        <v>331</v>
      </c>
      <c r="S8" s="179" t="s">
        <v>332</v>
      </c>
      <c r="T8" s="179" t="s">
        <v>319</v>
      </c>
      <c r="U8" s="179" t="s">
        <v>333</v>
      </c>
      <c r="V8" s="179" t="s">
        <v>334</v>
      </c>
      <c r="W8" s="181" t="s">
        <v>335</v>
      </c>
      <c r="X8" s="180" t="s">
        <v>328</v>
      </c>
    </row>
    <row r="9" spans="1:29" ht="18" customHeight="1">
      <c r="A9" s="231" t="str">
        <f t="shared" ref="A9:A205" ca="1" si="6">Y9&amp;Z9</f>
        <v>0</v>
      </c>
      <c r="B9" s="183">
        <v>1</v>
      </c>
      <c r="C9" s="198"/>
      <c r="D9" s="183"/>
      <c r="E9" s="183"/>
      <c r="F9" s="183"/>
      <c r="G9" s="183"/>
      <c r="H9" s="765"/>
      <c r="I9" s="763"/>
      <c r="J9" s="766"/>
      <c r="K9" s="185"/>
      <c r="L9" s="183"/>
      <c r="M9" s="183"/>
      <c r="N9" s="215"/>
      <c r="O9" s="215"/>
      <c r="P9" s="183"/>
      <c r="Q9" s="183"/>
      <c r="R9" s="198"/>
      <c r="S9" s="183"/>
      <c r="T9" s="183"/>
      <c r="U9" s="183"/>
      <c r="V9" s="183"/>
      <c r="W9" s="183"/>
      <c r="X9" s="208"/>
      <c r="Y9" s="297" t="str">
        <f t="shared" ref="Y9:Y205" ca="1" si="7">IF(R9="","", IF(AND(R9&lt;TODAY(),W9=""),"未入力",""))</f>
        <v/>
      </c>
      <c r="Z9" s="298">
        <f t="shared" ref="Z9:Z205" ca="1" si="8">COUNTIF($Y$9:Y9,"未入力")</f>
        <v>0</v>
      </c>
      <c r="AA9" s="30"/>
    </row>
    <row r="10" spans="1:29" ht="18" customHeight="1">
      <c r="A10" s="231" t="str">
        <f t="shared" ca="1" si="6"/>
        <v>0</v>
      </c>
      <c r="B10" s="183">
        <v>2</v>
      </c>
      <c r="C10" s="218"/>
      <c r="D10" s="183"/>
      <c r="E10" s="183"/>
      <c r="F10" s="183"/>
      <c r="G10" s="183"/>
      <c r="H10" s="765"/>
      <c r="I10" s="763"/>
      <c r="J10" s="766"/>
      <c r="K10" s="185"/>
      <c r="L10" s="183"/>
      <c r="M10" s="183"/>
      <c r="N10" s="215"/>
      <c r="O10" s="215"/>
      <c r="P10" s="183"/>
      <c r="Q10" s="183"/>
      <c r="R10" s="198"/>
      <c r="S10" s="183"/>
      <c r="T10" s="183"/>
      <c r="U10" s="183"/>
      <c r="V10" s="183"/>
      <c r="W10" s="183"/>
      <c r="X10" s="188"/>
      <c r="Y10" s="297" t="str">
        <f t="shared" ca="1" si="7"/>
        <v/>
      </c>
      <c r="Z10" s="298">
        <f t="shared" ca="1" si="8"/>
        <v>0</v>
      </c>
      <c r="AA10" s="232"/>
      <c r="AB10" s="232"/>
      <c r="AC10" s="232"/>
    </row>
    <row r="11" spans="1:29" ht="18" customHeight="1">
      <c r="A11" s="231" t="str">
        <f t="shared" ca="1" si="6"/>
        <v>0</v>
      </c>
      <c r="B11" s="183">
        <v>3</v>
      </c>
      <c r="C11" s="218"/>
      <c r="D11" s="183"/>
      <c r="E11" s="183"/>
      <c r="F11" s="183"/>
      <c r="G11" s="183"/>
      <c r="H11" s="765"/>
      <c r="I11" s="763"/>
      <c r="J11" s="766"/>
      <c r="K11" s="185"/>
      <c r="L11" s="183"/>
      <c r="M11" s="183"/>
      <c r="N11" s="215"/>
      <c r="O11" s="215"/>
      <c r="P11" s="183"/>
      <c r="Q11" s="183"/>
      <c r="R11" s="198"/>
      <c r="S11" s="183"/>
      <c r="T11" s="183"/>
      <c r="U11" s="183"/>
      <c r="V11" s="183"/>
      <c r="W11" s="183"/>
      <c r="X11" s="208"/>
      <c r="Y11" s="297" t="str">
        <f t="shared" ca="1" si="7"/>
        <v/>
      </c>
      <c r="Z11" s="298">
        <f t="shared" ca="1" si="8"/>
        <v>0</v>
      </c>
      <c r="AA11" s="232"/>
      <c r="AB11" s="232"/>
      <c r="AC11" s="232"/>
    </row>
    <row r="12" spans="1:29" ht="18" customHeight="1">
      <c r="A12" s="231" t="str">
        <f t="shared" ca="1" si="6"/>
        <v>0</v>
      </c>
      <c r="B12" s="183">
        <v>4</v>
      </c>
      <c r="C12" s="218"/>
      <c r="D12" s="183"/>
      <c r="E12" s="183"/>
      <c r="F12" s="183"/>
      <c r="G12" s="183"/>
      <c r="H12" s="765"/>
      <c r="I12" s="763"/>
      <c r="J12" s="766"/>
      <c r="K12" s="185"/>
      <c r="L12" s="183"/>
      <c r="M12" s="183"/>
      <c r="N12" s="215"/>
      <c r="O12" s="215"/>
      <c r="P12" s="183"/>
      <c r="Q12" s="183"/>
      <c r="R12" s="198"/>
      <c r="S12" s="183"/>
      <c r="T12" s="183"/>
      <c r="U12" s="183"/>
      <c r="V12" s="183"/>
      <c r="W12" s="183"/>
      <c r="X12" s="216"/>
      <c r="Y12" s="297" t="str">
        <f t="shared" ca="1" si="7"/>
        <v/>
      </c>
      <c r="Z12" s="298">
        <f t="shared" ca="1" si="8"/>
        <v>0</v>
      </c>
      <c r="AA12" s="299"/>
      <c r="AB12" s="299"/>
      <c r="AC12" s="299"/>
    </row>
    <row r="13" spans="1:29" ht="18" customHeight="1">
      <c r="A13" s="231" t="str">
        <f t="shared" ca="1" si="6"/>
        <v>0</v>
      </c>
      <c r="B13" s="183">
        <v>5</v>
      </c>
      <c r="C13" s="218"/>
      <c r="D13" s="199"/>
      <c r="E13" s="183"/>
      <c r="F13" s="183"/>
      <c r="G13" s="183"/>
      <c r="H13" s="765"/>
      <c r="I13" s="763"/>
      <c r="J13" s="766"/>
      <c r="K13" s="185"/>
      <c r="L13" s="183"/>
      <c r="M13" s="183"/>
      <c r="N13" s="215"/>
      <c r="O13" s="215"/>
      <c r="P13" s="183"/>
      <c r="Q13" s="183"/>
      <c r="R13" s="198"/>
      <c r="S13" s="183"/>
      <c r="T13" s="183"/>
      <c r="U13" s="183"/>
      <c r="V13" s="183"/>
      <c r="W13" s="183"/>
      <c r="X13" s="292"/>
      <c r="Y13" s="297" t="str">
        <f t="shared" ca="1" si="7"/>
        <v/>
      </c>
      <c r="Z13" s="298">
        <f t="shared" ca="1" si="8"/>
        <v>0</v>
      </c>
      <c r="AA13" s="299"/>
      <c r="AB13" s="299"/>
      <c r="AC13" s="299"/>
    </row>
    <row r="14" spans="1:29" ht="18" customHeight="1">
      <c r="A14" s="231" t="str">
        <f t="shared" ca="1" si="6"/>
        <v>0</v>
      </c>
      <c r="B14" s="183">
        <v>6</v>
      </c>
      <c r="C14" s="218"/>
      <c r="D14" s="183"/>
      <c r="E14" s="183"/>
      <c r="F14" s="183"/>
      <c r="G14" s="183"/>
      <c r="H14" s="765"/>
      <c r="I14" s="763"/>
      <c r="J14" s="766"/>
      <c r="K14" s="185"/>
      <c r="L14" s="183"/>
      <c r="M14" s="183"/>
      <c r="N14" s="215"/>
      <c r="O14" s="215"/>
      <c r="P14" s="183"/>
      <c r="Q14" s="183"/>
      <c r="R14" s="198"/>
      <c r="S14" s="183"/>
      <c r="T14" s="183"/>
      <c r="U14" s="183"/>
      <c r="V14" s="183"/>
      <c r="W14" s="183"/>
      <c r="X14" s="215"/>
      <c r="Y14" s="297" t="str">
        <f t="shared" ca="1" si="7"/>
        <v/>
      </c>
      <c r="Z14" s="298">
        <f t="shared" ca="1" si="8"/>
        <v>0</v>
      </c>
      <c r="AA14" s="299"/>
      <c r="AB14" s="299"/>
      <c r="AC14" s="299"/>
    </row>
    <row r="15" spans="1:29" ht="18" customHeight="1">
      <c r="A15" s="231" t="str">
        <f t="shared" ca="1" si="6"/>
        <v>0</v>
      </c>
      <c r="B15" s="183">
        <v>7</v>
      </c>
      <c r="C15" s="198"/>
      <c r="D15" s="183"/>
      <c r="E15" s="183"/>
      <c r="F15" s="183"/>
      <c r="G15" s="183"/>
      <c r="H15" s="765"/>
      <c r="I15" s="763"/>
      <c r="J15" s="766"/>
      <c r="K15" s="185"/>
      <c r="L15" s="183"/>
      <c r="M15" s="183"/>
      <c r="N15" s="215"/>
      <c r="O15" s="215"/>
      <c r="P15" s="183"/>
      <c r="Q15" s="183"/>
      <c r="R15" s="198"/>
      <c r="S15" s="183"/>
      <c r="T15" s="183"/>
      <c r="U15" s="183"/>
      <c r="V15" s="183"/>
      <c r="W15" s="183"/>
      <c r="X15" s="215"/>
      <c r="Y15" s="297" t="str">
        <f t="shared" ca="1" si="7"/>
        <v/>
      </c>
      <c r="Z15" s="298">
        <f t="shared" ca="1" si="8"/>
        <v>0</v>
      </c>
      <c r="AA15" s="299"/>
      <c r="AB15" s="299"/>
      <c r="AC15" s="299"/>
    </row>
    <row r="16" spans="1:29" ht="18" customHeight="1">
      <c r="A16" s="231" t="str">
        <f t="shared" ca="1" si="6"/>
        <v>0</v>
      </c>
      <c r="B16" s="183">
        <v>8</v>
      </c>
      <c r="C16" s="198"/>
      <c r="D16" s="183"/>
      <c r="E16" s="183"/>
      <c r="F16" s="183"/>
      <c r="G16" s="183"/>
      <c r="H16" s="765"/>
      <c r="I16" s="763"/>
      <c r="J16" s="766"/>
      <c r="K16" s="185"/>
      <c r="L16" s="183"/>
      <c r="M16" s="183"/>
      <c r="N16" s="215"/>
      <c r="O16" s="215"/>
      <c r="P16" s="183"/>
      <c r="Q16" s="183"/>
      <c r="R16" s="198"/>
      <c r="S16" s="183"/>
      <c r="T16" s="183"/>
      <c r="U16" s="183"/>
      <c r="V16" s="183"/>
      <c r="W16" s="183"/>
      <c r="X16" s="215"/>
      <c r="Y16" s="297" t="str">
        <f t="shared" ca="1" si="7"/>
        <v/>
      </c>
      <c r="Z16" s="298">
        <f t="shared" ca="1" si="8"/>
        <v>0</v>
      </c>
      <c r="AA16" s="299"/>
      <c r="AB16" s="299"/>
      <c r="AC16" s="299"/>
    </row>
    <row r="17" spans="1:29" ht="18" customHeight="1">
      <c r="A17" s="231" t="str">
        <f t="shared" ca="1" si="6"/>
        <v>0</v>
      </c>
      <c r="B17" s="183">
        <v>9</v>
      </c>
      <c r="C17" s="198"/>
      <c r="D17" s="199"/>
      <c r="E17" s="183"/>
      <c r="F17" s="183"/>
      <c r="G17" s="183"/>
      <c r="H17" s="765"/>
      <c r="I17" s="763"/>
      <c r="J17" s="766"/>
      <c r="K17" s="185"/>
      <c r="L17" s="183"/>
      <c r="M17" s="183"/>
      <c r="N17" s="215"/>
      <c r="O17" s="215"/>
      <c r="P17" s="183"/>
      <c r="Q17" s="183"/>
      <c r="R17" s="198"/>
      <c r="S17" s="183"/>
      <c r="T17" s="183"/>
      <c r="U17" s="183"/>
      <c r="V17" s="183"/>
      <c r="W17" s="183"/>
      <c r="X17" s="215"/>
      <c r="Y17" s="297" t="str">
        <f t="shared" ca="1" si="7"/>
        <v/>
      </c>
      <c r="Z17" s="298">
        <f t="shared" ca="1" si="8"/>
        <v>0</v>
      </c>
      <c r="AA17" s="299"/>
      <c r="AB17" s="299"/>
      <c r="AC17" s="299"/>
    </row>
    <row r="18" spans="1:29" ht="18" customHeight="1">
      <c r="A18" s="231" t="str">
        <f t="shared" ca="1" si="6"/>
        <v>0</v>
      </c>
      <c r="B18" s="183">
        <v>10</v>
      </c>
      <c r="C18" s="198"/>
      <c r="D18" s="183"/>
      <c r="E18" s="183"/>
      <c r="F18" s="183"/>
      <c r="G18" s="183"/>
      <c r="H18" s="765"/>
      <c r="I18" s="763"/>
      <c r="J18" s="766"/>
      <c r="K18" s="185"/>
      <c r="L18" s="183"/>
      <c r="M18" s="183"/>
      <c r="N18" s="215"/>
      <c r="O18" s="215"/>
      <c r="P18" s="183"/>
      <c r="Q18" s="183"/>
      <c r="R18" s="198"/>
      <c r="S18" s="183"/>
      <c r="T18" s="183"/>
      <c r="U18" s="183"/>
      <c r="V18" s="183"/>
      <c r="W18" s="183"/>
      <c r="X18" s="215"/>
      <c r="Y18" s="297" t="str">
        <f t="shared" ca="1" si="7"/>
        <v/>
      </c>
      <c r="Z18" s="298">
        <f t="shared" ca="1" si="8"/>
        <v>0</v>
      </c>
      <c r="AA18" s="299"/>
      <c r="AB18" s="299"/>
      <c r="AC18" s="299"/>
    </row>
    <row r="19" spans="1:29" ht="18" customHeight="1">
      <c r="A19" s="231" t="str">
        <f t="shared" ca="1" si="6"/>
        <v>0</v>
      </c>
      <c r="B19" s="183">
        <v>11</v>
      </c>
      <c r="C19" s="198"/>
      <c r="D19" s="183"/>
      <c r="E19" s="183"/>
      <c r="F19" s="183"/>
      <c r="G19" s="183"/>
      <c r="H19" s="765"/>
      <c r="I19" s="763"/>
      <c r="J19" s="766"/>
      <c r="K19" s="185"/>
      <c r="L19" s="183"/>
      <c r="M19" s="183"/>
      <c r="N19" s="215"/>
      <c r="O19" s="215"/>
      <c r="P19" s="183"/>
      <c r="Q19" s="183"/>
      <c r="R19" s="198"/>
      <c r="S19" s="183"/>
      <c r="T19" s="183"/>
      <c r="U19" s="183"/>
      <c r="V19" s="183"/>
      <c r="W19" s="183"/>
      <c r="X19" s="215"/>
      <c r="Y19" s="297" t="str">
        <f t="shared" ca="1" si="7"/>
        <v/>
      </c>
      <c r="Z19" s="298">
        <f t="shared" ca="1" si="8"/>
        <v>0</v>
      </c>
      <c r="AA19" s="299"/>
      <c r="AB19" s="299"/>
      <c r="AC19" s="299"/>
    </row>
    <row r="20" spans="1:29" ht="18" customHeight="1">
      <c r="A20" s="231" t="str">
        <f t="shared" ca="1" si="6"/>
        <v>0</v>
      </c>
      <c r="B20" s="183">
        <v>12</v>
      </c>
      <c r="C20" s="218"/>
      <c r="D20" s="183"/>
      <c r="E20" s="183"/>
      <c r="F20" s="183"/>
      <c r="G20" s="183"/>
      <c r="H20" s="765"/>
      <c r="I20" s="763"/>
      <c r="J20" s="766"/>
      <c r="K20" s="185"/>
      <c r="L20" s="183"/>
      <c r="M20" s="183"/>
      <c r="N20" s="215"/>
      <c r="O20" s="215"/>
      <c r="P20" s="183"/>
      <c r="Q20" s="183"/>
      <c r="R20" s="198"/>
      <c r="S20" s="183"/>
      <c r="T20" s="183"/>
      <c r="U20" s="183"/>
      <c r="V20" s="183"/>
      <c r="W20" s="183"/>
      <c r="X20" s="215"/>
      <c r="Y20" s="297" t="str">
        <f t="shared" ca="1" si="7"/>
        <v/>
      </c>
      <c r="Z20" s="298">
        <f t="shared" ca="1" si="8"/>
        <v>0</v>
      </c>
      <c r="AA20" s="299"/>
      <c r="AB20" s="299"/>
      <c r="AC20" s="299"/>
    </row>
    <row r="21" spans="1:29" ht="18" customHeight="1">
      <c r="A21" s="231" t="str">
        <f t="shared" ca="1" si="6"/>
        <v>0</v>
      </c>
      <c r="B21" s="183">
        <v>13</v>
      </c>
      <c r="C21" s="198"/>
      <c r="D21" s="183"/>
      <c r="E21" s="183"/>
      <c r="F21" s="183"/>
      <c r="G21" s="183"/>
      <c r="H21" s="765"/>
      <c r="I21" s="763"/>
      <c r="J21" s="766"/>
      <c r="K21" s="185"/>
      <c r="L21" s="183"/>
      <c r="M21" s="183"/>
      <c r="N21" s="215"/>
      <c r="O21" s="215"/>
      <c r="P21" s="183"/>
      <c r="Q21" s="183"/>
      <c r="R21" s="198"/>
      <c r="S21" s="183"/>
      <c r="T21" s="183"/>
      <c r="U21" s="183"/>
      <c r="V21" s="183"/>
      <c r="W21" s="183"/>
      <c r="X21" s="215"/>
      <c r="Y21" s="297" t="str">
        <f t="shared" ca="1" si="7"/>
        <v/>
      </c>
      <c r="Z21" s="298">
        <f t="shared" ca="1" si="8"/>
        <v>0</v>
      </c>
      <c r="AA21" s="299"/>
      <c r="AB21" s="299"/>
      <c r="AC21" s="299"/>
    </row>
    <row r="22" spans="1:29" ht="18" customHeight="1">
      <c r="A22" s="231" t="str">
        <f t="shared" ca="1" si="6"/>
        <v>0</v>
      </c>
      <c r="B22" s="183">
        <v>14</v>
      </c>
      <c r="C22" s="218"/>
      <c r="D22" s="183"/>
      <c r="E22" s="183"/>
      <c r="F22" s="183"/>
      <c r="G22" s="183"/>
      <c r="H22" s="765"/>
      <c r="I22" s="763"/>
      <c r="J22" s="766"/>
      <c r="K22" s="185"/>
      <c r="L22" s="183"/>
      <c r="M22" s="183"/>
      <c r="N22" s="215"/>
      <c r="O22" s="215"/>
      <c r="P22" s="183"/>
      <c r="Q22" s="183"/>
      <c r="R22" s="198"/>
      <c r="S22" s="183"/>
      <c r="T22" s="183"/>
      <c r="U22" s="183"/>
      <c r="V22" s="183"/>
      <c r="W22" s="183"/>
      <c r="X22" s="215"/>
      <c r="Y22" s="297" t="str">
        <f t="shared" ca="1" si="7"/>
        <v/>
      </c>
      <c r="Z22" s="298">
        <f t="shared" ca="1" si="8"/>
        <v>0</v>
      </c>
      <c r="AA22" s="299"/>
      <c r="AB22" s="299"/>
      <c r="AC22" s="299"/>
    </row>
    <row r="23" spans="1:29" ht="18" customHeight="1">
      <c r="A23" s="231" t="str">
        <f t="shared" ca="1" si="6"/>
        <v>0</v>
      </c>
      <c r="B23" s="183">
        <v>15</v>
      </c>
      <c r="C23" s="218"/>
      <c r="D23" s="183"/>
      <c r="E23" s="183"/>
      <c r="F23" s="183"/>
      <c r="G23" s="183"/>
      <c r="H23" s="765"/>
      <c r="I23" s="763"/>
      <c r="J23" s="766"/>
      <c r="K23" s="185"/>
      <c r="L23" s="183"/>
      <c r="M23" s="183"/>
      <c r="N23" s="215"/>
      <c r="O23" s="215"/>
      <c r="P23" s="183"/>
      <c r="Q23" s="183"/>
      <c r="R23" s="198"/>
      <c r="S23" s="183"/>
      <c r="T23" s="183"/>
      <c r="U23" s="183"/>
      <c r="V23" s="183"/>
      <c r="W23" s="183"/>
      <c r="X23" s="292"/>
      <c r="Y23" s="297" t="str">
        <f t="shared" ca="1" si="7"/>
        <v/>
      </c>
      <c r="Z23" s="298">
        <f t="shared" ca="1" si="8"/>
        <v>0</v>
      </c>
      <c r="AA23" s="299"/>
      <c r="AB23" s="299"/>
      <c r="AC23" s="299"/>
    </row>
    <row r="24" spans="1:29" ht="18" customHeight="1">
      <c r="A24" s="231" t="str">
        <f t="shared" ca="1" si="6"/>
        <v>0</v>
      </c>
      <c r="B24" s="183">
        <v>16</v>
      </c>
      <c r="C24" s="198"/>
      <c r="D24" s="183"/>
      <c r="E24" s="183"/>
      <c r="F24" s="183"/>
      <c r="G24" s="183"/>
      <c r="H24" s="765"/>
      <c r="I24" s="763"/>
      <c r="J24" s="766"/>
      <c r="K24" s="185"/>
      <c r="L24" s="183"/>
      <c r="M24" s="183"/>
      <c r="N24" s="215"/>
      <c r="O24" s="215"/>
      <c r="P24" s="183"/>
      <c r="Q24" s="183"/>
      <c r="R24" s="198"/>
      <c r="S24" s="183"/>
      <c r="T24" s="183"/>
      <c r="U24" s="183"/>
      <c r="V24" s="183"/>
      <c r="W24" s="183"/>
      <c r="X24" s="215"/>
      <c r="Y24" s="297" t="str">
        <f t="shared" ca="1" si="7"/>
        <v/>
      </c>
      <c r="Z24" s="298">
        <f t="shared" ca="1" si="8"/>
        <v>0</v>
      </c>
      <c r="AA24" s="299"/>
      <c r="AB24" s="299"/>
      <c r="AC24" s="299"/>
    </row>
    <row r="25" spans="1:29" ht="18" customHeight="1">
      <c r="A25" s="231" t="str">
        <f t="shared" ca="1" si="6"/>
        <v>0</v>
      </c>
      <c r="B25" s="183">
        <v>17</v>
      </c>
      <c r="C25" s="198"/>
      <c r="D25" s="183"/>
      <c r="E25" s="183"/>
      <c r="F25" s="183"/>
      <c r="G25" s="183"/>
      <c r="H25" s="765"/>
      <c r="I25" s="763"/>
      <c r="J25" s="766"/>
      <c r="K25" s="185"/>
      <c r="L25" s="183"/>
      <c r="M25" s="183"/>
      <c r="N25" s="215"/>
      <c r="O25" s="215"/>
      <c r="P25" s="183"/>
      <c r="Q25" s="183"/>
      <c r="R25" s="198"/>
      <c r="S25" s="183"/>
      <c r="T25" s="183"/>
      <c r="U25" s="183"/>
      <c r="V25" s="183"/>
      <c r="W25" s="183"/>
      <c r="X25" s="215"/>
      <c r="Y25" s="297" t="str">
        <f t="shared" ca="1" si="7"/>
        <v/>
      </c>
      <c r="Z25" s="298">
        <f t="shared" ca="1" si="8"/>
        <v>0</v>
      </c>
      <c r="AA25" s="299"/>
      <c r="AB25" s="299"/>
      <c r="AC25" s="299"/>
    </row>
    <row r="26" spans="1:29" ht="18" customHeight="1">
      <c r="A26" s="231" t="str">
        <f t="shared" ca="1" si="6"/>
        <v>0</v>
      </c>
      <c r="B26" s="183">
        <v>18</v>
      </c>
      <c r="C26" s="198"/>
      <c r="D26" s="183"/>
      <c r="E26" s="183"/>
      <c r="F26" s="183"/>
      <c r="G26" s="183"/>
      <c r="H26" s="765"/>
      <c r="I26" s="763"/>
      <c r="J26" s="766"/>
      <c r="K26" s="185"/>
      <c r="L26" s="183"/>
      <c r="M26" s="183"/>
      <c r="N26" s="215"/>
      <c r="O26" s="215"/>
      <c r="P26" s="183"/>
      <c r="Q26" s="183"/>
      <c r="R26" s="198"/>
      <c r="S26" s="183"/>
      <c r="T26" s="183"/>
      <c r="U26" s="183"/>
      <c r="V26" s="183"/>
      <c r="W26" s="183"/>
      <c r="X26" s="215"/>
      <c r="Y26" s="297" t="str">
        <f t="shared" ca="1" si="7"/>
        <v/>
      </c>
      <c r="Z26" s="298">
        <f t="shared" ca="1" si="8"/>
        <v>0</v>
      </c>
      <c r="AA26" s="299"/>
      <c r="AB26" s="299"/>
      <c r="AC26" s="299"/>
    </row>
    <row r="27" spans="1:29" ht="18" customHeight="1">
      <c r="A27" s="231" t="str">
        <f t="shared" ca="1" si="6"/>
        <v>0</v>
      </c>
      <c r="B27" s="183">
        <v>19</v>
      </c>
      <c r="C27" s="198"/>
      <c r="D27" s="183"/>
      <c r="E27" s="183"/>
      <c r="F27" s="183"/>
      <c r="G27" s="183"/>
      <c r="H27" s="765"/>
      <c r="I27" s="763"/>
      <c r="J27" s="766"/>
      <c r="K27" s="185"/>
      <c r="L27" s="183"/>
      <c r="M27" s="183"/>
      <c r="N27" s="215"/>
      <c r="O27" s="215"/>
      <c r="P27" s="183"/>
      <c r="Q27" s="183"/>
      <c r="R27" s="198"/>
      <c r="S27" s="183"/>
      <c r="T27" s="183"/>
      <c r="U27" s="183"/>
      <c r="V27" s="183"/>
      <c r="W27" s="183"/>
      <c r="X27" s="297"/>
      <c r="Y27" s="297" t="str">
        <f t="shared" ca="1" si="7"/>
        <v/>
      </c>
      <c r="Z27" s="298">
        <f t="shared" ca="1" si="8"/>
        <v>0</v>
      </c>
      <c r="AA27" s="299"/>
      <c r="AB27" s="299"/>
      <c r="AC27" s="299"/>
    </row>
    <row r="28" spans="1:29" ht="18" customHeight="1">
      <c r="A28" s="231" t="str">
        <f t="shared" ca="1" si="6"/>
        <v>0</v>
      </c>
      <c r="B28" s="183">
        <v>20</v>
      </c>
      <c r="C28" s="198"/>
      <c r="D28" s="183"/>
      <c r="E28" s="183"/>
      <c r="F28" s="183"/>
      <c r="G28" s="183"/>
      <c r="H28" s="765"/>
      <c r="I28" s="763"/>
      <c r="J28" s="766"/>
      <c r="K28" s="185"/>
      <c r="L28" s="183"/>
      <c r="M28" s="183"/>
      <c r="N28" s="215"/>
      <c r="O28" s="215"/>
      <c r="P28" s="183"/>
      <c r="Q28" s="183"/>
      <c r="R28" s="198"/>
      <c r="S28" s="183"/>
      <c r="T28" s="183"/>
      <c r="U28" s="183"/>
      <c r="V28" s="183"/>
      <c r="W28" s="183"/>
      <c r="X28" s="208"/>
      <c r="Y28" s="297" t="str">
        <f t="shared" ca="1" si="7"/>
        <v/>
      </c>
      <c r="Z28" s="298">
        <f t="shared" ca="1" si="8"/>
        <v>0</v>
      </c>
      <c r="AA28" s="299"/>
      <c r="AB28" s="299"/>
      <c r="AC28" s="299"/>
    </row>
    <row r="29" spans="1:29" ht="18" customHeight="1">
      <c r="A29" s="231" t="str">
        <f t="shared" ca="1" si="6"/>
        <v>0</v>
      </c>
      <c r="B29" s="183">
        <v>21</v>
      </c>
      <c r="C29" s="198"/>
      <c r="D29" s="183"/>
      <c r="E29" s="183"/>
      <c r="F29" s="183"/>
      <c r="G29" s="183"/>
      <c r="H29" s="765"/>
      <c r="I29" s="763"/>
      <c r="J29" s="766"/>
      <c r="K29" s="185"/>
      <c r="L29" s="183"/>
      <c r="M29" s="183"/>
      <c r="N29" s="215"/>
      <c r="O29" s="215"/>
      <c r="P29" s="183"/>
      <c r="Q29" s="183"/>
      <c r="R29" s="198"/>
      <c r="S29" s="183"/>
      <c r="T29" s="183"/>
      <c r="U29" s="183"/>
      <c r="V29" s="183"/>
      <c r="W29" s="183"/>
      <c r="X29" s="208"/>
      <c r="Y29" s="297" t="str">
        <f t="shared" ca="1" si="7"/>
        <v/>
      </c>
      <c r="Z29" s="298">
        <f t="shared" ca="1" si="8"/>
        <v>0</v>
      </c>
      <c r="AA29" s="299"/>
      <c r="AB29" s="299"/>
      <c r="AC29" s="299"/>
    </row>
    <row r="30" spans="1:29" ht="18" customHeight="1">
      <c r="A30" s="231" t="str">
        <f t="shared" ca="1" si="6"/>
        <v>0</v>
      </c>
      <c r="B30" s="183">
        <v>22</v>
      </c>
      <c r="C30" s="218"/>
      <c r="D30" s="183"/>
      <c r="E30" s="183"/>
      <c r="F30" s="183"/>
      <c r="G30" s="183"/>
      <c r="H30" s="765"/>
      <c r="I30" s="763"/>
      <c r="J30" s="766"/>
      <c r="K30" s="185"/>
      <c r="L30" s="183"/>
      <c r="M30" s="183"/>
      <c r="N30" s="215"/>
      <c r="O30" s="215"/>
      <c r="P30" s="183"/>
      <c r="Q30" s="183"/>
      <c r="R30" s="198"/>
      <c r="S30" s="183"/>
      <c r="T30" s="183"/>
      <c r="U30" s="183"/>
      <c r="V30" s="183"/>
      <c r="W30" s="183"/>
      <c r="X30" s="208"/>
      <c r="Y30" s="297" t="str">
        <f t="shared" ca="1" si="7"/>
        <v/>
      </c>
      <c r="Z30" s="298">
        <f t="shared" ca="1" si="8"/>
        <v>0</v>
      </c>
      <c r="AA30" s="299"/>
      <c r="AB30" s="299"/>
      <c r="AC30" s="299"/>
    </row>
    <row r="31" spans="1:29" ht="18" customHeight="1">
      <c r="A31" s="231" t="str">
        <f t="shared" ca="1" si="6"/>
        <v>0</v>
      </c>
      <c r="B31" s="183">
        <v>23</v>
      </c>
      <c r="C31" s="198"/>
      <c r="D31" s="183"/>
      <c r="E31" s="183"/>
      <c r="F31" s="183"/>
      <c r="G31" s="183"/>
      <c r="H31" s="765"/>
      <c r="I31" s="763"/>
      <c r="J31" s="766"/>
      <c r="K31" s="185"/>
      <c r="L31" s="183"/>
      <c r="M31" s="183"/>
      <c r="N31" s="215"/>
      <c r="O31" s="215"/>
      <c r="P31" s="183"/>
      <c r="Q31" s="183"/>
      <c r="R31" s="198"/>
      <c r="S31" s="183"/>
      <c r="T31" s="183"/>
      <c r="U31" s="183"/>
      <c r="V31" s="183"/>
      <c r="W31" s="183"/>
      <c r="X31" s="397"/>
      <c r="Y31" s="297" t="str">
        <f t="shared" ca="1" si="7"/>
        <v/>
      </c>
      <c r="Z31" s="298">
        <f t="shared" ca="1" si="8"/>
        <v>0</v>
      </c>
      <c r="AA31" s="299"/>
      <c r="AB31" s="299"/>
      <c r="AC31" s="299"/>
    </row>
    <row r="32" spans="1:29" ht="18" customHeight="1">
      <c r="A32" s="231" t="str">
        <f t="shared" ca="1" si="6"/>
        <v>0</v>
      </c>
      <c r="B32" s="183">
        <v>24</v>
      </c>
      <c r="C32" s="218"/>
      <c r="D32" s="183"/>
      <c r="E32" s="183"/>
      <c r="F32" s="183"/>
      <c r="G32" s="183"/>
      <c r="H32" s="765"/>
      <c r="I32" s="763"/>
      <c r="J32" s="766"/>
      <c r="K32" s="185"/>
      <c r="L32" s="183"/>
      <c r="M32" s="183"/>
      <c r="N32" s="215"/>
      <c r="O32" s="215"/>
      <c r="P32" s="183"/>
      <c r="Q32" s="183"/>
      <c r="R32" s="198"/>
      <c r="S32" s="183"/>
      <c r="T32" s="183"/>
      <c r="U32" s="183"/>
      <c r="V32" s="183"/>
      <c r="W32" s="183"/>
      <c r="X32" s="208"/>
      <c r="Y32" s="297" t="str">
        <f t="shared" ca="1" si="7"/>
        <v/>
      </c>
      <c r="Z32" s="298">
        <f t="shared" ca="1" si="8"/>
        <v>0</v>
      </c>
      <c r="AA32" s="299"/>
      <c r="AB32" s="299"/>
      <c r="AC32" s="299"/>
    </row>
    <row r="33" spans="1:29" ht="18" customHeight="1">
      <c r="A33" s="231" t="str">
        <f t="shared" ca="1" si="6"/>
        <v>0</v>
      </c>
      <c r="B33" s="183">
        <v>25</v>
      </c>
      <c r="C33" s="218"/>
      <c r="D33" s="183"/>
      <c r="E33" s="183"/>
      <c r="F33" s="183"/>
      <c r="G33" s="183"/>
      <c r="H33" s="765"/>
      <c r="I33" s="763"/>
      <c r="J33" s="766"/>
      <c r="K33" s="185"/>
      <c r="L33" s="183"/>
      <c r="M33" s="183"/>
      <c r="N33" s="215"/>
      <c r="O33" s="215"/>
      <c r="P33" s="183"/>
      <c r="Q33" s="183"/>
      <c r="R33" s="198"/>
      <c r="S33" s="183"/>
      <c r="T33" s="183"/>
      <c r="U33" s="183"/>
      <c r="V33" s="183"/>
      <c r="W33" s="183"/>
      <c r="X33" s="215"/>
      <c r="Y33" s="297" t="str">
        <f t="shared" ca="1" si="7"/>
        <v/>
      </c>
      <c r="Z33" s="298">
        <f t="shared" ca="1" si="8"/>
        <v>0</v>
      </c>
      <c r="AA33" s="299"/>
      <c r="AB33" s="299"/>
      <c r="AC33" s="299"/>
    </row>
    <row r="34" spans="1:29" ht="18" customHeight="1">
      <c r="A34" s="231" t="str">
        <f t="shared" ca="1" si="6"/>
        <v>0</v>
      </c>
      <c r="B34" s="183">
        <v>26</v>
      </c>
      <c r="C34" s="218"/>
      <c r="D34" s="183"/>
      <c r="E34" s="183"/>
      <c r="F34" s="183"/>
      <c r="G34" s="183"/>
      <c r="H34" s="765"/>
      <c r="I34" s="763"/>
      <c r="J34" s="766"/>
      <c r="K34" s="185"/>
      <c r="L34" s="183"/>
      <c r="M34" s="183"/>
      <c r="N34" s="215"/>
      <c r="O34" s="215"/>
      <c r="P34" s="183"/>
      <c r="Q34" s="183"/>
      <c r="R34" s="198"/>
      <c r="S34" s="183"/>
      <c r="T34" s="183"/>
      <c r="U34" s="183"/>
      <c r="V34" s="183"/>
      <c r="W34" s="183"/>
      <c r="X34" s="208"/>
      <c r="Y34" s="297" t="str">
        <f t="shared" ca="1" si="7"/>
        <v/>
      </c>
      <c r="Z34" s="298">
        <f t="shared" ca="1" si="8"/>
        <v>0</v>
      </c>
      <c r="AA34" s="299"/>
      <c r="AB34" s="299"/>
      <c r="AC34" s="299"/>
    </row>
    <row r="35" spans="1:29" ht="18" customHeight="1">
      <c r="A35" s="231" t="str">
        <f t="shared" ca="1" si="6"/>
        <v>0</v>
      </c>
      <c r="B35" s="183">
        <v>27</v>
      </c>
      <c r="C35" s="218"/>
      <c r="D35" s="183"/>
      <c r="E35" s="183"/>
      <c r="F35" s="183"/>
      <c r="G35" s="183"/>
      <c r="H35" s="765"/>
      <c r="I35" s="763"/>
      <c r="J35" s="766"/>
      <c r="K35" s="185"/>
      <c r="L35" s="183"/>
      <c r="M35" s="183"/>
      <c r="N35" s="215"/>
      <c r="O35" s="215"/>
      <c r="P35" s="183"/>
      <c r="Q35" s="183"/>
      <c r="R35" s="198"/>
      <c r="S35" s="183"/>
      <c r="T35" s="183"/>
      <c r="U35" s="183"/>
      <c r="V35" s="183"/>
      <c r="W35" s="183"/>
      <c r="X35" s="208"/>
      <c r="Y35" s="297" t="str">
        <f t="shared" ca="1" si="7"/>
        <v/>
      </c>
      <c r="Z35" s="298">
        <f t="shared" ca="1" si="8"/>
        <v>0</v>
      </c>
      <c r="AA35" s="299"/>
      <c r="AB35" s="299"/>
      <c r="AC35" s="299"/>
    </row>
    <row r="36" spans="1:29" ht="18" customHeight="1">
      <c r="A36" s="231" t="str">
        <f t="shared" ca="1" si="6"/>
        <v>0</v>
      </c>
      <c r="B36" s="183">
        <v>28</v>
      </c>
      <c r="C36" s="198"/>
      <c r="D36" s="183"/>
      <c r="E36" s="183"/>
      <c r="F36" s="183"/>
      <c r="G36" s="183"/>
      <c r="H36" s="765"/>
      <c r="I36" s="763"/>
      <c r="J36" s="766"/>
      <c r="K36" s="185"/>
      <c r="L36" s="183"/>
      <c r="M36" s="183"/>
      <c r="N36" s="215"/>
      <c r="O36" s="215"/>
      <c r="P36" s="183"/>
      <c r="Q36" s="183"/>
      <c r="R36" s="198"/>
      <c r="S36" s="183"/>
      <c r="T36" s="183"/>
      <c r="U36" s="183"/>
      <c r="V36" s="183"/>
      <c r="W36" s="183"/>
      <c r="X36" s="208"/>
      <c r="Y36" s="297" t="str">
        <f t="shared" ca="1" si="7"/>
        <v/>
      </c>
      <c r="Z36" s="298">
        <f t="shared" ca="1" si="8"/>
        <v>0</v>
      </c>
      <c r="AA36" s="299"/>
      <c r="AB36" s="299"/>
      <c r="AC36" s="299"/>
    </row>
    <row r="37" spans="1:29" ht="18" customHeight="1">
      <c r="A37" s="231" t="str">
        <f t="shared" ca="1" si="6"/>
        <v>0</v>
      </c>
      <c r="B37" s="183">
        <v>29</v>
      </c>
      <c r="C37" s="198"/>
      <c r="D37" s="183"/>
      <c r="E37" s="183"/>
      <c r="F37" s="183"/>
      <c r="G37" s="183"/>
      <c r="H37" s="765"/>
      <c r="I37" s="763"/>
      <c r="J37" s="766"/>
      <c r="K37" s="185"/>
      <c r="L37" s="183"/>
      <c r="M37" s="183"/>
      <c r="N37" s="215"/>
      <c r="O37" s="215"/>
      <c r="P37" s="183"/>
      <c r="Q37" s="183"/>
      <c r="R37" s="198"/>
      <c r="S37" s="183"/>
      <c r="T37" s="183"/>
      <c r="U37" s="183"/>
      <c r="V37" s="183"/>
      <c r="W37" s="183"/>
      <c r="X37" s="208"/>
      <c r="Y37" s="297" t="str">
        <f t="shared" ca="1" si="7"/>
        <v/>
      </c>
      <c r="Z37" s="298">
        <f t="shared" ca="1" si="8"/>
        <v>0</v>
      </c>
      <c r="AA37" s="299"/>
      <c r="AB37" s="299"/>
      <c r="AC37" s="299"/>
    </row>
    <row r="38" spans="1:29" ht="18" customHeight="1">
      <c r="A38" s="231" t="str">
        <f t="shared" ca="1" si="6"/>
        <v>0</v>
      </c>
      <c r="B38" s="183">
        <v>30</v>
      </c>
      <c r="C38" s="218"/>
      <c r="D38" s="183"/>
      <c r="E38" s="183"/>
      <c r="F38" s="183"/>
      <c r="G38" s="183"/>
      <c r="H38" s="765"/>
      <c r="I38" s="763"/>
      <c r="J38" s="766"/>
      <c r="K38" s="185"/>
      <c r="L38" s="183"/>
      <c r="M38" s="183"/>
      <c r="N38" s="215"/>
      <c r="O38" s="215"/>
      <c r="P38" s="183"/>
      <c r="Q38" s="183"/>
      <c r="R38" s="198"/>
      <c r="S38" s="183"/>
      <c r="T38" s="183"/>
      <c r="U38" s="183"/>
      <c r="V38" s="183"/>
      <c r="W38" s="183"/>
      <c r="X38" s="216"/>
      <c r="Y38" s="297" t="str">
        <f t="shared" ca="1" si="7"/>
        <v/>
      </c>
      <c r="Z38" s="298">
        <f t="shared" ca="1" si="8"/>
        <v>0</v>
      </c>
      <c r="AA38" s="299"/>
      <c r="AB38" s="299"/>
      <c r="AC38" s="299"/>
    </row>
    <row r="39" spans="1:29" ht="18" customHeight="1">
      <c r="A39" s="231" t="str">
        <f t="shared" ca="1" si="6"/>
        <v>0</v>
      </c>
      <c r="B39" s="183">
        <v>31</v>
      </c>
      <c r="C39" s="218"/>
      <c r="D39" s="183"/>
      <c r="E39" s="183"/>
      <c r="F39" s="183"/>
      <c r="G39" s="183"/>
      <c r="H39" s="765"/>
      <c r="I39" s="763"/>
      <c r="J39" s="766"/>
      <c r="K39" s="185"/>
      <c r="L39" s="183"/>
      <c r="M39" s="183"/>
      <c r="N39" s="215"/>
      <c r="O39" s="215"/>
      <c r="P39" s="183"/>
      <c r="Q39" s="183"/>
      <c r="R39" s="198"/>
      <c r="S39" s="183"/>
      <c r="T39" s="183"/>
      <c r="U39" s="183"/>
      <c r="V39" s="183"/>
      <c r="W39" s="183"/>
      <c r="X39" s="208"/>
      <c r="Y39" s="297" t="str">
        <f t="shared" ca="1" si="7"/>
        <v/>
      </c>
      <c r="Z39" s="298">
        <f t="shared" ca="1" si="8"/>
        <v>0</v>
      </c>
      <c r="AA39" s="299"/>
      <c r="AB39" s="299"/>
      <c r="AC39" s="299"/>
    </row>
    <row r="40" spans="1:29" ht="18" customHeight="1">
      <c r="A40" s="231" t="str">
        <f t="shared" ca="1" si="6"/>
        <v>0</v>
      </c>
      <c r="B40" s="183">
        <v>32</v>
      </c>
      <c r="C40" s="198"/>
      <c r="D40" s="199"/>
      <c r="E40" s="183"/>
      <c r="F40" s="183"/>
      <c r="G40" s="183"/>
      <c r="H40" s="765"/>
      <c r="I40" s="763"/>
      <c r="J40" s="766"/>
      <c r="K40" s="185"/>
      <c r="L40" s="183"/>
      <c r="M40" s="183"/>
      <c r="N40" s="215"/>
      <c r="O40" s="215"/>
      <c r="P40" s="183"/>
      <c r="Q40" s="183"/>
      <c r="R40" s="198"/>
      <c r="S40" s="183"/>
      <c r="T40" s="183"/>
      <c r="U40" s="183"/>
      <c r="V40" s="183"/>
      <c r="W40" s="183"/>
      <c r="X40" s="208"/>
      <c r="Y40" s="297" t="str">
        <f t="shared" ca="1" si="7"/>
        <v/>
      </c>
      <c r="Z40" s="298">
        <f t="shared" ca="1" si="8"/>
        <v>0</v>
      </c>
      <c r="AA40" s="299"/>
      <c r="AB40" s="299"/>
      <c r="AC40" s="299"/>
    </row>
    <row r="41" spans="1:29" ht="18" customHeight="1">
      <c r="A41" s="231" t="str">
        <f t="shared" ca="1" si="6"/>
        <v>0</v>
      </c>
      <c r="B41" s="183">
        <v>33</v>
      </c>
      <c r="C41" s="224"/>
      <c r="D41" s="225"/>
      <c r="E41" s="225"/>
      <c r="F41" s="183"/>
      <c r="G41" s="183"/>
      <c r="H41" s="765"/>
      <c r="I41" s="763"/>
      <c r="J41" s="766"/>
      <c r="K41" s="185"/>
      <c r="L41" s="183"/>
      <c r="M41" s="183"/>
      <c r="N41" s="215"/>
      <c r="O41" s="215"/>
      <c r="P41" s="183"/>
      <c r="Q41" s="183"/>
      <c r="R41" s="198"/>
      <c r="S41" s="183"/>
      <c r="T41" s="183"/>
      <c r="U41" s="183"/>
      <c r="V41" s="183"/>
      <c r="W41" s="183"/>
      <c r="X41" s="398"/>
      <c r="Y41" s="297" t="str">
        <f t="shared" ca="1" si="7"/>
        <v/>
      </c>
      <c r="Z41" s="298">
        <f t="shared" ca="1" si="8"/>
        <v>0</v>
      </c>
      <c r="AA41" s="356"/>
      <c r="AB41" s="356"/>
      <c r="AC41" s="356"/>
    </row>
    <row r="42" spans="1:29" ht="18" customHeight="1">
      <c r="A42" s="231" t="str">
        <f t="shared" ca="1" si="6"/>
        <v>0</v>
      </c>
      <c r="B42" s="183">
        <v>34</v>
      </c>
      <c r="C42" s="198"/>
      <c r="D42" s="183"/>
      <c r="E42" s="183"/>
      <c r="F42" s="183"/>
      <c r="G42" s="183"/>
      <c r="H42" s="765"/>
      <c r="I42" s="763"/>
      <c r="J42" s="766"/>
      <c r="K42" s="185"/>
      <c r="L42" s="183"/>
      <c r="M42" s="183"/>
      <c r="N42" s="215"/>
      <c r="O42" s="215"/>
      <c r="P42" s="183"/>
      <c r="Q42" s="183"/>
      <c r="R42" s="198"/>
      <c r="S42" s="183"/>
      <c r="T42" s="183"/>
      <c r="U42" s="183"/>
      <c r="V42" s="183"/>
      <c r="W42" s="183"/>
      <c r="X42" s="208"/>
      <c r="Y42" s="297" t="str">
        <f t="shared" ca="1" si="7"/>
        <v/>
      </c>
      <c r="Z42" s="298">
        <f t="shared" ca="1" si="8"/>
        <v>0</v>
      </c>
      <c r="AA42" s="299"/>
      <c r="AB42" s="299"/>
      <c r="AC42" s="299"/>
    </row>
    <row r="43" spans="1:29" ht="18" customHeight="1">
      <c r="A43" s="231" t="str">
        <f t="shared" ca="1" si="6"/>
        <v>0</v>
      </c>
      <c r="B43" s="183">
        <v>35</v>
      </c>
      <c r="C43" s="198"/>
      <c r="D43" s="183"/>
      <c r="E43" s="183"/>
      <c r="F43" s="183"/>
      <c r="G43" s="183"/>
      <c r="H43" s="765"/>
      <c r="I43" s="763"/>
      <c r="J43" s="766"/>
      <c r="K43" s="185"/>
      <c r="L43" s="183"/>
      <c r="M43" s="183"/>
      <c r="N43" s="215"/>
      <c r="O43" s="215"/>
      <c r="P43" s="183"/>
      <c r="Q43" s="183"/>
      <c r="R43" s="198"/>
      <c r="S43" s="183"/>
      <c r="T43" s="183"/>
      <c r="U43" s="183"/>
      <c r="V43" s="183"/>
      <c r="W43" s="183"/>
      <c r="X43" s="208"/>
      <c r="Y43" s="297" t="str">
        <f t="shared" ca="1" si="7"/>
        <v/>
      </c>
      <c r="Z43" s="298">
        <f t="shared" ca="1" si="8"/>
        <v>0</v>
      </c>
      <c r="AA43" s="299"/>
      <c r="AB43" s="299"/>
      <c r="AC43" s="299"/>
    </row>
    <row r="44" spans="1:29" ht="18" customHeight="1">
      <c r="A44" s="231" t="str">
        <f t="shared" ca="1" si="6"/>
        <v>0</v>
      </c>
      <c r="B44" s="183">
        <v>36</v>
      </c>
      <c r="C44" s="198"/>
      <c r="D44" s="183"/>
      <c r="E44" s="183"/>
      <c r="F44" s="183"/>
      <c r="G44" s="183"/>
      <c r="H44" s="765"/>
      <c r="I44" s="763"/>
      <c r="J44" s="766"/>
      <c r="K44" s="185"/>
      <c r="L44" s="183"/>
      <c r="M44" s="183"/>
      <c r="N44" s="215"/>
      <c r="O44" s="215"/>
      <c r="P44" s="183"/>
      <c r="Q44" s="183"/>
      <c r="R44" s="198"/>
      <c r="S44" s="183"/>
      <c r="T44" s="183"/>
      <c r="U44" s="183"/>
      <c r="V44" s="183"/>
      <c r="W44" s="183"/>
      <c r="X44" s="208"/>
      <c r="Y44" s="297" t="str">
        <f t="shared" ca="1" si="7"/>
        <v/>
      </c>
      <c r="Z44" s="298">
        <f t="shared" ca="1" si="8"/>
        <v>0</v>
      </c>
      <c r="AA44" s="299"/>
      <c r="AB44" s="299"/>
      <c r="AC44" s="299"/>
    </row>
    <row r="45" spans="1:29" ht="18" customHeight="1">
      <c r="A45" s="231" t="str">
        <f t="shared" ca="1" si="6"/>
        <v>0</v>
      </c>
      <c r="B45" s="183">
        <v>37</v>
      </c>
      <c r="C45" s="198"/>
      <c r="D45" s="183"/>
      <c r="E45" s="183"/>
      <c r="F45" s="183"/>
      <c r="G45" s="183"/>
      <c r="H45" s="765"/>
      <c r="I45" s="763"/>
      <c r="J45" s="766"/>
      <c r="K45" s="185"/>
      <c r="L45" s="183"/>
      <c r="M45" s="183"/>
      <c r="N45" s="215"/>
      <c r="O45" s="215"/>
      <c r="P45" s="183"/>
      <c r="Q45" s="183"/>
      <c r="R45" s="198"/>
      <c r="S45" s="183"/>
      <c r="T45" s="183"/>
      <c r="U45" s="183"/>
      <c r="V45" s="183"/>
      <c r="W45" s="183"/>
      <c r="X45" s="216"/>
      <c r="Y45" s="297" t="str">
        <f t="shared" ca="1" si="7"/>
        <v/>
      </c>
      <c r="Z45" s="298">
        <f t="shared" ca="1" si="8"/>
        <v>0</v>
      </c>
      <c r="AA45" s="299"/>
      <c r="AB45" s="299"/>
      <c r="AC45" s="299"/>
    </row>
    <row r="46" spans="1:29" ht="18" customHeight="1">
      <c r="A46" s="231" t="str">
        <f t="shared" ca="1" si="6"/>
        <v>0</v>
      </c>
      <c r="B46" s="183">
        <v>38</v>
      </c>
      <c r="C46" s="218"/>
      <c r="D46" s="183"/>
      <c r="E46" s="183"/>
      <c r="F46" s="183"/>
      <c r="G46" s="183"/>
      <c r="H46" s="765"/>
      <c r="I46" s="763"/>
      <c r="J46" s="766"/>
      <c r="K46" s="185"/>
      <c r="L46" s="183"/>
      <c r="M46" s="183"/>
      <c r="N46" s="215"/>
      <c r="O46" s="215"/>
      <c r="P46" s="183"/>
      <c r="Q46" s="183"/>
      <c r="R46" s="198"/>
      <c r="S46" s="183"/>
      <c r="T46" s="183"/>
      <c r="U46" s="183"/>
      <c r="V46" s="183"/>
      <c r="W46" s="183"/>
      <c r="X46" s="399"/>
      <c r="Y46" s="297" t="str">
        <f t="shared" ca="1" si="7"/>
        <v/>
      </c>
      <c r="Z46" s="298">
        <f t="shared" ca="1" si="8"/>
        <v>0</v>
      </c>
      <c r="AA46" s="30"/>
      <c r="AB46" s="30"/>
      <c r="AC46" s="30"/>
    </row>
    <row r="47" spans="1:29" ht="18" customHeight="1">
      <c r="A47" s="231" t="str">
        <f t="shared" ca="1" si="6"/>
        <v>0</v>
      </c>
      <c r="B47" s="183">
        <v>39</v>
      </c>
      <c r="C47" s="218"/>
      <c r="D47" s="183"/>
      <c r="E47" s="183"/>
      <c r="F47" s="183"/>
      <c r="G47" s="183"/>
      <c r="H47" s="765"/>
      <c r="I47" s="763"/>
      <c r="J47" s="766"/>
      <c r="K47" s="185"/>
      <c r="L47" s="183"/>
      <c r="M47" s="183"/>
      <c r="N47" s="215"/>
      <c r="O47" s="215"/>
      <c r="P47" s="183"/>
      <c r="Q47" s="183"/>
      <c r="R47" s="198"/>
      <c r="S47" s="183"/>
      <c r="T47" s="183"/>
      <c r="U47" s="183"/>
      <c r="V47" s="183"/>
      <c r="W47" s="183"/>
      <c r="X47" s="400"/>
      <c r="Y47" s="297" t="str">
        <f t="shared" ca="1" si="7"/>
        <v/>
      </c>
      <c r="Z47" s="298">
        <f t="shared" ca="1" si="8"/>
        <v>0</v>
      </c>
      <c r="AA47" s="299"/>
      <c r="AB47" s="299"/>
      <c r="AC47" s="299"/>
    </row>
    <row r="48" spans="1:29" ht="18" customHeight="1">
      <c r="A48" s="231" t="str">
        <f t="shared" ca="1" si="6"/>
        <v>0</v>
      </c>
      <c r="B48" s="183">
        <v>40</v>
      </c>
      <c r="C48" s="198"/>
      <c r="D48" s="183"/>
      <c r="E48" s="183"/>
      <c r="F48" s="183"/>
      <c r="G48" s="183"/>
      <c r="H48" s="765"/>
      <c r="I48" s="763"/>
      <c r="J48" s="766"/>
      <c r="K48" s="185"/>
      <c r="L48" s="183"/>
      <c r="M48" s="183"/>
      <c r="N48" s="215"/>
      <c r="O48" s="215"/>
      <c r="P48" s="183"/>
      <c r="Q48" s="183"/>
      <c r="R48" s="198"/>
      <c r="S48" s="183"/>
      <c r="T48" s="183"/>
      <c r="U48" s="183"/>
      <c r="V48" s="183"/>
      <c r="W48" s="183"/>
      <c r="X48" s="208"/>
      <c r="Y48" s="297" t="str">
        <f t="shared" ca="1" si="7"/>
        <v/>
      </c>
      <c r="Z48" s="298">
        <f t="shared" ca="1" si="8"/>
        <v>0</v>
      </c>
      <c r="AA48" s="299"/>
      <c r="AB48" s="299"/>
      <c r="AC48" s="299"/>
    </row>
    <row r="49" spans="1:29" ht="18" customHeight="1">
      <c r="A49" s="231" t="str">
        <f t="shared" ca="1" si="6"/>
        <v>0</v>
      </c>
      <c r="B49" s="183">
        <v>41</v>
      </c>
      <c r="C49" s="198"/>
      <c r="D49" s="183"/>
      <c r="E49" s="183"/>
      <c r="F49" s="183"/>
      <c r="G49" s="183"/>
      <c r="H49" s="765"/>
      <c r="I49" s="763"/>
      <c r="J49" s="766"/>
      <c r="K49" s="185"/>
      <c r="L49" s="183"/>
      <c r="M49" s="183"/>
      <c r="N49" s="215"/>
      <c r="O49" s="215"/>
      <c r="P49" s="183"/>
      <c r="Q49" s="183"/>
      <c r="R49" s="198"/>
      <c r="S49" s="183"/>
      <c r="T49" s="183"/>
      <c r="U49" s="183"/>
      <c r="V49" s="183"/>
      <c r="W49" s="183"/>
      <c r="X49" s="216"/>
      <c r="Y49" s="297" t="str">
        <f t="shared" ca="1" si="7"/>
        <v/>
      </c>
      <c r="Z49" s="298">
        <f t="shared" ca="1" si="8"/>
        <v>0</v>
      </c>
      <c r="AA49" s="299"/>
      <c r="AB49" s="299"/>
      <c r="AC49" s="299"/>
    </row>
    <row r="50" spans="1:29" ht="18" customHeight="1">
      <c r="A50" s="231" t="str">
        <f t="shared" ca="1" si="6"/>
        <v>0</v>
      </c>
      <c r="B50" s="183">
        <v>42</v>
      </c>
      <c r="C50" s="198"/>
      <c r="D50" s="183"/>
      <c r="E50" s="183"/>
      <c r="F50" s="183"/>
      <c r="G50" s="183"/>
      <c r="H50" s="765"/>
      <c r="I50" s="763"/>
      <c r="J50" s="766"/>
      <c r="K50" s="185"/>
      <c r="L50" s="183"/>
      <c r="M50" s="183"/>
      <c r="N50" s="215"/>
      <c r="O50" s="215"/>
      <c r="P50" s="183"/>
      <c r="Q50" s="183"/>
      <c r="R50" s="198"/>
      <c r="S50" s="183"/>
      <c r="T50" s="183"/>
      <c r="U50" s="183"/>
      <c r="V50" s="183"/>
      <c r="W50" s="183"/>
      <c r="X50" s="208"/>
      <c r="Y50" s="297" t="str">
        <f t="shared" ca="1" si="7"/>
        <v/>
      </c>
      <c r="Z50" s="298">
        <f t="shared" ca="1" si="8"/>
        <v>0</v>
      </c>
      <c r="AA50" s="299"/>
      <c r="AB50" s="299"/>
      <c r="AC50" s="299"/>
    </row>
    <row r="51" spans="1:29" ht="18" customHeight="1">
      <c r="A51" s="231" t="str">
        <f t="shared" ca="1" si="6"/>
        <v>0</v>
      </c>
      <c r="B51" s="183">
        <v>43</v>
      </c>
      <c r="C51" s="198"/>
      <c r="D51" s="183"/>
      <c r="E51" s="183"/>
      <c r="F51" s="183"/>
      <c r="G51" s="183"/>
      <c r="H51" s="765"/>
      <c r="I51" s="763"/>
      <c r="J51" s="766"/>
      <c r="K51" s="185"/>
      <c r="L51" s="183"/>
      <c r="M51" s="183"/>
      <c r="N51" s="215"/>
      <c r="O51" s="215"/>
      <c r="P51" s="183"/>
      <c r="Q51" s="183"/>
      <c r="R51" s="198"/>
      <c r="S51" s="183"/>
      <c r="T51" s="183"/>
      <c r="U51" s="183"/>
      <c r="V51" s="183"/>
      <c r="W51" s="183"/>
      <c r="X51" s="208"/>
      <c r="Y51" s="297" t="str">
        <f t="shared" ca="1" si="7"/>
        <v/>
      </c>
      <c r="Z51" s="298">
        <f t="shared" ca="1" si="8"/>
        <v>0</v>
      </c>
      <c r="AA51" s="299"/>
      <c r="AB51" s="299"/>
      <c r="AC51" s="299"/>
    </row>
    <row r="52" spans="1:29" ht="18" customHeight="1">
      <c r="A52" s="231" t="str">
        <f t="shared" ca="1" si="6"/>
        <v>0</v>
      </c>
      <c r="B52" s="183">
        <v>44</v>
      </c>
      <c r="C52" s="198"/>
      <c r="D52" s="183"/>
      <c r="E52" s="183"/>
      <c r="F52" s="183"/>
      <c r="G52" s="183"/>
      <c r="H52" s="765"/>
      <c r="I52" s="763"/>
      <c r="J52" s="766"/>
      <c r="K52" s="185"/>
      <c r="L52" s="183"/>
      <c r="M52" s="183"/>
      <c r="N52" s="215"/>
      <c r="O52" s="215"/>
      <c r="P52" s="183"/>
      <c r="Q52" s="183"/>
      <c r="R52" s="198"/>
      <c r="S52" s="183"/>
      <c r="T52" s="183"/>
      <c r="U52" s="183"/>
      <c r="V52" s="183"/>
      <c r="W52" s="183"/>
      <c r="X52" s="208"/>
      <c r="Y52" s="297" t="str">
        <f t="shared" ca="1" si="7"/>
        <v/>
      </c>
      <c r="Z52" s="298">
        <f t="shared" ca="1" si="8"/>
        <v>0</v>
      </c>
      <c r="AA52" s="299"/>
      <c r="AB52" s="299"/>
      <c r="AC52" s="299"/>
    </row>
    <row r="53" spans="1:29" ht="18" customHeight="1">
      <c r="A53" s="231" t="str">
        <f t="shared" ca="1" si="6"/>
        <v>0</v>
      </c>
      <c r="B53" s="183">
        <v>45</v>
      </c>
      <c r="C53" s="198"/>
      <c r="D53" s="199"/>
      <c r="E53" s="183"/>
      <c r="F53" s="183"/>
      <c r="G53" s="183"/>
      <c r="H53" s="765"/>
      <c r="I53" s="763"/>
      <c r="J53" s="766"/>
      <c r="K53" s="185"/>
      <c r="L53" s="183"/>
      <c r="M53" s="183"/>
      <c r="N53" s="215"/>
      <c r="O53" s="215"/>
      <c r="P53" s="183"/>
      <c r="Q53" s="183"/>
      <c r="R53" s="198"/>
      <c r="S53" s="183"/>
      <c r="T53" s="183"/>
      <c r="U53" s="183"/>
      <c r="V53" s="183"/>
      <c r="W53" s="183"/>
      <c r="X53" s="208"/>
      <c r="Y53" s="297" t="str">
        <f t="shared" ca="1" si="7"/>
        <v/>
      </c>
      <c r="Z53" s="298">
        <f t="shared" ca="1" si="8"/>
        <v>0</v>
      </c>
      <c r="AA53" s="299"/>
      <c r="AB53" s="299"/>
      <c r="AC53" s="299"/>
    </row>
    <row r="54" spans="1:29" ht="18" customHeight="1">
      <c r="A54" s="231" t="str">
        <f t="shared" ca="1" si="6"/>
        <v>0</v>
      </c>
      <c r="B54" s="183">
        <v>46</v>
      </c>
      <c r="C54" s="198"/>
      <c r="D54" s="199"/>
      <c r="E54" s="183"/>
      <c r="F54" s="183"/>
      <c r="G54" s="183"/>
      <c r="H54" s="765"/>
      <c r="I54" s="763"/>
      <c r="J54" s="766"/>
      <c r="K54" s="185"/>
      <c r="L54" s="183"/>
      <c r="M54" s="183"/>
      <c r="N54" s="215"/>
      <c r="O54" s="215"/>
      <c r="P54" s="183"/>
      <c r="Q54" s="183"/>
      <c r="R54" s="198"/>
      <c r="S54" s="183"/>
      <c r="T54" s="183"/>
      <c r="U54" s="183"/>
      <c r="V54" s="183"/>
      <c r="W54" s="183"/>
      <c r="X54" s="216"/>
      <c r="Y54" s="297" t="str">
        <f t="shared" ca="1" si="7"/>
        <v/>
      </c>
      <c r="Z54" s="298">
        <f t="shared" ca="1" si="8"/>
        <v>0</v>
      </c>
      <c r="AA54" s="299"/>
      <c r="AB54" s="299"/>
      <c r="AC54" s="299"/>
    </row>
    <row r="55" spans="1:29" ht="18" customHeight="1">
      <c r="A55" s="231" t="str">
        <f t="shared" ca="1" si="6"/>
        <v>0</v>
      </c>
      <c r="B55" s="183">
        <v>47</v>
      </c>
      <c r="C55" s="218"/>
      <c r="D55" s="183"/>
      <c r="E55" s="183"/>
      <c r="F55" s="183"/>
      <c r="G55" s="183"/>
      <c r="H55" s="765"/>
      <c r="I55" s="763"/>
      <c r="J55" s="766"/>
      <c r="K55" s="185"/>
      <c r="L55" s="183"/>
      <c r="M55" s="183"/>
      <c r="N55" s="215"/>
      <c r="O55" s="215"/>
      <c r="P55" s="183"/>
      <c r="Q55" s="183"/>
      <c r="R55" s="198"/>
      <c r="S55" s="183"/>
      <c r="T55" s="183"/>
      <c r="U55" s="183"/>
      <c r="V55" s="183"/>
      <c r="W55" s="183"/>
      <c r="X55" s="208"/>
      <c r="Y55" s="297" t="str">
        <f t="shared" ca="1" si="7"/>
        <v/>
      </c>
      <c r="Z55" s="298">
        <f t="shared" ca="1" si="8"/>
        <v>0</v>
      </c>
      <c r="AA55" s="299"/>
      <c r="AB55" s="299"/>
      <c r="AC55" s="299"/>
    </row>
    <row r="56" spans="1:29" ht="18" customHeight="1">
      <c r="A56" s="231" t="str">
        <f t="shared" ca="1" si="6"/>
        <v>0</v>
      </c>
      <c r="B56" s="183">
        <v>48</v>
      </c>
      <c r="C56" s="198"/>
      <c r="D56" s="183"/>
      <c r="E56" s="183"/>
      <c r="F56" s="183"/>
      <c r="G56" s="183"/>
      <c r="H56" s="765"/>
      <c r="I56" s="763"/>
      <c r="J56" s="766"/>
      <c r="K56" s="185"/>
      <c r="L56" s="183"/>
      <c r="M56" s="183"/>
      <c r="N56" s="215"/>
      <c r="O56" s="215"/>
      <c r="P56" s="183"/>
      <c r="Q56" s="183"/>
      <c r="R56" s="198"/>
      <c r="S56" s="183"/>
      <c r="T56" s="183"/>
      <c r="U56" s="183"/>
      <c r="V56" s="183"/>
      <c r="W56" s="183"/>
      <c r="X56" s="208"/>
      <c r="Y56" s="297" t="str">
        <f t="shared" ca="1" si="7"/>
        <v/>
      </c>
      <c r="Z56" s="298">
        <f t="shared" ca="1" si="8"/>
        <v>0</v>
      </c>
      <c r="AA56" s="299"/>
      <c r="AB56" s="299"/>
      <c r="AC56" s="299"/>
    </row>
    <row r="57" spans="1:29" ht="18" customHeight="1">
      <c r="A57" s="231" t="str">
        <f t="shared" ca="1" si="6"/>
        <v>0</v>
      </c>
      <c r="B57" s="183">
        <v>49</v>
      </c>
      <c r="C57" s="218"/>
      <c r="D57" s="183"/>
      <c r="E57" s="183"/>
      <c r="F57" s="183"/>
      <c r="G57" s="183"/>
      <c r="H57" s="765"/>
      <c r="I57" s="763"/>
      <c r="J57" s="766"/>
      <c r="K57" s="185"/>
      <c r="L57" s="183"/>
      <c r="M57" s="183"/>
      <c r="N57" s="215"/>
      <c r="O57" s="215"/>
      <c r="P57" s="183"/>
      <c r="Q57" s="183"/>
      <c r="R57" s="198"/>
      <c r="S57" s="183"/>
      <c r="T57" s="183"/>
      <c r="U57" s="183"/>
      <c r="V57" s="183"/>
      <c r="W57" s="183"/>
      <c r="X57" s="208"/>
      <c r="Y57" s="297" t="str">
        <f t="shared" ca="1" si="7"/>
        <v/>
      </c>
      <c r="Z57" s="298">
        <f t="shared" ca="1" si="8"/>
        <v>0</v>
      </c>
      <c r="AA57" s="299"/>
      <c r="AB57" s="299"/>
      <c r="AC57" s="299"/>
    </row>
    <row r="58" spans="1:29" ht="18" customHeight="1">
      <c r="A58" s="231" t="str">
        <f t="shared" ca="1" si="6"/>
        <v>0</v>
      </c>
      <c r="B58" s="183">
        <v>50</v>
      </c>
      <c r="C58" s="198"/>
      <c r="D58" s="183"/>
      <c r="E58" s="183"/>
      <c r="F58" s="183"/>
      <c r="G58" s="183"/>
      <c r="H58" s="765"/>
      <c r="I58" s="763"/>
      <c r="J58" s="766"/>
      <c r="K58" s="185"/>
      <c r="L58" s="183"/>
      <c r="M58" s="183"/>
      <c r="N58" s="215"/>
      <c r="O58" s="215"/>
      <c r="P58" s="183"/>
      <c r="Q58" s="183"/>
      <c r="R58" s="198"/>
      <c r="S58" s="183"/>
      <c r="T58" s="183"/>
      <c r="U58" s="183"/>
      <c r="V58" s="183"/>
      <c r="W58" s="183"/>
      <c r="X58" s="216"/>
      <c r="Y58" s="297" t="str">
        <f t="shared" ca="1" si="7"/>
        <v/>
      </c>
      <c r="Z58" s="298">
        <f t="shared" ca="1" si="8"/>
        <v>0</v>
      </c>
      <c r="AA58" s="299"/>
      <c r="AB58" s="299"/>
      <c r="AC58" s="299"/>
    </row>
    <row r="59" spans="1:29" ht="18" customHeight="1">
      <c r="A59" s="231" t="str">
        <f t="shared" ca="1" si="6"/>
        <v>0</v>
      </c>
      <c r="B59" s="183">
        <v>51</v>
      </c>
      <c r="C59" s="401"/>
      <c r="D59" s="401"/>
      <c r="E59" s="401"/>
      <c r="F59" s="183"/>
      <c r="G59" s="183"/>
      <c r="H59" s="765"/>
      <c r="I59" s="763"/>
      <c r="J59" s="766"/>
      <c r="K59" s="185"/>
      <c r="L59" s="183"/>
      <c r="M59" s="183"/>
      <c r="N59" s="215"/>
      <c r="O59" s="215"/>
      <c r="P59" s="183"/>
      <c r="Q59" s="183"/>
      <c r="R59" s="198"/>
      <c r="S59" s="183"/>
      <c r="T59" s="183"/>
      <c r="U59" s="183"/>
      <c r="V59" s="183"/>
      <c r="W59" s="183"/>
      <c r="X59" s="401"/>
      <c r="Y59" s="297" t="str">
        <f t="shared" ca="1" si="7"/>
        <v/>
      </c>
      <c r="Z59" s="298">
        <f t="shared" ca="1" si="8"/>
        <v>0</v>
      </c>
    </row>
    <row r="60" spans="1:29" ht="18" customHeight="1">
      <c r="A60" s="231" t="str">
        <f t="shared" ca="1" si="6"/>
        <v>0</v>
      </c>
      <c r="B60" s="183">
        <v>52</v>
      </c>
      <c r="C60" s="198"/>
      <c r="D60" s="183"/>
      <c r="E60" s="402"/>
      <c r="F60" s="183"/>
      <c r="G60" s="183"/>
      <c r="H60" s="765"/>
      <c r="I60" s="763"/>
      <c r="J60" s="766"/>
      <c r="K60" s="185"/>
      <c r="L60" s="183"/>
      <c r="M60" s="183"/>
      <c r="N60" s="215"/>
      <c r="O60" s="215"/>
      <c r="P60" s="183"/>
      <c r="Q60" s="183"/>
      <c r="R60" s="198"/>
      <c r="S60" s="183"/>
      <c r="T60" s="183"/>
      <c r="U60" s="183"/>
      <c r="V60" s="183"/>
      <c r="W60" s="183"/>
      <c r="X60" s="208"/>
      <c r="Y60" s="297" t="str">
        <f t="shared" ca="1" si="7"/>
        <v/>
      </c>
      <c r="Z60" s="298">
        <f t="shared" ca="1" si="8"/>
        <v>0</v>
      </c>
      <c r="AA60" s="299"/>
      <c r="AB60" s="299"/>
      <c r="AC60" s="299"/>
    </row>
    <row r="61" spans="1:29" ht="18" customHeight="1">
      <c r="A61" s="231" t="str">
        <f t="shared" ca="1" si="6"/>
        <v>0</v>
      </c>
      <c r="B61" s="183">
        <v>53</v>
      </c>
      <c r="C61" s="198"/>
      <c r="D61" s="183"/>
      <c r="E61" s="183"/>
      <c r="F61" s="183"/>
      <c r="G61" s="183"/>
      <c r="H61" s="765"/>
      <c r="I61" s="763"/>
      <c r="J61" s="766"/>
      <c r="K61" s="185"/>
      <c r="L61" s="183"/>
      <c r="M61" s="183"/>
      <c r="N61" s="215"/>
      <c r="O61" s="215"/>
      <c r="P61" s="183"/>
      <c r="Q61" s="183"/>
      <c r="R61" s="198"/>
      <c r="S61" s="183"/>
      <c r="T61" s="183"/>
      <c r="U61" s="183"/>
      <c r="V61" s="183"/>
      <c r="W61" s="183"/>
      <c r="X61" s="220"/>
      <c r="Y61" s="297" t="str">
        <f t="shared" ca="1" si="7"/>
        <v/>
      </c>
      <c r="Z61" s="298">
        <f t="shared" ca="1" si="8"/>
        <v>0</v>
      </c>
      <c r="AA61" s="299"/>
      <c r="AB61" s="299"/>
      <c r="AC61" s="299"/>
    </row>
    <row r="62" spans="1:29" ht="18" customHeight="1">
      <c r="A62" s="231" t="str">
        <f t="shared" ca="1" si="6"/>
        <v>0</v>
      </c>
      <c r="B62" s="183">
        <v>54</v>
      </c>
      <c r="C62" s="218"/>
      <c r="D62" s="183"/>
      <c r="E62" s="183"/>
      <c r="F62" s="183"/>
      <c r="G62" s="183"/>
      <c r="H62" s="765"/>
      <c r="I62" s="763"/>
      <c r="J62" s="766"/>
      <c r="K62" s="185"/>
      <c r="L62" s="183"/>
      <c r="M62" s="183"/>
      <c r="N62" s="215"/>
      <c r="O62" s="215"/>
      <c r="P62" s="183"/>
      <c r="Q62" s="183"/>
      <c r="R62" s="198"/>
      <c r="S62" s="183"/>
      <c r="T62" s="183"/>
      <c r="U62" s="183"/>
      <c r="V62" s="183"/>
      <c r="W62" s="183"/>
      <c r="X62" s="220"/>
      <c r="Y62" s="297" t="str">
        <f t="shared" ca="1" si="7"/>
        <v/>
      </c>
      <c r="Z62" s="298">
        <f t="shared" ca="1" si="8"/>
        <v>0</v>
      </c>
      <c r="AA62" s="299"/>
      <c r="AB62" s="299"/>
      <c r="AC62" s="299"/>
    </row>
    <row r="63" spans="1:29" ht="18" customHeight="1">
      <c r="A63" s="231" t="str">
        <f t="shared" ca="1" si="6"/>
        <v>0</v>
      </c>
      <c r="B63" s="183">
        <v>55</v>
      </c>
      <c r="C63" s="218"/>
      <c r="D63" s="199"/>
      <c r="E63" s="183"/>
      <c r="F63" s="183"/>
      <c r="G63" s="183"/>
      <c r="H63" s="765"/>
      <c r="I63" s="763"/>
      <c r="J63" s="766"/>
      <c r="K63" s="185"/>
      <c r="L63" s="183"/>
      <c r="M63" s="183"/>
      <c r="N63" s="215"/>
      <c r="O63" s="215"/>
      <c r="P63" s="183"/>
      <c r="Q63" s="183"/>
      <c r="R63" s="198"/>
      <c r="S63" s="183"/>
      <c r="T63" s="183"/>
      <c r="U63" s="183"/>
      <c r="V63" s="183"/>
      <c r="W63" s="183"/>
      <c r="X63" s="208"/>
      <c r="Y63" s="297" t="str">
        <f t="shared" ca="1" si="7"/>
        <v/>
      </c>
      <c r="Z63" s="298">
        <f t="shared" ca="1" si="8"/>
        <v>0</v>
      </c>
      <c r="AA63" s="299"/>
      <c r="AB63" s="299"/>
      <c r="AC63" s="299"/>
    </row>
    <row r="64" spans="1:29" ht="18" customHeight="1">
      <c r="A64" s="231" t="str">
        <f t="shared" ca="1" si="6"/>
        <v>0</v>
      </c>
      <c r="B64" s="183">
        <v>56</v>
      </c>
      <c r="C64" s="198"/>
      <c r="D64" s="183"/>
      <c r="E64" s="183"/>
      <c r="F64" s="183"/>
      <c r="G64" s="183"/>
      <c r="H64" s="765"/>
      <c r="I64" s="763"/>
      <c r="J64" s="766"/>
      <c r="K64" s="185"/>
      <c r="L64" s="183"/>
      <c r="M64" s="183"/>
      <c r="N64" s="215"/>
      <c r="O64" s="215"/>
      <c r="P64" s="183"/>
      <c r="Q64" s="183"/>
      <c r="R64" s="198"/>
      <c r="S64" s="183"/>
      <c r="T64" s="183"/>
      <c r="U64" s="183"/>
      <c r="V64" s="183"/>
      <c r="W64" s="183"/>
      <c r="X64" s="208"/>
      <c r="Y64" s="297" t="str">
        <f t="shared" ca="1" si="7"/>
        <v/>
      </c>
      <c r="Z64" s="298">
        <f t="shared" ca="1" si="8"/>
        <v>0</v>
      </c>
      <c r="AA64" s="299"/>
      <c r="AB64" s="299"/>
      <c r="AC64" s="299"/>
    </row>
    <row r="65" spans="1:29" ht="18" customHeight="1">
      <c r="A65" s="231" t="str">
        <f t="shared" ca="1" si="6"/>
        <v>0</v>
      </c>
      <c r="B65" s="183">
        <v>57</v>
      </c>
      <c r="C65" s="198"/>
      <c r="D65" s="183"/>
      <c r="E65" s="183"/>
      <c r="F65" s="183"/>
      <c r="G65" s="183"/>
      <c r="H65" s="765"/>
      <c r="I65" s="763"/>
      <c r="J65" s="766"/>
      <c r="K65" s="185"/>
      <c r="L65" s="183"/>
      <c r="M65" s="183"/>
      <c r="N65" s="215"/>
      <c r="O65" s="215"/>
      <c r="P65" s="183"/>
      <c r="Q65" s="183"/>
      <c r="R65" s="198"/>
      <c r="S65" s="183"/>
      <c r="T65" s="183"/>
      <c r="U65" s="183"/>
      <c r="V65" s="183"/>
      <c r="W65" s="183"/>
      <c r="X65" s="215"/>
      <c r="Y65" s="297" t="str">
        <f t="shared" ca="1" si="7"/>
        <v/>
      </c>
      <c r="Z65" s="298">
        <f t="shared" ca="1" si="8"/>
        <v>0</v>
      </c>
      <c r="AA65" s="299"/>
      <c r="AB65" s="299"/>
      <c r="AC65" s="299"/>
    </row>
    <row r="66" spans="1:29" ht="18" customHeight="1">
      <c r="A66" s="231" t="str">
        <f t="shared" ca="1" si="6"/>
        <v>0</v>
      </c>
      <c r="B66" s="183">
        <v>58</v>
      </c>
      <c r="C66" s="198"/>
      <c r="D66" s="183"/>
      <c r="E66" s="183"/>
      <c r="F66" s="183"/>
      <c r="G66" s="183"/>
      <c r="H66" s="765"/>
      <c r="I66" s="763"/>
      <c r="J66" s="766"/>
      <c r="K66" s="185"/>
      <c r="L66" s="183"/>
      <c r="M66" s="183"/>
      <c r="N66" s="215"/>
      <c r="O66" s="215"/>
      <c r="P66" s="183"/>
      <c r="Q66" s="183"/>
      <c r="R66" s="198"/>
      <c r="S66" s="183"/>
      <c r="T66" s="183"/>
      <c r="U66" s="183"/>
      <c r="V66" s="183"/>
      <c r="W66" s="183"/>
      <c r="X66" s="208"/>
      <c r="Y66" s="297" t="str">
        <f t="shared" ca="1" si="7"/>
        <v/>
      </c>
      <c r="Z66" s="298">
        <f t="shared" ca="1" si="8"/>
        <v>0</v>
      </c>
      <c r="AA66" s="299"/>
      <c r="AB66" s="299"/>
      <c r="AC66" s="299"/>
    </row>
    <row r="67" spans="1:29" ht="18" customHeight="1">
      <c r="A67" s="231" t="str">
        <f t="shared" ca="1" si="6"/>
        <v>0</v>
      </c>
      <c r="B67" s="183">
        <v>59</v>
      </c>
      <c r="C67" s="198"/>
      <c r="D67" s="183"/>
      <c r="E67" s="183"/>
      <c r="F67" s="183"/>
      <c r="G67" s="183"/>
      <c r="H67" s="765"/>
      <c r="I67" s="763"/>
      <c r="J67" s="766"/>
      <c r="K67" s="185"/>
      <c r="L67" s="183"/>
      <c r="M67" s="183"/>
      <c r="N67" s="215"/>
      <c r="O67" s="215"/>
      <c r="P67" s="183"/>
      <c r="Q67" s="183"/>
      <c r="R67" s="198"/>
      <c r="S67" s="183"/>
      <c r="T67" s="183"/>
      <c r="U67" s="183"/>
      <c r="V67" s="183"/>
      <c r="W67" s="183"/>
      <c r="X67" s="216"/>
      <c r="Y67" s="297" t="str">
        <f t="shared" ca="1" si="7"/>
        <v/>
      </c>
      <c r="Z67" s="298">
        <f t="shared" ca="1" si="8"/>
        <v>0</v>
      </c>
      <c r="AA67" s="299"/>
      <c r="AB67" s="299"/>
      <c r="AC67" s="299"/>
    </row>
    <row r="68" spans="1:29" ht="18" customHeight="1">
      <c r="A68" s="231" t="str">
        <f t="shared" ca="1" si="6"/>
        <v>0</v>
      </c>
      <c r="B68" s="183">
        <v>60</v>
      </c>
      <c r="C68" s="198"/>
      <c r="D68" s="183"/>
      <c r="E68" s="183"/>
      <c r="F68" s="183"/>
      <c r="G68" s="183"/>
      <c r="H68" s="765"/>
      <c r="I68" s="763"/>
      <c r="J68" s="766"/>
      <c r="K68" s="185"/>
      <c r="L68" s="183"/>
      <c r="M68" s="183"/>
      <c r="N68" s="215"/>
      <c r="O68" s="215"/>
      <c r="P68" s="183"/>
      <c r="Q68" s="183"/>
      <c r="R68" s="198"/>
      <c r="S68" s="183"/>
      <c r="T68" s="183"/>
      <c r="U68" s="183"/>
      <c r="V68" s="183"/>
      <c r="W68" s="183"/>
      <c r="X68" s="208"/>
      <c r="Y68" s="297" t="str">
        <f t="shared" ca="1" si="7"/>
        <v/>
      </c>
      <c r="Z68" s="298">
        <f t="shared" ca="1" si="8"/>
        <v>0</v>
      </c>
      <c r="AA68" s="299"/>
      <c r="AB68" s="299"/>
      <c r="AC68" s="299"/>
    </row>
    <row r="69" spans="1:29" ht="18" customHeight="1">
      <c r="A69" s="231" t="str">
        <f t="shared" ca="1" si="6"/>
        <v>0</v>
      </c>
      <c r="B69" s="183">
        <v>61</v>
      </c>
      <c r="C69" s="198"/>
      <c r="D69" s="183"/>
      <c r="E69" s="183"/>
      <c r="F69" s="183"/>
      <c r="G69" s="183"/>
      <c r="H69" s="765"/>
      <c r="I69" s="763"/>
      <c r="J69" s="766"/>
      <c r="K69" s="185"/>
      <c r="L69" s="183"/>
      <c r="M69" s="183"/>
      <c r="N69" s="215"/>
      <c r="O69" s="215"/>
      <c r="P69" s="183"/>
      <c r="Q69" s="183"/>
      <c r="R69" s="198"/>
      <c r="S69" s="183"/>
      <c r="T69" s="183"/>
      <c r="U69" s="183"/>
      <c r="V69" s="183"/>
      <c r="W69" s="183"/>
      <c r="X69" s="208"/>
      <c r="Y69" s="297" t="str">
        <f t="shared" ca="1" si="7"/>
        <v/>
      </c>
      <c r="Z69" s="298">
        <f t="shared" ca="1" si="8"/>
        <v>0</v>
      </c>
      <c r="AA69" s="299"/>
      <c r="AB69" s="299"/>
      <c r="AC69" s="299"/>
    </row>
    <row r="70" spans="1:29" ht="18" customHeight="1">
      <c r="A70" s="231" t="str">
        <f t="shared" ca="1" si="6"/>
        <v>0</v>
      </c>
      <c r="B70" s="183">
        <v>62</v>
      </c>
      <c r="C70" s="198"/>
      <c r="D70" s="183"/>
      <c r="E70" s="183"/>
      <c r="F70" s="183"/>
      <c r="G70" s="183"/>
      <c r="H70" s="765"/>
      <c r="I70" s="763"/>
      <c r="J70" s="766"/>
      <c r="K70" s="185"/>
      <c r="L70" s="183"/>
      <c r="M70" s="183"/>
      <c r="N70" s="215"/>
      <c r="O70" s="215"/>
      <c r="P70" s="183"/>
      <c r="Q70" s="183"/>
      <c r="R70" s="198"/>
      <c r="S70" s="183"/>
      <c r="T70" s="183"/>
      <c r="U70" s="183"/>
      <c r="V70" s="183"/>
      <c r="W70" s="183"/>
      <c r="X70" s="208"/>
      <c r="Y70" s="297" t="str">
        <f t="shared" ca="1" si="7"/>
        <v/>
      </c>
      <c r="Z70" s="298">
        <f t="shared" ca="1" si="8"/>
        <v>0</v>
      </c>
      <c r="AA70" s="299"/>
      <c r="AB70" s="299"/>
      <c r="AC70" s="299"/>
    </row>
    <row r="71" spans="1:29" ht="18" customHeight="1">
      <c r="A71" s="231" t="str">
        <f t="shared" ca="1" si="6"/>
        <v>0</v>
      </c>
      <c r="B71" s="183">
        <v>63</v>
      </c>
      <c r="C71" s="198"/>
      <c r="D71" s="183"/>
      <c r="E71" s="183"/>
      <c r="F71" s="183"/>
      <c r="G71" s="183"/>
      <c r="H71" s="765"/>
      <c r="I71" s="763"/>
      <c r="J71" s="766"/>
      <c r="K71" s="185"/>
      <c r="L71" s="183"/>
      <c r="M71" s="183"/>
      <c r="N71" s="215"/>
      <c r="O71" s="215"/>
      <c r="P71" s="183"/>
      <c r="Q71" s="183"/>
      <c r="R71" s="198"/>
      <c r="S71" s="183"/>
      <c r="T71" s="183"/>
      <c r="U71" s="183"/>
      <c r="V71" s="183"/>
      <c r="W71" s="183"/>
      <c r="X71" s="216"/>
      <c r="Y71" s="297" t="str">
        <f t="shared" ca="1" si="7"/>
        <v/>
      </c>
      <c r="Z71" s="298">
        <f t="shared" ca="1" si="8"/>
        <v>0</v>
      </c>
      <c r="AA71" s="299"/>
      <c r="AB71" s="299"/>
      <c r="AC71" s="299"/>
    </row>
    <row r="72" spans="1:29" ht="18" customHeight="1">
      <c r="A72" s="231" t="str">
        <f t="shared" ca="1" si="6"/>
        <v>0</v>
      </c>
      <c r="B72" s="183">
        <v>64</v>
      </c>
      <c r="C72" s="218"/>
      <c r="D72" s="199"/>
      <c r="E72" s="183"/>
      <c r="F72" s="183"/>
      <c r="G72" s="183"/>
      <c r="H72" s="765"/>
      <c r="I72" s="763"/>
      <c r="J72" s="766"/>
      <c r="K72" s="185"/>
      <c r="L72" s="183"/>
      <c r="M72" s="183"/>
      <c r="N72" s="215"/>
      <c r="O72" s="215"/>
      <c r="P72" s="183"/>
      <c r="Q72" s="183"/>
      <c r="R72" s="198"/>
      <c r="S72" s="183"/>
      <c r="T72" s="183"/>
      <c r="U72" s="183"/>
      <c r="V72" s="183"/>
      <c r="W72" s="183"/>
      <c r="X72" s="208"/>
      <c r="Y72" s="297" t="str">
        <f t="shared" ca="1" si="7"/>
        <v/>
      </c>
      <c r="Z72" s="298">
        <f t="shared" ca="1" si="8"/>
        <v>0</v>
      </c>
      <c r="AA72" s="299"/>
      <c r="AB72" s="299"/>
      <c r="AC72" s="299"/>
    </row>
    <row r="73" spans="1:29" ht="18" customHeight="1">
      <c r="A73" s="231" t="str">
        <f t="shared" ca="1" si="6"/>
        <v>0</v>
      </c>
      <c r="B73" s="183">
        <v>65</v>
      </c>
      <c r="C73" s="218"/>
      <c r="D73" s="183"/>
      <c r="E73" s="183"/>
      <c r="F73" s="183"/>
      <c r="G73" s="183"/>
      <c r="H73" s="765"/>
      <c r="I73" s="763"/>
      <c r="J73" s="766"/>
      <c r="K73" s="185"/>
      <c r="L73" s="183"/>
      <c r="M73" s="183"/>
      <c r="N73" s="215"/>
      <c r="O73" s="215"/>
      <c r="P73" s="183"/>
      <c r="Q73" s="183"/>
      <c r="R73" s="198"/>
      <c r="S73" s="183"/>
      <c r="T73" s="183"/>
      <c r="U73" s="183"/>
      <c r="V73" s="183"/>
      <c r="W73" s="183"/>
      <c r="X73" s="208"/>
      <c r="Y73" s="297" t="str">
        <f t="shared" ca="1" si="7"/>
        <v/>
      </c>
      <c r="Z73" s="298">
        <f t="shared" ca="1" si="8"/>
        <v>0</v>
      </c>
      <c r="AA73" s="299"/>
      <c r="AB73" s="299"/>
      <c r="AC73" s="299"/>
    </row>
    <row r="74" spans="1:29" ht="18" customHeight="1">
      <c r="A74" s="231" t="str">
        <f t="shared" ca="1" si="6"/>
        <v>0</v>
      </c>
      <c r="B74" s="183">
        <v>66</v>
      </c>
      <c r="C74" s="218"/>
      <c r="D74" s="183"/>
      <c r="E74" s="183"/>
      <c r="F74" s="183"/>
      <c r="G74" s="183"/>
      <c r="H74" s="765"/>
      <c r="I74" s="763"/>
      <c r="J74" s="766"/>
      <c r="K74" s="185"/>
      <c r="L74" s="183"/>
      <c r="M74" s="183"/>
      <c r="N74" s="215"/>
      <c r="O74" s="215"/>
      <c r="P74" s="183"/>
      <c r="Q74" s="183"/>
      <c r="R74" s="198"/>
      <c r="S74" s="183"/>
      <c r="T74" s="183"/>
      <c r="U74" s="183"/>
      <c r="V74" s="183"/>
      <c r="W74" s="183"/>
      <c r="X74" s="208"/>
      <c r="Y74" s="297" t="str">
        <f t="shared" ca="1" si="7"/>
        <v/>
      </c>
      <c r="Z74" s="298">
        <f t="shared" ca="1" si="8"/>
        <v>0</v>
      </c>
      <c r="AA74" s="299"/>
      <c r="AB74" s="299"/>
      <c r="AC74" s="299"/>
    </row>
    <row r="75" spans="1:29" ht="18" customHeight="1">
      <c r="A75" s="231" t="str">
        <f t="shared" ca="1" si="6"/>
        <v>0</v>
      </c>
      <c r="B75" s="183">
        <v>67</v>
      </c>
      <c r="C75" s="218"/>
      <c r="D75" s="183"/>
      <c r="E75" s="183"/>
      <c r="F75" s="183"/>
      <c r="G75" s="183"/>
      <c r="H75" s="765"/>
      <c r="I75" s="763"/>
      <c r="J75" s="766"/>
      <c r="K75" s="185"/>
      <c r="L75" s="183"/>
      <c r="M75" s="183"/>
      <c r="N75" s="215"/>
      <c r="O75" s="215"/>
      <c r="P75" s="183"/>
      <c r="Q75" s="183"/>
      <c r="R75" s="198"/>
      <c r="S75" s="183"/>
      <c r="T75" s="183"/>
      <c r="U75" s="183"/>
      <c r="V75" s="183"/>
      <c r="W75" s="183"/>
      <c r="X75" s="208"/>
      <c r="Y75" s="297" t="str">
        <f t="shared" ca="1" si="7"/>
        <v/>
      </c>
      <c r="Z75" s="298">
        <f t="shared" ca="1" si="8"/>
        <v>0</v>
      </c>
      <c r="AA75" s="299"/>
      <c r="AB75" s="299"/>
      <c r="AC75" s="299"/>
    </row>
    <row r="76" spans="1:29" ht="18" customHeight="1">
      <c r="A76" s="231" t="str">
        <f t="shared" ca="1" si="6"/>
        <v>0</v>
      </c>
      <c r="B76" s="183">
        <v>68</v>
      </c>
      <c r="C76" s="218"/>
      <c r="D76" s="183"/>
      <c r="E76" s="183"/>
      <c r="F76" s="183"/>
      <c r="G76" s="183"/>
      <c r="H76" s="765"/>
      <c r="I76" s="763"/>
      <c r="J76" s="766"/>
      <c r="K76" s="185"/>
      <c r="L76" s="183"/>
      <c r="M76" s="183"/>
      <c r="N76" s="215"/>
      <c r="O76" s="215"/>
      <c r="P76" s="183"/>
      <c r="Q76" s="183"/>
      <c r="R76" s="198"/>
      <c r="S76" s="183"/>
      <c r="T76" s="183"/>
      <c r="U76" s="183"/>
      <c r="V76" s="183"/>
      <c r="W76" s="183"/>
      <c r="X76" s="208"/>
      <c r="Y76" s="297" t="str">
        <f t="shared" ca="1" si="7"/>
        <v/>
      </c>
      <c r="Z76" s="298">
        <f t="shared" ca="1" si="8"/>
        <v>0</v>
      </c>
      <c r="AA76" s="299"/>
      <c r="AB76" s="299"/>
      <c r="AC76" s="299"/>
    </row>
    <row r="77" spans="1:29" ht="18" customHeight="1">
      <c r="A77" s="231" t="str">
        <f t="shared" ca="1" si="6"/>
        <v>0</v>
      </c>
      <c r="B77" s="183">
        <v>69</v>
      </c>
      <c r="C77" s="218"/>
      <c r="D77" s="183"/>
      <c r="E77" s="183"/>
      <c r="F77" s="183"/>
      <c r="G77" s="183"/>
      <c r="H77" s="765"/>
      <c r="I77" s="763"/>
      <c r="J77" s="766"/>
      <c r="K77" s="185"/>
      <c r="L77" s="183"/>
      <c r="M77" s="183"/>
      <c r="N77" s="215"/>
      <c r="O77" s="215"/>
      <c r="P77" s="183"/>
      <c r="Q77" s="183"/>
      <c r="R77" s="198"/>
      <c r="S77" s="183"/>
      <c r="T77" s="183"/>
      <c r="U77" s="183"/>
      <c r="V77" s="183"/>
      <c r="W77" s="183"/>
      <c r="X77" s="208"/>
      <c r="Y77" s="297" t="str">
        <f t="shared" ca="1" si="7"/>
        <v/>
      </c>
      <c r="Z77" s="298">
        <f t="shared" ca="1" si="8"/>
        <v>0</v>
      </c>
      <c r="AA77" s="299"/>
      <c r="AB77" s="299"/>
      <c r="AC77" s="299"/>
    </row>
    <row r="78" spans="1:29" ht="18" customHeight="1">
      <c r="A78" s="231" t="str">
        <f t="shared" ca="1" si="6"/>
        <v>0</v>
      </c>
      <c r="B78" s="183">
        <v>70</v>
      </c>
      <c r="C78" s="198"/>
      <c r="D78" s="183"/>
      <c r="E78" s="183"/>
      <c r="F78" s="183"/>
      <c r="G78" s="183"/>
      <c r="H78" s="765"/>
      <c r="I78" s="763"/>
      <c r="J78" s="766"/>
      <c r="K78" s="185"/>
      <c r="L78" s="183"/>
      <c r="M78" s="183"/>
      <c r="N78" s="215"/>
      <c r="O78" s="215"/>
      <c r="P78" s="183"/>
      <c r="Q78" s="183"/>
      <c r="R78" s="198"/>
      <c r="S78" s="183"/>
      <c r="T78" s="183"/>
      <c r="U78" s="183"/>
      <c r="V78" s="183"/>
      <c r="W78" s="183"/>
      <c r="X78" s="208"/>
      <c r="Y78" s="297" t="str">
        <f t="shared" ca="1" si="7"/>
        <v/>
      </c>
      <c r="Z78" s="298">
        <f t="shared" ca="1" si="8"/>
        <v>0</v>
      </c>
      <c r="AA78" s="299"/>
      <c r="AB78" s="299"/>
      <c r="AC78" s="299"/>
    </row>
    <row r="79" spans="1:29" ht="18" customHeight="1">
      <c r="A79" s="231" t="str">
        <f t="shared" ca="1" si="6"/>
        <v>0</v>
      </c>
      <c r="B79" s="183">
        <v>71</v>
      </c>
      <c r="C79" s="198"/>
      <c r="D79" s="403"/>
      <c r="E79" s="183"/>
      <c r="F79" s="183"/>
      <c r="G79" s="183"/>
      <c r="H79" s="765"/>
      <c r="I79" s="763"/>
      <c r="J79" s="766"/>
      <c r="K79" s="185"/>
      <c r="L79" s="183"/>
      <c r="M79" s="183"/>
      <c r="N79" s="215"/>
      <c r="O79" s="215"/>
      <c r="P79" s="183"/>
      <c r="Q79" s="183"/>
      <c r="R79" s="198"/>
      <c r="S79" s="183"/>
      <c r="T79" s="183"/>
      <c r="U79" s="183"/>
      <c r="V79" s="183"/>
      <c r="W79" s="183"/>
      <c r="X79" s="208"/>
      <c r="Y79" s="297" t="str">
        <f t="shared" ca="1" si="7"/>
        <v/>
      </c>
      <c r="Z79" s="298">
        <f t="shared" ca="1" si="8"/>
        <v>0</v>
      </c>
      <c r="AA79" s="299"/>
      <c r="AB79" s="299"/>
      <c r="AC79" s="299"/>
    </row>
    <row r="80" spans="1:29" ht="18" customHeight="1">
      <c r="A80" s="231" t="str">
        <f t="shared" ca="1" si="6"/>
        <v>0</v>
      </c>
      <c r="B80" s="183">
        <v>72</v>
      </c>
      <c r="C80" s="198"/>
      <c r="D80" s="183"/>
      <c r="E80" s="183"/>
      <c r="F80" s="183"/>
      <c r="G80" s="183"/>
      <c r="H80" s="765"/>
      <c r="I80" s="763"/>
      <c r="J80" s="766"/>
      <c r="K80" s="185"/>
      <c r="L80" s="183"/>
      <c r="M80" s="183"/>
      <c r="N80" s="215"/>
      <c r="O80" s="215"/>
      <c r="P80" s="183"/>
      <c r="Q80" s="183"/>
      <c r="R80" s="198"/>
      <c r="S80" s="183"/>
      <c r="T80" s="183"/>
      <c r="U80" s="183"/>
      <c r="V80" s="183"/>
      <c r="W80" s="183"/>
      <c r="X80" s="208"/>
      <c r="Y80" s="297" t="str">
        <f t="shared" ca="1" si="7"/>
        <v/>
      </c>
      <c r="Z80" s="298">
        <f t="shared" ca="1" si="8"/>
        <v>0</v>
      </c>
      <c r="AA80" s="299"/>
      <c r="AB80" s="299"/>
      <c r="AC80" s="299"/>
    </row>
    <row r="81" spans="1:29" ht="18" customHeight="1">
      <c r="A81" s="231" t="str">
        <f t="shared" ca="1" si="6"/>
        <v>0</v>
      </c>
      <c r="B81" s="183">
        <v>73</v>
      </c>
      <c r="C81" s="198"/>
      <c r="D81" s="183"/>
      <c r="E81" s="183"/>
      <c r="F81" s="183"/>
      <c r="G81" s="183"/>
      <c r="H81" s="765"/>
      <c r="I81" s="763"/>
      <c r="J81" s="766"/>
      <c r="K81" s="185"/>
      <c r="L81" s="183"/>
      <c r="M81" s="183"/>
      <c r="N81" s="215"/>
      <c r="O81" s="215"/>
      <c r="P81" s="183"/>
      <c r="Q81" s="183"/>
      <c r="R81" s="198"/>
      <c r="S81" s="183"/>
      <c r="T81" s="183"/>
      <c r="U81" s="183"/>
      <c r="V81" s="183"/>
      <c r="W81" s="183"/>
      <c r="X81" s="208"/>
      <c r="Y81" s="297" t="str">
        <f t="shared" ca="1" si="7"/>
        <v/>
      </c>
      <c r="Z81" s="298">
        <f t="shared" ca="1" si="8"/>
        <v>0</v>
      </c>
      <c r="AA81" s="299"/>
      <c r="AB81" s="299"/>
      <c r="AC81" s="299"/>
    </row>
    <row r="82" spans="1:29" ht="18" customHeight="1">
      <c r="A82" s="231" t="str">
        <f t="shared" ca="1" si="6"/>
        <v>0</v>
      </c>
      <c r="B82" s="183">
        <v>74</v>
      </c>
      <c r="C82" s="218"/>
      <c r="D82" s="183"/>
      <c r="E82" s="183"/>
      <c r="F82" s="183"/>
      <c r="G82" s="183"/>
      <c r="H82" s="765"/>
      <c r="I82" s="763"/>
      <c r="J82" s="766"/>
      <c r="K82" s="185"/>
      <c r="L82" s="183"/>
      <c r="M82" s="183"/>
      <c r="N82" s="215"/>
      <c r="O82" s="215"/>
      <c r="P82" s="183"/>
      <c r="Q82" s="183"/>
      <c r="R82" s="198"/>
      <c r="S82" s="183"/>
      <c r="T82" s="183"/>
      <c r="U82" s="183"/>
      <c r="V82" s="183"/>
      <c r="W82" s="183"/>
      <c r="X82" s="208"/>
      <c r="Y82" s="297" t="str">
        <f t="shared" ca="1" si="7"/>
        <v/>
      </c>
      <c r="Z82" s="298">
        <f t="shared" ca="1" si="8"/>
        <v>0</v>
      </c>
      <c r="AA82" s="299"/>
      <c r="AB82" s="299"/>
      <c r="AC82" s="299"/>
    </row>
    <row r="83" spans="1:29" ht="18" customHeight="1">
      <c r="A83" s="231" t="str">
        <f t="shared" ca="1" si="6"/>
        <v>0</v>
      </c>
      <c r="B83" s="183">
        <v>75</v>
      </c>
      <c r="C83" s="218"/>
      <c r="D83" s="183"/>
      <c r="E83" s="183"/>
      <c r="F83" s="183"/>
      <c r="G83" s="183"/>
      <c r="H83" s="765"/>
      <c r="I83" s="763"/>
      <c r="J83" s="766"/>
      <c r="K83" s="185"/>
      <c r="L83" s="183"/>
      <c r="M83" s="183"/>
      <c r="N83" s="215"/>
      <c r="O83" s="215"/>
      <c r="P83" s="183"/>
      <c r="Q83" s="183"/>
      <c r="R83" s="198"/>
      <c r="S83" s="183"/>
      <c r="T83" s="183"/>
      <c r="U83" s="183"/>
      <c r="V83" s="183"/>
      <c r="W83" s="183"/>
      <c r="X83" s="208"/>
      <c r="Y83" s="297" t="str">
        <f t="shared" ca="1" si="7"/>
        <v/>
      </c>
      <c r="Z83" s="298">
        <f t="shared" ca="1" si="8"/>
        <v>0</v>
      </c>
      <c r="AA83" s="299"/>
      <c r="AB83" s="299"/>
      <c r="AC83" s="299"/>
    </row>
    <row r="84" spans="1:29" ht="18" customHeight="1">
      <c r="A84" s="231" t="str">
        <f t="shared" ca="1" si="6"/>
        <v>0</v>
      </c>
      <c r="B84" s="183">
        <v>76</v>
      </c>
      <c r="C84" s="218"/>
      <c r="D84" s="183"/>
      <c r="E84" s="183"/>
      <c r="F84" s="183"/>
      <c r="G84" s="183"/>
      <c r="H84" s="765"/>
      <c r="I84" s="763"/>
      <c r="J84" s="766"/>
      <c r="K84" s="185"/>
      <c r="L84" s="183"/>
      <c r="M84" s="183"/>
      <c r="N84" s="215"/>
      <c r="O84" s="215"/>
      <c r="P84" s="183"/>
      <c r="Q84" s="183"/>
      <c r="R84" s="198"/>
      <c r="S84" s="183"/>
      <c r="T84" s="183"/>
      <c r="U84" s="183"/>
      <c r="V84" s="183"/>
      <c r="W84" s="183"/>
      <c r="X84" s="208"/>
      <c r="Y84" s="297" t="str">
        <f t="shared" ca="1" si="7"/>
        <v/>
      </c>
      <c r="Z84" s="298">
        <f t="shared" ca="1" si="8"/>
        <v>0</v>
      </c>
      <c r="AA84" s="299"/>
      <c r="AB84" s="299"/>
      <c r="AC84" s="299"/>
    </row>
    <row r="85" spans="1:29" ht="18" customHeight="1">
      <c r="A85" s="231" t="str">
        <f t="shared" ca="1" si="6"/>
        <v>0</v>
      </c>
      <c r="B85" s="183">
        <v>77</v>
      </c>
      <c r="C85" s="218"/>
      <c r="D85" s="183"/>
      <c r="E85" s="183"/>
      <c r="F85" s="183"/>
      <c r="G85" s="183"/>
      <c r="H85" s="765"/>
      <c r="I85" s="763"/>
      <c r="J85" s="766"/>
      <c r="K85" s="185"/>
      <c r="L85" s="183"/>
      <c r="M85" s="183"/>
      <c r="N85" s="215"/>
      <c r="O85" s="215"/>
      <c r="P85" s="183"/>
      <c r="Q85" s="183"/>
      <c r="R85" s="198"/>
      <c r="S85" s="183"/>
      <c r="T85" s="183"/>
      <c r="U85" s="183"/>
      <c r="V85" s="183"/>
      <c r="W85" s="183"/>
      <c r="X85" s="215"/>
      <c r="Y85" s="297" t="str">
        <f t="shared" ca="1" si="7"/>
        <v/>
      </c>
      <c r="Z85" s="298">
        <f t="shared" ca="1" si="8"/>
        <v>0</v>
      </c>
      <c r="AA85" s="299"/>
      <c r="AB85" s="299"/>
      <c r="AC85" s="299"/>
    </row>
    <row r="86" spans="1:29" ht="18" customHeight="1">
      <c r="A86" s="231" t="str">
        <f t="shared" ca="1" si="6"/>
        <v>0</v>
      </c>
      <c r="B86" s="183">
        <v>78</v>
      </c>
      <c r="C86" s="198"/>
      <c r="D86" s="183"/>
      <c r="E86" s="183"/>
      <c r="F86" s="183"/>
      <c r="G86" s="183"/>
      <c r="H86" s="765"/>
      <c r="I86" s="763"/>
      <c r="J86" s="766"/>
      <c r="K86" s="185"/>
      <c r="L86" s="183"/>
      <c r="M86" s="183"/>
      <c r="N86" s="215"/>
      <c r="O86" s="215"/>
      <c r="P86" s="183"/>
      <c r="Q86" s="183"/>
      <c r="R86" s="198"/>
      <c r="S86" s="183"/>
      <c r="T86" s="183"/>
      <c r="U86" s="183"/>
      <c r="V86" s="183"/>
      <c r="W86" s="183"/>
      <c r="X86" s="215"/>
      <c r="Y86" s="297" t="str">
        <f t="shared" ca="1" si="7"/>
        <v/>
      </c>
      <c r="Z86" s="298">
        <f t="shared" ca="1" si="8"/>
        <v>0</v>
      </c>
      <c r="AA86" s="299"/>
      <c r="AB86" s="299"/>
      <c r="AC86" s="299"/>
    </row>
    <row r="87" spans="1:29" ht="18" customHeight="1">
      <c r="A87" s="231" t="str">
        <f t="shared" ca="1" si="6"/>
        <v>0</v>
      </c>
      <c r="B87" s="183">
        <v>79</v>
      </c>
      <c r="C87" s="198"/>
      <c r="D87" s="183"/>
      <c r="E87" s="183"/>
      <c r="F87" s="183"/>
      <c r="G87" s="183"/>
      <c r="H87" s="765"/>
      <c r="I87" s="763"/>
      <c r="J87" s="766"/>
      <c r="K87" s="185"/>
      <c r="L87" s="183"/>
      <c r="M87" s="183"/>
      <c r="N87" s="215"/>
      <c r="O87" s="215"/>
      <c r="P87" s="183"/>
      <c r="Q87" s="183"/>
      <c r="R87" s="198"/>
      <c r="S87" s="183"/>
      <c r="T87" s="183"/>
      <c r="U87" s="183"/>
      <c r="V87" s="183"/>
      <c r="W87" s="183"/>
      <c r="X87" s="235"/>
      <c r="Y87" s="297" t="str">
        <f t="shared" ca="1" si="7"/>
        <v/>
      </c>
      <c r="Z87" s="298">
        <f t="shared" ca="1" si="8"/>
        <v>0</v>
      </c>
      <c r="AA87" s="299"/>
      <c r="AB87" s="299"/>
      <c r="AC87" s="299"/>
    </row>
    <row r="88" spans="1:29" ht="18" customHeight="1">
      <c r="A88" s="231" t="str">
        <f t="shared" ca="1" si="6"/>
        <v>0</v>
      </c>
      <c r="B88" s="183">
        <v>80</v>
      </c>
      <c r="C88" s="198"/>
      <c r="D88" s="183"/>
      <c r="E88" s="183"/>
      <c r="F88" s="183"/>
      <c r="G88" s="183"/>
      <c r="H88" s="765"/>
      <c r="I88" s="763"/>
      <c r="J88" s="766"/>
      <c r="K88" s="185"/>
      <c r="L88" s="183"/>
      <c r="M88" s="183"/>
      <c r="N88" s="215"/>
      <c r="O88" s="215"/>
      <c r="P88" s="183"/>
      <c r="Q88" s="183"/>
      <c r="R88" s="198"/>
      <c r="S88" s="183"/>
      <c r="T88" s="183"/>
      <c r="U88" s="183"/>
      <c r="V88" s="183"/>
      <c r="W88" s="183"/>
      <c r="X88" s="215"/>
      <c r="Y88" s="297" t="str">
        <f t="shared" ca="1" si="7"/>
        <v/>
      </c>
      <c r="Z88" s="298">
        <f t="shared" ca="1" si="8"/>
        <v>0</v>
      </c>
      <c r="AA88" s="299"/>
      <c r="AB88" s="299"/>
      <c r="AC88" s="299"/>
    </row>
    <row r="89" spans="1:29" ht="18" customHeight="1">
      <c r="A89" s="231" t="str">
        <f t="shared" ca="1" si="6"/>
        <v>0</v>
      </c>
      <c r="B89" s="183">
        <v>81</v>
      </c>
      <c r="C89" s="198"/>
      <c r="D89" s="183"/>
      <c r="E89" s="183"/>
      <c r="F89" s="183"/>
      <c r="G89" s="183"/>
      <c r="H89" s="765"/>
      <c r="I89" s="763"/>
      <c r="J89" s="766"/>
      <c r="K89" s="185"/>
      <c r="L89" s="183"/>
      <c r="M89" s="183"/>
      <c r="N89" s="215"/>
      <c r="O89" s="215"/>
      <c r="P89" s="183"/>
      <c r="Q89" s="183"/>
      <c r="R89" s="198"/>
      <c r="S89" s="183"/>
      <c r="T89" s="183"/>
      <c r="U89" s="183"/>
      <c r="V89" s="183"/>
      <c r="W89" s="183"/>
      <c r="X89" s="220"/>
      <c r="Y89" s="297" t="str">
        <f t="shared" ca="1" si="7"/>
        <v/>
      </c>
      <c r="Z89" s="298">
        <f t="shared" ca="1" si="8"/>
        <v>0</v>
      </c>
      <c r="AA89" s="299"/>
      <c r="AB89" s="299"/>
      <c r="AC89" s="299"/>
    </row>
    <row r="90" spans="1:29" ht="18" customHeight="1">
      <c r="A90" s="231" t="str">
        <f t="shared" ca="1" si="6"/>
        <v>0</v>
      </c>
      <c r="B90" s="183">
        <v>82</v>
      </c>
      <c r="C90" s="218"/>
      <c r="D90" s="183"/>
      <c r="E90" s="183"/>
      <c r="F90" s="183"/>
      <c r="G90" s="183"/>
      <c r="H90" s="765"/>
      <c r="I90" s="763"/>
      <c r="J90" s="766"/>
      <c r="K90" s="185"/>
      <c r="L90" s="183"/>
      <c r="M90" s="183"/>
      <c r="N90" s="215"/>
      <c r="O90" s="215"/>
      <c r="P90" s="183"/>
      <c r="Q90" s="183"/>
      <c r="R90" s="198"/>
      <c r="S90" s="183"/>
      <c r="T90" s="183"/>
      <c r="U90" s="183"/>
      <c r="V90" s="183"/>
      <c r="W90" s="183"/>
      <c r="X90" s="235"/>
      <c r="Y90" s="297" t="str">
        <f t="shared" ca="1" si="7"/>
        <v/>
      </c>
      <c r="Z90" s="298">
        <f t="shared" ca="1" si="8"/>
        <v>0</v>
      </c>
      <c r="AA90" s="299"/>
      <c r="AB90" s="299"/>
      <c r="AC90" s="299"/>
    </row>
    <row r="91" spans="1:29" ht="18" customHeight="1">
      <c r="A91" s="231" t="str">
        <f t="shared" ca="1" si="6"/>
        <v>0</v>
      </c>
      <c r="B91" s="183">
        <v>83</v>
      </c>
      <c r="C91" s="198"/>
      <c r="D91" s="183"/>
      <c r="E91" s="183"/>
      <c r="F91" s="183"/>
      <c r="G91" s="183"/>
      <c r="H91" s="765"/>
      <c r="I91" s="763"/>
      <c r="J91" s="766"/>
      <c r="K91" s="185"/>
      <c r="L91" s="183"/>
      <c r="M91" s="183"/>
      <c r="N91" s="215"/>
      <c r="O91" s="215"/>
      <c r="P91" s="183"/>
      <c r="Q91" s="183"/>
      <c r="R91" s="198"/>
      <c r="S91" s="183"/>
      <c r="T91" s="183"/>
      <c r="U91" s="183"/>
      <c r="V91" s="183"/>
      <c r="W91" s="183"/>
      <c r="X91" s="220"/>
      <c r="Y91" s="297" t="str">
        <f t="shared" ca="1" si="7"/>
        <v/>
      </c>
      <c r="Z91" s="298">
        <f t="shared" ca="1" si="8"/>
        <v>0</v>
      </c>
      <c r="AA91" s="299"/>
      <c r="AB91" s="299"/>
      <c r="AC91" s="299"/>
    </row>
    <row r="92" spans="1:29" ht="18" customHeight="1">
      <c r="A92" s="231" t="str">
        <f t="shared" ca="1" si="6"/>
        <v>0</v>
      </c>
      <c r="B92" s="183">
        <v>84</v>
      </c>
      <c r="C92" s="198"/>
      <c r="D92" s="183"/>
      <c r="E92" s="183"/>
      <c r="F92" s="183"/>
      <c r="G92" s="183"/>
      <c r="H92" s="765"/>
      <c r="I92" s="763"/>
      <c r="J92" s="766"/>
      <c r="K92" s="185"/>
      <c r="L92" s="183"/>
      <c r="M92" s="183"/>
      <c r="N92" s="215"/>
      <c r="O92" s="215"/>
      <c r="P92" s="183"/>
      <c r="Q92" s="183"/>
      <c r="R92" s="198"/>
      <c r="S92" s="183"/>
      <c r="T92" s="183"/>
      <c r="U92" s="183"/>
      <c r="V92" s="183"/>
      <c r="W92" s="183"/>
      <c r="X92" s="220"/>
      <c r="Y92" s="297" t="str">
        <f t="shared" ca="1" si="7"/>
        <v/>
      </c>
      <c r="Z92" s="298">
        <f t="shared" ca="1" si="8"/>
        <v>0</v>
      </c>
      <c r="AA92" s="299"/>
      <c r="AB92" s="299"/>
      <c r="AC92" s="299"/>
    </row>
    <row r="93" spans="1:29" ht="18" customHeight="1">
      <c r="A93" s="231" t="str">
        <f t="shared" ca="1" si="6"/>
        <v>0</v>
      </c>
      <c r="B93" s="183">
        <v>85</v>
      </c>
      <c r="C93" s="198"/>
      <c r="D93" s="183"/>
      <c r="E93" s="183"/>
      <c r="F93" s="183"/>
      <c r="G93" s="183"/>
      <c r="H93" s="765"/>
      <c r="I93" s="763"/>
      <c r="J93" s="766"/>
      <c r="K93" s="185"/>
      <c r="L93" s="183"/>
      <c r="M93" s="183"/>
      <c r="N93" s="215"/>
      <c r="O93" s="215"/>
      <c r="P93" s="183"/>
      <c r="Q93" s="183"/>
      <c r="R93" s="198"/>
      <c r="S93" s="183"/>
      <c r="T93" s="183"/>
      <c r="U93" s="183"/>
      <c r="V93" s="183"/>
      <c r="W93" s="183"/>
      <c r="X93" s="236"/>
      <c r="Y93" s="297" t="str">
        <f t="shared" ca="1" si="7"/>
        <v/>
      </c>
      <c r="Z93" s="298">
        <f t="shared" ca="1" si="8"/>
        <v>0</v>
      </c>
      <c r="AA93" s="299"/>
      <c r="AB93" s="299"/>
      <c r="AC93" s="299"/>
    </row>
    <row r="94" spans="1:29" ht="18" customHeight="1">
      <c r="A94" s="231" t="str">
        <f t="shared" ca="1" si="6"/>
        <v>0</v>
      </c>
      <c r="B94" s="183">
        <v>86</v>
      </c>
      <c r="C94" s="198"/>
      <c r="D94" s="183"/>
      <c r="E94" s="183"/>
      <c r="F94" s="183"/>
      <c r="G94" s="183"/>
      <c r="H94" s="765"/>
      <c r="I94" s="763"/>
      <c r="J94" s="766"/>
      <c r="K94" s="185"/>
      <c r="L94" s="183"/>
      <c r="M94" s="183"/>
      <c r="N94" s="215"/>
      <c r="O94" s="215"/>
      <c r="P94" s="183"/>
      <c r="Q94" s="183"/>
      <c r="R94" s="198"/>
      <c r="S94" s="183"/>
      <c r="T94" s="183"/>
      <c r="U94" s="183"/>
      <c r="V94" s="183"/>
      <c r="W94" s="183"/>
      <c r="X94" s="220"/>
      <c r="Y94" s="297" t="str">
        <f t="shared" ca="1" si="7"/>
        <v/>
      </c>
      <c r="Z94" s="298">
        <f t="shared" ca="1" si="8"/>
        <v>0</v>
      </c>
      <c r="AA94" s="299"/>
      <c r="AB94" s="299"/>
      <c r="AC94" s="299"/>
    </row>
    <row r="95" spans="1:29" ht="18" customHeight="1">
      <c r="A95" s="231" t="str">
        <f t="shared" ca="1" si="6"/>
        <v>0</v>
      </c>
      <c r="B95" s="183">
        <v>87</v>
      </c>
      <c r="C95" s="218"/>
      <c r="D95" s="183"/>
      <c r="E95" s="183"/>
      <c r="F95" s="183"/>
      <c r="G95" s="183"/>
      <c r="H95" s="765"/>
      <c r="I95" s="763"/>
      <c r="J95" s="766"/>
      <c r="K95" s="185"/>
      <c r="L95" s="183"/>
      <c r="M95" s="183"/>
      <c r="N95" s="215"/>
      <c r="O95" s="215"/>
      <c r="P95" s="183"/>
      <c r="Q95" s="183"/>
      <c r="R95" s="198"/>
      <c r="S95" s="183"/>
      <c r="T95" s="183"/>
      <c r="U95" s="183"/>
      <c r="V95" s="183"/>
      <c r="W95" s="183"/>
      <c r="X95" s="220"/>
      <c r="Y95" s="297" t="str">
        <f t="shared" ca="1" si="7"/>
        <v/>
      </c>
      <c r="Z95" s="298">
        <f t="shared" ca="1" si="8"/>
        <v>0</v>
      </c>
      <c r="AA95" s="299"/>
      <c r="AB95" s="299"/>
      <c r="AC95" s="299"/>
    </row>
    <row r="96" spans="1:29" ht="18" customHeight="1">
      <c r="A96" s="231" t="str">
        <f t="shared" ca="1" si="6"/>
        <v>0</v>
      </c>
      <c r="B96" s="183">
        <v>88</v>
      </c>
      <c r="C96" s="198"/>
      <c r="D96" s="183"/>
      <c r="E96" s="183"/>
      <c r="F96" s="183"/>
      <c r="G96" s="183"/>
      <c r="H96" s="765"/>
      <c r="I96" s="763"/>
      <c r="J96" s="766"/>
      <c r="K96" s="185"/>
      <c r="L96" s="183"/>
      <c r="M96" s="183"/>
      <c r="N96" s="215"/>
      <c r="O96" s="215"/>
      <c r="P96" s="183"/>
      <c r="Q96" s="183"/>
      <c r="R96" s="198"/>
      <c r="S96" s="183"/>
      <c r="T96" s="183"/>
      <c r="U96" s="183"/>
      <c r="V96" s="183"/>
      <c r="W96" s="183"/>
      <c r="X96" s="220"/>
      <c r="Y96" s="297" t="str">
        <f t="shared" ca="1" si="7"/>
        <v/>
      </c>
      <c r="Z96" s="298">
        <f t="shared" ca="1" si="8"/>
        <v>0</v>
      </c>
      <c r="AA96" s="299"/>
      <c r="AB96" s="299"/>
      <c r="AC96" s="299"/>
    </row>
    <row r="97" spans="1:29" ht="18" customHeight="1">
      <c r="A97" s="231" t="str">
        <f t="shared" ca="1" si="6"/>
        <v>0</v>
      </c>
      <c r="B97" s="183">
        <v>89</v>
      </c>
      <c r="C97" s="218"/>
      <c r="D97" s="183"/>
      <c r="E97" s="183"/>
      <c r="F97" s="183"/>
      <c r="G97" s="183"/>
      <c r="H97" s="765"/>
      <c r="I97" s="763"/>
      <c r="J97" s="766"/>
      <c r="K97" s="185"/>
      <c r="L97" s="183"/>
      <c r="M97" s="183"/>
      <c r="N97" s="215"/>
      <c r="O97" s="215"/>
      <c r="P97" s="183"/>
      <c r="Q97" s="183"/>
      <c r="R97" s="198"/>
      <c r="S97" s="183"/>
      <c r="T97" s="183"/>
      <c r="U97" s="183"/>
      <c r="V97" s="183"/>
      <c r="W97" s="183"/>
      <c r="X97" s="220"/>
      <c r="Y97" s="297" t="str">
        <f t="shared" ca="1" si="7"/>
        <v/>
      </c>
      <c r="Z97" s="298">
        <f t="shared" ca="1" si="8"/>
        <v>0</v>
      </c>
      <c r="AA97" s="299"/>
      <c r="AB97" s="299"/>
      <c r="AC97" s="299"/>
    </row>
    <row r="98" spans="1:29" ht="18" customHeight="1">
      <c r="A98" s="231" t="str">
        <f t="shared" ca="1" si="6"/>
        <v>0</v>
      </c>
      <c r="B98" s="183">
        <v>90</v>
      </c>
      <c r="C98" s="218"/>
      <c r="D98" s="183"/>
      <c r="E98" s="183"/>
      <c r="F98" s="183"/>
      <c r="G98" s="183"/>
      <c r="H98" s="765"/>
      <c r="I98" s="763"/>
      <c r="J98" s="766"/>
      <c r="K98" s="185"/>
      <c r="L98" s="183"/>
      <c r="M98" s="183"/>
      <c r="N98" s="215"/>
      <c r="O98" s="215"/>
      <c r="P98" s="183"/>
      <c r="Q98" s="183"/>
      <c r="R98" s="198"/>
      <c r="S98" s="183"/>
      <c r="T98" s="183"/>
      <c r="U98" s="183"/>
      <c r="V98" s="183"/>
      <c r="W98" s="183"/>
      <c r="X98" s="220"/>
      <c r="Y98" s="297" t="str">
        <f t="shared" ca="1" si="7"/>
        <v/>
      </c>
      <c r="Z98" s="298">
        <f t="shared" ca="1" si="8"/>
        <v>0</v>
      </c>
      <c r="AA98" s="299"/>
      <c r="AB98" s="299"/>
      <c r="AC98" s="299"/>
    </row>
    <row r="99" spans="1:29" ht="18" customHeight="1">
      <c r="A99" s="231" t="str">
        <f t="shared" ca="1" si="6"/>
        <v>0</v>
      </c>
      <c r="B99" s="183">
        <v>91</v>
      </c>
      <c r="C99" s="218"/>
      <c r="D99" s="183"/>
      <c r="E99" s="183"/>
      <c r="F99" s="183"/>
      <c r="G99" s="183"/>
      <c r="H99" s="765"/>
      <c r="I99" s="763"/>
      <c r="J99" s="766"/>
      <c r="K99" s="185"/>
      <c r="L99" s="183"/>
      <c r="M99" s="183"/>
      <c r="N99" s="215"/>
      <c r="O99" s="215"/>
      <c r="P99" s="183"/>
      <c r="Q99" s="183"/>
      <c r="R99" s="198"/>
      <c r="S99" s="183"/>
      <c r="T99" s="183"/>
      <c r="U99" s="183"/>
      <c r="V99" s="183"/>
      <c r="W99" s="183"/>
      <c r="X99" s="220"/>
      <c r="Y99" s="297" t="str">
        <f t="shared" ca="1" si="7"/>
        <v/>
      </c>
      <c r="Z99" s="298">
        <f t="shared" ca="1" si="8"/>
        <v>0</v>
      </c>
      <c r="AA99" s="299"/>
      <c r="AB99" s="299"/>
      <c r="AC99" s="299"/>
    </row>
    <row r="100" spans="1:29" ht="18" customHeight="1">
      <c r="A100" s="231" t="str">
        <f t="shared" ca="1" si="6"/>
        <v>0</v>
      </c>
      <c r="B100" s="183">
        <v>92</v>
      </c>
      <c r="C100" s="218"/>
      <c r="D100" s="183"/>
      <c r="E100" s="183"/>
      <c r="F100" s="183"/>
      <c r="G100" s="183"/>
      <c r="H100" s="765"/>
      <c r="I100" s="763"/>
      <c r="J100" s="766"/>
      <c r="K100" s="185"/>
      <c r="L100" s="183"/>
      <c r="M100" s="183"/>
      <c r="N100" s="215"/>
      <c r="O100" s="215"/>
      <c r="P100" s="183"/>
      <c r="Q100" s="183"/>
      <c r="R100" s="198"/>
      <c r="S100" s="183"/>
      <c r="T100" s="183"/>
      <c r="U100" s="183"/>
      <c r="V100" s="183"/>
      <c r="W100" s="183"/>
      <c r="X100" s="220"/>
      <c r="Y100" s="297" t="str">
        <f t="shared" ca="1" si="7"/>
        <v/>
      </c>
      <c r="Z100" s="298">
        <f t="shared" ca="1" si="8"/>
        <v>0</v>
      </c>
      <c r="AA100" s="299"/>
      <c r="AB100" s="299"/>
      <c r="AC100" s="299"/>
    </row>
    <row r="101" spans="1:29" ht="18" customHeight="1">
      <c r="A101" s="231" t="str">
        <f t="shared" ca="1" si="6"/>
        <v>0</v>
      </c>
      <c r="B101" s="183">
        <v>93</v>
      </c>
      <c r="C101" s="218"/>
      <c r="D101" s="199"/>
      <c r="E101" s="183"/>
      <c r="F101" s="183"/>
      <c r="G101" s="183"/>
      <c r="H101" s="765"/>
      <c r="I101" s="763"/>
      <c r="J101" s="766"/>
      <c r="K101" s="185"/>
      <c r="L101" s="183"/>
      <c r="M101" s="183"/>
      <c r="N101" s="215"/>
      <c r="O101" s="215"/>
      <c r="P101" s="183"/>
      <c r="Q101" s="183"/>
      <c r="R101" s="198"/>
      <c r="S101" s="183"/>
      <c r="T101" s="183"/>
      <c r="U101" s="183"/>
      <c r="V101" s="183"/>
      <c r="W101" s="183"/>
      <c r="X101" s="220"/>
      <c r="Y101" s="297" t="str">
        <f t="shared" ca="1" si="7"/>
        <v/>
      </c>
      <c r="Z101" s="298">
        <f t="shared" ca="1" si="8"/>
        <v>0</v>
      </c>
      <c r="AA101" s="299"/>
      <c r="AB101" s="299"/>
      <c r="AC101" s="299"/>
    </row>
    <row r="102" spans="1:29" ht="18" customHeight="1">
      <c r="A102" s="231" t="str">
        <f t="shared" ca="1" si="6"/>
        <v>0</v>
      </c>
      <c r="B102" s="183">
        <v>94</v>
      </c>
      <c r="C102" s="218"/>
      <c r="D102" s="183"/>
      <c r="E102" s="183"/>
      <c r="F102" s="183"/>
      <c r="G102" s="183"/>
      <c r="H102" s="765"/>
      <c r="I102" s="763"/>
      <c r="J102" s="766"/>
      <c r="K102" s="185"/>
      <c r="L102" s="183"/>
      <c r="M102" s="183"/>
      <c r="N102" s="215"/>
      <c r="O102" s="215"/>
      <c r="P102" s="183"/>
      <c r="Q102" s="183"/>
      <c r="R102" s="198"/>
      <c r="S102" s="183"/>
      <c r="T102" s="183"/>
      <c r="U102" s="183"/>
      <c r="V102" s="183"/>
      <c r="W102" s="183"/>
      <c r="X102" s="220"/>
      <c r="Y102" s="297" t="str">
        <f t="shared" ca="1" si="7"/>
        <v/>
      </c>
      <c r="Z102" s="298">
        <f t="shared" ca="1" si="8"/>
        <v>0</v>
      </c>
      <c r="AA102" s="299"/>
      <c r="AB102" s="299"/>
      <c r="AC102" s="299"/>
    </row>
    <row r="103" spans="1:29" ht="18" customHeight="1">
      <c r="A103" s="231" t="str">
        <f t="shared" ca="1" si="6"/>
        <v>0</v>
      </c>
      <c r="B103" s="183">
        <v>95</v>
      </c>
      <c r="C103" s="198"/>
      <c r="D103" s="183"/>
      <c r="E103" s="183"/>
      <c r="F103" s="183"/>
      <c r="G103" s="183"/>
      <c r="H103" s="765"/>
      <c r="I103" s="763"/>
      <c r="J103" s="766"/>
      <c r="K103" s="185"/>
      <c r="L103" s="183"/>
      <c r="M103" s="183"/>
      <c r="N103" s="215"/>
      <c r="O103" s="215"/>
      <c r="P103" s="183"/>
      <c r="Q103" s="183"/>
      <c r="R103" s="198"/>
      <c r="S103" s="183"/>
      <c r="T103" s="183"/>
      <c r="U103" s="183"/>
      <c r="V103" s="183"/>
      <c r="W103" s="183"/>
      <c r="X103" s="220"/>
      <c r="Y103" s="297" t="str">
        <f t="shared" ca="1" si="7"/>
        <v/>
      </c>
      <c r="Z103" s="298">
        <f t="shared" ca="1" si="8"/>
        <v>0</v>
      </c>
      <c r="AA103" s="299"/>
      <c r="AB103" s="299"/>
      <c r="AC103" s="299"/>
    </row>
    <row r="104" spans="1:29" ht="18" customHeight="1">
      <c r="A104" s="231" t="str">
        <f t="shared" ca="1" si="6"/>
        <v>0</v>
      </c>
      <c r="B104" s="183">
        <v>96</v>
      </c>
      <c r="C104" s="218"/>
      <c r="D104" s="183"/>
      <c r="E104" s="183"/>
      <c r="F104" s="183"/>
      <c r="G104" s="183"/>
      <c r="H104" s="765"/>
      <c r="I104" s="763"/>
      <c r="J104" s="766"/>
      <c r="K104" s="185"/>
      <c r="L104" s="183"/>
      <c r="M104" s="183"/>
      <c r="N104" s="215"/>
      <c r="O104" s="215"/>
      <c r="P104" s="183"/>
      <c r="Q104" s="183"/>
      <c r="R104" s="198"/>
      <c r="S104" s="183"/>
      <c r="T104" s="183"/>
      <c r="U104" s="183"/>
      <c r="V104" s="183"/>
      <c r="W104" s="183"/>
      <c r="X104" s="220"/>
      <c r="Y104" s="297" t="str">
        <f t="shared" ca="1" si="7"/>
        <v/>
      </c>
      <c r="Z104" s="298">
        <f t="shared" ca="1" si="8"/>
        <v>0</v>
      </c>
      <c r="AA104" s="299"/>
      <c r="AB104" s="299"/>
      <c r="AC104" s="299"/>
    </row>
    <row r="105" spans="1:29" ht="18" customHeight="1">
      <c r="A105" s="231" t="str">
        <f t="shared" ca="1" si="6"/>
        <v>0</v>
      </c>
      <c r="B105" s="183">
        <v>97</v>
      </c>
      <c r="C105" s="218"/>
      <c r="D105" s="183"/>
      <c r="E105" s="183"/>
      <c r="F105" s="183"/>
      <c r="G105" s="183"/>
      <c r="H105" s="765"/>
      <c r="I105" s="763"/>
      <c r="J105" s="766"/>
      <c r="K105" s="185"/>
      <c r="L105" s="183"/>
      <c r="M105" s="183"/>
      <c r="N105" s="215"/>
      <c r="O105" s="215"/>
      <c r="P105" s="183"/>
      <c r="Q105" s="183"/>
      <c r="R105" s="198"/>
      <c r="S105" s="183"/>
      <c r="T105" s="183"/>
      <c r="U105" s="183"/>
      <c r="V105" s="183"/>
      <c r="W105" s="183"/>
      <c r="X105" s="220"/>
      <c r="Y105" s="297" t="str">
        <f t="shared" ca="1" si="7"/>
        <v/>
      </c>
      <c r="Z105" s="298">
        <f t="shared" ca="1" si="8"/>
        <v>0</v>
      </c>
      <c r="AA105" s="299"/>
      <c r="AB105" s="299"/>
      <c r="AC105" s="299"/>
    </row>
    <row r="106" spans="1:29" ht="18" customHeight="1">
      <c r="A106" s="231" t="str">
        <f t="shared" ca="1" si="6"/>
        <v>0</v>
      </c>
      <c r="B106" s="183">
        <v>98</v>
      </c>
      <c r="C106" s="198"/>
      <c r="D106" s="183"/>
      <c r="E106" s="183"/>
      <c r="F106" s="183"/>
      <c r="G106" s="183"/>
      <c r="H106" s="765"/>
      <c r="I106" s="763"/>
      <c r="J106" s="766"/>
      <c r="K106" s="185"/>
      <c r="L106" s="183"/>
      <c r="M106" s="183"/>
      <c r="N106" s="215"/>
      <c r="O106" s="215"/>
      <c r="P106" s="183"/>
      <c r="Q106" s="183"/>
      <c r="R106" s="198"/>
      <c r="S106" s="183"/>
      <c r="T106" s="183"/>
      <c r="U106" s="183"/>
      <c r="V106" s="183"/>
      <c r="W106" s="183"/>
      <c r="X106" s="220"/>
      <c r="Y106" s="297" t="str">
        <f t="shared" ca="1" si="7"/>
        <v/>
      </c>
      <c r="Z106" s="298">
        <f t="shared" ca="1" si="8"/>
        <v>0</v>
      </c>
      <c r="AA106" s="299"/>
      <c r="AB106" s="299"/>
      <c r="AC106" s="299"/>
    </row>
    <row r="107" spans="1:29" ht="18" customHeight="1">
      <c r="A107" s="231" t="str">
        <f t="shared" ca="1" si="6"/>
        <v>0</v>
      </c>
      <c r="B107" s="183">
        <v>99</v>
      </c>
      <c r="C107" s="218"/>
      <c r="D107" s="199"/>
      <c r="E107" s="183"/>
      <c r="F107" s="183"/>
      <c r="G107" s="183"/>
      <c r="H107" s="765"/>
      <c r="I107" s="763"/>
      <c r="J107" s="766"/>
      <c r="K107" s="185"/>
      <c r="L107" s="183"/>
      <c r="M107" s="183"/>
      <c r="N107" s="215"/>
      <c r="O107" s="215"/>
      <c r="P107" s="183"/>
      <c r="Q107" s="183"/>
      <c r="R107" s="198"/>
      <c r="S107" s="183"/>
      <c r="T107" s="183"/>
      <c r="U107" s="183"/>
      <c r="V107" s="183"/>
      <c r="W107" s="183"/>
      <c r="X107" s="220"/>
      <c r="Y107" s="297" t="str">
        <f t="shared" ca="1" si="7"/>
        <v/>
      </c>
      <c r="Z107" s="298">
        <f t="shared" ca="1" si="8"/>
        <v>0</v>
      </c>
      <c r="AA107" s="299"/>
      <c r="AB107" s="299"/>
      <c r="AC107" s="299"/>
    </row>
    <row r="108" spans="1:29" ht="18" customHeight="1">
      <c r="A108" s="231" t="str">
        <f t="shared" ca="1" si="6"/>
        <v>0</v>
      </c>
      <c r="B108" s="183">
        <v>100</v>
      </c>
      <c r="C108" s="198"/>
      <c r="D108" s="218"/>
      <c r="E108" s="183"/>
      <c r="F108" s="183"/>
      <c r="G108" s="183"/>
      <c r="H108" s="765"/>
      <c r="I108" s="763"/>
      <c r="J108" s="766"/>
      <c r="K108" s="185"/>
      <c r="L108" s="183"/>
      <c r="M108" s="183"/>
      <c r="N108" s="215"/>
      <c r="O108" s="215"/>
      <c r="P108" s="183"/>
      <c r="Q108" s="183"/>
      <c r="R108" s="198"/>
      <c r="S108" s="183"/>
      <c r="T108" s="183"/>
      <c r="U108" s="183"/>
      <c r="V108" s="183"/>
      <c r="W108" s="183"/>
      <c r="X108" s="236"/>
      <c r="Y108" s="297" t="str">
        <f t="shared" ca="1" si="7"/>
        <v/>
      </c>
      <c r="Z108" s="298">
        <f t="shared" ca="1" si="8"/>
        <v>0</v>
      </c>
      <c r="AA108" s="299"/>
      <c r="AB108" s="299"/>
      <c r="AC108" s="299"/>
    </row>
    <row r="109" spans="1:29" ht="18" customHeight="1">
      <c r="A109" s="231" t="str">
        <f t="shared" ca="1" si="6"/>
        <v>0</v>
      </c>
      <c r="B109" s="183">
        <v>101</v>
      </c>
      <c r="C109" s="198"/>
      <c r="D109" s="183"/>
      <c r="E109" s="183"/>
      <c r="F109" s="183"/>
      <c r="G109" s="183"/>
      <c r="H109" s="765"/>
      <c r="I109" s="763"/>
      <c r="J109" s="766"/>
      <c r="K109" s="185"/>
      <c r="L109" s="183"/>
      <c r="M109" s="183"/>
      <c r="N109" s="215"/>
      <c r="O109" s="215"/>
      <c r="P109" s="183"/>
      <c r="Q109" s="183"/>
      <c r="R109" s="198"/>
      <c r="S109" s="183"/>
      <c r="T109" s="183"/>
      <c r="U109" s="183"/>
      <c r="V109" s="183"/>
      <c r="W109" s="183"/>
      <c r="X109" s="220"/>
      <c r="Y109" s="297" t="str">
        <f t="shared" ca="1" si="7"/>
        <v/>
      </c>
      <c r="Z109" s="298">
        <f t="shared" ca="1" si="8"/>
        <v>0</v>
      </c>
      <c r="AA109" s="356"/>
      <c r="AB109" s="356"/>
      <c r="AC109" s="356"/>
    </row>
    <row r="110" spans="1:29" ht="18" customHeight="1">
      <c r="A110" s="231" t="str">
        <f t="shared" ca="1" si="6"/>
        <v>0</v>
      </c>
      <c r="B110" s="183">
        <v>102</v>
      </c>
      <c r="C110" s="198"/>
      <c r="D110" s="183"/>
      <c r="E110" s="183"/>
      <c r="F110" s="183"/>
      <c r="G110" s="183"/>
      <c r="H110" s="765"/>
      <c r="I110" s="763"/>
      <c r="J110" s="766"/>
      <c r="K110" s="185"/>
      <c r="L110" s="183"/>
      <c r="M110" s="183"/>
      <c r="N110" s="215"/>
      <c r="O110" s="215"/>
      <c r="P110" s="183"/>
      <c r="Q110" s="183"/>
      <c r="R110" s="198"/>
      <c r="S110" s="183"/>
      <c r="T110" s="183"/>
      <c r="U110" s="183"/>
      <c r="V110" s="183"/>
      <c r="W110" s="183"/>
      <c r="X110" s="236"/>
      <c r="Y110" s="297" t="str">
        <f t="shared" ca="1" si="7"/>
        <v/>
      </c>
      <c r="Z110" s="298">
        <f t="shared" ca="1" si="8"/>
        <v>0</v>
      </c>
      <c r="AA110" s="299"/>
      <c r="AB110" s="299"/>
      <c r="AC110" s="299"/>
    </row>
    <row r="111" spans="1:29" ht="18" customHeight="1">
      <c r="A111" s="231" t="str">
        <f t="shared" ca="1" si="6"/>
        <v>0</v>
      </c>
      <c r="B111" s="183">
        <v>103</v>
      </c>
      <c r="C111" s="198"/>
      <c r="D111" s="183"/>
      <c r="E111" s="183"/>
      <c r="F111" s="183"/>
      <c r="G111" s="183"/>
      <c r="H111" s="765"/>
      <c r="I111" s="763"/>
      <c r="J111" s="766"/>
      <c r="K111" s="185"/>
      <c r="L111" s="183"/>
      <c r="M111" s="183"/>
      <c r="N111" s="215"/>
      <c r="O111" s="215"/>
      <c r="P111" s="183"/>
      <c r="Q111" s="183"/>
      <c r="R111" s="198"/>
      <c r="S111" s="183"/>
      <c r="T111" s="183"/>
      <c r="U111" s="183"/>
      <c r="V111" s="183"/>
      <c r="W111" s="183"/>
      <c r="X111" s="220"/>
      <c r="Y111" s="297" t="str">
        <f t="shared" ca="1" si="7"/>
        <v/>
      </c>
      <c r="Z111" s="298">
        <f t="shared" ca="1" si="8"/>
        <v>0</v>
      </c>
      <c r="AA111" s="299"/>
      <c r="AB111" s="299"/>
      <c r="AC111" s="299"/>
    </row>
    <row r="112" spans="1:29" ht="18" customHeight="1">
      <c r="A112" s="231" t="str">
        <f t="shared" ca="1" si="6"/>
        <v>0</v>
      </c>
      <c r="B112" s="183">
        <v>104</v>
      </c>
      <c r="C112" s="198"/>
      <c r="D112" s="183"/>
      <c r="E112" s="183"/>
      <c r="F112" s="183"/>
      <c r="G112" s="183"/>
      <c r="H112" s="765"/>
      <c r="I112" s="763"/>
      <c r="J112" s="766"/>
      <c r="K112" s="185"/>
      <c r="L112" s="183"/>
      <c r="M112" s="183"/>
      <c r="N112" s="215"/>
      <c r="O112" s="215"/>
      <c r="P112" s="183"/>
      <c r="Q112" s="183"/>
      <c r="R112" s="198"/>
      <c r="S112" s="183"/>
      <c r="T112" s="183"/>
      <c r="U112" s="183"/>
      <c r="V112" s="183"/>
      <c r="W112" s="183"/>
      <c r="X112" s="220"/>
      <c r="Y112" s="297" t="str">
        <f t="shared" ca="1" si="7"/>
        <v/>
      </c>
      <c r="Z112" s="298">
        <f t="shared" ca="1" si="8"/>
        <v>0</v>
      </c>
      <c r="AA112" s="299"/>
      <c r="AB112" s="299"/>
      <c r="AC112" s="299"/>
    </row>
    <row r="113" spans="1:29" ht="18" customHeight="1">
      <c r="A113" s="231" t="str">
        <f t="shared" ca="1" si="6"/>
        <v>0</v>
      </c>
      <c r="B113" s="183">
        <v>105</v>
      </c>
      <c r="C113" s="198"/>
      <c r="D113" s="199"/>
      <c r="E113" s="183"/>
      <c r="F113" s="183"/>
      <c r="G113" s="183"/>
      <c r="H113" s="765"/>
      <c r="I113" s="763"/>
      <c r="J113" s="766"/>
      <c r="K113" s="185"/>
      <c r="L113" s="183"/>
      <c r="M113" s="183"/>
      <c r="N113" s="215"/>
      <c r="O113" s="215"/>
      <c r="P113" s="183"/>
      <c r="Q113" s="183"/>
      <c r="R113" s="198"/>
      <c r="S113" s="183"/>
      <c r="T113" s="183"/>
      <c r="U113" s="183"/>
      <c r="V113" s="183"/>
      <c r="W113" s="183"/>
      <c r="X113" s="236"/>
      <c r="Y113" s="297" t="str">
        <f t="shared" ca="1" si="7"/>
        <v/>
      </c>
      <c r="Z113" s="298">
        <f t="shared" ca="1" si="8"/>
        <v>0</v>
      </c>
      <c r="AA113" s="299"/>
      <c r="AB113" s="299"/>
      <c r="AC113" s="299"/>
    </row>
    <row r="114" spans="1:29" ht="18" customHeight="1">
      <c r="A114" s="231" t="str">
        <f t="shared" ca="1" si="6"/>
        <v>0</v>
      </c>
      <c r="B114" s="183">
        <v>106</v>
      </c>
      <c r="C114" s="198"/>
      <c r="D114" s="183"/>
      <c r="E114" s="183"/>
      <c r="F114" s="183"/>
      <c r="G114" s="183"/>
      <c r="H114" s="765"/>
      <c r="I114" s="763"/>
      <c r="J114" s="766"/>
      <c r="K114" s="185"/>
      <c r="L114" s="183"/>
      <c r="M114" s="183"/>
      <c r="N114" s="215"/>
      <c r="O114" s="215"/>
      <c r="P114" s="183"/>
      <c r="Q114" s="183"/>
      <c r="R114" s="198"/>
      <c r="S114" s="183"/>
      <c r="T114" s="183"/>
      <c r="U114" s="183"/>
      <c r="V114" s="183"/>
      <c r="W114" s="183"/>
      <c r="X114" s="236"/>
      <c r="Y114" s="297" t="str">
        <f t="shared" ca="1" si="7"/>
        <v/>
      </c>
      <c r="Z114" s="298">
        <f t="shared" ca="1" si="8"/>
        <v>0</v>
      </c>
      <c r="AA114" s="299"/>
      <c r="AB114" s="299"/>
      <c r="AC114" s="299"/>
    </row>
    <row r="115" spans="1:29" ht="18" customHeight="1">
      <c r="A115" s="231" t="str">
        <f t="shared" ca="1" si="6"/>
        <v>0</v>
      </c>
      <c r="B115" s="183">
        <v>107</v>
      </c>
      <c r="C115" s="198"/>
      <c r="D115" s="183"/>
      <c r="E115" s="183"/>
      <c r="F115" s="183"/>
      <c r="G115" s="183"/>
      <c r="H115" s="765"/>
      <c r="I115" s="763"/>
      <c r="J115" s="766"/>
      <c r="K115" s="185"/>
      <c r="L115" s="183"/>
      <c r="M115" s="183"/>
      <c r="N115" s="215"/>
      <c r="O115" s="215"/>
      <c r="P115" s="183"/>
      <c r="Q115" s="183"/>
      <c r="R115" s="198"/>
      <c r="S115" s="183"/>
      <c r="T115" s="183"/>
      <c r="U115" s="183"/>
      <c r="V115" s="183"/>
      <c r="W115" s="183"/>
      <c r="X115" s="236"/>
      <c r="Y115" s="297" t="str">
        <f t="shared" ca="1" si="7"/>
        <v/>
      </c>
      <c r="Z115" s="298">
        <f t="shared" ca="1" si="8"/>
        <v>0</v>
      </c>
      <c r="AA115" s="299"/>
      <c r="AB115" s="299"/>
      <c r="AC115" s="299"/>
    </row>
    <row r="116" spans="1:29" ht="18" customHeight="1">
      <c r="A116" s="231" t="str">
        <f t="shared" ca="1" si="6"/>
        <v>0</v>
      </c>
      <c r="B116" s="183">
        <v>108</v>
      </c>
      <c r="C116" s="198"/>
      <c r="D116" s="183"/>
      <c r="E116" s="183"/>
      <c r="F116" s="183"/>
      <c r="G116" s="183"/>
      <c r="H116" s="765"/>
      <c r="I116" s="763"/>
      <c r="J116" s="766"/>
      <c r="K116" s="185"/>
      <c r="L116" s="183"/>
      <c r="M116" s="183"/>
      <c r="N116" s="215"/>
      <c r="O116" s="215"/>
      <c r="P116" s="183"/>
      <c r="Q116" s="183"/>
      <c r="R116" s="198"/>
      <c r="S116" s="183"/>
      <c r="T116" s="183"/>
      <c r="U116" s="183"/>
      <c r="V116" s="183"/>
      <c r="W116" s="183"/>
      <c r="X116" s="236"/>
      <c r="Y116" s="297" t="str">
        <f t="shared" ca="1" si="7"/>
        <v/>
      </c>
      <c r="Z116" s="298">
        <f t="shared" ca="1" si="8"/>
        <v>0</v>
      </c>
      <c r="AA116" s="299"/>
      <c r="AB116" s="299"/>
      <c r="AC116" s="299"/>
    </row>
    <row r="117" spans="1:29" ht="18" customHeight="1">
      <c r="A117" s="231" t="str">
        <f t="shared" ca="1" si="6"/>
        <v>0</v>
      </c>
      <c r="B117" s="183">
        <v>109</v>
      </c>
      <c r="C117" s="198"/>
      <c r="D117" s="183"/>
      <c r="E117" s="183"/>
      <c r="F117" s="183"/>
      <c r="G117" s="183"/>
      <c r="H117" s="765"/>
      <c r="I117" s="763"/>
      <c r="J117" s="766"/>
      <c r="K117" s="185"/>
      <c r="L117" s="183"/>
      <c r="M117" s="183"/>
      <c r="N117" s="215"/>
      <c r="O117" s="215"/>
      <c r="P117" s="183"/>
      <c r="Q117" s="183"/>
      <c r="R117" s="198"/>
      <c r="S117" s="183"/>
      <c r="T117" s="183"/>
      <c r="U117" s="183"/>
      <c r="V117" s="183"/>
      <c r="W117" s="183"/>
      <c r="X117" s="220"/>
      <c r="Y117" s="297" t="str">
        <f t="shared" ca="1" si="7"/>
        <v/>
      </c>
      <c r="Z117" s="298">
        <f t="shared" ca="1" si="8"/>
        <v>0</v>
      </c>
      <c r="AA117" s="299"/>
      <c r="AB117" s="299"/>
      <c r="AC117" s="299"/>
    </row>
    <row r="118" spans="1:29" ht="18" customHeight="1">
      <c r="A118" s="231" t="str">
        <f t="shared" ca="1" si="6"/>
        <v>0</v>
      </c>
      <c r="B118" s="183">
        <v>110</v>
      </c>
      <c r="C118" s="198"/>
      <c r="D118" s="217"/>
      <c r="E118" s="183"/>
      <c r="F118" s="183"/>
      <c r="G118" s="183"/>
      <c r="H118" s="765"/>
      <c r="I118" s="763"/>
      <c r="J118" s="766"/>
      <c r="K118" s="185"/>
      <c r="L118" s="183"/>
      <c r="M118" s="183"/>
      <c r="N118" s="215"/>
      <c r="O118" s="215"/>
      <c r="P118" s="183"/>
      <c r="Q118" s="183"/>
      <c r="R118" s="198"/>
      <c r="S118" s="183"/>
      <c r="T118" s="183"/>
      <c r="U118" s="183"/>
      <c r="V118" s="183"/>
      <c r="W118" s="183"/>
      <c r="X118" s="236"/>
      <c r="Y118" s="297" t="str">
        <f t="shared" ca="1" si="7"/>
        <v/>
      </c>
      <c r="Z118" s="298">
        <f t="shared" ca="1" si="8"/>
        <v>0</v>
      </c>
      <c r="AA118" s="299"/>
      <c r="AB118" s="299"/>
      <c r="AC118" s="299"/>
    </row>
    <row r="119" spans="1:29" ht="18" customHeight="1">
      <c r="A119" s="231" t="str">
        <f t="shared" ca="1" si="6"/>
        <v>0</v>
      </c>
      <c r="B119" s="183">
        <v>111</v>
      </c>
      <c r="C119" s="198"/>
      <c r="D119" s="183"/>
      <c r="E119" s="183"/>
      <c r="F119" s="183"/>
      <c r="G119" s="183"/>
      <c r="H119" s="765"/>
      <c r="I119" s="763"/>
      <c r="J119" s="766"/>
      <c r="K119" s="185"/>
      <c r="L119" s="183"/>
      <c r="M119" s="183"/>
      <c r="N119" s="215"/>
      <c r="O119" s="215"/>
      <c r="P119" s="183"/>
      <c r="Q119" s="183"/>
      <c r="R119" s="198"/>
      <c r="S119" s="183"/>
      <c r="T119" s="183"/>
      <c r="U119" s="183"/>
      <c r="V119" s="183"/>
      <c r="W119" s="183"/>
      <c r="X119" s="220"/>
      <c r="Y119" s="297" t="str">
        <f t="shared" ca="1" si="7"/>
        <v/>
      </c>
      <c r="Z119" s="298">
        <f t="shared" ca="1" si="8"/>
        <v>0</v>
      </c>
      <c r="AA119" s="299"/>
      <c r="AB119" s="299"/>
      <c r="AC119" s="299"/>
    </row>
    <row r="120" spans="1:29" ht="18" customHeight="1">
      <c r="A120" s="231" t="str">
        <f t="shared" ca="1" si="6"/>
        <v>0</v>
      </c>
      <c r="B120" s="183">
        <v>112</v>
      </c>
      <c r="C120" s="198"/>
      <c r="D120" s="183"/>
      <c r="E120" s="183"/>
      <c r="F120" s="183"/>
      <c r="G120" s="183"/>
      <c r="H120" s="765"/>
      <c r="I120" s="763"/>
      <c r="J120" s="766"/>
      <c r="K120" s="185"/>
      <c r="L120" s="183"/>
      <c r="M120" s="183"/>
      <c r="N120" s="215"/>
      <c r="O120" s="215"/>
      <c r="P120" s="183"/>
      <c r="Q120" s="183"/>
      <c r="R120" s="198"/>
      <c r="S120" s="183"/>
      <c r="T120" s="183"/>
      <c r="U120" s="183"/>
      <c r="V120" s="183"/>
      <c r="W120" s="183"/>
      <c r="X120" s="220"/>
      <c r="Y120" s="297" t="str">
        <f t="shared" ca="1" si="7"/>
        <v/>
      </c>
      <c r="Z120" s="298">
        <f t="shared" ca="1" si="8"/>
        <v>0</v>
      </c>
      <c r="AA120" s="299"/>
      <c r="AB120" s="299"/>
      <c r="AC120" s="299"/>
    </row>
    <row r="121" spans="1:29" ht="18" customHeight="1">
      <c r="A121" s="231" t="str">
        <f t="shared" ca="1" si="6"/>
        <v>0</v>
      </c>
      <c r="B121" s="183">
        <v>113</v>
      </c>
      <c r="C121" s="198"/>
      <c r="D121" s="199"/>
      <c r="E121" s="183"/>
      <c r="F121" s="183"/>
      <c r="G121" s="183"/>
      <c r="H121" s="765"/>
      <c r="I121" s="763"/>
      <c r="J121" s="766"/>
      <c r="K121" s="185"/>
      <c r="L121" s="183"/>
      <c r="M121" s="183"/>
      <c r="N121" s="215"/>
      <c r="O121" s="215"/>
      <c r="P121" s="183"/>
      <c r="Q121" s="183"/>
      <c r="R121" s="198"/>
      <c r="S121" s="183"/>
      <c r="T121" s="183"/>
      <c r="U121" s="183"/>
      <c r="V121" s="183"/>
      <c r="W121" s="183"/>
      <c r="X121" s="236"/>
      <c r="Y121" s="297" t="str">
        <f t="shared" ca="1" si="7"/>
        <v/>
      </c>
      <c r="Z121" s="298">
        <f t="shared" ca="1" si="8"/>
        <v>0</v>
      </c>
      <c r="AA121" s="299"/>
      <c r="AB121" s="299"/>
      <c r="AC121" s="299"/>
    </row>
    <row r="122" spans="1:29" ht="18" customHeight="1">
      <c r="A122" s="231" t="str">
        <f t="shared" ca="1" si="6"/>
        <v>0</v>
      </c>
      <c r="B122" s="183">
        <v>114</v>
      </c>
      <c r="C122" s="198"/>
      <c r="D122" s="183"/>
      <c r="E122" s="183"/>
      <c r="F122" s="183"/>
      <c r="G122" s="183"/>
      <c r="H122" s="765"/>
      <c r="I122" s="763"/>
      <c r="J122" s="766"/>
      <c r="K122" s="185"/>
      <c r="L122" s="183"/>
      <c r="M122" s="183"/>
      <c r="N122" s="215"/>
      <c r="O122" s="215"/>
      <c r="P122" s="183"/>
      <c r="Q122" s="183"/>
      <c r="R122" s="198"/>
      <c r="S122" s="183"/>
      <c r="T122" s="183"/>
      <c r="U122" s="183"/>
      <c r="V122" s="183"/>
      <c r="W122" s="183"/>
      <c r="X122" s="236"/>
      <c r="Y122" s="297" t="str">
        <f t="shared" ca="1" si="7"/>
        <v/>
      </c>
      <c r="Z122" s="298">
        <f t="shared" ca="1" si="8"/>
        <v>0</v>
      </c>
      <c r="AA122" s="299"/>
      <c r="AB122" s="299"/>
      <c r="AC122" s="299"/>
    </row>
    <row r="123" spans="1:29" ht="18" customHeight="1">
      <c r="A123" s="231" t="str">
        <f t="shared" ca="1" si="6"/>
        <v>0</v>
      </c>
      <c r="B123" s="183">
        <v>115</v>
      </c>
      <c r="C123" s="198"/>
      <c r="D123" s="199"/>
      <c r="E123" s="183"/>
      <c r="F123" s="183"/>
      <c r="G123" s="183"/>
      <c r="H123" s="765"/>
      <c r="I123" s="763"/>
      <c r="J123" s="766"/>
      <c r="K123" s="185"/>
      <c r="L123" s="183"/>
      <c r="M123" s="183"/>
      <c r="N123" s="215"/>
      <c r="O123" s="215"/>
      <c r="P123" s="183"/>
      <c r="Q123" s="183"/>
      <c r="R123" s="198"/>
      <c r="S123" s="183"/>
      <c r="T123" s="183"/>
      <c r="U123" s="183"/>
      <c r="V123" s="183"/>
      <c r="W123" s="183"/>
      <c r="X123" s="220"/>
      <c r="Y123" s="297" t="str">
        <f t="shared" ca="1" si="7"/>
        <v/>
      </c>
      <c r="Z123" s="298">
        <f t="shared" ca="1" si="8"/>
        <v>0</v>
      </c>
      <c r="AA123" s="299"/>
      <c r="AB123" s="299"/>
      <c r="AC123" s="299"/>
    </row>
    <row r="124" spans="1:29" ht="18" customHeight="1">
      <c r="A124" s="231" t="str">
        <f t="shared" ca="1" si="6"/>
        <v>0</v>
      </c>
      <c r="B124" s="183">
        <v>116</v>
      </c>
      <c r="C124" s="198"/>
      <c r="D124" s="183"/>
      <c r="E124" s="217"/>
      <c r="F124" s="183"/>
      <c r="G124" s="183"/>
      <c r="H124" s="765"/>
      <c r="I124" s="763"/>
      <c r="J124" s="766"/>
      <c r="K124" s="185"/>
      <c r="L124" s="183"/>
      <c r="M124" s="183"/>
      <c r="N124" s="215"/>
      <c r="O124" s="215"/>
      <c r="P124" s="183"/>
      <c r="Q124" s="183"/>
      <c r="R124" s="198"/>
      <c r="S124" s="183"/>
      <c r="T124" s="183"/>
      <c r="U124" s="183"/>
      <c r="V124" s="183"/>
      <c r="W124" s="183"/>
      <c r="X124" s="236"/>
      <c r="Y124" s="297" t="str">
        <f t="shared" ca="1" si="7"/>
        <v/>
      </c>
      <c r="Z124" s="298">
        <f t="shared" ca="1" si="8"/>
        <v>0</v>
      </c>
      <c r="AA124" s="299"/>
      <c r="AB124" s="299"/>
      <c r="AC124" s="299"/>
    </row>
    <row r="125" spans="1:29" ht="18" customHeight="1">
      <c r="A125" s="231" t="str">
        <f t="shared" ca="1" si="6"/>
        <v>0</v>
      </c>
      <c r="B125" s="183">
        <v>117</v>
      </c>
      <c r="C125" s="237"/>
      <c r="D125" s="217"/>
      <c r="E125" s="217"/>
      <c r="F125" s="183"/>
      <c r="G125" s="183"/>
      <c r="H125" s="765"/>
      <c r="I125" s="763"/>
      <c r="J125" s="766"/>
      <c r="K125" s="185"/>
      <c r="L125" s="183"/>
      <c r="M125" s="183"/>
      <c r="N125" s="215"/>
      <c r="O125" s="215"/>
      <c r="P125" s="183"/>
      <c r="Q125" s="183"/>
      <c r="R125" s="198"/>
      <c r="S125" s="183"/>
      <c r="T125" s="183"/>
      <c r="U125" s="183"/>
      <c r="V125" s="183"/>
      <c r="W125" s="183"/>
      <c r="X125" s="236"/>
      <c r="Y125" s="297" t="str">
        <f t="shared" ca="1" si="7"/>
        <v/>
      </c>
      <c r="Z125" s="298">
        <f t="shared" ca="1" si="8"/>
        <v>0</v>
      </c>
      <c r="AA125" s="299"/>
      <c r="AB125" s="299"/>
      <c r="AC125" s="299"/>
    </row>
    <row r="126" spans="1:29" ht="18" customHeight="1">
      <c r="A126" s="231" t="str">
        <f t="shared" ca="1" si="6"/>
        <v>0</v>
      </c>
      <c r="B126" s="183">
        <v>118</v>
      </c>
      <c r="C126" s="237"/>
      <c r="D126" s="217"/>
      <c r="E126" s="217"/>
      <c r="F126" s="183"/>
      <c r="G126" s="183"/>
      <c r="H126" s="765"/>
      <c r="I126" s="763"/>
      <c r="J126" s="766"/>
      <c r="K126" s="185"/>
      <c r="L126" s="183"/>
      <c r="M126" s="183"/>
      <c r="N126" s="215"/>
      <c r="O126" s="215"/>
      <c r="P126" s="183"/>
      <c r="Q126" s="183"/>
      <c r="R126" s="198"/>
      <c r="S126" s="183"/>
      <c r="T126" s="183"/>
      <c r="U126" s="183"/>
      <c r="V126" s="183"/>
      <c r="W126" s="183"/>
      <c r="X126" s="236"/>
      <c r="Y126" s="297" t="str">
        <f t="shared" ca="1" si="7"/>
        <v/>
      </c>
      <c r="Z126" s="298">
        <f t="shared" ca="1" si="8"/>
        <v>0</v>
      </c>
      <c r="AA126" s="299"/>
      <c r="AB126" s="299"/>
      <c r="AC126" s="299"/>
    </row>
    <row r="127" spans="1:29" ht="18" customHeight="1">
      <c r="A127" s="231" t="str">
        <f t="shared" ca="1" si="6"/>
        <v>0</v>
      </c>
      <c r="B127" s="183">
        <v>119</v>
      </c>
      <c r="C127" s="237"/>
      <c r="D127" s="217"/>
      <c r="E127" s="217"/>
      <c r="F127" s="183"/>
      <c r="G127" s="183"/>
      <c r="H127" s="765"/>
      <c r="I127" s="763"/>
      <c r="J127" s="766"/>
      <c r="K127" s="185"/>
      <c r="L127" s="183"/>
      <c r="M127" s="183"/>
      <c r="N127" s="215"/>
      <c r="O127" s="215"/>
      <c r="P127" s="183"/>
      <c r="Q127" s="183"/>
      <c r="R127" s="198"/>
      <c r="S127" s="183"/>
      <c r="T127" s="183"/>
      <c r="U127" s="183"/>
      <c r="V127" s="183"/>
      <c r="W127" s="183"/>
      <c r="X127" s="236"/>
      <c r="Y127" s="297" t="str">
        <f t="shared" ca="1" si="7"/>
        <v/>
      </c>
      <c r="Z127" s="298">
        <f t="shared" ca="1" si="8"/>
        <v>0</v>
      </c>
      <c r="AA127" s="299"/>
      <c r="AB127" s="299"/>
      <c r="AC127" s="299"/>
    </row>
    <row r="128" spans="1:29" ht="18" customHeight="1">
      <c r="A128" s="231" t="str">
        <f t="shared" ca="1" si="6"/>
        <v>0</v>
      </c>
      <c r="B128" s="183">
        <v>120</v>
      </c>
      <c r="C128" s="237"/>
      <c r="D128" s="217"/>
      <c r="E128" s="217"/>
      <c r="F128" s="183"/>
      <c r="G128" s="183"/>
      <c r="H128" s="765"/>
      <c r="I128" s="763"/>
      <c r="J128" s="766"/>
      <c r="K128" s="185"/>
      <c r="L128" s="183"/>
      <c r="M128" s="183"/>
      <c r="N128" s="215"/>
      <c r="O128" s="215"/>
      <c r="P128" s="183"/>
      <c r="Q128" s="183"/>
      <c r="R128" s="198"/>
      <c r="S128" s="183"/>
      <c r="T128" s="183"/>
      <c r="U128" s="183"/>
      <c r="V128" s="183"/>
      <c r="W128" s="183"/>
      <c r="X128" s="236"/>
      <c r="Y128" s="297" t="str">
        <f t="shared" ca="1" si="7"/>
        <v/>
      </c>
      <c r="Z128" s="298">
        <f t="shared" ca="1" si="8"/>
        <v>0</v>
      </c>
      <c r="AA128" s="299"/>
      <c r="AB128" s="299"/>
      <c r="AC128" s="299"/>
    </row>
    <row r="129" spans="1:29" ht="18" customHeight="1">
      <c r="A129" s="231" t="str">
        <f t="shared" ca="1" si="6"/>
        <v>0</v>
      </c>
      <c r="B129" s="183">
        <v>121</v>
      </c>
      <c r="C129" s="237"/>
      <c r="D129" s="217"/>
      <c r="E129" s="217"/>
      <c r="F129" s="183"/>
      <c r="G129" s="183"/>
      <c r="H129" s="765"/>
      <c r="I129" s="763"/>
      <c r="J129" s="766"/>
      <c r="K129" s="185"/>
      <c r="L129" s="183"/>
      <c r="M129" s="183"/>
      <c r="N129" s="215"/>
      <c r="O129" s="215"/>
      <c r="P129" s="183"/>
      <c r="Q129" s="183"/>
      <c r="R129" s="198"/>
      <c r="S129" s="183"/>
      <c r="T129" s="183"/>
      <c r="U129" s="183"/>
      <c r="V129" s="183"/>
      <c r="W129" s="183"/>
      <c r="X129" s="236"/>
      <c r="Y129" s="297" t="str">
        <f t="shared" ca="1" si="7"/>
        <v/>
      </c>
      <c r="Z129" s="298">
        <f t="shared" ca="1" si="8"/>
        <v>0</v>
      </c>
      <c r="AA129" s="299"/>
      <c r="AB129" s="299"/>
      <c r="AC129" s="299"/>
    </row>
    <row r="130" spans="1:29" ht="18" customHeight="1">
      <c r="A130" s="231" t="str">
        <f t="shared" ca="1" si="6"/>
        <v>0</v>
      </c>
      <c r="B130" s="183">
        <v>122</v>
      </c>
      <c r="C130" s="237"/>
      <c r="D130" s="217"/>
      <c r="E130" s="217"/>
      <c r="F130" s="183"/>
      <c r="G130" s="183"/>
      <c r="H130" s="765"/>
      <c r="I130" s="763"/>
      <c r="J130" s="766"/>
      <c r="K130" s="185"/>
      <c r="L130" s="183"/>
      <c r="M130" s="183"/>
      <c r="N130" s="215"/>
      <c r="O130" s="215"/>
      <c r="P130" s="183"/>
      <c r="Q130" s="183"/>
      <c r="R130" s="198"/>
      <c r="S130" s="183"/>
      <c r="T130" s="183"/>
      <c r="U130" s="183"/>
      <c r="V130" s="183"/>
      <c r="W130" s="183"/>
      <c r="X130" s="236"/>
      <c r="Y130" s="297" t="str">
        <f t="shared" ca="1" si="7"/>
        <v/>
      </c>
      <c r="Z130" s="298">
        <f t="shared" ca="1" si="8"/>
        <v>0</v>
      </c>
      <c r="AA130" s="299"/>
      <c r="AB130" s="299"/>
      <c r="AC130" s="299"/>
    </row>
    <row r="131" spans="1:29" ht="18" customHeight="1">
      <c r="A131" s="231" t="str">
        <f t="shared" ca="1" si="6"/>
        <v>0</v>
      </c>
      <c r="B131" s="183">
        <v>123</v>
      </c>
      <c r="C131" s="237"/>
      <c r="D131" s="217"/>
      <c r="E131" s="217"/>
      <c r="F131" s="183"/>
      <c r="G131" s="183"/>
      <c r="H131" s="765"/>
      <c r="I131" s="763"/>
      <c r="J131" s="766"/>
      <c r="K131" s="185"/>
      <c r="L131" s="183"/>
      <c r="M131" s="183"/>
      <c r="N131" s="215"/>
      <c r="O131" s="215"/>
      <c r="P131" s="183"/>
      <c r="Q131" s="183"/>
      <c r="R131" s="198"/>
      <c r="S131" s="183"/>
      <c r="T131" s="183"/>
      <c r="U131" s="183"/>
      <c r="V131" s="183"/>
      <c r="W131" s="183"/>
      <c r="X131" s="236"/>
      <c r="Y131" s="297" t="str">
        <f t="shared" ca="1" si="7"/>
        <v/>
      </c>
      <c r="Z131" s="298">
        <f t="shared" ca="1" si="8"/>
        <v>0</v>
      </c>
      <c r="AA131" s="299"/>
      <c r="AB131" s="299"/>
      <c r="AC131" s="299"/>
    </row>
    <row r="132" spans="1:29" ht="18" customHeight="1">
      <c r="A132" s="231" t="str">
        <f t="shared" ca="1" si="6"/>
        <v>0</v>
      </c>
      <c r="B132" s="183">
        <v>124</v>
      </c>
      <c r="C132" s="237"/>
      <c r="D132" s="217"/>
      <c r="E132" s="217"/>
      <c r="F132" s="183"/>
      <c r="G132" s="183"/>
      <c r="H132" s="765"/>
      <c r="I132" s="763"/>
      <c r="J132" s="766"/>
      <c r="K132" s="185"/>
      <c r="L132" s="183"/>
      <c r="M132" s="183"/>
      <c r="N132" s="215"/>
      <c r="O132" s="215"/>
      <c r="P132" s="183"/>
      <c r="Q132" s="183"/>
      <c r="R132" s="198"/>
      <c r="S132" s="183"/>
      <c r="T132" s="183"/>
      <c r="U132" s="183"/>
      <c r="V132" s="183"/>
      <c r="W132" s="183"/>
      <c r="X132" s="236"/>
      <c r="Y132" s="297" t="str">
        <f t="shared" ca="1" si="7"/>
        <v/>
      </c>
      <c r="Z132" s="298">
        <f t="shared" ca="1" si="8"/>
        <v>0</v>
      </c>
      <c r="AA132" s="299"/>
      <c r="AB132" s="299"/>
      <c r="AC132" s="299"/>
    </row>
    <row r="133" spans="1:29" ht="18" customHeight="1">
      <c r="A133" s="231" t="str">
        <f t="shared" ca="1" si="6"/>
        <v>0</v>
      </c>
      <c r="B133" s="183">
        <v>125</v>
      </c>
      <c r="C133" s="237"/>
      <c r="D133" s="217"/>
      <c r="E133" s="217"/>
      <c r="F133" s="183"/>
      <c r="G133" s="183"/>
      <c r="H133" s="765"/>
      <c r="I133" s="763"/>
      <c r="J133" s="766"/>
      <c r="K133" s="185"/>
      <c r="L133" s="183"/>
      <c r="M133" s="183"/>
      <c r="N133" s="215"/>
      <c r="O133" s="215"/>
      <c r="P133" s="183"/>
      <c r="Q133" s="183"/>
      <c r="R133" s="198"/>
      <c r="S133" s="183"/>
      <c r="T133" s="183"/>
      <c r="U133" s="183"/>
      <c r="V133" s="183"/>
      <c r="W133" s="183"/>
      <c r="X133" s="236"/>
      <c r="Y133" s="297" t="str">
        <f t="shared" ca="1" si="7"/>
        <v/>
      </c>
      <c r="Z133" s="298">
        <f t="shared" ca="1" si="8"/>
        <v>0</v>
      </c>
      <c r="AA133" s="299"/>
      <c r="AB133" s="299"/>
      <c r="AC133" s="299"/>
    </row>
    <row r="134" spans="1:29" ht="18" customHeight="1">
      <c r="A134" s="231" t="str">
        <f t="shared" ca="1" si="6"/>
        <v>0</v>
      </c>
      <c r="B134" s="183">
        <v>126</v>
      </c>
      <c r="C134" s="237"/>
      <c r="D134" s="217"/>
      <c r="E134" s="217"/>
      <c r="F134" s="183"/>
      <c r="G134" s="183"/>
      <c r="H134" s="765"/>
      <c r="I134" s="763"/>
      <c r="J134" s="766"/>
      <c r="K134" s="185"/>
      <c r="L134" s="183"/>
      <c r="M134" s="183"/>
      <c r="N134" s="215"/>
      <c r="O134" s="215"/>
      <c r="P134" s="183"/>
      <c r="Q134" s="183"/>
      <c r="R134" s="198"/>
      <c r="S134" s="183"/>
      <c r="T134" s="183"/>
      <c r="U134" s="183"/>
      <c r="V134" s="183"/>
      <c r="W134" s="183"/>
      <c r="X134" s="236"/>
      <c r="Y134" s="297" t="str">
        <f t="shared" ca="1" si="7"/>
        <v/>
      </c>
      <c r="Z134" s="298">
        <f t="shared" ca="1" si="8"/>
        <v>0</v>
      </c>
      <c r="AA134" s="299"/>
      <c r="AB134" s="299"/>
      <c r="AC134" s="299"/>
    </row>
    <row r="135" spans="1:29" ht="18" customHeight="1">
      <c r="A135" s="231" t="str">
        <f t="shared" ca="1" si="6"/>
        <v>0</v>
      </c>
      <c r="B135" s="183">
        <v>127</v>
      </c>
      <c r="C135" s="237"/>
      <c r="D135" s="217"/>
      <c r="E135" s="217"/>
      <c r="F135" s="183"/>
      <c r="G135" s="183"/>
      <c r="H135" s="765"/>
      <c r="I135" s="763"/>
      <c r="J135" s="766"/>
      <c r="K135" s="185"/>
      <c r="L135" s="183"/>
      <c r="M135" s="183"/>
      <c r="N135" s="215"/>
      <c r="O135" s="215"/>
      <c r="P135" s="183"/>
      <c r="Q135" s="183"/>
      <c r="R135" s="198"/>
      <c r="S135" s="183"/>
      <c r="T135" s="183"/>
      <c r="U135" s="183"/>
      <c r="V135" s="183"/>
      <c r="W135" s="183"/>
      <c r="X135" s="236"/>
      <c r="Y135" s="297" t="str">
        <f t="shared" ca="1" si="7"/>
        <v/>
      </c>
      <c r="Z135" s="298">
        <f t="shared" ca="1" si="8"/>
        <v>0</v>
      </c>
      <c r="AA135" s="299"/>
      <c r="AB135" s="299"/>
      <c r="AC135" s="299"/>
    </row>
    <row r="136" spans="1:29" ht="18" customHeight="1">
      <c r="A136" s="231" t="str">
        <f t="shared" ca="1" si="6"/>
        <v>0</v>
      </c>
      <c r="B136" s="183">
        <v>128</v>
      </c>
      <c r="C136" s="237"/>
      <c r="D136" s="217"/>
      <c r="E136" s="217"/>
      <c r="F136" s="183"/>
      <c r="G136" s="183"/>
      <c r="H136" s="765"/>
      <c r="I136" s="763"/>
      <c r="J136" s="766"/>
      <c r="K136" s="185"/>
      <c r="L136" s="183"/>
      <c r="M136" s="183"/>
      <c r="N136" s="215"/>
      <c r="O136" s="215"/>
      <c r="P136" s="183"/>
      <c r="Q136" s="183"/>
      <c r="R136" s="198"/>
      <c r="S136" s="183"/>
      <c r="T136" s="183"/>
      <c r="U136" s="183"/>
      <c r="V136" s="183"/>
      <c r="W136" s="183"/>
      <c r="X136" s="236"/>
      <c r="Y136" s="297" t="str">
        <f t="shared" ca="1" si="7"/>
        <v/>
      </c>
      <c r="Z136" s="298">
        <f t="shared" ca="1" si="8"/>
        <v>0</v>
      </c>
      <c r="AA136" s="299"/>
      <c r="AB136" s="299"/>
      <c r="AC136" s="299"/>
    </row>
    <row r="137" spans="1:29" ht="18" customHeight="1">
      <c r="A137" s="231" t="str">
        <f t="shared" ca="1" si="6"/>
        <v>0</v>
      </c>
      <c r="B137" s="183">
        <v>129</v>
      </c>
      <c r="C137" s="237"/>
      <c r="D137" s="217"/>
      <c r="E137" s="217"/>
      <c r="F137" s="183"/>
      <c r="G137" s="183"/>
      <c r="H137" s="765"/>
      <c r="I137" s="763"/>
      <c r="J137" s="766"/>
      <c r="K137" s="185"/>
      <c r="L137" s="183"/>
      <c r="M137" s="183"/>
      <c r="N137" s="215"/>
      <c r="O137" s="215"/>
      <c r="P137" s="183"/>
      <c r="Q137" s="183"/>
      <c r="R137" s="198"/>
      <c r="S137" s="183"/>
      <c r="T137" s="183"/>
      <c r="U137" s="183"/>
      <c r="V137" s="183"/>
      <c r="W137" s="183"/>
      <c r="X137" s="236"/>
      <c r="Y137" s="297" t="str">
        <f t="shared" ca="1" si="7"/>
        <v/>
      </c>
      <c r="Z137" s="298">
        <f t="shared" ca="1" si="8"/>
        <v>0</v>
      </c>
      <c r="AA137" s="299"/>
      <c r="AB137" s="299"/>
      <c r="AC137" s="299"/>
    </row>
    <row r="138" spans="1:29" ht="18" customHeight="1">
      <c r="A138" s="231" t="str">
        <f t="shared" ca="1" si="6"/>
        <v>0</v>
      </c>
      <c r="B138" s="183">
        <v>130</v>
      </c>
      <c r="C138" s="237"/>
      <c r="D138" s="217"/>
      <c r="E138" s="217"/>
      <c r="F138" s="183"/>
      <c r="G138" s="183"/>
      <c r="H138" s="765"/>
      <c r="I138" s="763"/>
      <c r="J138" s="766"/>
      <c r="K138" s="185"/>
      <c r="L138" s="183"/>
      <c r="M138" s="183"/>
      <c r="N138" s="215"/>
      <c r="O138" s="215"/>
      <c r="P138" s="183"/>
      <c r="Q138" s="183"/>
      <c r="R138" s="198"/>
      <c r="S138" s="183"/>
      <c r="T138" s="183"/>
      <c r="U138" s="183"/>
      <c r="V138" s="183"/>
      <c r="W138" s="183"/>
      <c r="X138" s="236"/>
      <c r="Y138" s="297" t="str">
        <f t="shared" ca="1" si="7"/>
        <v/>
      </c>
      <c r="Z138" s="298">
        <f t="shared" ca="1" si="8"/>
        <v>0</v>
      </c>
      <c r="AA138" s="299"/>
      <c r="AB138" s="299"/>
      <c r="AC138" s="299"/>
    </row>
    <row r="139" spans="1:29" ht="18" customHeight="1">
      <c r="A139" s="231" t="str">
        <f t="shared" ca="1" si="6"/>
        <v>0</v>
      </c>
      <c r="B139" s="183">
        <v>131</v>
      </c>
      <c r="C139" s="237"/>
      <c r="D139" s="217"/>
      <c r="E139" s="217"/>
      <c r="F139" s="183"/>
      <c r="G139" s="183"/>
      <c r="H139" s="765"/>
      <c r="I139" s="763"/>
      <c r="J139" s="766"/>
      <c r="K139" s="185"/>
      <c r="L139" s="183"/>
      <c r="M139" s="183"/>
      <c r="N139" s="215"/>
      <c r="O139" s="215"/>
      <c r="P139" s="183"/>
      <c r="Q139" s="183"/>
      <c r="R139" s="198"/>
      <c r="S139" s="183"/>
      <c r="T139" s="183"/>
      <c r="U139" s="183"/>
      <c r="V139" s="183"/>
      <c r="W139" s="183"/>
      <c r="X139" s="236"/>
      <c r="Y139" s="297" t="str">
        <f t="shared" ca="1" si="7"/>
        <v/>
      </c>
      <c r="Z139" s="298">
        <f t="shared" ca="1" si="8"/>
        <v>0</v>
      </c>
      <c r="AA139" s="299"/>
      <c r="AB139" s="299"/>
      <c r="AC139" s="299"/>
    </row>
    <row r="140" spans="1:29" ht="18" customHeight="1">
      <c r="A140" s="231" t="str">
        <f t="shared" ca="1" si="6"/>
        <v>0</v>
      </c>
      <c r="B140" s="183">
        <v>132</v>
      </c>
      <c r="C140" s="237"/>
      <c r="D140" s="217"/>
      <c r="E140" s="217"/>
      <c r="F140" s="183"/>
      <c r="G140" s="183"/>
      <c r="H140" s="765"/>
      <c r="I140" s="763"/>
      <c r="J140" s="766"/>
      <c r="K140" s="185"/>
      <c r="L140" s="183"/>
      <c r="M140" s="183"/>
      <c r="N140" s="215"/>
      <c r="O140" s="215"/>
      <c r="P140" s="183"/>
      <c r="Q140" s="183"/>
      <c r="R140" s="198"/>
      <c r="S140" s="183"/>
      <c r="T140" s="183"/>
      <c r="U140" s="183"/>
      <c r="V140" s="183"/>
      <c r="W140" s="183"/>
      <c r="X140" s="236"/>
      <c r="Y140" s="297" t="str">
        <f t="shared" ca="1" si="7"/>
        <v/>
      </c>
      <c r="Z140" s="298">
        <f t="shared" ca="1" si="8"/>
        <v>0</v>
      </c>
      <c r="AA140" s="299"/>
      <c r="AB140" s="299"/>
      <c r="AC140" s="299"/>
    </row>
    <row r="141" spans="1:29" ht="18" customHeight="1">
      <c r="A141" s="231" t="str">
        <f t="shared" ca="1" si="6"/>
        <v>0</v>
      </c>
      <c r="B141" s="183">
        <v>133</v>
      </c>
      <c r="C141" s="237"/>
      <c r="D141" s="217"/>
      <c r="E141" s="217"/>
      <c r="F141" s="183"/>
      <c r="G141" s="183"/>
      <c r="H141" s="765"/>
      <c r="I141" s="763"/>
      <c r="J141" s="766"/>
      <c r="K141" s="185"/>
      <c r="L141" s="183"/>
      <c r="M141" s="183"/>
      <c r="N141" s="215"/>
      <c r="O141" s="215"/>
      <c r="P141" s="183"/>
      <c r="Q141" s="183"/>
      <c r="R141" s="198"/>
      <c r="S141" s="183"/>
      <c r="T141" s="183"/>
      <c r="U141" s="183"/>
      <c r="V141" s="183"/>
      <c r="W141" s="183"/>
      <c r="X141" s="236"/>
      <c r="Y141" s="297" t="str">
        <f t="shared" ca="1" si="7"/>
        <v/>
      </c>
      <c r="Z141" s="298">
        <f t="shared" ca="1" si="8"/>
        <v>0</v>
      </c>
      <c r="AA141" s="299"/>
      <c r="AB141" s="299"/>
      <c r="AC141" s="299"/>
    </row>
    <row r="142" spans="1:29" ht="18" customHeight="1">
      <c r="A142" s="231" t="str">
        <f t="shared" ca="1" si="6"/>
        <v>0</v>
      </c>
      <c r="B142" s="183">
        <v>134</v>
      </c>
      <c r="C142" s="237"/>
      <c r="D142" s="217"/>
      <c r="E142" s="217"/>
      <c r="F142" s="183"/>
      <c r="G142" s="183"/>
      <c r="H142" s="765"/>
      <c r="I142" s="763"/>
      <c r="J142" s="766"/>
      <c r="K142" s="185"/>
      <c r="L142" s="183"/>
      <c r="M142" s="183"/>
      <c r="N142" s="215"/>
      <c r="O142" s="215"/>
      <c r="P142" s="183"/>
      <c r="Q142" s="183"/>
      <c r="R142" s="198"/>
      <c r="S142" s="183"/>
      <c r="T142" s="183"/>
      <c r="U142" s="183"/>
      <c r="V142" s="183"/>
      <c r="W142" s="183"/>
      <c r="X142" s="236"/>
      <c r="Y142" s="297" t="str">
        <f t="shared" ca="1" si="7"/>
        <v/>
      </c>
      <c r="Z142" s="298">
        <f t="shared" ca="1" si="8"/>
        <v>0</v>
      </c>
      <c r="AA142" s="299"/>
      <c r="AB142" s="299"/>
      <c r="AC142" s="299"/>
    </row>
    <row r="143" spans="1:29" ht="18" customHeight="1">
      <c r="A143" s="231" t="str">
        <f t="shared" ca="1" si="6"/>
        <v>0</v>
      </c>
      <c r="B143" s="183">
        <v>135</v>
      </c>
      <c r="C143" s="237"/>
      <c r="D143" s="217"/>
      <c r="E143" s="217"/>
      <c r="F143" s="183"/>
      <c r="G143" s="183"/>
      <c r="H143" s="765"/>
      <c r="I143" s="763"/>
      <c r="J143" s="766"/>
      <c r="K143" s="185"/>
      <c r="L143" s="183"/>
      <c r="M143" s="183"/>
      <c r="N143" s="215"/>
      <c r="O143" s="215"/>
      <c r="P143" s="183"/>
      <c r="Q143" s="183"/>
      <c r="R143" s="198"/>
      <c r="S143" s="183"/>
      <c r="T143" s="183"/>
      <c r="U143" s="183"/>
      <c r="V143" s="183"/>
      <c r="W143" s="183"/>
      <c r="X143" s="236"/>
      <c r="Y143" s="297" t="str">
        <f t="shared" ca="1" si="7"/>
        <v/>
      </c>
      <c r="Z143" s="298">
        <f t="shared" ca="1" si="8"/>
        <v>0</v>
      </c>
      <c r="AA143" s="299"/>
      <c r="AB143" s="299"/>
      <c r="AC143" s="299"/>
    </row>
    <row r="144" spans="1:29" ht="18" customHeight="1">
      <c r="A144" s="231" t="str">
        <f t="shared" ca="1" si="6"/>
        <v>0</v>
      </c>
      <c r="B144" s="183">
        <v>136</v>
      </c>
      <c r="C144" s="237"/>
      <c r="D144" s="217"/>
      <c r="E144" s="217"/>
      <c r="F144" s="183"/>
      <c r="G144" s="183"/>
      <c r="H144" s="765"/>
      <c r="I144" s="763"/>
      <c r="J144" s="766"/>
      <c r="K144" s="185"/>
      <c r="L144" s="183"/>
      <c r="M144" s="183"/>
      <c r="N144" s="215"/>
      <c r="O144" s="215"/>
      <c r="P144" s="183"/>
      <c r="Q144" s="183"/>
      <c r="R144" s="198"/>
      <c r="S144" s="183"/>
      <c r="T144" s="183"/>
      <c r="U144" s="183"/>
      <c r="V144" s="183"/>
      <c r="W144" s="183"/>
      <c r="X144" s="236"/>
      <c r="Y144" s="297" t="str">
        <f t="shared" ca="1" si="7"/>
        <v/>
      </c>
      <c r="Z144" s="298">
        <f t="shared" ca="1" si="8"/>
        <v>0</v>
      </c>
      <c r="AA144" s="299"/>
      <c r="AB144" s="299"/>
      <c r="AC144" s="299"/>
    </row>
    <row r="145" spans="1:29" ht="18" customHeight="1">
      <c r="A145" s="231" t="str">
        <f t="shared" ca="1" si="6"/>
        <v>0</v>
      </c>
      <c r="B145" s="183">
        <v>137</v>
      </c>
      <c r="C145" s="237"/>
      <c r="D145" s="217"/>
      <c r="E145" s="217"/>
      <c r="F145" s="183"/>
      <c r="G145" s="183"/>
      <c r="H145" s="765"/>
      <c r="I145" s="763"/>
      <c r="J145" s="766"/>
      <c r="K145" s="185"/>
      <c r="L145" s="183"/>
      <c r="M145" s="183"/>
      <c r="N145" s="215"/>
      <c r="O145" s="215"/>
      <c r="P145" s="183"/>
      <c r="Q145" s="183"/>
      <c r="R145" s="198"/>
      <c r="S145" s="183"/>
      <c r="T145" s="183"/>
      <c r="U145" s="183"/>
      <c r="V145" s="183"/>
      <c r="W145" s="183"/>
      <c r="X145" s="236"/>
      <c r="Y145" s="297" t="str">
        <f t="shared" ca="1" si="7"/>
        <v/>
      </c>
      <c r="Z145" s="298">
        <f t="shared" ca="1" si="8"/>
        <v>0</v>
      </c>
      <c r="AA145" s="299"/>
      <c r="AB145" s="299"/>
      <c r="AC145" s="299"/>
    </row>
    <row r="146" spans="1:29" ht="18" customHeight="1">
      <c r="A146" s="231" t="str">
        <f t="shared" ca="1" si="6"/>
        <v>0</v>
      </c>
      <c r="B146" s="183">
        <v>138</v>
      </c>
      <c r="C146" s="237"/>
      <c r="D146" s="217"/>
      <c r="E146" s="217"/>
      <c r="F146" s="183"/>
      <c r="G146" s="183"/>
      <c r="H146" s="765"/>
      <c r="I146" s="763"/>
      <c r="J146" s="766"/>
      <c r="K146" s="185"/>
      <c r="L146" s="183"/>
      <c r="M146" s="183"/>
      <c r="N146" s="215"/>
      <c r="O146" s="215"/>
      <c r="P146" s="183"/>
      <c r="Q146" s="183"/>
      <c r="R146" s="198"/>
      <c r="S146" s="183"/>
      <c r="T146" s="183"/>
      <c r="U146" s="183"/>
      <c r="V146" s="183"/>
      <c r="W146" s="183"/>
      <c r="X146" s="236"/>
      <c r="Y146" s="297" t="str">
        <f t="shared" ca="1" si="7"/>
        <v/>
      </c>
      <c r="Z146" s="298">
        <f t="shared" ca="1" si="8"/>
        <v>0</v>
      </c>
      <c r="AA146" s="299"/>
      <c r="AB146" s="299"/>
      <c r="AC146" s="299"/>
    </row>
    <row r="147" spans="1:29" ht="18" customHeight="1">
      <c r="A147" s="231" t="str">
        <f t="shared" ca="1" si="6"/>
        <v>0</v>
      </c>
      <c r="B147" s="183">
        <v>139</v>
      </c>
      <c r="C147" s="237"/>
      <c r="D147" s="217"/>
      <c r="E147" s="217"/>
      <c r="F147" s="183"/>
      <c r="G147" s="183"/>
      <c r="H147" s="765"/>
      <c r="I147" s="763"/>
      <c r="J147" s="766"/>
      <c r="K147" s="185"/>
      <c r="L147" s="183"/>
      <c r="M147" s="183"/>
      <c r="N147" s="215"/>
      <c r="O147" s="215"/>
      <c r="P147" s="183"/>
      <c r="Q147" s="183"/>
      <c r="R147" s="198"/>
      <c r="S147" s="183"/>
      <c r="T147" s="183"/>
      <c r="U147" s="183"/>
      <c r="V147" s="183"/>
      <c r="W147" s="183"/>
      <c r="X147" s="236"/>
      <c r="Y147" s="297" t="str">
        <f t="shared" ca="1" si="7"/>
        <v/>
      </c>
      <c r="Z147" s="298">
        <f t="shared" ca="1" si="8"/>
        <v>0</v>
      </c>
      <c r="AA147" s="299"/>
      <c r="AB147" s="299"/>
      <c r="AC147" s="299"/>
    </row>
    <row r="148" spans="1:29" ht="18" customHeight="1">
      <c r="A148" s="231" t="str">
        <f t="shared" ca="1" si="6"/>
        <v>0</v>
      </c>
      <c r="B148" s="183">
        <v>140</v>
      </c>
      <c r="C148" s="237"/>
      <c r="D148" s="217"/>
      <c r="E148" s="217"/>
      <c r="F148" s="183"/>
      <c r="G148" s="183"/>
      <c r="H148" s="765"/>
      <c r="I148" s="763"/>
      <c r="J148" s="766"/>
      <c r="K148" s="185"/>
      <c r="L148" s="183"/>
      <c r="M148" s="183"/>
      <c r="N148" s="215"/>
      <c r="O148" s="215"/>
      <c r="P148" s="183"/>
      <c r="Q148" s="183"/>
      <c r="R148" s="198"/>
      <c r="S148" s="183"/>
      <c r="T148" s="183"/>
      <c r="U148" s="183"/>
      <c r="V148" s="183"/>
      <c r="W148" s="183"/>
      <c r="X148" s="236"/>
      <c r="Y148" s="297" t="str">
        <f t="shared" ca="1" si="7"/>
        <v/>
      </c>
      <c r="Z148" s="298">
        <f t="shared" ca="1" si="8"/>
        <v>0</v>
      </c>
      <c r="AA148" s="299"/>
      <c r="AB148" s="299"/>
      <c r="AC148" s="299"/>
    </row>
    <row r="149" spans="1:29" ht="18" customHeight="1">
      <c r="A149" s="231" t="str">
        <f t="shared" ca="1" si="6"/>
        <v>0</v>
      </c>
      <c r="B149" s="183">
        <v>141</v>
      </c>
      <c r="C149" s="237"/>
      <c r="D149" s="217"/>
      <c r="E149" s="217"/>
      <c r="F149" s="183"/>
      <c r="G149" s="183"/>
      <c r="H149" s="765"/>
      <c r="I149" s="763"/>
      <c r="J149" s="766"/>
      <c r="K149" s="185"/>
      <c r="L149" s="183"/>
      <c r="M149" s="183"/>
      <c r="N149" s="215"/>
      <c r="O149" s="215"/>
      <c r="P149" s="183"/>
      <c r="Q149" s="183"/>
      <c r="R149" s="198"/>
      <c r="S149" s="183"/>
      <c r="T149" s="183"/>
      <c r="U149" s="183"/>
      <c r="V149" s="183"/>
      <c r="W149" s="183"/>
      <c r="X149" s="236"/>
      <c r="Y149" s="297" t="str">
        <f t="shared" ca="1" si="7"/>
        <v/>
      </c>
      <c r="Z149" s="298">
        <f t="shared" ca="1" si="8"/>
        <v>0</v>
      </c>
      <c r="AA149" s="299"/>
      <c r="AB149" s="299"/>
      <c r="AC149" s="299"/>
    </row>
    <row r="150" spans="1:29" ht="18" customHeight="1">
      <c r="A150" s="231" t="str">
        <f t="shared" ca="1" si="6"/>
        <v>0</v>
      </c>
      <c r="B150" s="183">
        <v>142</v>
      </c>
      <c r="C150" s="237"/>
      <c r="D150" s="217"/>
      <c r="E150" s="217"/>
      <c r="F150" s="183"/>
      <c r="G150" s="183"/>
      <c r="H150" s="765"/>
      <c r="I150" s="763"/>
      <c r="J150" s="766"/>
      <c r="K150" s="185"/>
      <c r="L150" s="183"/>
      <c r="M150" s="183"/>
      <c r="N150" s="215"/>
      <c r="O150" s="215"/>
      <c r="P150" s="183"/>
      <c r="Q150" s="183"/>
      <c r="R150" s="198"/>
      <c r="S150" s="183"/>
      <c r="T150" s="183"/>
      <c r="U150" s="183"/>
      <c r="V150" s="183"/>
      <c r="W150" s="183"/>
      <c r="X150" s="236"/>
      <c r="Y150" s="297" t="str">
        <f t="shared" ca="1" si="7"/>
        <v/>
      </c>
      <c r="Z150" s="298">
        <f t="shared" ca="1" si="8"/>
        <v>0</v>
      </c>
      <c r="AA150" s="299"/>
      <c r="AB150" s="299"/>
      <c r="AC150" s="299"/>
    </row>
    <row r="151" spans="1:29" ht="18" customHeight="1">
      <c r="A151" s="231" t="str">
        <f t="shared" ca="1" si="6"/>
        <v>0</v>
      </c>
      <c r="B151" s="183">
        <v>143</v>
      </c>
      <c r="C151" s="237"/>
      <c r="D151" s="217"/>
      <c r="E151" s="217"/>
      <c r="F151" s="183"/>
      <c r="G151" s="183"/>
      <c r="H151" s="765"/>
      <c r="I151" s="763"/>
      <c r="J151" s="766"/>
      <c r="K151" s="185"/>
      <c r="L151" s="183"/>
      <c r="M151" s="183"/>
      <c r="N151" s="215"/>
      <c r="O151" s="215"/>
      <c r="P151" s="183"/>
      <c r="Q151" s="183"/>
      <c r="R151" s="198"/>
      <c r="S151" s="183"/>
      <c r="T151" s="183"/>
      <c r="U151" s="183"/>
      <c r="V151" s="183"/>
      <c r="W151" s="183"/>
      <c r="X151" s="236"/>
      <c r="Y151" s="297" t="str">
        <f t="shared" ca="1" si="7"/>
        <v/>
      </c>
      <c r="Z151" s="298">
        <f t="shared" ca="1" si="8"/>
        <v>0</v>
      </c>
      <c r="AA151" s="299"/>
      <c r="AB151" s="299"/>
      <c r="AC151" s="299"/>
    </row>
    <row r="152" spans="1:29" ht="18" customHeight="1">
      <c r="A152" s="231" t="str">
        <f t="shared" ca="1" si="6"/>
        <v>0</v>
      </c>
      <c r="B152" s="183">
        <v>144</v>
      </c>
      <c r="C152" s="237"/>
      <c r="D152" s="217"/>
      <c r="E152" s="217"/>
      <c r="F152" s="183"/>
      <c r="G152" s="183"/>
      <c r="H152" s="765"/>
      <c r="I152" s="763"/>
      <c r="J152" s="766"/>
      <c r="K152" s="185"/>
      <c r="L152" s="183"/>
      <c r="M152" s="183"/>
      <c r="N152" s="215"/>
      <c r="O152" s="215"/>
      <c r="P152" s="183"/>
      <c r="Q152" s="183"/>
      <c r="R152" s="198"/>
      <c r="S152" s="183"/>
      <c r="T152" s="183"/>
      <c r="U152" s="183"/>
      <c r="V152" s="183"/>
      <c r="W152" s="183"/>
      <c r="X152" s="236"/>
      <c r="Y152" s="297" t="str">
        <f t="shared" ca="1" si="7"/>
        <v/>
      </c>
      <c r="Z152" s="298">
        <f t="shared" ca="1" si="8"/>
        <v>0</v>
      </c>
      <c r="AA152" s="299"/>
      <c r="AB152" s="299"/>
      <c r="AC152" s="299"/>
    </row>
    <row r="153" spans="1:29" ht="18" customHeight="1">
      <c r="A153" s="231" t="str">
        <f t="shared" ca="1" si="6"/>
        <v>0</v>
      </c>
      <c r="B153" s="183">
        <v>145</v>
      </c>
      <c r="C153" s="237"/>
      <c r="D153" s="217"/>
      <c r="E153" s="217"/>
      <c r="F153" s="183"/>
      <c r="G153" s="183"/>
      <c r="H153" s="765"/>
      <c r="I153" s="763"/>
      <c r="J153" s="766"/>
      <c r="K153" s="185"/>
      <c r="L153" s="183"/>
      <c r="M153" s="183"/>
      <c r="N153" s="215"/>
      <c r="O153" s="215"/>
      <c r="P153" s="183"/>
      <c r="Q153" s="183"/>
      <c r="R153" s="198"/>
      <c r="S153" s="183"/>
      <c r="T153" s="183"/>
      <c r="U153" s="183"/>
      <c r="V153" s="183"/>
      <c r="W153" s="183"/>
      <c r="X153" s="236"/>
      <c r="Y153" s="297" t="str">
        <f t="shared" ca="1" si="7"/>
        <v/>
      </c>
      <c r="Z153" s="298">
        <f t="shared" ca="1" si="8"/>
        <v>0</v>
      </c>
      <c r="AA153" s="299"/>
      <c r="AB153" s="299"/>
      <c r="AC153" s="299"/>
    </row>
    <row r="154" spans="1:29" ht="18" customHeight="1">
      <c r="A154" s="231" t="str">
        <f t="shared" ca="1" si="6"/>
        <v>0</v>
      </c>
      <c r="B154" s="183">
        <v>146</v>
      </c>
      <c r="C154" s="237"/>
      <c r="D154" s="217"/>
      <c r="E154" s="217"/>
      <c r="F154" s="183"/>
      <c r="G154" s="183"/>
      <c r="H154" s="765"/>
      <c r="I154" s="763"/>
      <c r="J154" s="766"/>
      <c r="K154" s="185"/>
      <c r="L154" s="183"/>
      <c r="M154" s="183"/>
      <c r="N154" s="215"/>
      <c r="O154" s="215"/>
      <c r="P154" s="183"/>
      <c r="Q154" s="183"/>
      <c r="R154" s="198"/>
      <c r="S154" s="183"/>
      <c r="T154" s="183"/>
      <c r="U154" s="183"/>
      <c r="V154" s="183"/>
      <c r="W154" s="183"/>
      <c r="X154" s="236"/>
      <c r="Y154" s="297" t="str">
        <f t="shared" ca="1" si="7"/>
        <v/>
      </c>
      <c r="Z154" s="298">
        <f t="shared" ca="1" si="8"/>
        <v>0</v>
      </c>
      <c r="AA154" s="299"/>
      <c r="AB154" s="299"/>
      <c r="AC154" s="299"/>
    </row>
    <row r="155" spans="1:29" ht="18" customHeight="1">
      <c r="A155" s="231" t="str">
        <f t="shared" ca="1" si="6"/>
        <v>0</v>
      </c>
      <c r="B155" s="183">
        <v>147</v>
      </c>
      <c r="C155" s="237"/>
      <c r="D155" s="217"/>
      <c r="E155" s="217"/>
      <c r="F155" s="183"/>
      <c r="G155" s="183"/>
      <c r="H155" s="765"/>
      <c r="I155" s="763"/>
      <c r="J155" s="766"/>
      <c r="K155" s="185"/>
      <c r="L155" s="183"/>
      <c r="M155" s="183"/>
      <c r="N155" s="215"/>
      <c r="O155" s="215"/>
      <c r="P155" s="183"/>
      <c r="Q155" s="183"/>
      <c r="R155" s="198"/>
      <c r="S155" s="183"/>
      <c r="T155" s="183"/>
      <c r="U155" s="183"/>
      <c r="V155" s="183"/>
      <c r="W155" s="183"/>
      <c r="X155" s="236"/>
      <c r="Y155" s="297" t="str">
        <f t="shared" ca="1" si="7"/>
        <v/>
      </c>
      <c r="Z155" s="298">
        <f t="shared" ca="1" si="8"/>
        <v>0</v>
      </c>
      <c r="AA155" s="299"/>
      <c r="AB155" s="299"/>
      <c r="AC155" s="299"/>
    </row>
    <row r="156" spans="1:29" ht="18" customHeight="1">
      <c r="A156" s="231" t="str">
        <f t="shared" ca="1" si="6"/>
        <v>0</v>
      </c>
      <c r="B156" s="183">
        <v>148</v>
      </c>
      <c r="C156" s="237"/>
      <c r="D156" s="217"/>
      <c r="E156" s="217"/>
      <c r="F156" s="183"/>
      <c r="G156" s="183"/>
      <c r="H156" s="765"/>
      <c r="I156" s="763"/>
      <c r="J156" s="766"/>
      <c r="K156" s="185"/>
      <c r="L156" s="183"/>
      <c r="M156" s="183"/>
      <c r="N156" s="215"/>
      <c r="O156" s="215"/>
      <c r="P156" s="183"/>
      <c r="Q156" s="183"/>
      <c r="R156" s="198"/>
      <c r="S156" s="183"/>
      <c r="T156" s="183"/>
      <c r="U156" s="183"/>
      <c r="V156" s="183"/>
      <c r="W156" s="183"/>
      <c r="X156" s="236"/>
      <c r="Y156" s="297" t="str">
        <f t="shared" ca="1" si="7"/>
        <v/>
      </c>
      <c r="Z156" s="298">
        <f t="shared" ca="1" si="8"/>
        <v>0</v>
      </c>
      <c r="AA156" s="299"/>
      <c r="AB156" s="299"/>
      <c r="AC156" s="299"/>
    </row>
    <row r="157" spans="1:29" ht="18" customHeight="1">
      <c r="A157" s="231" t="str">
        <f t="shared" ca="1" si="6"/>
        <v>0</v>
      </c>
      <c r="B157" s="183">
        <v>149</v>
      </c>
      <c r="C157" s="237"/>
      <c r="D157" s="217"/>
      <c r="E157" s="217"/>
      <c r="F157" s="183"/>
      <c r="G157" s="183"/>
      <c r="H157" s="765"/>
      <c r="I157" s="763"/>
      <c r="J157" s="766"/>
      <c r="K157" s="185"/>
      <c r="L157" s="183"/>
      <c r="M157" s="183"/>
      <c r="N157" s="215"/>
      <c r="O157" s="215"/>
      <c r="P157" s="183"/>
      <c r="Q157" s="183"/>
      <c r="R157" s="198"/>
      <c r="S157" s="183"/>
      <c r="T157" s="183"/>
      <c r="U157" s="183"/>
      <c r="V157" s="183"/>
      <c r="W157" s="183"/>
      <c r="X157" s="236"/>
      <c r="Y157" s="297" t="str">
        <f t="shared" ca="1" si="7"/>
        <v/>
      </c>
      <c r="Z157" s="298">
        <f t="shared" ca="1" si="8"/>
        <v>0</v>
      </c>
      <c r="AA157" s="299"/>
      <c r="AB157" s="299"/>
      <c r="AC157" s="299"/>
    </row>
    <row r="158" spans="1:29" ht="18" customHeight="1">
      <c r="A158" s="231" t="str">
        <f t="shared" ca="1" si="6"/>
        <v>0</v>
      </c>
      <c r="B158" s="183">
        <v>150</v>
      </c>
      <c r="C158" s="237"/>
      <c r="D158" s="217"/>
      <c r="E158" s="217"/>
      <c r="F158" s="183"/>
      <c r="G158" s="183"/>
      <c r="H158" s="765"/>
      <c r="I158" s="763"/>
      <c r="J158" s="766"/>
      <c r="K158" s="185"/>
      <c r="L158" s="183"/>
      <c r="M158" s="183"/>
      <c r="N158" s="215"/>
      <c r="O158" s="215"/>
      <c r="P158" s="183"/>
      <c r="Q158" s="183"/>
      <c r="R158" s="198"/>
      <c r="S158" s="183"/>
      <c r="T158" s="183"/>
      <c r="U158" s="183"/>
      <c r="V158" s="183"/>
      <c r="W158" s="183"/>
      <c r="X158" s="236"/>
      <c r="Y158" s="297" t="str">
        <f t="shared" ca="1" si="7"/>
        <v/>
      </c>
      <c r="Z158" s="298">
        <f t="shared" ca="1" si="8"/>
        <v>0</v>
      </c>
      <c r="AA158" s="299"/>
      <c r="AB158" s="299"/>
      <c r="AC158" s="299"/>
    </row>
    <row r="159" spans="1:29" ht="18" customHeight="1">
      <c r="A159" s="231" t="str">
        <f t="shared" ca="1" si="6"/>
        <v>0</v>
      </c>
      <c r="B159" s="183">
        <v>151</v>
      </c>
      <c r="C159" s="237"/>
      <c r="D159" s="217"/>
      <c r="E159" s="217"/>
      <c r="F159" s="183"/>
      <c r="G159" s="183"/>
      <c r="H159" s="765"/>
      <c r="I159" s="763"/>
      <c r="J159" s="766"/>
      <c r="K159" s="185"/>
      <c r="L159" s="183"/>
      <c r="M159" s="183"/>
      <c r="N159" s="215"/>
      <c r="O159" s="215"/>
      <c r="P159" s="183"/>
      <c r="Q159" s="183"/>
      <c r="R159" s="198"/>
      <c r="S159" s="183"/>
      <c r="T159" s="183"/>
      <c r="U159" s="183"/>
      <c r="V159" s="183"/>
      <c r="W159" s="183"/>
      <c r="X159" s="236"/>
      <c r="Y159" s="297" t="str">
        <f t="shared" ca="1" si="7"/>
        <v/>
      </c>
      <c r="Z159" s="298">
        <f t="shared" ca="1" si="8"/>
        <v>0</v>
      </c>
      <c r="AA159" s="299"/>
      <c r="AB159" s="299"/>
      <c r="AC159" s="299"/>
    </row>
    <row r="160" spans="1:29" ht="18" customHeight="1">
      <c r="A160" s="231" t="str">
        <f t="shared" ca="1" si="6"/>
        <v>0</v>
      </c>
      <c r="B160" s="183">
        <v>152</v>
      </c>
      <c r="C160" s="237"/>
      <c r="D160" s="217"/>
      <c r="E160" s="217"/>
      <c r="F160" s="183"/>
      <c r="G160" s="183"/>
      <c r="H160" s="765"/>
      <c r="I160" s="763"/>
      <c r="J160" s="766"/>
      <c r="K160" s="185"/>
      <c r="L160" s="183"/>
      <c r="M160" s="183"/>
      <c r="N160" s="215"/>
      <c r="O160" s="215"/>
      <c r="P160" s="183"/>
      <c r="Q160" s="183"/>
      <c r="R160" s="198"/>
      <c r="S160" s="183"/>
      <c r="T160" s="183"/>
      <c r="U160" s="183"/>
      <c r="V160" s="183"/>
      <c r="W160" s="183"/>
      <c r="X160" s="236"/>
      <c r="Y160" s="297" t="str">
        <f t="shared" ca="1" si="7"/>
        <v/>
      </c>
      <c r="Z160" s="298">
        <f t="shared" ca="1" si="8"/>
        <v>0</v>
      </c>
      <c r="AA160" s="299"/>
      <c r="AB160" s="299"/>
      <c r="AC160" s="299"/>
    </row>
    <row r="161" spans="1:29" ht="18" customHeight="1">
      <c r="A161" s="231" t="str">
        <f t="shared" ca="1" si="6"/>
        <v>0</v>
      </c>
      <c r="B161" s="183">
        <v>153</v>
      </c>
      <c r="C161" s="237"/>
      <c r="D161" s="217"/>
      <c r="E161" s="217"/>
      <c r="F161" s="183"/>
      <c r="G161" s="183"/>
      <c r="H161" s="765"/>
      <c r="I161" s="763"/>
      <c r="J161" s="766"/>
      <c r="K161" s="185"/>
      <c r="L161" s="183"/>
      <c r="M161" s="183"/>
      <c r="N161" s="215"/>
      <c r="O161" s="215"/>
      <c r="P161" s="183"/>
      <c r="Q161" s="183"/>
      <c r="R161" s="198"/>
      <c r="S161" s="183"/>
      <c r="T161" s="183"/>
      <c r="U161" s="183"/>
      <c r="V161" s="183"/>
      <c r="W161" s="183"/>
      <c r="X161" s="236"/>
      <c r="Y161" s="297" t="str">
        <f t="shared" ca="1" si="7"/>
        <v/>
      </c>
      <c r="Z161" s="298">
        <f t="shared" ca="1" si="8"/>
        <v>0</v>
      </c>
      <c r="AA161" s="299"/>
      <c r="AB161" s="299"/>
      <c r="AC161" s="299"/>
    </row>
    <row r="162" spans="1:29" ht="18" customHeight="1">
      <c r="A162" s="231" t="str">
        <f t="shared" ca="1" si="6"/>
        <v>0</v>
      </c>
      <c r="B162" s="183">
        <v>154</v>
      </c>
      <c r="C162" s="237"/>
      <c r="D162" s="217"/>
      <c r="E162" s="217"/>
      <c r="F162" s="183"/>
      <c r="G162" s="183"/>
      <c r="H162" s="765"/>
      <c r="I162" s="763"/>
      <c r="J162" s="766"/>
      <c r="K162" s="185"/>
      <c r="L162" s="183"/>
      <c r="M162" s="183"/>
      <c r="N162" s="215"/>
      <c r="O162" s="215"/>
      <c r="P162" s="183"/>
      <c r="Q162" s="183"/>
      <c r="R162" s="198"/>
      <c r="S162" s="183"/>
      <c r="T162" s="183"/>
      <c r="U162" s="183"/>
      <c r="V162" s="183"/>
      <c r="W162" s="183"/>
      <c r="X162" s="236"/>
      <c r="Y162" s="297" t="str">
        <f t="shared" ca="1" si="7"/>
        <v/>
      </c>
      <c r="Z162" s="298">
        <f t="shared" ca="1" si="8"/>
        <v>0</v>
      </c>
      <c r="AA162" s="299"/>
      <c r="AB162" s="299"/>
      <c r="AC162" s="299"/>
    </row>
    <row r="163" spans="1:29" ht="18" customHeight="1">
      <c r="A163" s="231" t="str">
        <f t="shared" ca="1" si="6"/>
        <v>0</v>
      </c>
      <c r="B163" s="183">
        <v>155</v>
      </c>
      <c r="C163" s="237"/>
      <c r="D163" s="217"/>
      <c r="E163" s="217"/>
      <c r="F163" s="183"/>
      <c r="G163" s="183"/>
      <c r="H163" s="765"/>
      <c r="I163" s="763"/>
      <c r="J163" s="766"/>
      <c r="K163" s="185"/>
      <c r="L163" s="183"/>
      <c r="M163" s="183"/>
      <c r="N163" s="215"/>
      <c r="O163" s="215"/>
      <c r="P163" s="183"/>
      <c r="Q163" s="183"/>
      <c r="R163" s="198"/>
      <c r="S163" s="183"/>
      <c r="T163" s="183"/>
      <c r="U163" s="183"/>
      <c r="V163" s="183"/>
      <c r="W163" s="183"/>
      <c r="X163" s="236"/>
      <c r="Y163" s="297" t="str">
        <f t="shared" ca="1" si="7"/>
        <v/>
      </c>
      <c r="Z163" s="298">
        <f t="shared" ca="1" si="8"/>
        <v>0</v>
      </c>
      <c r="AA163" s="299"/>
      <c r="AB163" s="299"/>
      <c r="AC163" s="299"/>
    </row>
    <row r="164" spans="1:29" ht="18" customHeight="1">
      <c r="A164" s="231" t="str">
        <f t="shared" ca="1" si="6"/>
        <v>0</v>
      </c>
      <c r="B164" s="183">
        <v>156</v>
      </c>
      <c r="C164" s="237"/>
      <c r="D164" s="217"/>
      <c r="E164" s="217"/>
      <c r="F164" s="183"/>
      <c r="G164" s="183"/>
      <c r="H164" s="765"/>
      <c r="I164" s="763"/>
      <c r="J164" s="766"/>
      <c r="K164" s="185"/>
      <c r="L164" s="183"/>
      <c r="M164" s="183"/>
      <c r="N164" s="215"/>
      <c r="O164" s="215"/>
      <c r="P164" s="183"/>
      <c r="Q164" s="183"/>
      <c r="R164" s="198"/>
      <c r="S164" s="183"/>
      <c r="T164" s="183"/>
      <c r="U164" s="183"/>
      <c r="V164" s="183"/>
      <c r="W164" s="183"/>
      <c r="X164" s="236"/>
      <c r="Y164" s="297" t="str">
        <f t="shared" ca="1" si="7"/>
        <v/>
      </c>
      <c r="Z164" s="298">
        <f t="shared" ca="1" si="8"/>
        <v>0</v>
      </c>
      <c r="AA164" s="299"/>
      <c r="AB164" s="299"/>
      <c r="AC164" s="299"/>
    </row>
    <row r="165" spans="1:29" ht="18" customHeight="1">
      <c r="A165" s="231" t="str">
        <f t="shared" ca="1" si="6"/>
        <v>0</v>
      </c>
      <c r="B165" s="183">
        <v>157</v>
      </c>
      <c r="C165" s="237"/>
      <c r="D165" s="217"/>
      <c r="E165" s="217"/>
      <c r="F165" s="183"/>
      <c r="G165" s="183"/>
      <c r="H165" s="765"/>
      <c r="I165" s="763"/>
      <c r="J165" s="766"/>
      <c r="K165" s="185"/>
      <c r="L165" s="183"/>
      <c r="M165" s="183"/>
      <c r="N165" s="215"/>
      <c r="O165" s="215"/>
      <c r="P165" s="183"/>
      <c r="Q165" s="183"/>
      <c r="R165" s="198"/>
      <c r="S165" s="183"/>
      <c r="T165" s="183"/>
      <c r="U165" s="183"/>
      <c r="V165" s="183"/>
      <c r="W165" s="183"/>
      <c r="X165" s="236"/>
      <c r="Y165" s="297" t="str">
        <f t="shared" ca="1" si="7"/>
        <v/>
      </c>
      <c r="Z165" s="298">
        <f t="shared" ca="1" si="8"/>
        <v>0</v>
      </c>
      <c r="AA165" s="299"/>
      <c r="AB165" s="299"/>
      <c r="AC165" s="299"/>
    </row>
    <row r="166" spans="1:29" ht="18" customHeight="1">
      <c r="A166" s="231" t="str">
        <f t="shared" ca="1" si="6"/>
        <v>0</v>
      </c>
      <c r="B166" s="183">
        <v>158</v>
      </c>
      <c r="C166" s="237"/>
      <c r="D166" s="217"/>
      <c r="E166" s="217"/>
      <c r="F166" s="183"/>
      <c r="G166" s="183"/>
      <c r="H166" s="765"/>
      <c r="I166" s="763"/>
      <c r="J166" s="766"/>
      <c r="K166" s="185"/>
      <c r="L166" s="183"/>
      <c r="M166" s="183"/>
      <c r="N166" s="215"/>
      <c r="O166" s="215"/>
      <c r="P166" s="183"/>
      <c r="Q166" s="183"/>
      <c r="R166" s="198"/>
      <c r="S166" s="183"/>
      <c r="T166" s="183"/>
      <c r="U166" s="183"/>
      <c r="V166" s="183"/>
      <c r="W166" s="183"/>
      <c r="X166" s="236"/>
      <c r="Y166" s="297" t="str">
        <f t="shared" ca="1" si="7"/>
        <v/>
      </c>
      <c r="Z166" s="298">
        <f t="shared" ca="1" si="8"/>
        <v>0</v>
      </c>
      <c r="AA166" s="299"/>
      <c r="AB166" s="299"/>
      <c r="AC166" s="299"/>
    </row>
    <row r="167" spans="1:29" ht="18" customHeight="1">
      <c r="A167" s="231" t="str">
        <f t="shared" ca="1" si="6"/>
        <v>0</v>
      </c>
      <c r="B167" s="183">
        <v>159</v>
      </c>
      <c r="C167" s="237"/>
      <c r="D167" s="217"/>
      <c r="E167" s="217"/>
      <c r="F167" s="183"/>
      <c r="G167" s="183"/>
      <c r="H167" s="765"/>
      <c r="I167" s="763"/>
      <c r="J167" s="766"/>
      <c r="K167" s="185"/>
      <c r="L167" s="183"/>
      <c r="M167" s="183"/>
      <c r="N167" s="215"/>
      <c r="O167" s="215"/>
      <c r="P167" s="183"/>
      <c r="Q167" s="183"/>
      <c r="R167" s="198"/>
      <c r="S167" s="183"/>
      <c r="T167" s="183"/>
      <c r="U167" s="183"/>
      <c r="V167" s="183"/>
      <c r="W167" s="183"/>
      <c r="X167" s="236"/>
      <c r="Y167" s="297" t="str">
        <f t="shared" ca="1" si="7"/>
        <v/>
      </c>
      <c r="Z167" s="298">
        <f t="shared" ca="1" si="8"/>
        <v>0</v>
      </c>
      <c r="AA167" s="299"/>
      <c r="AB167" s="299"/>
      <c r="AC167" s="299"/>
    </row>
    <row r="168" spans="1:29" ht="18" customHeight="1">
      <c r="A168" s="231" t="str">
        <f t="shared" ca="1" si="6"/>
        <v>0</v>
      </c>
      <c r="B168" s="183">
        <v>160</v>
      </c>
      <c r="C168" s="237"/>
      <c r="D168" s="217"/>
      <c r="E168" s="217"/>
      <c r="F168" s="183"/>
      <c r="G168" s="183"/>
      <c r="H168" s="765"/>
      <c r="I168" s="763"/>
      <c r="J168" s="766"/>
      <c r="K168" s="185"/>
      <c r="L168" s="183"/>
      <c r="M168" s="183"/>
      <c r="N168" s="215"/>
      <c r="O168" s="215"/>
      <c r="P168" s="183"/>
      <c r="Q168" s="183"/>
      <c r="R168" s="198"/>
      <c r="S168" s="183"/>
      <c r="T168" s="183"/>
      <c r="U168" s="183"/>
      <c r="V168" s="183"/>
      <c r="W168" s="183"/>
      <c r="X168" s="236"/>
      <c r="Y168" s="297" t="str">
        <f t="shared" ca="1" si="7"/>
        <v/>
      </c>
      <c r="Z168" s="298">
        <f t="shared" ca="1" si="8"/>
        <v>0</v>
      </c>
      <c r="AA168" s="299"/>
      <c r="AB168" s="299"/>
      <c r="AC168" s="299"/>
    </row>
    <row r="169" spans="1:29" ht="18" customHeight="1">
      <c r="A169" s="231" t="str">
        <f t="shared" ca="1" si="6"/>
        <v>0</v>
      </c>
      <c r="B169" s="183">
        <v>161</v>
      </c>
      <c r="C169" s="237"/>
      <c r="D169" s="217"/>
      <c r="E169" s="217"/>
      <c r="F169" s="183"/>
      <c r="G169" s="183"/>
      <c r="H169" s="765"/>
      <c r="I169" s="763"/>
      <c r="J169" s="766"/>
      <c r="K169" s="185"/>
      <c r="L169" s="183"/>
      <c r="M169" s="183"/>
      <c r="N169" s="215"/>
      <c r="O169" s="215"/>
      <c r="P169" s="183"/>
      <c r="Q169" s="183"/>
      <c r="R169" s="198"/>
      <c r="S169" s="183"/>
      <c r="T169" s="183"/>
      <c r="U169" s="183"/>
      <c r="V169" s="183"/>
      <c r="W169" s="183"/>
      <c r="X169" s="236"/>
      <c r="Y169" s="297" t="str">
        <f t="shared" ca="1" si="7"/>
        <v/>
      </c>
      <c r="Z169" s="298">
        <f t="shared" ca="1" si="8"/>
        <v>0</v>
      </c>
      <c r="AA169" s="299"/>
      <c r="AB169" s="299"/>
      <c r="AC169" s="299"/>
    </row>
    <row r="170" spans="1:29" ht="18" customHeight="1">
      <c r="A170" s="231" t="str">
        <f t="shared" ca="1" si="6"/>
        <v>0</v>
      </c>
      <c r="B170" s="183">
        <v>162</v>
      </c>
      <c r="C170" s="237"/>
      <c r="D170" s="217"/>
      <c r="E170" s="217"/>
      <c r="F170" s="183"/>
      <c r="G170" s="183"/>
      <c r="H170" s="765"/>
      <c r="I170" s="763"/>
      <c r="J170" s="766"/>
      <c r="K170" s="185"/>
      <c r="L170" s="183"/>
      <c r="M170" s="183"/>
      <c r="N170" s="215"/>
      <c r="O170" s="215"/>
      <c r="P170" s="183"/>
      <c r="Q170" s="183"/>
      <c r="R170" s="198"/>
      <c r="S170" s="183"/>
      <c r="T170" s="183"/>
      <c r="U170" s="183"/>
      <c r="V170" s="183"/>
      <c r="W170" s="183"/>
      <c r="X170" s="236"/>
      <c r="Y170" s="297" t="str">
        <f t="shared" ca="1" si="7"/>
        <v/>
      </c>
      <c r="Z170" s="298">
        <f t="shared" ca="1" si="8"/>
        <v>0</v>
      </c>
      <c r="AA170" s="299"/>
      <c r="AB170" s="299"/>
      <c r="AC170" s="299"/>
    </row>
    <row r="171" spans="1:29" ht="18" customHeight="1">
      <c r="A171" s="231" t="str">
        <f t="shared" ca="1" si="6"/>
        <v>0</v>
      </c>
      <c r="B171" s="183">
        <v>163</v>
      </c>
      <c r="C171" s="237"/>
      <c r="D171" s="217"/>
      <c r="E171" s="217"/>
      <c r="F171" s="183"/>
      <c r="G171" s="183"/>
      <c r="H171" s="765"/>
      <c r="I171" s="763"/>
      <c r="J171" s="766"/>
      <c r="K171" s="185"/>
      <c r="L171" s="183"/>
      <c r="M171" s="183"/>
      <c r="N171" s="215"/>
      <c r="O171" s="215"/>
      <c r="P171" s="183"/>
      <c r="Q171" s="183"/>
      <c r="R171" s="198"/>
      <c r="S171" s="183"/>
      <c r="T171" s="183"/>
      <c r="U171" s="183"/>
      <c r="V171" s="183"/>
      <c r="W171" s="183"/>
      <c r="X171" s="236"/>
      <c r="Y171" s="297" t="str">
        <f t="shared" ca="1" si="7"/>
        <v/>
      </c>
      <c r="Z171" s="298">
        <f t="shared" ca="1" si="8"/>
        <v>0</v>
      </c>
      <c r="AA171" s="299"/>
      <c r="AB171" s="299"/>
      <c r="AC171" s="299"/>
    </row>
    <row r="172" spans="1:29" ht="18" customHeight="1">
      <c r="A172" s="231" t="str">
        <f t="shared" ca="1" si="6"/>
        <v>0</v>
      </c>
      <c r="B172" s="183">
        <v>164</v>
      </c>
      <c r="C172" s="237"/>
      <c r="D172" s="217"/>
      <c r="E172" s="217"/>
      <c r="F172" s="183"/>
      <c r="G172" s="183"/>
      <c r="H172" s="765"/>
      <c r="I172" s="763"/>
      <c r="J172" s="766"/>
      <c r="K172" s="185"/>
      <c r="L172" s="183"/>
      <c r="M172" s="183"/>
      <c r="N172" s="215"/>
      <c r="O172" s="215"/>
      <c r="P172" s="183"/>
      <c r="Q172" s="183"/>
      <c r="R172" s="198"/>
      <c r="S172" s="183"/>
      <c r="T172" s="183"/>
      <c r="U172" s="183"/>
      <c r="V172" s="183"/>
      <c r="W172" s="183"/>
      <c r="X172" s="236"/>
      <c r="Y172" s="297" t="str">
        <f t="shared" ca="1" si="7"/>
        <v/>
      </c>
      <c r="Z172" s="298">
        <f t="shared" ca="1" si="8"/>
        <v>0</v>
      </c>
      <c r="AA172" s="299"/>
      <c r="AB172" s="299"/>
      <c r="AC172" s="299"/>
    </row>
    <row r="173" spans="1:29" ht="18" customHeight="1">
      <c r="A173" s="231" t="str">
        <f t="shared" ca="1" si="6"/>
        <v>0</v>
      </c>
      <c r="B173" s="183">
        <v>165</v>
      </c>
      <c r="C173" s="237"/>
      <c r="D173" s="217"/>
      <c r="E173" s="217"/>
      <c r="F173" s="183"/>
      <c r="G173" s="183"/>
      <c r="H173" s="765"/>
      <c r="I173" s="763"/>
      <c r="J173" s="766"/>
      <c r="K173" s="185"/>
      <c r="L173" s="183"/>
      <c r="M173" s="183"/>
      <c r="N173" s="215"/>
      <c r="O173" s="215"/>
      <c r="P173" s="183"/>
      <c r="Q173" s="183"/>
      <c r="R173" s="198"/>
      <c r="S173" s="183"/>
      <c r="T173" s="183"/>
      <c r="U173" s="183"/>
      <c r="V173" s="183"/>
      <c r="W173" s="183"/>
      <c r="X173" s="236"/>
      <c r="Y173" s="297" t="str">
        <f t="shared" ca="1" si="7"/>
        <v/>
      </c>
      <c r="Z173" s="298">
        <f t="shared" ca="1" si="8"/>
        <v>0</v>
      </c>
      <c r="AA173" s="299"/>
      <c r="AB173" s="299"/>
      <c r="AC173" s="299"/>
    </row>
    <row r="174" spans="1:29" ht="18" customHeight="1">
      <c r="A174" s="231" t="str">
        <f t="shared" ca="1" si="6"/>
        <v>0</v>
      </c>
      <c r="B174" s="183">
        <v>166</v>
      </c>
      <c r="C174" s="237"/>
      <c r="D174" s="217"/>
      <c r="E174" s="217"/>
      <c r="F174" s="183"/>
      <c r="G174" s="183"/>
      <c r="H174" s="765"/>
      <c r="I174" s="763"/>
      <c r="J174" s="766"/>
      <c r="K174" s="185"/>
      <c r="L174" s="183"/>
      <c r="M174" s="183"/>
      <c r="N174" s="215"/>
      <c r="O174" s="215"/>
      <c r="P174" s="183"/>
      <c r="Q174" s="183"/>
      <c r="R174" s="198"/>
      <c r="S174" s="183"/>
      <c r="T174" s="183"/>
      <c r="U174" s="183"/>
      <c r="V174" s="183"/>
      <c r="W174" s="183"/>
      <c r="X174" s="236"/>
      <c r="Y174" s="297" t="str">
        <f t="shared" ca="1" si="7"/>
        <v/>
      </c>
      <c r="Z174" s="298">
        <f t="shared" ca="1" si="8"/>
        <v>0</v>
      </c>
      <c r="AA174" s="299"/>
      <c r="AB174" s="299"/>
      <c r="AC174" s="299"/>
    </row>
    <row r="175" spans="1:29" ht="18" customHeight="1">
      <c r="A175" s="231" t="str">
        <f t="shared" ca="1" si="6"/>
        <v>0</v>
      </c>
      <c r="B175" s="183">
        <v>167</v>
      </c>
      <c r="C175" s="237"/>
      <c r="D175" s="217"/>
      <c r="E175" s="217"/>
      <c r="F175" s="183"/>
      <c r="G175" s="183"/>
      <c r="H175" s="765"/>
      <c r="I175" s="763"/>
      <c r="J175" s="766"/>
      <c r="K175" s="185"/>
      <c r="L175" s="183"/>
      <c r="M175" s="183"/>
      <c r="N175" s="215"/>
      <c r="O175" s="215"/>
      <c r="P175" s="183"/>
      <c r="Q175" s="183"/>
      <c r="R175" s="198"/>
      <c r="S175" s="183"/>
      <c r="T175" s="183"/>
      <c r="U175" s="183"/>
      <c r="V175" s="183"/>
      <c r="W175" s="183"/>
      <c r="X175" s="236"/>
      <c r="Y175" s="297" t="str">
        <f t="shared" ca="1" si="7"/>
        <v/>
      </c>
      <c r="Z175" s="298">
        <f t="shared" ca="1" si="8"/>
        <v>0</v>
      </c>
      <c r="AA175" s="299"/>
      <c r="AB175" s="299"/>
      <c r="AC175" s="299"/>
    </row>
    <row r="176" spans="1:29" ht="18" customHeight="1">
      <c r="A176" s="231" t="str">
        <f t="shared" ca="1" si="6"/>
        <v>0</v>
      </c>
      <c r="B176" s="183">
        <v>168</v>
      </c>
      <c r="C176" s="237"/>
      <c r="D176" s="217"/>
      <c r="E176" s="217"/>
      <c r="F176" s="183"/>
      <c r="G176" s="183"/>
      <c r="H176" s="765"/>
      <c r="I176" s="763"/>
      <c r="J176" s="766"/>
      <c r="K176" s="185"/>
      <c r="L176" s="183"/>
      <c r="M176" s="183"/>
      <c r="N176" s="215"/>
      <c r="O176" s="215"/>
      <c r="P176" s="183"/>
      <c r="Q176" s="183"/>
      <c r="R176" s="198"/>
      <c r="S176" s="183"/>
      <c r="T176" s="183"/>
      <c r="U176" s="183"/>
      <c r="V176" s="183"/>
      <c r="W176" s="183"/>
      <c r="X176" s="236"/>
      <c r="Y176" s="297" t="str">
        <f t="shared" ca="1" si="7"/>
        <v/>
      </c>
      <c r="Z176" s="298">
        <f t="shared" ca="1" si="8"/>
        <v>0</v>
      </c>
      <c r="AA176" s="299"/>
      <c r="AB176" s="299"/>
      <c r="AC176" s="299"/>
    </row>
    <row r="177" spans="1:29" ht="18" customHeight="1">
      <c r="A177" s="231" t="str">
        <f t="shared" ca="1" si="6"/>
        <v>0</v>
      </c>
      <c r="B177" s="183">
        <v>169</v>
      </c>
      <c r="C177" s="237"/>
      <c r="D177" s="217"/>
      <c r="E177" s="217"/>
      <c r="F177" s="183"/>
      <c r="G177" s="183"/>
      <c r="H177" s="765"/>
      <c r="I177" s="763"/>
      <c r="J177" s="766"/>
      <c r="K177" s="185"/>
      <c r="L177" s="183"/>
      <c r="M177" s="183"/>
      <c r="N177" s="215"/>
      <c r="O177" s="215"/>
      <c r="P177" s="183"/>
      <c r="Q177" s="183"/>
      <c r="R177" s="198"/>
      <c r="S177" s="183"/>
      <c r="T177" s="183"/>
      <c r="U177" s="183"/>
      <c r="V177" s="183"/>
      <c r="W177" s="183"/>
      <c r="X177" s="236"/>
      <c r="Y177" s="297" t="str">
        <f t="shared" ca="1" si="7"/>
        <v/>
      </c>
      <c r="Z177" s="298">
        <f t="shared" ca="1" si="8"/>
        <v>0</v>
      </c>
      <c r="AA177" s="299"/>
      <c r="AB177" s="299"/>
      <c r="AC177" s="299"/>
    </row>
    <row r="178" spans="1:29" ht="18" customHeight="1">
      <c r="A178" s="231" t="str">
        <f t="shared" ca="1" si="6"/>
        <v>0</v>
      </c>
      <c r="B178" s="183">
        <v>170</v>
      </c>
      <c r="C178" s="237"/>
      <c r="D178" s="217"/>
      <c r="E178" s="217"/>
      <c r="F178" s="183"/>
      <c r="G178" s="183"/>
      <c r="H178" s="765"/>
      <c r="I178" s="763"/>
      <c r="J178" s="766"/>
      <c r="K178" s="185"/>
      <c r="L178" s="183"/>
      <c r="M178" s="183"/>
      <c r="N178" s="215"/>
      <c r="O178" s="215"/>
      <c r="P178" s="183"/>
      <c r="Q178" s="183"/>
      <c r="R178" s="198"/>
      <c r="S178" s="183"/>
      <c r="T178" s="183"/>
      <c r="U178" s="183"/>
      <c r="V178" s="183"/>
      <c r="W178" s="183"/>
      <c r="X178" s="236"/>
      <c r="Y178" s="297" t="str">
        <f t="shared" ca="1" si="7"/>
        <v/>
      </c>
      <c r="Z178" s="298">
        <f t="shared" ca="1" si="8"/>
        <v>0</v>
      </c>
      <c r="AA178" s="299"/>
      <c r="AB178" s="299"/>
      <c r="AC178" s="299"/>
    </row>
    <row r="179" spans="1:29" ht="18" customHeight="1">
      <c r="A179" s="231" t="str">
        <f t="shared" ca="1" si="6"/>
        <v>0</v>
      </c>
      <c r="B179" s="183">
        <v>171</v>
      </c>
      <c r="C179" s="237"/>
      <c r="D179" s="217"/>
      <c r="E179" s="217"/>
      <c r="F179" s="183"/>
      <c r="G179" s="183"/>
      <c r="H179" s="765"/>
      <c r="I179" s="763"/>
      <c r="J179" s="766"/>
      <c r="K179" s="185"/>
      <c r="L179" s="183"/>
      <c r="M179" s="183"/>
      <c r="N179" s="215"/>
      <c r="O179" s="215"/>
      <c r="P179" s="183"/>
      <c r="Q179" s="183"/>
      <c r="R179" s="198"/>
      <c r="S179" s="183"/>
      <c r="T179" s="183"/>
      <c r="U179" s="183"/>
      <c r="V179" s="183"/>
      <c r="W179" s="183"/>
      <c r="X179" s="236"/>
      <c r="Y179" s="297" t="str">
        <f t="shared" ca="1" si="7"/>
        <v/>
      </c>
      <c r="Z179" s="298">
        <f t="shared" ca="1" si="8"/>
        <v>0</v>
      </c>
      <c r="AA179" s="299"/>
      <c r="AB179" s="299"/>
      <c r="AC179" s="299"/>
    </row>
    <row r="180" spans="1:29" ht="18" customHeight="1">
      <c r="A180" s="231" t="str">
        <f t="shared" ca="1" si="6"/>
        <v>0</v>
      </c>
      <c r="B180" s="183">
        <v>172</v>
      </c>
      <c r="C180" s="237"/>
      <c r="D180" s="217"/>
      <c r="E180" s="217"/>
      <c r="F180" s="183"/>
      <c r="G180" s="183"/>
      <c r="H180" s="765"/>
      <c r="I180" s="763"/>
      <c r="J180" s="766"/>
      <c r="K180" s="185"/>
      <c r="L180" s="183"/>
      <c r="M180" s="183"/>
      <c r="N180" s="215"/>
      <c r="O180" s="215"/>
      <c r="P180" s="183"/>
      <c r="Q180" s="183"/>
      <c r="R180" s="198"/>
      <c r="S180" s="183"/>
      <c r="T180" s="183"/>
      <c r="U180" s="183"/>
      <c r="V180" s="183"/>
      <c r="W180" s="183"/>
      <c r="X180" s="236"/>
      <c r="Y180" s="297" t="str">
        <f t="shared" ca="1" si="7"/>
        <v/>
      </c>
      <c r="Z180" s="298">
        <f t="shared" ca="1" si="8"/>
        <v>0</v>
      </c>
      <c r="AA180" s="299"/>
      <c r="AB180" s="299"/>
      <c r="AC180" s="299"/>
    </row>
    <row r="181" spans="1:29" ht="18" customHeight="1">
      <c r="A181" s="231" t="str">
        <f t="shared" ca="1" si="6"/>
        <v>0</v>
      </c>
      <c r="B181" s="183">
        <v>173</v>
      </c>
      <c r="C181" s="237"/>
      <c r="D181" s="217"/>
      <c r="E181" s="217"/>
      <c r="F181" s="183"/>
      <c r="G181" s="183"/>
      <c r="H181" s="765"/>
      <c r="I181" s="763"/>
      <c r="J181" s="766"/>
      <c r="K181" s="185"/>
      <c r="L181" s="183"/>
      <c r="M181" s="183"/>
      <c r="N181" s="215"/>
      <c r="O181" s="215"/>
      <c r="P181" s="183"/>
      <c r="Q181" s="183"/>
      <c r="R181" s="198"/>
      <c r="S181" s="183"/>
      <c r="T181" s="183"/>
      <c r="U181" s="183"/>
      <c r="V181" s="183"/>
      <c r="W181" s="183"/>
      <c r="X181" s="236"/>
      <c r="Y181" s="297" t="str">
        <f t="shared" ca="1" si="7"/>
        <v/>
      </c>
      <c r="Z181" s="298">
        <f t="shared" ca="1" si="8"/>
        <v>0</v>
      </c>
      <c r="AA181" s="299"/>
      <c r="AB181" s="299"/>
      <c r="AC181" s="299"/>
    </row>
    <row r="182" spans="1:29" ht="18" customHeight="1">
      <c r="A182" s="231" t="str">
        <f t="shared" ca="1" si="6"/>
        <v>0</v>
      </c>
      <c r="B182" s="183">
        <v>174</v>
      </c>
      <c r="C182" s="237"/>
      <c r="D182" s="217"/>
      <c r="E182" s="217"/>
      <c r="F182" s="183"/>
      <c r="G182" s="183"/>
      <c r="H182" s="765"/>
      <c r="I182" s="763"/>
      <c r="J182" s="766"/>
      <c r="K182" s="185"/>
      <c r="L182" s="183"/>
      <c r="M182" s="183"/>
      <c r="N182" s="215"/>
      <c r="O182" s="215"/>
      <c r="P182" s="183"/>
      <c r="Q182" s="183"/>
      <c r="R182" s="198"/>
      <c r="S182" s="183"/>
      <c r="T182" s="183"/>
      <c r="U182" s="183"/>
      <c r="V182" s="183"/>
      <c r="W182" s="183"/>
      <c r="X182" s="236"/>
      <c r="Y182" s="297" t="str">
        <f t="shared" ca="1" si="7"/>
        <v/>
      </c>
      <c r="Z182" s="298">
        <f t="shared" ca="1" si="8"/>
        <v>0</v>
      </c>
      <c r="AA182" s="299"/>
      <c r="AB182" s="299"/>
      <c r="AC182" s="299"/>
    </row>
    <row r="183" spans="1:29" ht="18" customHeight="1">
      <c r="A183" s="231" t="str">
        <f t="shared" ca="1" si="6"/>
        <v>0</v>
      </c>
      <c r="B183" s="183">
        <v>175</v>
      </c>
      <c r="C183" s="237"/>
      <c r="D183" s="217"/>
      <c r="E183" s="217"/>
      <c r="F183" s="183"/>
      <c r="G183" s="183"/>
      <c r="H183" s="765"/>
      <c r="I183" s="763"/>
      <c r="J183" s="766"/>
      <c r="K183" s="185"/>
      <c r="L183" s="183"/>
      <c r="M183" s="183"/>
      <c r="N183" s="215"/>
      <c r="O183" s="215"/>
      <c r="P183" s="183"/>
      <c r="Q183" s="183"/>
      <c r="R183" s="198"/>
      <c r="S183" s="183"/>
      <c r="T183" s="183"/>
      <c r="U183" s="183"/>
      <c r="V183" s="183"/>
      <c r="W183" s="183"/>
      <c r="X183" s="236"/>
      <c r="Y183" s="297" t="str">
        <f t="shared" ca="1" si="7"/>
        <v/>
      </c>
      <c r="Z183" s="298">
        <f t="shared" ca="1" si="8"/>
        <v>0</v>
      </c>
      <c r="AA183" s="299"/>
      <c r="AB183" s="299"/>
      <c r="AC183" s="299"/>
    </row>
    <row r="184" spans="1:29" ht="18" customHeight="1">
      <c r="A184" s="231" t="str">
        <f t="shared" ca="1" si="6"/>
        <v>0</v>
      </c>
      <c r="B184" s="183">
        <v>176</v>
      </c>
      <c r="C184" s="237"/>
      <c r="D184" s="217"/>
      <c r="E184" s="217"/>
      <c r="F184" s="183"/>
      <c r="G184" s="183"/>
      <c r="H184" s="765"/>
      <c r="I184" s="763"/>
      <c r="J184" s="766"/>
      <c r="K184" s="185"/>
      <c r="L184" s="183"/>
      <c r="M184" s="183"/>
      <c r="N184" s="215"/>
      <c r="O184" s="215"/>
      <c r="P184" s="183"/>
      <c r="Q184" s="183"/>
      <c r="R184" s="198"/>
      <c r="S184" s="183"/>
      <c r="T184" s="183"/>
      <c r="U184" s="183"/>
      <c r="V184" s="183"/>
      <c r="W184" s="183"/>
      <c r="X184" s="236"/>
      <c r="Y184" s="297" t="str">
        <f t="shared" ca="1" si="7"/>
        <v/>
      </c>
      <c r="Z184" s="298">
        <f t="shared" ca="1" si="8"/>
        <v>0</v>
      </c>
      <c r="AA184" s="299"/>
      <c r="AB184" s="299"/>
      <c r="AC184" s="299"/>
    </row>
    <row r="185" spans="1:29" ht="18" customHeight="1">
      <c r="A185" s="231" t="str">
        <f t="shared" ca="1" si="6"/>
        <v>0</v>
      </c>
      <c r="B185" s="183">
        <v>177</v>
      </c>
      <c r="C185" s="237"/>
      <c r="D185" s="217"/>
      <c r="E185" s="217"/>
      <c r="F185" s="183"/>
      <c r="G185" s="183"/>
      <c r="H185" s="765"/>
      <c r="I185" s="763"/>
      <c r="J185" s="766"/>
      <c r="K185" s="185"/>
      <c r="L185" s="183"/>
      <c r="M185" s="183"/>
      <c r="N185" s="215"/>
      <c r="O185" s="215"/>
      <c r="P185" s="183"/>
      <c r="Q185" s="183"/>
      <c r="R185" s="198"/>
      <c r="S185" s="183"/>
      <c r="T185" s="183"/>
      <c r="U185" s="183"/>
      <c r="V185" s="183"/>
      <c r="W185" s="183"/>
      <c r="X185" s="236"/>
      <c r="Y185" s="297" t="str">
        <f t="shared" ca="1" si="7"/>
        <v/>
      </c>
      <c r="Z185" s="298">
        <f t="shared" ca="1" si="8"/>
        <v>0</v>
      </c>
      <c r="AA185" s="299"/>
      <c r="AB185" s="299"/>
      <c r="AC185" s="299"/>
    </row>
    <row r="186" spans="1:29" ht="18" customHeight="1">
      <c r="A186" s="231" t="str">
        <f t="shared" ca="1" si="6"/>
        <v>0</v>
      </c>
      <c r="B186" s="183">
        <v>178</v>
      </c>
      <c r="C186" s="237"/>
      <c r="D186" s="217"/>
      <c r="E186" s="217"/>
      <c r="F186" s="183"/>
      <c r="G186" s="183"/>
      <c r="H186" s="765"/>
      <c r="I186" s="763"/>
      <c r="J186" s="766"/>
      <c r="K186" s="185"/>
      <c r="L186" s="183"/>
      <c r="M186" s="183"/>
      <c r="N186" s="215"/>
      <c r="O186" s="215"/>
      <c r="P186" s="183"/>
      <c r="Q186" s="183"/>
      <c r="R186" s="198"/>
      <c r="S186" s="183"/>
      <c r="T186" s="183"/>
      <c r="U186" s="183"/>
      <c r="V186" s="183"/>
      <c r="W186" s="183"/>
      <c r="X186" s="236"/>
      <c r="Y186" s="297" t="str">
        <f t="shared" ca="1" si="7"/>
        <v/>
      </c>
      <c r="Z186" s="298">
        <f t="shared" ca="1" si="8"/>
        <v>0</v>
      </c>
      <c r="AA186" s="299"/>
      <c r="AB186" s="299"/>
      <c r="AC186" s="299"/>
    </row>
    <row r="187" spans="1:29" ht="18" customHeight="1">
      <c r="A187" s="231" t="str">
        <f t="shared" ca="1" si="6"/>
        <v>0</v>
      </c>
      <c r="B187" s="183">
        <v>179</v>
      </c>
      <c r="C187" s="237"/>
      <c r="D187" s="217"/>
      <c r="E187" s="217"/>
      <c r="F187" s="183"/>
      <c r="G187" s="183"/>
      <c r="H187" s="765"/>
      <c r="I187" s="763"/>
      <c r="J187" s="766"/>
      <c r="K187" s="185"/>
      <c r="L187" s="183"/>
      <c r="M187" s="183"/>
      <c r="N187" s="215"/>
      <c r="O187" s="215"/>
      <c r="P187" s="183"/>
      <c r="Q187" s="183"/>
      <c r="R187" s="198"/>
      <c r="S187" s="183"/>
      <c r="T187" s="183"/>
      <c r="U187" s="183"/>
      <c r="V187" s="183"/>
      <c r="W187" s="183"/>
      <c r="X187" s="236"/>
      <c r="Y187" s="297" t="str">
        <f t="shared" ca="1" si="7"/>
        <v/>
      </c>
      <c r="Z187" s="298">
        <f t="shared" ca="1" si="8"/>
        <v>0</v>
      </c>
      <c r="AA187" s="299"/>
      <c r="AB187" s="299"/>
      <c r="AC187" s="299"/>
    </row>
    <row r="188" spans="1:29" ht="18" customHeight="1">
      <c r="A188" s="231" t="str">
        <f t="shared" ca="1" si="6"/>
        <v>0</v>
      </c>
      <c r="B188" s="183">
        <v>180</v>
      </c>
      <c r="C188" s="237"/>
      <c r="D188" s="217"/>
      <c r="E188" s="217"/>
      <c r="F188" s="183"/>
      <c r="G188" s="183"/>
      <c r="H188" s="765"/>
      <c r="I188" s="763"/>
      <c r="J188" s="766"/>
      <c r="K188" s="185"/>
      <c r="L188" s="183"/>
      <c r="M188" s="183"/>
      <c r="N188" s="215"/>
      <c r="O188" s="215"/>
      <c r="P188" s="183"/>
      <c r="Q188" s="183"/>
      <c r="R188" s="198"/>
      <c r="S188" s="183"/>
      <c r="T188" s="183"/>
      <c r="U188" s="183"/>
      <c r="V188" s="183"/>
      <c r="W188" s="183"/>
      <c r="X188" s="236"/>
      <c r="Y188" s="297" t="str">
        <f t="shared" ca="1" si="7"/>
        <v/>
      </c>
      <c r="Z188" s="298">
        <f t="shared" ca="1" si="8"/>
        <v>0</v>
      </c>
      <c r="AA188" s="299"/>
      <c r="AB188" s="299"/>
      <c r="AC188" s="299"/>
    </row>
    <row r="189" spans="1:29" ht="18" customHeight="1">
      <c r="A189" s="231" t="str">
        <f t="shared" ca="1" si="6"/>
        <v>0</v>
      </c>
      <c r="B189" s="183">
        <v>181</v>
      </c>
      <c r="C189" s="237"/>
      <c r="D189" s="217"/>
      <c r="E189" s="217"/>
      <c r="F189" s="183"/>
      <c r="G189" s="183"/>
      <c r="H189" s="765"/>
      <c r="I189" s="763"/>
      <c r="J189" s="766"/>
      <c r="K189" s="185"/>
      <c r="L189" s="183"/>
      <c r="M189" s="183"/>
      <c r="N189" s="215"/>
      <c r="O189" s="215"/>
      <c r="P189" s="183"/>
      <c r="Q189" s="183"/>
      <c r="R189" s="198"/>
      <c r="S189" s="183"/>
      <c r="T189" s="183"/>
      <c r="U189" s="183"/>
      <c r="V189" s="183"/>
      <c r="W189" s="183"/>
      <c r="X189" s="236"/>
      <c r="Y189" s="297" t="str">
        <f t="shared" ca="1" si="7"/>
        <v/>
      </c>
      <c r="Z189" s="298">
        <f t="shared" ca="1" si="8"/>
        <v>0</v>
      </c>
      <c r="AA189" s="299"/>
      <c r="AB189" s="299"/>
      <c r="AC189" s="299"/>
    </row>
    <row r="190" spans="1:29" ht="18" customHeight="1">
      <c r="A190" s="231" t="str">
        <f t="shared" ca="1" si="6"/>
        <v>0</v>
      </c>
      <c r="B190" s="183">
        <v>182</v>
      </c>
      <c r="C190" s="237"/>
      <c r="D190" s="217"/>
      <c r="E190" s="217"/>
      <c r="F190" s="183"/>
      <c r="G190" s="183"/>
      <c r="H190" s="765"/>
      <c r="I190" s="763"/>
      <c r="J190" s="766"/>
      <c r="K190" s="185"/>
      <c r="L190" s="183"/>
      <c r="M190" s="183"/>
      <c r="N190" s="215"/>
      <c r="O190" s="215"/>
      <c r="P190" s="183"/>
      <c r="Q190" s="183"/>
      <c r="R190" s="198"/>
      <c r="S190" s="183"/>
      <c r="T190" s="183"/>
      <c r="U190" s="183"/>
      <c r="V190" s="183"/>
      <c r="W190" s="183"/>
      <c r="X190" s="236"/>
      <c r="Y190" s="297" t="str">
        <f t="shared" ca="1" si="7"/>
        <v/>
      </c>
      <c r="Z190" s="298">
        <f t="shared" ca="1" si="8"/>
        <v>0</v>
      </c>
      <c r="AA190" s="299"/>
      <c r="AB190" s="299"/>
      <c r="AC190" s="299"/>
    </row>
    <row r="191" spans="1:29" ht="18" customHeight="1">
      <c r="A191" s="231" t="str">
        <f t="shared" ca="1" si="6"/>
        <v>0</v>
      </c>
      <c r="B191" s="183">
        <v>183</v>
      </c>
      <c r="C191" s="237"/>
      <c r="D191" s="217"/>
      <c r="E191" s="217"/>
      <c r="F191" s="183"/>
      <c r="G191" s="183"/>
      <c r="H191" s="765"/>
      <c r="I191" s="763"/>
      <c r="J191" s="766"/>
      <c r="K191" s="185"/>
      <c r="L191" s="183"/>
      <c r="M191" s="183"/>
      <c r="N191" s="215"/>
      <c r="O191" s="215"/>
      <c r="P191" s="183"/>
      <c r="Q191" s="183"/>
      <c r="R191" s="198"/>
      <c r="S191" s="183"/>
      <c r="T191" s="183"/>
      <c r="U191" s="183"/>
      <c r="V191" s="183"/>
      <c r="W191" s="183"/>
      <c r="X191" s="236"/>
      <c r="Y191" s="297" t="str">
        <f t="shared" ca="1" si="7"/>
        <v/>
      </c>
      <c r="Z191" s="298">
        <f t="shared" ca="1" si="8"/>
        <v>0</v>
      </c>
      <c r="AA191" s="299"/>
      <c r="AB191" s="299"/>
      <c r="AC191" s="299"/>
    </row>
    <row r="192" spans="1:29" ht="18" customHeight="1">
      <c r="A192" s="231" t="str">
        <f t="shared" ca="1" si="6"/>
        <v>0</v>
      </c>
      <c r="B192" s="183">
        <v>184</v>
      </c>
      <c r="C192" s="237"/>
      <c r="D192" s="217"/>
      <c r="E192" s="217"/>
      <c r="F192" s="183"/>
      <c r="G192" s="183"/>
      <c r="H192" s="765"/>
      <c r="I192" s="763"/>
      <c r="J192" s="766"/>
      <c r="K192" s="185"/>
      <c r="L192" s="183"/>
      <c r="M192" s="183"/>
      <c r="N192" s="215"/>
      <c r="O192" s="215"/>
      <c r="P192" s="183"/>
      <c r="Q192" s="183"/>
      <c r="R192" s="198"/>
      <c r="S192" s="183"/>
      <c r="T192" s="183"/>
      <c r="U192" s="183"/>
      <c r="V192" s="183"/>
      <c r="W192" s="183"/>
      <c r="X192" s="236"/>
      <c r="Y192" s="297" t="str">
        <f t="shared" ca="1" si="7"/>
        <v/>
      </c>
      <c r="Z192" s="298">
        <f t="shared" ca="1" si="8"/>
        <v>0</v>
      </c>
      <c r="AA192" s="299"/>
      <c r="AB192" s="299"/>
      <c r="AC192" s="299"/>
    </row>
    <row r="193" spans="1:29" ht="18" customHeight="1">
      <c r="A193" s="231" t="str">
        <f t="shared" ca="1" si="6"/>
        <v>0</v>
      </c>
      <c r="B193" s="183">
        <v>185</v>
      </c>
      <c r="C193" s="237"/>
      <c r="D193" s="217"/>
      <c r="E193" s="217"/>
      <c r="F193" s="183"/>
      <c r="G193" s="183"/>
      <c r="H193" s="765"/>
      <c r="I193" s="763"/>
      <c r="J193" s="766"/>
      <c r="K193" s="185"/>
      <c r="L193" s="183"/>
      <c r="M193" s="183"/>
      <c r="N193" s="215"/>
      <c r="O193" s="215"/>
      <c r="P193" s="183"/>
      <c r="Q193" s="183"/>
      <c r="R193" s="198"/>
      <c r="S193" s="183"/>
      <c r="T193" s="183"/>
      <c r="U193" s="183"/>
      <c r="V193" s="183"/>
      <c r="W193" s="183"/>
      <c r="X193" s="236"/>
      <c r="Y193" s="297" t="str">
        <f t="shared" ca="1" si="7"/>
        <v/>
      </c>
      <c r="Z193" s="298">
        <f t="shared" ca="1" si="8"/>
        <v>0</v>
      </c>
      <c r="AA193" s="299"/>
      <c r="AB193" s="299"/>
      <c r="AC193" s="299"/>
    </row>
    <row r="194" spans="1:29" ht="18" customHeight="1">
      <c r="A194" s="231" t="str">
        <f t="shared" ca="1" si="6"/>
        <v>0</v>
      </c>
      <c r="B194" s="183">
        <v>186</v>
      </c>
      <c r="C194" s="237"/>
      <c r="D194" s="217"/>
      <c r="E194" s="217"/>
      <c r="F194" s="183"/>
      <c r="G194" s="183"/>
      <c r="H194" s="765"/>
      <c r="I194" s="763"/>
      <c r="J194" s="766"/>
      <c r="K194" s="185"/>
      <c r="L194" s="183"/>
      <c r="M194" s="183"/>
      <c r="N194" s="215"/>
      <c r="O194" s="215"/>
      <c r="P194" s="183"/>
      <c r="Q194" s="183"/>
      <c r="R194" s="198"/>
      <c r="S194" s="183"/>
      <c r="T194" s="183"/>
      <c r="U194" s="183"/>
      <c r="V194" s="183"/>
      <c r="W194" s="183"/>
      <c r="X194" s="236"/>
      <c r="Y194" s="297" t="str">
        <f t="shared" ca="1" si="7"/>
        <v/>
      </c>
      <c r="Z194" s="298">
        <f t="shared" ca="1" si="8"/>
        <v>0</v>
      </c>
      <c r="AA194" s="299"/>
      <c r="AB194" s="299"/>
      <c r="AC194" s="299"/>
    </row>
    <row r="195" spans="1:29" ht="18" customHeight="1">
      <c r="A195" s="231" t="str">
        <f t="shared" ca="1" si="6"/>
        <v>0</v>
      </c>
      <c r="B195" s="183">
        <v>187</v>
      </c>
      <c r="C195" s="237"/>
      <c r="D195" s="217"/>
      <c r="E195" s="217"/>
      <c r="F195" s="183"/>
      <c r="G195" s="183"/>
      <c r="H195" s="765"/>
      <c r="I195" s="763"/>
      <c r="J195" s="766"/>
      <c r="K195" s="185"/>
      <c r="L195" s="183"/>
      <c r="M195" s="183"/>
      <c r="N195" s="215"/>
      <c r="O195" s="215"/>
      <c r="P195" s="183"/>
      <c r="Q195" s="183"/>
      <c r="R195" s="198"/>
      <c r="S195" s="183"/>
      <c r="T195" s="183"/>
      <c r="U195" s="183"/>
      <c r="V195" s="183"/>
      <c r="W195" s="183"/>
      <c r="X195" s="236"/>
      <c r="Y195" s="297" t="str">
        <f t="shared" ca="1" si="7"/>
        <v/>
      </c>
      <c r="Z195" s="298">
        <f t="shared" ca="1" si="8"/>
        <v>0</v>
      </c>
      <c r="AA195" s="299"/>
      <c r="AB195" s="299"/>
      <c r="AC195" s="299"/>
    </row>
    <row r="196" spans="1:29" ht="18" customHeight="1">
      <c r="A196" s="231" t="str">
        <f t="shared" ca="1" si="6"/>
        <v>0</v>
      </c>
      <c r="B196" s="183">
        <v>188</v>
      </c>
      <c r="C196" s="237"/>
      <c r="D196" s="217"/>
      <c r="E196" s="217"/>
      <c r="F196" s="183"/>
      <c r="G196" s="183"/>
      <c r="H196" s="765"/>
      <c r="I196" s="763"/>
      <c r="J196" s="766"/>
      <c r="K196" s="185"/>
      <c r="L196" s="183"/>
      <c r="M196" s="183"/>
      <c r="N196" s="215"/>
      <c r="O196" s="215"/>
      <c r="P196" s="183"/>
      <c r="Q196" s="183"/>
      <c r="R196" s="198"/>
      <c r="S196" s="183"/>
      <c r="T196" s="183"/>
      <c r="U196" s="183"/>
      <c r="V196" s="183"/>
      <c r="W196" s="183"/>
      <c r="X196" s="236"/>
      <c r="Y196" s="297" t="str">
        <f t="shared" ca="1" si="7"/>
        <v/>
      </c>
      <c r="Z196" s="298">
        <f t="shared" ca="1" si="8"/>
        <v>0</v>
      </c>
      <c r="AA196" s="299"/>
      <c r="AB196" s="299"/>
      <c r="AC196" s="299"/>
    </row>
    <row r="197" spans="1:29" ht="18" customHeight="1">
      <c r="A197" s="231" t="str">
        <f t="shared" ca="1" si="6"/>
        <v>0</v>
      </c>
      <c r="B197" s="183">
        <v>189</v>
      </c>
      <c r="C197" s="237"/>
      <c r="D197" s="217"/>
      <c r="E197" s="217"/>
      <c r="F197" s="183"/>
      <c r="G197" s="183"/>
      <c r="H197" s="765"/>
      <c r="I197" s="763"/>
      <c r="J197" s="766"/>
      <c r="K197" s="185"/>
      <c r="L197" s="183"/>
      <c r="M197" s="183"/>
      <c r="N197" s="215"/>
      <c r="O197" s="215"/>
      <c r="P197" s="183"/>
      <c r="Q197" s="183"/>
      <c r="R197" s="198"/>
      <c r="S197" s="183"/>
      <c r="T197" s="183"/>
      <c r="U197" s="183"/>
      <c r="V197" s="183"/>
      <c r="W197" s="183"/>
      <c r="X197" s="236"/>
      <c r="Y197" s="297" t="str">
        <f t="shared" ca="1" si="7"/>
        <v/>
      </c>
      <c r="Z197" s="298">
        <f t="shared" ca="1" si="8"/>
        <v>0</v>
      </c>
      <c r="AA197" s="299"/>
      <c r="AB197" s="299"/>
      <c r="AC197" s="299"/>
    </row>
    <row r="198" spans="1:29" ht="18" customHeight="1">
      <c r="A198" s="231" t="str">
        <f t="shared" ca="1" si="6"/>
        <v>0</v>
      </c>
      <c r="B198" s="183">
        <v>190</v>
      </c>
      <c r="C198" s="237"/>
      <c r="D198" s="217"/>
      <c r="E198" s="217"/>
      <c r="F198" s="183"/>
      <c r="G198" s="183"/>
      <c r="H198" s="765"/>
      <c r="I198" s="763"/>
      <c r="J198" s="766"/>
      <c r="K198" s="185"/>
      <c r="L198" s="183"/>
      <c r="M198" s="183"/>
      <c r="N198" s="215"/>
      <c r="O198" s="215"/>
      <c r="P198" s="183"/>
      <c r="Q198" s="183"/>
      <c r="R198" s="198"/>
      <c r="S198" s="183"/>
      <c r="T198" s="183"/>
      <c r="U198" s="183"/>
      <c r="V198" s="183"/>
      <c r="W198" s="183"/>
      <c r="X198" s="236"/>
      <c r="Y198" s="297" t="str">
        <f t="shared" ca="1" si="7"/>
        <v/>
      </c>
      <c r="Z198" s="298">
        <f t="shared" ca="1" si="8"/>
        <v>0</v>
      </c>
      <c r="AA198" s="299"/>
      <c r="AB198" s="299"/>
      <c r="AC198" s="299"/>
    </row>
    <row r="199" spans="1:29" ht="18" customHeight="1">
      <c r="A199" s="231" t="str">
        <f t="shared" ca="1" si="6"/>
        <v>0</v>
      </c>
      <c r="B199" s="183">
        <v>191</v>
      </c>
      <c r="C199" s="237"/>
      <c r="D199" s="217"/>
      <c r="E199" s="217"/>
      <c r="F199" s="183"/>
      <c r="G199" s="183"/>
      <c r="H199" s="765"/>
      <c r="I199" s="763"/>
      <c r="J199" s="766"/>
      <c r="K199" s="185"/>
      <c r="L199" s="183"/>
      <c r="M199" s="183"/>
      <c r="N199" s="215"/>
      <c r="O199" s="215"/>
      <c r="P199" s="183"/>
      <c r="Q199" s="183"/>
      <c r="R199" s="198"/>
      <c r="S199" s="183"/>
      <c r="T199" s="183"/>
      <c r="U199" s="183"/>
      <c r="V199" s="183"/>
      <c r="W199" s="183"/>
      <c r="X199" s="236"/>
      <c r="Y199" s="297" t="str">
        <f t="shared" ca="1" si="7"/>
        <v/>
      </c>
      <c r="Z199" s="298">
        <f t="shared" ca="1" si="8"/>
        <v>0</v>
      </c>
      <c r="AA199" s="299"/>
      <c r="AB199" s="299"/>
      <c r="AC199" s="299"/>
    </row>
    <row r="200" spans="1:29" ht="18" customHeight="1">
      <c r="A200" s="231" t="str">
        <f t="shared" ca="1" si="6"/>
        <v>0</v>
      </c>
      <c r="B200" s="183">
        <v>192</v>
      </c>
      <c r="C200" s="237"/>
      <c r="D200" s="217"/>
      <c r="E200" s="217"/>
      <c r="F200" s="183"/>
      <c r="G200" s="183"/>
      <c r="H200" s="765"/>
      <c r="I200" s="763"/>
      <c r="J200" s="766"/>
      <c r="K200" s="185"/>
      <c r="L200" s="183"/>
      <c r="M200" s="183"/>
      <c r="N200" s="215"/>
      <c r="O200" s="215"/>
      <c r="P200" s="183"/>
      <c r="Q200" s="183"/>
      <c r="R200" s="198"/>
      <c r="S200" s="183"/>
      <c r="T200" s="183"/>
      <c r="U200" s="183"/>
      <c r="V200" s="183"/>
      <c r="W200" s="183"/>
      <c r="X200" s="236"/>
      <c r="Y200" s="297" t="str">
        <f t="shared" ca="1" si="7"/>
        <v/>
      </c>
      <c r="Z200" s="298">
        <f t="shared" ca="1" si="8"/>
        <v>0</v>
      </c>
      <c r="AA200" s="299"/>
      <c r="AB200" s="299"/>
      <c r="AC200" s="299"/>
    </row>
    <row r="201" spans="1:29" ht="18" customHeight="1">
      <c r="A201" s="231" t="str">
        <f t="shared" ca="1" si="6"/>
        <v>0</v>
      </c>
      <c r="B201" s="183">
        <v>193</v>
      </c>
      <c r="C201" s="237"/>
      <c r="D201" s="217"/>
      <c r="E201" s="217"/>
      <c r="F201" s="183"/>
      <c r="G201" s="183"/>
      <c r="H201" s="765"/>
      <c r="I201" s="763"/>
      <c r="J201" s="766"/>
      <c r="K201" s="185"/>
      <c r="L201" s="183"/>
      <c r="M201" s="183"/>
      <c r="N201" s="215"/>
      <c r="O201" s="215"/>
      <c r="P201" s="183"/>
      <c r="Q201" s="183"/>
      <c r="R201" s="198"/>
      <c r="S201" s="183"/>
      <c r="T201" s="183"/>
      <c r="U201" s="183"/>
      <c r="V201" s="183"/>
      <c r="W201" s="183"/>
      <c r="X201" s="236"/>
      <c r="Y201" s="297" t="str">
        <f t="shared" ca="1" si="7"/>
        <v/>
      </c>
      <c r="Z201" s="298">
        <f t="shared" ca="1" si="8"/>
        <v>0</v>
      </c>
      <c r="AA201" s="299"/>
      <c r="AB201" s="299"/>
      <c r="AC201" s="299"/>
    </row>
    <row r="202" spans="1:29" ht="18" customHeight="1">
      <c r="A202" s="231" t="str">
        <f t="shared" ca="1" si="6"/>
        <v>0</v>
      </c>
      <c r="B202" s="183">
        <v>194</v>
      </c>
      <c r="C202" s="237"/>
      <c r="D202" s="217"/>
      <c r="E202" s="217"/>
      <c r="F202" s="183"/>
      <c r="G202" s="183"/>
      <c r="H202" s="765"/>
      <c r="I202" s="763"/>
      <c r="J202" s="766"/>
      <c r="K202" s="185"/>
      <c r="L202" s="183"/>
      <c r="M202" s="183"/>
      <c r="N202" s="215"/>
      <c r="O202" s="215"/>
      <c r="P202" s="183"/>
      <c r="Q202" s="183"/>
      <c r="R202" s="198"/>
      <c r="S202" s="183"/>
      <c r="T202" s="183"/>
      <c r="U202" s="183"/>
      <c r="V202" s="183"/>
      <c r="W202" s="183"/>
      <c r="X202" s="236"/>
      <c r="Y202" s="297" t="str">
        <f t="shared" ca="1" si="7"/>
        <v/>
      </c>
      <c r="Z202" s="298">
        <f t="shared" ca="1" si="8"/>
        <v>0</v>
      </c>
      <c r="AA202" s="299"/>
      <c r="AB202" s="299"/>
      <c r="AC202" s="299"/>
    </row>
    <row r="203" spans="1:29" ht="18" customHeight="1">
      <c r="A203" s="231" t="str">
        <f t="shared" ca="1" si="6"/>
        <v>0</v>
      </c>
      <c r="B203" s="183">
        <v>195</v>
      </c>
      <c r="C203" s="237"/>
      <c r="D203" s="217"/>
      <c r="E203" s="217"/>
      <c r="F203" s="183"/>
      <c r="G203" s="183"/>
      <c r="H203" s="765"/>
      <c r="I203" s="763"/>
      <c r="J203" s="766"/>
      <c r="K203" s="185"/>
      <c r="L203" s="183"/>
      <c r="M203" s="183"/>
      <c r="N203" s="215"/>
      <c r="O203" s="215"/>
      <c r="P203" s="183"/>
      <c r="Q203" s="183"/>
      <c r="R203" s="198"/>
      <c r="S203" s="183"/>
      <c r="T203" s="183"/>
      <c r="U203" s="183"/>
      <c r="V203" s="183"/>
      <c r="W203" s="183"/>
      <c r="X203" s="236"/>
      <c r="Y203" s="297" t="str">
        <f t="shared" ca="1" si="7"/>
        <v/>
      </c>
      <c r="Z203" s="298">
        <f t="shared" ca="1" si="8"/>
        <v>0</v>
      </c>
      <c r="AA203" s="299"/>
      <c r="AB203" s="299"/>
      <c r="AC203" s="299"/>
    </row>
    <row r="204" spans="1:29" ht="18" customHeight="1">
      <c r="A204" s="231" t="str">
        <f t="shared" ca="1" si="6"/>
        <v>0</v>
      </c>
      <c r="B204" s="183">
        <v>196</v>
      </c>
      <c r="C204" s="237"/>
      <c r="D204" s="217"/>
      <c r="E204" s="217"/>
      <c r="F204" s="183"/>
      <c r="G204" s="183"/>
      <c r="H204" s="765"/>
      <c r="I204" s="763"/>
      <c r="J204" s="766"/>
      <c r="K204" s="185"/>
      <c r="L204" s="183"/>
      <c r="M204" s="183"/>
      <c r="N204" s="215"/>
      <c r="O204" s="215"/>
      <c r="P204" s="183"/>
      <c r="Q204" s="183"/>
      <c r="R204" s="198"/>
      <c r="S204" s="183"/>
      <c r="T204" s="183"/>
      <c r="U204" s="183"/>
      <c r="V204" s="183"/>
      <c r="W204" s="183"/>
      <c r="X204" s="236"/>
      <c r="Y204" s="297" t="str">
        <f t="shared" ca="1" si="7"/>
        <v/>
      </c>
      <c r="Z204" s="298">
        <f t="shared" ca="1" si="8"/>
        <v>0</v>
      </c>
      <c r="AA204" s="299"/>
      <c r="AB204" s="299"/>
      <c r="AC204" s="299"/>
    </row>
    <row r="205" spans="1:29" ht="18" customHeight="1">
      <c r="A205" s="231" t="str">
        <f t="shared" ca="1" si="6"/>
        <v>0</v>
      </c>
      <c r="B205" s="183">
        <v>197</v>
      </c>
      <c r="C205" s="237"/>
      <c r="D205" s="217"/>
      <c r="E205" s="217"/>
      <c r="F205" s="183"/>
      <c r="G205" s="183"/>
      <c r="H205" s="765"/>
      <c r="I205" s="763"/>
      <c r="J205" s="766"/>
      <c r="K205" s="185"/>
      <c r="L205" s="183"/>
      <c r="M205" s="183"/>
      <c r="N205" s="215"/>
      <c r="O205" s="215"/>
      <c r="P205" s="183"/>
      <c r="Q205" s="183"/>
      <c r="R205" s="198"/>
      <c r="S205" s="183"/>
      <c r="T205" s="183"/>
      <c r="U205" s="183"/>
      <c r="V205" s="183"/>
      <c r="W205" s="183"/>
      <c r="X205" s="236"/>
      <c r="Y205" s="297" t="str">
        <f t="shared" ca="1" si="7"/>
        <v/>
      </c>
      <c r="Z205" s="298">
        <f t="shared" ca="1" si="8"/>
        <v>0</v>
      </c>
      <c r="AA205" s="299"/>
      <c r="AB205" s="299"/>
      <c r="AC205" s="299"/>
    </row>
    <row r="206" spans="1:29" ht="21" customHeight="1">
      <c r="A206" s="4"/>
      <c r="B206" s="3"/>
      <c r="C206" s="3"/>
      <c r="D206" s="381"/>
      <c r="E206" s="382"/>
      <c r="F206" s="382"/>
      <c r="G206" s="382"/>
      <c r="H206" s="383"/>
      <c r="I206" s="383"/>
      <c r="J206" s="381"/>
      <c r="K206" s="285"/>
      <c r="L206" s="286"/>
      <c r="M206" s="4"/>
      <c r="N206" s="4"/>
      <c r="O206" s="4"/>
      <c r="P206" s="4"/>
      <c r="Q206" s="4"/>
      <c r="R206" s="4"/>
      <c r="S206" s="4"/>
      <c r="T206" s="4"/>
      <c r="U206" s="4"/>
      <c r="V206" s="4"/>
      <c r="W206" s="4"/>
      <c r="X206" s="168"/>
    </row>
    <row r="207" spans="1:29" ht="21" customHeight="1">
      <c r="A207" s="4"/>
      <c r="B207" s="280"/>
      <c r="C207" s="305"/>
      <c r="D207" s="306" t="s">
        <v>16</v>
      </c>
      <c r="E207" s="307" t="s">
        <v>338</v>
      </c>
      <c r="F207" s="307" t="s">
        <v>346</v>
      </c>
      <c r="G207" s="307" t="s">
        <v>381</v>
      </c>
      <c r="H207" s="307" t="s">
        <v>635</v>
      </c>
      <c r="I207" s="307" t="s">
        <v>636</v>
      </c>
      <c r="J207" s="281" t="str">
        <f>設定用!F11</f>
        <v>その他</v>
      </c>
      <c r="K207" s="285"/>
      <c r="L207" s="286"/>
      <c r="M207" s="4"/>
      <c r="N207" s="4"/>
      <c r="O207" s="4"/>
      <c r="P207" s="4"/>
      <c r="Q207" s="4"/>
      <c r="R207" s="4"/>
      <c r="S207" s="4"/>
      <c r="T207" s="4"/>
      <c r="U207" s="4"/>
      <c r="V207" s="4"/>
      <c r="W207" s="4"/>
      <c r="X207" s="168"/>
    </row>
    <row r="208" spans="1:29" ht="18.75" customHeight="1">
      <c r="A208" s="4"/>
      <c r="B208" s="705" t="s">
        <v>33</v>
      </c>
      <c r="C208" s="706"/>
      <c r="D208" s="163">
        <f t="shared" ref="D208:D210" si="9">SUM(E208:I208)</f>
        <v>0</v>
      </c>
      <c r="E208" s="164">
        <f t="shared" ref="E208:J208" si="10">COUNTIFS($P$9:$P$204,E$207,$W$9:$W$204,"&lt;&gt;")</f>
        <v>0</v>
      </c>
      <c r="F208" s="164">
        <f t="shared" si="10"/>
        <v>0</v>
      </c>
      <c r="G208" s="164">
        <f t="shared" si="10"/>
        <v>0</v>
      </c>
      <c r="H208" s="164">
        <f t="shared" si="10"/>
        <v>0</v>
      </c>
      <c r="I208" s="164">
        <f t="shared" si="10"/>
        <v>0</v>
      </c>
      <c r="J208" s="165">
        <f t="shared" si="10"/>
        <v>0</v>
      </c>
      <c r="K208" s="285"/>
      <c r="L208" s="286"/>
      <c r="M208" s="4"/>
      <c r="N208" s="4"/>
      <c r="O208" s="4"/>
      <c r="P208" s="4"/>
      <c r="Q208" s="4"/>
      <c r="R208" s="4"/>
      <c r="S208" s="4"/>
      <c r="T208" s="4"/>
      <c r="U208" s="4"/>
      <c r="V208" s="4"/>
      <c r="W208" s="4"/>
      <c r="X208" s="168"/>
    </row>
    <row r="209" spans="1:24" ht="18.75" customHeight="1">
      <c r="A209" s="4"/>
      <c r="B209" s="770" t="s">
        <v>311</v>
      </c>
      <c r="C209" s="771"/>
      <c r="D209" s="244">
        <f t="shared" si="9"/>
        <v>0</v>
      </c>
      <c r="E209" s="245">
        <f t="shared" ref="E209:J209" si="11">COUNTIFS($P$9:$P$204,E$207,$W$9:$W$204,$O$2)</f>
        <v>0</v>
      </c>
      <c r="F209" s="245">
        <f t="shared" si="11"/>
        <v>0</v>
      </c>
      <c r="G209" s="245">
        <f t="shared" si="11"/>
        <v>0</v>
      </c>
      <c r="H209" s="245">
        <f t="shared" si="11"/>
        <v>0</v>
      </c>
      <c r="I209" s="245">
        <f t="shared" si="11"/>
        <v>0</v>
      </c>
      <c r="J209" s="246">
        <f t="shared" si="11"/>
        <v>0</v>
      </c>
      <c r="K209" s="285"/>
      <c r="L209" s="286"/>
      <c r="M209" s="4"/>
      <c r="N209" s="4"/>
      <c r="P209" s="4"/>
      <c r="Q209" s="4"/>
      <c r="R209" s="4"/>
      <c r="S209" s="4"/>
      <c r="T209" s="4"/>
      <c r="U209" s="4"/>
      <c r="V209" s="4"/>
      <c r="W209" s="4"/>
      <c r="X209" s="168"/>
    </row>
    <row r="210" spans="1:24" ht="18.75" customHeight="1">
      <c r="A210" s="4"/>
      <c r="B210" s="707" t="s">
        <v>313</v>
      </c>
      <c r="C210" s="708"/>
      <c r="D210" s="10">
        <f t="shared" si="9"/>
        <v>0</v>
      </c>
      <c r="E210" s="169">
        <f t="shared" ref="E210:J210" si="12">COUNTIFS($P$9:$P$204,E$207,$W$9:$W$204,$O$3)</f>
        <v>0</v>
      </c>
      <c r="F210" s="169">
        <f t="shared" si="12"/>
        <v>0</v>
      </c>
      <c r="G210" s="169">
        <f t="shared" si="12"/>
        <v>0</v>
      </c>
      <c r="H210" s="169">
        <f t="shared" si="12"/>
        <v>0</v>
      </c>
      <c r="I210" s="169">
        <f t="shared" si="12"/>
        <v>0</v>
      </c>
      <c r="J210" s="170">
        <f t="shared" si="12"/>
        <v>0</v>
      </c>
      <c r="K210" s="285"/>
      <c r="L210" s="286"/>
      <c r="M210" s="4"/>
      <c r="N210" s="4"/>
      <c r="O210" s="4"/>
      <c r="P210" s="4"/>
      <c r="Q210" s="4"/>
      <c r="R210" s="4"/>
      <c r="S210" s="4"/>
      <c r="T210" s="4"/>
      <c r="U210" s="4"/>
      <c r="V210" s="4"/>
      <c r="W210" s="4"/>
      <c r="X210" s="168"/>
    </row>
    <row r="211" spans="1:24" ht="33" customHeight="1">
      <c r="A211" s="4"/>
      <c r="B211" s="725" t="s">
        <v>39</v>
      </c>
      <c r="C211" s="726"/>
      <c r="D211" s="247" t="str">
        <f t="shared" ref="D211:J211" si="13">IFERROR(SUM(D209:D210)/D208,"")</f>
        <v/>
      </c>
      <c r="E211" s="248" t="str">
        <f t="shared" si="13"/>
        <v/>
      </c>
      <c r="F211" s="248" t="str">
        <f t="shared" si="13"/>
        <v/>
      </c>
      <c r="G211" s="248" t="str">
        <f t="shared" si="13"/>
        <v/>
      </c>
      <c r="H211" s="248" t="str">
        <f t="shared" si="13"/>
        <v/>
      </c>
      <c r="I211" s="248" t="str">
        <f t="shared" si="13"/>
        <v/>
      </c>
      <c r="J211" s="249" t="str">
        <f t="shared" si="13"/>
        <v/>
      </c>
      <c r="K211" s="308" t="s">
        <v>637</v>
      </c>
      <c r="L211" s="4" t="str">
        <f t="shared" ref="L211:M211" si="14">IFERROR(SUM(L209:L210)/L208,"")</f>
        <v/>
      </c>
      <c r="M211" s="4" t="str">
        <f t="shared" si="14"/>
        <v/>
      </c>
      <c r="N211" s="4"/>
      <c r="O211" s="4"/>
      <c r="P211" s="162"/>
      <c r="Q211" s="162"/>
      <c r="R211" s="162"/>
      <c r="S211" s="251"/>
      <c r="T211" s="162"/>
      <c r="U211" s="252"/>
      <c r="V211" s="252"/>
      <c r="W211" s="252"/>
      <c r="X211" s="168"/>
    </row>
    <row r="212" spans="1:24" ht="30" customHeight="1"/>
    <row r="213" spans="1:24" ht="8.25" customHeight="1"/>
    <row r="214" spans="1:24" ht="15.75" customHeight="1">
      <c r="A214" s="4"/>
      <c r="B214" s="4"/>
      <c r="D214" s="309" t="str">
        <f>設定用!J8</f>
        <v>山田</v>
      </c>
      <c r="E214" s="310" t="str">
        <f>設定用!J9</f>
        <v>奥章</v>
      </c>
      <c r="F214" s="309" t="str">
        <f>設定用!J10</f>
        <v>山﨑</v>
      </c>
      <c r="G214" s="309" t="str">
        <f>設定用!J11</f>
        <v>鵜飼</v>
      </c>
      <c r="H214" s="309" t="str">
        <f>設定用!J12</f>
        <v>筆野</v>
      </c>
      <c r="I214" s="4"/>
      <c r="J214" s="4"/>
      <c r="K214" s="4"/>
      <c r="L214" s="4"/>
      <c r="M214" s="4"/>
      <c r="N214" s="148"/>
      <c r="O214" s="4"/>
      <c r="P214" s="4"/>
      <c r="Q214" s="4"/>
      <c r="R214" s="303"/>
      <c r="S214" s="4"/>
      <c r="T214" s="304"/>
      <c r="U214" s="4"/>
      <c r="V214" s="4"/>
      <c r="W214" s="4"/>
      <c r="X214" s="4"/>
    </row>
    <row r="215" spans="1:24" ht="31.5" customHeight="1">
      <c r="A215" s="4"/>
      <c r="B215" s="4"/>
      <c r="C215" s="255" t="s">
        <v>638</v>
      </c>
      <c r="D215" s="256">
        <f t="shared" ref="D215:H215" si="15">COUNTIF($U$9:$U$204,D214)</f>
        <v>0</v>
      </c>
      <c r="E215" s="256">
        <f t="shared" si="15"/>
        <v>0</v>
      </c>
      <c r="F215" s="256">
        <f t="shared" si="15"/>
        <v>0</v>
      </c>
      <c r="G215" s="256">
        <f t="shared" si="15"/>
        <v>0</v>
      </c>
      <c r="H215" s="257">
        <f t="shared" si="15"/>
        <v>0</v>
      </c>
      <c r="I215" s="4"/>
      <c r="J215" s="4"/>
      <c r="K215" s="4"/>
      <c r="L215" s="4"/>
      <c r="M215" s="4"/>
      <c r="N215" s="148"/>
      <c r="O215" s="4"/>
      <c r="P215" s="4"/>
      <c r="Q215" s="4"/>
      <c r="R215" s="303"/>
      <c r="S215" s="4"/>
      <c r="T215" s="304"/>
      <c r="U215" s="4"/>
      <c r="V215" s="4"/>
      <c r="W215" s="4"/>
      <c r="X215" s="4"/>
    </row>
    <row r="216" spans="1:24" ht="24" customHeight="1">
      <c r="A216" s="4"/>
      <c r="B216" s="4"/>
      <c r="C216" s="772" t="s">
        <v>639</v>
      </c>
      <c r="D216" s="311">
        <f t="shared" ref="D216:H216" si="16">SUM(D218,D220)</f>
        <v>0</v>
      </c>
      <c r="E216" s="311">
        <f t="shared" si="16"/>
        <v>0</v>
      </c>
      <c r="F216" s="311">
        <f t="shared" si="16"/>
        <v>0</v>
      </c>
      <c r="G216" s="311">
        <f t="shared" si="16"/>
        <v>0</v>
      </c>
      <c r="H216" s="312">
        <f t="shared" si="16"/>
        <v>0</v>
      </c>
      <c r="I216" s="4"/>
      <c r="J216" s="4"/>
      <c r="K216" s="4"/>
      <c r="L216" s="4"/>
      <c r="M216" s="4"/>
      <c r="N216" s="148"/>
      <c r="O216" s="4"/>
      <c r="P216" s="4"/>
      <c r="Q216" s="4"/>
      <c r="R216" s="303"/>
      <c r="S216" s="4"/>
      <c r="T216" s="304"/>
      <c r="U216" s="4"/>
      <c r="V216" s="4"/>
      <c r="W216" s="4"/>
      <c r="X216" s="4"/>
    </row>
    <row r="217" spans="1:24" ht="24" customHeight="1">
      <c r="A217" s="4"/>
      <c r="B217" s="4"/>
      <c r="C217" s="773"/>
      <c r="D217" s="313" t="str">
        <f t="shared" ref="D217:H217" si="17">IFERROR(D216/D215,"-")</f>
        <v>-</v>
      </c>
      <c r="E217" s="313" t="str">
        <f t="shared" si="17"/>
        <v>-</v>
      </c>
      <c r="F217" s="313" t="str">
        <f t="shared" si="17"/>
        <v>-</v>
      </c>
      <c r="G217" s="313" t="str">
        <f t="shared" si="17"/>
        <v>-</v>
      </c>
      <c r="H217" s="314" t="str">
        <f t="shared" si="17"/>
        <v>-</v>
      </c>
      <c r="I217" s="4"/>
      <c r="J217" s="4"/>
      <c r="K217" s="4"/>
      <c r="L217" s="4"/>
      <c r="M217" s="4"/>
      <c r="N217" s="148"/>
      <c r="O217" s="4"/>
      <c r="P217" s="4"/>
      <c r="Q217" s="4"/>
      <c r="R217" s="303"/>
      <c r="S217" s="4"/>
      <c r="T217" s="304"/>
      <c r="U217" s="4"/>
      <c r="V217" s="4"/>
      <c r="W217" s="4"/>
      <c r="X217" s="4"/>
    </row>
    <row r="218" spans="1:24" ht="20.25" customHeight="1">
      <c r="A218" s="4"/>
      <c r="B218" s="4"/>
      <c r="C218" s="774" t="s">
        <v>349</v>
      </c>
      <c r="D218" s="315">
        <f t="shared" ref="D218:H218" si="18">COUNTIFS($U$9:$U$204,D$214,$W$9:$W$204,$C218)</f>
        <v>0</v>
      </c>
      <c r="E218" s="315">
        <f t="shared" si="18"/>
        <v>0</v>
      </c>
      <c r="F218" s="315">
        <f t="shared" si="18"/>
        <v>0</v>
      </c>
      <c r="G218" s="315">
        <f t="shared" si="18"/>
        <v>0</v>
      </c>
      <c r="H218" s="315">
        <f t="shared" si="18"/>
        <v>0</v>
      </c>
      <c r="I218" s="4"/>
      <c r="J218" s="4"/>
      <c r="K218" s="4"/>
      <c r="L218" s="4"/>
      <c r="M218" s="4"/>
      <c r="N218" s="148"/>
      <c r="O218" s="4"/>
      <c r="P218" s="4"/>
      <c r="Q218" s="4"/>
      <c r="R218" s="303"/>
      <c r="S218" s="4"/>
      <c r="T218" s="304"/>
      <c r="U218" s="4"/>
      <c r="V218" s="4"/>
      <c r="W218" s="4"/>
      <c r="X218" s="4"/>
    </row>
    <row r="219" spans="1:24" ht="24" customHeight="1">
      <c r="A219" s="4"/>
      <c r="B219" s="4"/>
      <c r="C219" s="775"/>
      <c r="D219" s="316" t="str">
        <f t="shared" ref="D219:H219" si="19">IFERROR(D218/D215,"-")</f>
        <v>-</v>
      </c>
      <c r="E219" s="316" t="str">
        <f t="shared" si="19"/>
        <v>-</v>
      </c>
      <c r="F219" s="316" t="str">
        <f t="shared" si="19"/>
        <v>-</v>
      </c>
      <c r="G219" s="316" t="str">
        <f t="shared" si="19"/>
        <v>-</v>
      </c>
      <c r="H219" s="316" t="str">
        <f t="shared" si="19"/>
        <v>-</v>
      </c>
      <c r="I219" s="4"/>
      <c r="J219" s="4"/>
      <c r="K219" s="4"/>
      <c r="L219" s="4"/>
      <c r="M219" s="4"/>
      <c r="N219" s="148"/>
      <c r="O219" s="4"/>
      <c r="P219" s="4"/>
      <c r="Q219" s="4"/>
      <c r="R219" s="303"/>
      <c r="S219" s="4"/>
      <c r="T219" s="304"/>
      <c r="U219" s="4"/>
      <c r="V219" s="4"/>
      <c r="W219" s="4"/>
      <c r="X219" s="4"/>
    </row>
    <row r="220" spans="1:24" ht="21" customHeight="1">
      <c r="A220" s="4"/>
      <c r="B220" s="4"/>
      <c r="C220" s="776" t="s">
        <v>373</v>
      </c>
      <c r="D220" s="315">
        <f t="shared" ref="D220:H220" si="20">COUNTIFS($U$9:$U$204,D$214,$W$9:$W$204,$C220)</f>
        <v>0</v>
      </c>
      <c r="E220" s="315">
        <f t="shared" si="20"/>
        <v>0</v>
      </c>
      <c r="F220" s="315">
        <f t="shared" si="20"/>
        <v>0</v>
      </c>
      <c r="G220" s="315">
        <f t="shared" si="20"/>
        <v>0</v>
      </c>
      <c r="H220" s="315">
        <f t="shared" si="20"/>
        <v>0</v>
      </c>
      <c r="I220" s="4"/>
      <c r="J220" s="4"/>
      <c r="K220" s="4"/>
      <c r="L220" s="4"/>
      <c r="M220" s="4"/>
      <c r="N220" s="148"/>
      <c r="O220" s="4"/>
      <c r="P220" s="4"/>
      <c r="Q220" s="4"/>
      <c r="R220" s="303"/>
      <c r="S220" s="4"/>
      <c r="T220" s="304"/>
      <c r="U220" s="4"/>
      <c r="V220" s="4"/>
      <c r="W220" s="4"/>
      <c r="X220" s="4"/>
    </row>
    <row r="221" spans="1:24" ht="24" customHeight="1">
      <c r="A221" s="4"/>
      <c r="B221" s="4"/>
      <c r="C221" s="775"/>
      <c r="D221" s="316" t="str">
        <f t="shared" ref="D221:H221" si="21">IFERROR(D220/D215,"-")</f>
        <v>-</v>
      </c>
      <c r="E221" s="316" t="str">
        <f t="shared" si="21"/>
        <v>-</v>
      </c>
      <c r="F221" s="316" t="str">
        <f t="shared" si="21"/>
        <v>-</v>
      </c>
      <c r="G221" s="316" t="str">
        <f t="shared" si="21"/>
        <v>-</v>
      </c>
      <c r="H221" s="316" t="str">
        <f t="shared" si="21"/>
        <v>-</v>
      </c>
      <c r="I221" s="4"/>
      <c r="J221" s="4"/>
      <c r="K221" s="4"/>
      <c r="L221" s="4"/>
      <c r="M221" s="4"/>
      <c r="N221" s="148"/>
      <c r="O221" s="4"/>
      <c r="P221" s="4"/>
      <c r="Q221" s="4"/>
      <c r="R221" s="303"/>
      <c r="S221" s="4"/>
      <c r="T221" s="304"/>
      <c r="U221" s="4"/>
      <c r="V221" s="4"/>
      <c r="W221" s="4"/>
      <c r="X221" s="4"/>
    </row>
    <row r="222" spans="1:24" ht="21" customHeight="1">
      <c r="A222" s="4"/>
      <c r="B222" s="4"/>
      <c r="C222" s="776" t="s">
        <v>491</v>
      </c>
      <c r="D222" s="315">
        <f t="shared" ref="D222:H222" si="22">COUNTIFS($U$9:$U$204,D$214,$W$9:$W$204,$C222)</f>
        <v>0</v>
      </c>
      <c r="E222" s="315">
        <f t="shared" si="22"/>
        <v>0</v>
      </c>
      <c r="F222" s="315">
        <f t="shared" si="22"/>
        <v>0</v>
      </c>
      <c r="G222" s="315">
        <f t="shared" si="22"/>
        <v>0</v>
      </c>
      <c r="H222" s="315">
        <f t="shared" si="22"/>
        <v>0</v>
      </c>
      <c r="I222" s="4"/>
      <c r="J222" s="4"/>
      <c r="K222" s="4"/>
      <c r="L222" s="4"/>
      <c r="M222" s="4"/>
      <c r="N222" s="148"/>
      <c r="O222" s="4"/>
      <c r="P222" s="4"/>
      <c r="Q222" s="4"/>
      <c r="R222" s="303"/>
      <c r="S222" s="4"/>
      <c r="T222" s="304"/>
      <c r="U222" s="4"/>
      <c r="V222" s="4"/>
      <c r="W222" s="4"/>
      <c r="X222" s="4"/>
    </row>
    <row r="223" spans="1:24" ht="24" customHeight="1">
      <c r="A223" s="4"/>
      <c r="B223" s="4"/>
      <c r="C223" s="775"/>
      <c r="D223" s="316" t="str">
        <f t="shared" ref="D223:H223" si="23">IFERROR(D222/D$215,"-")</f>
        <v>-</v>
      </c>
      <c r="E223" s="316" t="str">
        <f t="shared" si="23"/>
        <v>-</v>
      </c>
      <c r="F223" s="316" t="str">
        <f t="shared" si="23"/>
        <v>-</v>
      </c>
      <c r="G223" s="316" t="str">
        <f t="shared" si="23"/>
        <v>-</v>
      </c>
      <c r="H223" s="316" t="str">
        <f t="shared" si="23"/>
        <v>-</v>
      </c>
      <c r="I223" s="4"/>
      <c r="J223" s="4"/>
      <c r="K223" s="4"/>
      <c r="L223" s="4"/>
      <c r="M223" s="4"/>
      <c r="N223" s="148"/>
      <c r="O223" s="4"/>
      <c r="P223" s="4"/>
      <c r="Q223" s="4"/>
      <c r="R223" s="303"/>
      <c r="S223" s="4"/>
      <c r="T223" s="304"/>
      <c r="U223" s="4"/>
      <c r="V223" s="4"/>
      <c r="W223" s="4"/>
      <c r="X223" s="4"/>
    </row>
    <row r="224" spans="1:24" ht="21" customHeight="1">
      <c r="A224" s="4"/>
      <c r="B224" s="4"/>
      <c r="C224" s="777" t="s">
        <v>366</v>
      </c>
      <c r="D224" s="315">
        <f t="shared" ref="D224:H224" si="24">COUNTIFS($U$9:$U$204,D$214,$W$9:$W$204,$C224)</f>
        <v>0</v>
      </c>
      <c r="E224" s="315">
        <f t="shared" si="24"/>
        <v>0</v>
      </c>
      <c r="F224" s="315">
        <f t="shared" si="24"/>
        <v>0</v>
      </c>
      <c r="G224" s="315">
        <f t="shared" si="24"/>
        <v>0</v>
      </c>
      <c r="H224" s="315">
        <f t="shared" si="24"/>
        <v>0</v>
      </c>
      <c r="I224" s="4"/>
      <c r="J224" s="4"/>
      <c r="K224" s="4"/>
      <c r="L224" s="4"/>
      <c r="M224" s="4"/>
      <c r="N224" s="148"/>
      <c r="O224" s="4"/>
      <c r="P224" s="4"/>
      <c r="Q224" s="4"/>
      <c r="R224" s="303"/>
      <c r="S224" s="4"/>
      <c r="T224" s="304"/>
      <c r="U224" s="4"/>
      <c r="V224" s="4"/>
      <c r="W224" s="4"/>
      <c r="X224" s="4"/>
    </row>
    <row r="225" spans="1:24" ht="24" customHeight="1">
      <c r="A225" s="4"/>
      <c r="B225" s="4"/>
      <c r="C225" s="775"/>
      <c r="D225" s="316" t="str">
        <f t="shared" ref="D225:H225" si="25">IFERROR(D224/D$215,"-")</f>
        <v>-</v>
      </c>
      <c r="E225" s="316" t="str">
        <f t="shared" si="25"/>
        <v>-</v>
      </c>
      <c r="F225" s="316" t="str">
        <f t="shared" si="25"/>
        <v>-</v>
      </c>
      <c r="G225" s="316" t="str">
        <f t="shared" si="25"/>
        <v>-</v>
      </c>
      <c r="H225" s="316" t="str">
        <f t="shared" si="25"/>
        <v>-</v>
      </c>
      <c r="I225" s="4"/>
      <c r="J225" s="4"/>
      <c r="K225" s="4"/>
      <c r="L225" s="4"/>
      <c r="M225" s="4"/>
      <c r="N225" s="148"/>
      <c r="O225" s="4"/>
      <c r="P225" s="4"/>
      <c r="Q225" s="4"/>
      <c r="R225" s="303"/>
      <c r="S225" s="4"/>
      <c r="T225" s="304"/>
      <c r="U225" s="4"/>
      <c r="V225" s="4"/>
      <c r="W225" s="4"/>
      <c r="X225" s="4"/>
    </row>
    <row r="226" spans="1:24" ht="21" customHeight="1">
      <c r="A226" s="4"/>
      <c r="B226" s="4"/>
      <c r="C226" s="777" t="s">
        <v>640</v>
      </c>
      <c r="D226" s="315">
        <f t="shared" ref="D226:H226" si="26">COUNTIFS($U$9:$U$204,D$214,$W$9:$W$204,$C226)</f>
        <v>0</v>
      </c>
      <c r="E226" s="315">
        <f t="shared" si="26"/>
        <v>0</v>
      </c>
      <c r="F226" s="315">
        <f t="shared" si="26"/>
        <v>0</v>
      </c>
      <c r="G226" s="315">
        <f t="shared" si="26"/>
        <v>0</v>
      </c>
      <c r="H226" s="315">
        <f t="shared" si="26"/>
        <v>0</v>
      </c>
      <c r="I226" s="4"/>
      <c r="J226" s="4"/>
      <c r="K226" s="4"/>
      <c r="L226" s="4"/>
      <c r="M226" s="4"/>
      <c r="N226" s="148"/>
      <c r="O226" s="4"/>
      <c r="P226" s="4"/>
      <c r="Q226" s="4"/>
      <c r="R226" s="303"/>
      <c r="S226" s="4"/>
      <c r="T226" s="304"/>
      <c r="U226" s="4"/>
      <c r="V226" s="4"/>
      <c r="W226" s="4"/>
      <c r="X226" s="4"/>
    </row>
    <row r="227" spans="1:24" ht="24" customHeight="1">
      <c r="A227" s="4"/>
      <c r="B227" s="4"/>
      <c r="C227" s="775"/>
      <c r="D227" s="316" t="str">
        <f t="shared" ref="D227:H227" si="27">IFERROR(D226/D$215,"-")</f>
        <v>-</v>
      </c>
      <c r="E227" s="316" t="str">
        <f t="shared" si="27"/>
        <v>-</v>
      </c>
      <c r="F227" s="316" t="str">
        <f t="shared" si="27"/>
        <v>-</v>
      </c>
      <c r="G227" s="316" t="str">
        <f t="shared" si="27"/>
        <v>-</v>
      </c>
      <c r="H227" s="316" t="str">
        <f t="shared" si="27"/>
        <v>-</v>
      </c>
      <c r="I227" s="4"/>
      <c r="J227" s="4"/>
      <c r="K227" s="4"/>
      <c r="L227" s="4"/>
      <c r="M227" s="4"/>
      <c r="N227" s="148"/>
      <c r="O227" s="4"/>
      <c r="P227" s="4"/>
      <c r="Q227" s="4"/>
      <c r="R227" s="303"/>
      <c r="S227" s="4"/>
      <c r="T227" s="304"/>
      <c r="U227" s="4"/>
      <c r="V227" s="4"/>
      <c r="W227" s="4"/>
      <c r="X227" s="4"/>
    </row>
    <row r="228" spans="1:24" ht="21" customHeight="1">
      <c r="A228" s="4"/>
      <c r="B228" s="4"/>
      <c r="C228" s="777" t="s">
        <v>628</v>
      </c>
      <c r="D228" s="315">
        <f t="shared" ref="D228:H228" si="28">COUNTIFS($U$9:$U$204,D$214,$W$9:$W$204,$C228)</f>
        <v>0</v>
      </c>
      <c r="E228" s="315">
        <f t="shared" si="28"/>
        <v>0</v>
      </c>
      <c r="F228" s="315">
        <f t="shared" si="28"/>
        <v>0</v>
      </c>
      <c r="G228" s="315">
        <f t="shared" si="28"/>
        <v>0</v>
      </c>
      <c r="H228" s="315">
        <f t="shared" si="28"/>
        <v>0</v>
      </c>
      <c r="I228" s="4"/>
      <c r="J228" s="4"/>
      <c r="K228" s="4"/>
      <c r="L228" s="4"/>
      <c r="M228" s="4"/>
      <c r="N228" s="148"/>
      <c r="O228" s="4"/>
      <c r="P228" s="4"/>
      <c r="Q228" s="4"/>
      <c r="R228" s="303"/>
      <c r="S228" s="4"/>
      <c r="T228" s="304"/>
      <c r="U228" s="4"/>
      <c r="V228" s="4"/>
      <c r="W228" s="4"/>
      <c r="X228" s="4"/>
    </row>
    <row r="229" spans="1:24" ht="24" customHeight="1">
      <c r="A229" s="4"/>
      <c r="B229" s="4"/>
      <c r="C229" s="775"/>
      <c r="D229" s="316" t="str">
        <f t="shared" ref="D229:H229" si="29">IFERROR(D228/D$215,"-")</f>
        <v>-</v>
      </c>
      <c r="E229" s="316" t="str">
        <f t="shared" si="29"/>
        <v>-</v>
      </c>
      <c r="F229" s="316" t="str">
        <f t="shared" si="29"/>
        <v>-</v>
      </c>
      <c r="G229" s="316" t="str">
        <f t="shared" si="29"/>
        <v>-</v>
      </c>
      <c r="H229" s="316" t="str">
        <f t="shared" si="29"/>
        <v>-</v>
      </c>
      <c r="I229" s="4"/>
      <c r="J229" s="4"/>
      <c r="K229" s="4"/>
      <c r="L229" s="4"/>
      <c r="M229" s="4"/>
      <c r="N229" s="148"/>
      <c r="O229" s="4"/>
      <c r="P229" s="4"/>
      <c r="Q229" s="4"/>
      <c r="R229" s="303"/>
      <c r="S229" s="4"/>
      <c r="T229" s="304"/>
      <c r="U229" s="4"/>
      <c r="V229" s="4"/>
      <c r="W229" s="4"/>
      <c r="X229" s="4"/>
    </row>
    <row r="230" spans="1:24" ht="21" customHeight="1">
      <c r="A230" s="4"/>
      <c r="B230" s="4"/>
      <c r="C230" s="778" t="s">
        <v>358</v>
      </c>
      <c r="D230" s="315">
        <f t="shared" ref="D230:H230" si="30">COUNTIFS($U$9:$U$204,D$214,$W$9:$W$204,$C230)</f>
        <v>0</v>
      </c>
      <c r="E230" s="315">
        <f t="shared" si="30"/>
        <v>0</v>
      </c>
      <c r="F230" s="315">
        <f t="shared" si="30"/>
        <v>0</v>
      </c>
      <c r="G230" s="315">
        <f t="shared" si="30"/>
        <v>0</v>
      </c>
      <c r="H230" s="315">
        <f t="shared" si="30"/>
        <v>0</v>
      </c>
      <c r="I230" s="4"/>
      <c r="J230" s="4"/>
      <c r="K230" s="4"/>
      <c r="L230" s="4"/>
      <c r="M230" s="4"/>
      <c r="N230" s="148"/>
      <c r="O230" s="4"/>
      <c r="P230" s="4"/>
      <c r="Q230" s="4"/>
      <c r="R230" s="303"/>
      <c r="S230" s="4"/>
      <c r="T230" s="304"/>
      <c r="U230" s="4"/>
      <c r="V230" s="4"/>
      <c r="W230" s="4"/>
      <c r="X230" s="4"/>
    </row>
    <row r="231" spans="1:24" ht="24" customHeight="1">
      <c r="A231" s="4"/>
      <c r="B231" s="4"/>
      <c r="C231" s="779"/>
      <c r="D231" s="317" t="str">
        <f t="shared" ref="D231:H231" si="31">IFERROR(D230/D$215,"-")</f>
        <v>-</v>
      </c>
      <c r="E231" s="317" t="str">
        <f t="shared" si="31"/>
        <v>-</v>
      </c>
      <c r="F231" s="317" t="str">
        <f t="shared" si="31"/>
        <v>-</v>
      </c>
      <c r="G231" s="317" t="str">
        <f t="shared" si="31"/>
        <v>-</v>
      </c>
      <c r="H231" s="317" t="str">
        <f t="shared" si="31"/>
        <v>-</v>
      </c>
      <c r="I231" s="4"/>
      <c r="J231" s="4"/>
      <c r="K231" s="4"/>
      <c r="L231" s="4"/>
      <c r="M231" s="4"/>
      <c r="N231" s="148"/>
      <c r="O231" s="4"/>
      <c r="P231" s="4"/>
      <c r="Q231" s="4"/>
      <c r="R231" s="303"/>
      <c r="S231" s="4"/>
      <c r="T231" s="304"/>
      <c r="U231" s="4"/>
      <c r="V231" s="4"/>
      <c r="W231" s="4"/>
      <c r="X231" s="4"/>
    </row>
    <row r="232" spans="1:24" ht="15.75" customHeight="1">
      <c r="A232" s="4"/>
      <c r="B232" s="4"/>
      <c r="C232" s="4"/>
      <c r="D232" s="3"/>
      <c r="E232" s="3"/>
      <c r="F232" s="3"/>
      <c r="G232" s="3"/>
      <c r="H232" s="3"/>
      <c r="I232" s="4"/>
      <c r="J232" s="4"/>
      <c r="K232" s="4"/>
      <c r="L232" s="4"/>
      <c r="M232" s="4"/>
      <c r="N232" s="148"/>
      <c r="O232" s="4"/>
      <c r="P232" s="4"/>
      <c r="Q232" s="4"/>
      <c r="R232" s="303"/>
      <c r="S232" s="4"/>
      <c r="T232" s="304"/>
      <c r="U232" s="4"/>
      <c r="V232" s="4"/>
      <c r="W232" s="4"/>
      <c r="X232" s="4"/>
    </row>
    <row r="233" spans="1:24" ht="15.75" customHeight="1">
      <c r="A233" s="4"/>
      <c r="B233" s="4"/>
      <c r="C233" s="4"/>
      <c r="D233" s="318"/>
      <c r="E233" s="3"/>
      <c r="F233" s="3"/>
      <c r="G233" s="3"/>
      <c r="H233" s="3"/>
      <c r="I233" s="4"/>
      <c r="J233" s="4"/>
      <c r="K233" s="4"/>
      <c r="L233" s="4"/>
      <c r="M233" s="4"/>
      <c r="N233" s="148"/>
      <c r="O233" s="4"/>
      <c r="P233" s="4"/>
      <c r="Q233" s="4"/>
      <c r="R233" s="303"/>
      <c r="S233" s="4"/>
      <c r="T233" s="304"/>
      <c r="U233" s="4"/>
      <c r="V233" s="4"/>
      <c r="W233" s="4"/>
      <c r="X233" s="4"/>
    </row>
    <row r="234" spans="1:24" ht="15.75" customHeight="1">
      <c r="A234" s="4"/>
      <c r="B234" s="4"/>
      <c r="C234" s="4"/>
      <c r="D234" s="309" t="str">
        <f>設定用!J11</f>
        <v>鵜飼</v>
      </c>
      <c r="E234" s="309" t="str">
        <f>設定用!J12</f>
        <v>筆野</v>
      </c>
      <c r="F234" s="309" t="str">
        <f>設定用!J13</f>
        <v>岡田</v>
      </c>
      <c r="G234" s="309" t="str">
        <f>設定用!J14</f>
        <v>杉原</v>
      </c>
      <c r="H234" s="319" t="str">
        <f>設定用!J15</f>
        <v>時川</v>
      </c>
      <c r="I234" s="319" t="s">
        <v>497</v>
      </c>
      <c r="J234" s="319" t="s">
        <v>617</v>
      </c>
      <c r="K234" s="319" t="s">
        <v>641</v>
      </c>
      <c r="L234" s="319" t="s">
        <v>642</v>
      </c>
      <c r="M234" s="319" t="s">
        <v>166</v>
      </c>
      <c r="N234" s="319" t="s">
        <v>174</v>
      </c>
      <c r="O234" s="319" t="s">
        <v>182</v>
      </c>
      <c r="P234" s="4"/>
      <c r="Q234" s="303"/>
      <c r="R234" s="4"/>
      <c r="S234" s="304"/>
      <c r="T234" s="4"/>
      <c r="U234" s="4"/>
      <c r="V234" s="4"/>
      <c r="W234" s="4"/>
    </row>
    <row r="235" spans="1:24" ht="31.5" customHeight="1">
      <c r="A235" s="4"/>
      <c r="B235" s="4"/>
      <c r="C235" s="255" t="s">
        <v>638</v>
      </c>
      <c r="D235" s="256">
        <f t="shared" ref="D235:L235" si="32">COUNTIF($U$9:$U$204,D234)</f>
        <v>0</v>
      </c>
      <c r="E235" s="256">
        <f t="shared" si="32"/>
        <v>0</v>
      </c>
      <c r="F235" s="256">
        <f t="shared" si="32"/>
        <v>0</v>
      </c>
      <c r="G235" s="267">
        <f t="shared" si="32"/>
        <v>0</v>
      </c>
      <c r="H235" s="257">
        <f t="shared" si="32"/>
        <v>0</v>
      </c>
      <c r="I235" s="257">
        <f t="shared" si="32"/>
        <v>0</v>
      </c>
      <c r="J235" s="257">
        <f t="shared" si="32"/>
        <v>0</v>
      </c>
      <c r="K235" s="257">
        <f t="shared" si="32"/>
        <v>0</v>
      </c>
      <c r="L235" s="257">
        <f t="shared" si="32"/>
        <v>0</v>
      </c>
      <c r="M235" s="257">
        <f t="shared" ref="M235:O235" si="33">COUNTIF($U$9:$U$203,M234)</f>
        <v>0</v>
      </c>
      <c r="N235" s="257">
        <f t="shared" si="33"/>
        <v>0</v>
      </c>
      <c r="O235" s="257">
        <f t="shared" si="33"/>
        <v>0</v>
      </c>
      <c r="P235" s="4"/>
      <c r="Q235" s="303"/>
      <c r="R235" s="4"/>
      <c r="S235" s="304"/>
      <c r="T235" s="4"/>
      <c r="U235" s="4"/>
      <c r="V235" s="4"/>
      <c r="W235" s="4"/>
    </row>
    <row r="236" spans="1:24" ht="24" customHeight="1">
      <c r="A236" s="4"/>
      <c r="B236" s="4"/>
      <c r="C236" s="772" t="s">
        <v>639</v>
      </c>
      <c r="D236" s="311">
        <f t="shared" ref="D236:O236" si="34">SUM(D238,D240)</f>
        <v>0</v>
      </c>
      <c r="E236" s="311">
        <f t="shared" si="34"/>
        <v>0</v>
      </c>
      <c r="F236" s="311">
        <f t="shared" si="34"/>
        <v>0</v>
      </c>
      <c r="G236" s="320">
        <f t="shared" si="34"/>
        <v>0</v>
      </c>
      <c r="H236" s="312">
        <f t="shared" si="34"/>
        <v>0</v>
      </c>
      <c r="I236" s="312">
        <f t="shared" si="34"/>
        <v>0</v>
      </c>
      <c r="J236" s="312">
        <f t="shared" si="34"/>
        <v>0</v>
      </c>
      <c r="K236" s="312">
        <f t="shared" si="34"/>
        <v>0</v>
      </c>
      <c r="L236" s="312">
        <f t="shared" si="34"/>
        <v>0</v>
      </c>
      <c r="M236" s="312">
        <f t="shared" si="34"/>
        <v>0</v>
      </c>
      <c r="N236" s="312">
        <f t="shared" si="34"/>
        <v>0</v>
      </c>
      <c r="O236" s="312">
        <f t="shared" si="34"/>
        <v>0</v>
      </c>
      <c r="P236" s="4"/>
      <c r="Q236" s="303"/>
      <c r="R236" s="4"/>
      <c r="S236" s="304"/>
      <c r="T236" s="4"/>
      <c r="U236" s="4"/>
      <c r="V236" s="4"/>
      <c r="W236" s="4"/>
    </row>
    <row r="237" spans="1:24" ht="24" customHeight="1">
      <c r="A237" s="4"/>
      <c r="B237" s="4"/>
      <c r="C237" s="773"/>
      <c r="D237" s="313" t="str">
        <f t="shared" ref="D237:O237" si="35">IFERROR(D236/D235,"-")</f>
        <v>-</v>
      </c>
      <c r="E237" s="313" t="str">
        <f t="shared" si="35"/>
        <v>-</v>
      </c>
      <c r="F237" s="313" t="str">
        <f t="shared" si="35"/>
        <v>-</v>
      </c>
      <c r="G237" s="321" t="str">
        <f t="shared" si="35"/>
        <v>-</v>
      </c>
      <c r="H237" s="314" t="str">
        <f t="shared" si="35"/>
        <v>-</v>
      </c>
      <c r="I237" s="314" t="str">
        <f t="shared" si="35"/>
        <v>-</v>
      </c>
      <c r="J237" s="314" t="str">
        <f t="shared" si="35"/>
        <v>-</v>
      </c>
      <c r="K237" s="314" t="str">
        <f t="shared" si="35"/>
        <v>-</v>
      </c>
      <c r="L237" s="314" t="str">
        <f t="shared" si="35"/>
        <v>-</v>
      </c>
      <c r="M237" s="314" t="str">
        <f t="shared" si="35"/>
        <v>-</v>
      </c>
      <c r="N237" s="314" t="str">
        <f t="shared" si="35"/>
        <v>-</v>
      </c>
      <c r="O237" s="314" t="str">
        <f t="shared" si="35"/>
        <v>-</v>
      </c>
      <c r="P237" s="4"/>
      <c r="Q237" s="303"/>
      <c r="R237" s="4"/>
      <c r="S237" s="304"/>
      <c r="T237" s="4"/>
      <c r="U237" s="4"/>
      <c r="V237" s="4"/>
      <c r="W237" s="4"/>
    </row>
    <row r="238" spans="1:24" ht="20.25" customHeight="1">
      <c r="A238" s="4"/>
      <c r="B238" s="4"/>
      <c r="C238" s="774" t="s">
        <v>349</v>
      </c>
      <c r="D238" s="315">
        <f t="shared" ref="D238:L238" si="36">COUNTIFS($U$9:$U$204,D$234,$W$9:$W$204,$C238)</f>
        <v>0</v>
      </c>
      <c r="E238" s="315">
        <f t="shared" si="36"/>
        <v>0</v>
      </c>
      <c r="F238" s="315">
        <f t="shared" si="36"/>
        <v>0</v>
      </c>
      <c r="G238" s="315">
        <f t="shared" si="36"/>
        <v>0</v>
      </c>
      <c r="H238" s="315">
        <f t="shared" si="36"/>
        <v>0</v>
      </c>
      <c r="I238" s="315">
        <f t="shared" si="36"/>
        <v>0</v>
      </c>
      <c r="J238" s="315">
        <f t="shared" si="36"/>
        <v>0</v>
      </c>
      <c r="K238" s="315">
        <f t="shared" si="36"/>
        <v>0</v>
      </c>
      <c r="L238" s="315">
        <f t="shared" si="36"/>
        <v>0</v>
      </c>
      <c r="M238" s="315">
        <f t="shared" ref="M238:O238" si="37">COUNTIFS($U$9:$U$203,M$234,$W$9:$W$203,$C238)</f>
        <v>0</v>
      </c>
      <c r="N238" s="315">
        <f t="shared" si="37"/>
        <v>0</v>
      </c>
      <c r="O238" s="315">
        <f t="shared" si="37"/>
        <v>0</v>
      </c>
      <c r="P238" s="4"/>
      <c r="Q238" s="303"/>
      <c r="R238" s="4"/>
      <c r="S238" s="304"/>
      <c r="T238" s="4"/>
      <c r="U238" s="4"/>
      <c r="V238" s="4"/>
      <c r="W238" s="4"/>
    </row>
    <row r="239" spans="1:24" ht="24" customHeight="1">
      <c r="A239" s="4"/>
      <c r="B239" s="4"/>
      <c r="C239" s="775"/>
      <c r="D239" s="316" t="str">
        <f t="shared" ref="D239:O239" si="38">IFERROR(D238/D235,"-")</f>
        <v>-</v>
      </c>
      <c r="E239" s="316" t="str">
        <f t="shared" si="38"/>
        <v>-</v>
      </c>
      <c r="F239" s="316" t="str">
        <f t="shared" si="38"/>
        <v>-</v>
      </c>
      <c r="G239" s="316" t="str">
        <f t="shared" si="38"/>
        <v>-</v>
      </c>
      <c r="H239" s="316" t="str">
        <f t="shared" si="38"/>
        <v>-</v>
      </c>
      <c r="I239" s="316" t="str">
        <f t="shared" si="38"/>
        <v>-</v>
      </c>
      <c r="J239" s="316" t="str">
        <f t="shared" si="38"/>
        <v>-</v>
      </c>
      <c r="K239" s="316" t="str">
        <f t="shared" si="38"/>
        <v>-</v>
      </c>
      <c r="L239" s="316" t="str">
        <f t="shared" si="38"/>
        <v>-</v>
      </c>
      <c r="M239" s="316" t="str">
        <f t="shared" si="38"/>
        <v>-</v>
      </c>
      <c r="N239" s="316" t="str">
        <f t="shared" si="38"/>
        <v>-</v>
      </c>
      <c r="O239" s="316" t="str">
        <f t="shared" si="38"/>
        <v>-</v>
      </c>
      <c r="P239" s="4"/>
      <c r="Q239" s="303"/>
      <c r="R239" s="4"/>
      <c r="S239" s="304"/>
      <c r="T239" s="4"/>
      <c r="U239" s="4"/>
      <c r="V239" s="4"/>
      <c r="W239" s="4"/>
    </row>
    <row r="240" spans="1:24" ht="21" customHeight="1">
      <c r="A240" s="4"/>
      <c r="B240" s="4"/>
      <c r="C240" s="776" t="s">
        <v>373</v>
      </c>
      <c r="D240" s="315">
        <f t="shared" ref="D240:L240" si="39">COUNTIFS($U$9:$U$204,D$234,$W$9:$W$204,$C240)</f>
        <v>0</v>
      </c>
      <c r="E240" s="315">
        <f t="shared" si="39"/>
        <v>0</v>
      </c>
      <c r="F240" s="315">
        <f t="shared" si="39"/>
        <v>0</v>
      </c>
      <c r="G240" s="315">
        <f t="shared" si="39"/>
        <v>0</v>
      </c>
      <c r="H240" s="315">
        <f t="shared" si="39"/>
        <v>0</v>
      </c>
      <c r="I240" s="315">
        <f t="shared" si="39"/>
        <v>0</v>
      </c>
      <c r="J240" s="315">
        <f t="shared" si="39"/>
        <v>0</v>
      </c>
      <c r="K240" s="315">
        <f t="shared" si="39"/>
        <v>0</v>
      </c>
      <c r="L240" s="315">
        <f t="shared" si="39"/>
        <v>0</v>
      </c>
      <c r="M240" s="315">
        <f t="shared" ref="M240:O240" si="40">COUNTIFS($U$9:$U$203,M$234,$W$9:$W$203,$C240)</f>
        <v>0</v>
      </c>
      <c r="N240" s="315">
        <f t="shared" si="40"/>
        <v>0</v>
      </c>
      <c r="O240" s="315">
        <f t="shared" si="40"/>
        <v>0</v>
      </c>
      <c r="P240" s="4"/>
      <c r="Q240" s="303"/>
      <c r="R240" s="4"/>
      <c r="S240" s="304"/>
      <c r="T240" s="4"/>
      <c r="U240" s="4"/>
      <c r="V240" s="4"/>
      <c r="W240" s="4"/>
    </row>
    <row r="241" spans="1:24" ht="24" customHeight="1">
      <c r="A241" s="4"/>
      <c r="B241" s="4"/>
      <c r="C241" s="775"/>
      <c r="D241" s="316" t="str">
        <f t="shared" ref="D241:O241" si="41">IFERROR(D240/D235,"-")</f>
        <v>-</v>
      </c>
      <c r="E241" s="316" t="str">
        <f t="shared" si="41"/>
        <v>-</v>
      </c>
      <c r="F241" s="316" t="str">
        <f t="shared" si="41"/>
        <v>-</v>
      </c>
      <c r="G241" s="316" t="str">
        <f t="shared" si="41"/>
        <v>-</v>
      </c>
      <c r="H241" s="316" t="str">
        <f t="shared" si="41"/>
        <v>-</v>
      </c>
      <c r="I241" s="316" t="str">
        <f t="shared" si="41"/>
        <v>-</v>
      </c>
      <c r="J241" s="316" t="str">
        <f t="shared" si="41"/>
        <v>-</v>
      </c>
      <c r="K241" s="316" t="str">
        <f t="shared" si="41"/>
        <v>-</v>
      </c>
      <c r="L241" s="316" t="str">
        <f t="shared" si="41"/>
        <v>-</v>
      </c>
      <c r="M241" s="316" t="str">
        <f t="shared" si="41"/>
        <v>-</v>
      </c>
      <c r="N241" s="316" t="str">
        <f t="shared" si="41"/>
        <v>-</v>
      </c>
      <c r="O241" s="316" t="str">
        <f t="shared" si="41"/>
        <v>-</v>
      </c>
      <c r="P241" s="4"/>
      <c r="Q241" s="303"/>
      <c r="R241" s="4"/>
      <c r="S241" s="304"/>
      <c r="T241" s="4"/>
      <c r="U241" s="4"/>
      <c r="V241" s="4"/>
      <c r="W241" s="4"/>
    </row>
    <row r="242" spans="1:24" ht="21" customHeight="1">
      <c r="A242" s="4"/>
      <c r="B242" s="4"/>
      <c r="C242" s="776" t="s">
        <v>491</v>
      </c>
      <c r="D242" s="315">
        <f t="shared" ref="D242:L242" si="42">COUNTIFS($U$9:$U$204,D$234,$W$9:$W$204,$C242)</f>
        <v>0</v>
      </c>
      <c r="E242" s="315">
        <f t="shared" si="42"/>
        <v>0</v>
      </c>
      <c r="F242" s="315">
        <f t="shared" si="42"/>
        <v>0</v>
      </c>
      <c r="G242" s="315">
        <f t="shared" si="42"/>
        <v>0</v>
      </c>
      <c r="H242" s="315">
        <f t="shared" si="42"/>
        <v>0</v>
      </c>
      <c r="I242" s="315">
        <f t="shared" si="42"/>
        <v>0</v>
      </c>
      <c r="J242" s="315">
        <f t="shared" si="42"/>
        <v>0</v>
      </c>
      <c r="K242" s="315">
        <f t="shared" si="42"/>
        <v>0</v>
      </c>
      <c r="L242" s="315">
        <f t="shared" si="42"/>
        <v>0</v>
      </c>
      <c r="M242" s="315">
        <f t="shared" ref="M242:O242" si="43">COUNTIFS($U$9:$U$203,M$234,$W$9:$W$203,$C242)</f>
        <v>0</v>
      </c>
      <c r="N242" s="315">
        <f t="shared" si="43"/>
        <v>0</v>
      </c>
      <c r="O242" s="315">
        <f t="shared" si="43"/>
        <v>0</v>
      </c>
      <c r="P242" s="4"/>
      <c r="Q242" s="303"/>
      <c r="R242" s="4"/>
      <c r="S242" s="304"/>
      <c r="T242" s="4"/>
      <c r="U242" s="4"/>
      <c r="V242" s="4"/>
      <c r="W242" s="4"/>
    </row>
    <row r="243" spans="1:24" ht="24" customHeight="1">
      <c r="A243" s="4"/>
      <c r="B243" s="4"/>
      <c r="C243" s="775"/>
      <c r="D243" s="316" t="str">
        <f t="shared" ref="D243:O243" si="44">IFERROR(D242/E$215,"-")</f>
        <v>-</v>
      </c>
      <c r="E243" s="316" t="str">
        <f t="shared" si="44"/>
        <v>-</v>
      </c>
      <c r="F243" s="316" t="str">
        <f t="shared" si="44"/>
        <v>-</v>
      </c>
      <c r="G243" s="316" t="str">
        <f t="shared" si="44"/>
        <v>-</v>
      </c>
      <c r="H243" s="316" t="str">
        <f t="shared" si="44"/>
        <v>-</v>
      </c>
      <c r="I243" s="316" t="str">
        <f t="shared" si="44"/>
        <v>-</v>
      </c>
      <c r="J243" s="316" t="str">
        <f t="shared" si="44"/>
        <v>-</v>
      </c>
      <c r="K243" s="316" t="str">
        <f t="shared" si="44"/>
        <v>-</v>
      </c>
      <c r="L243" s="316" t="str">
        <f t="shared" si="44"/>
        <v>-</v>
      </c>
      <c r="M243" s="316" t="str">
        <f t="shared" si="44"/>
        <v>-</v>
      </c>
      <c r="N243" s="316" t="str">
        <f t="shared" si="44"/>
        <v>-</v>
      </c>
      <c r="O243" s="316" t="str">
        <f t="shared" si="44"/>
        <v>-</v>
      </c>
      <c r="P243" s="4"/>
      <c r="Q243" s="303"/>
      <c r="R243" s="4"/>
      <c r="S243" s="304"/>
      <c r="T243" s="4"/>
      <c r="U243" s="4"/>
      <c r="V243" s="4"/>
      <c r="W243" s="4"/>
    </row>
    <row r="244" spans="1:24" ht="21" customHeight="1">
      <c r="A244" s="4"/>
      <c r="B244" s="4"/>
      <c r="C244" s="777" t="s">
        <v>366</v>
      </c>
      <c r="D244" s="315">
        <f t="shared" ref="D244:L244" si="45">COUNTIFS($U$9:$U$204,D$234,$W$9:$W$204,$C244)</f>
        <v>0</v>
      </c>
      <c r="E244" s="315">
        <f t="shared" si="45"/>
        <v>0</v>
      </c>
      <c r="F244" s="315">
        <f t="shared" si="45"/>
        <v>0</v>
      </c>
      <c r="G244" s="315">
        <f t="shared" si="45"/>
        <v>0</v>
      </c>
      <c r="H244" s="315">
        <f t="shared" si="45"/>
        <v>0</v>
      </c>
      <c r="I244" s="315">
        <f t="shared" si="45"/>
        <v>0</v>
      </c>
      <c r="J244" s="315">
        <f t="shared" si="45"/>
        <v>0</v>
      </c>
      <c r="K244" s="315">
        <f t="shared" si="45"/>
        <v>0</v>
      </c>
      <c r="L244" s="315">
        <f t="shared" si="45"/>
        <v>0</v>
      </c>
      <c r="M244" s="315">
        <f t="shared" ref="M244:O244" si="46">COUNTIFS($U$9:$U$203,M$234,$W$9:$W$203,$C244)</f>
        <v>0</v>
      </c>
      <c r="N244" s="315">
        <f t="shared" si="46"/>
        <v>0</v>
      </c>
      <c r="O244" s="315">
        <f t="shared" si="46"/>
        <v>0</v>
      </c>
      <c r="P244" s="4"/>
      <c r="Q244" s="303"/>
      <c r="R244" s="4"/>
      <c r="S244" s="304"/>
      <c r="T244" s="4"/>
      <c r="U244" s="4"/>
      <c r="V244" s="4"/>
      <c r="W244" s="4"/>
    </row>
    <row r="245" spans="1:24" ht="24" customHeight="1">
      <c r="A245" s="4"/>
      <c r="B245" s="4"/>
      <c r="C245" s="775"/>
      <c r="D245" s="316" t="str">
        <f t="shared" ref="D245:O245" si="47">IFERROR(D244/E$215,"-")</f>
        <v>-</v>
      </c>
      <c r="E245" s="316" t="str">
        <f t="shared" si="47"/>
        <v>-</v>
      </c>
      <c r="F245" s="316" t="str">
        <f t="shared" si="47"/>
        <v>-</v>
      </c>
      <c r="G245" s="316" t="str">
        <f t="shared" si="47"/>
        <v>-</v>
      </c>
      <c r="H245" s="316" t="str">
        <f t="shared" si="47"/>
        <v>-</v>
      </c>
      <c r="I245" s="316" t="str">
        <f t="shared" si="47"/>
        <v>-</v>
      </c>
      <c r="J245" s="316" t="str">
        <f t="shared" si="47"/>
        <v>-</v>
      </c>
      <c r="K245" s="316" t="str">
        <f t="shared" si="47"/>
        <v>-</v>
      </c>
      <c r="L245" s="316" t="str">
        <f t="shared" si="47"/>
        <v>-</v>
      </c>
      <c r="M245" s="316" t="str">
        <f t="shared" si="47"/>
        <v>-</v>
      </c>
      <c r="N245" s="316" t="str">
        <f t="shared" si="47"/>
        <v>-</v>
      </c>
      <c r="O245" s="316" t="str">
        <f t="shared" si="47"/>
        <v>-</v>
      </c>
      <c r="P245" s="4"/>
      <c r="Q245" s="303"/>
      <c r="R245" s="4"/>
      <c r="S245" s="304"/>
      <c r="T245" s="4"/>
      <c r="U245" s="4"/>
      <c r="V245" s="4"/>
      <c r="W245" s="4"/>
    </row>
    <row r="246" spans="1:24" ht="21" customHeight="1">
      <c r="A246" s="4"/>
      <c r="B246" s="4"/>
      <c r="C246" s="777" t="s">
        <v>640</v>
      </c>
      <c r="D246" s="315">
        <f t="shared" ref="D246:L246" si="48">COUNTIFS($U$9:$U$204,D$234,$W$9:$W$204,$C246)</f>
        <v>0</v>
      </c>
      <c r="E246" s="315">
        <f t="shared" si="48"/>
        <v>0</v>
      </c>
      <c r="F246" s="315">
        <f t="shared" si="48"/>
        <v>0</v>
      </c>
      <c r="G246" s="315">
        <f t="shared" si="48"/>
        <v>0</v>
      </c>
      <c r="H246" s="315">
        <f t="shared" si="48"/>
        <v>0</v>
      </c>
      <c r="I246" s="315">
        <f t="shared" si="48"/>
        <v>0</v>
      </c>
      <c r="J246" s="315">
        <f t="shared" si="48"/>
        <v>0</v>
      </c>
      <c r="K246" s="315">
        <f t="shared" si="48"/>
        <v>0</v>
      </c>
      <c r="L246" s="315">
        <f t="shared" si="48"/>
        <v>0</v>
      </c>
      <c r="M246" s="315">
        <f t="shared" ref="M246:O246" si="49">COUNTIFS($U$9:$U$203,M$234,$W$9:$W$203,$C246)</f>
        <v>0</v>
      </c>
      <c r="N246" s="315">
        <f t="shared" si="49"/>
        <v>0</v>
      </c>
      <c r="O246" s="315">
        <f t="shared" si="49"/>
        <v>0</v>
      </c>
      <c r="P246" s="4"/>
      <c r="Q246" s="303"/>
      <c r="R246" s="4"/>
      <c r="S246" s="304"/>
      <c r="T246" s="4"/>
      <c r="U246" s="4"/>
      <c r="V246" s="4"/>
      <c r="W246" s="4"/>
    </row>
    <row r="247" spans="1:24" ht="24" customHeight="1">
      <c r="A247" s="4"/>
      <c r="B247" s="4"/>
      <c r="C247" s="775"/>
      <c r="D247" s="316" t="str">
        <f t="shared" ref="D247:O247" si="50">IFERROR(D246/E$215,"-")</f>
        <v>-</v>
      </c>
      <c r="E247" s="316" t="str">
        <f t="shared" si="50"/>
        <v>-</v>
      </c>
      <c r="F247" s="316" t="str">
        <f t="shared" si="50"/>
        <v>-</v>
      </c>
      <c r="G247" s="316" t="str">
        <f t="shared" si="50"/>
        <v>-</v>
      </c>
      <c r="H247" s="316" t="str">
        <f t="shared" si="50"/>
        <v>-</v>
      </c>
      <c r="I247" s="316" t="str">
        <f t="shared" si="50"/>
        <v>-</v>
      </c>
      <c r="J247" s="316" t="str">
        <f t="shared" si="50"/>
        <v>-</v>
      </c>
      <c r="K247" s="316" t="str">
        <f t="shared" si="50"/>
        <v>-</v>
      </c>
      <c r="L247" s="316" t="str">
        <f t="shared" si="50"/>
        <v>-</v>
      </c>
      <c r="M247" s="316" t="str">
        <f t="shared" si="50"/>
        <v>-</v>
      </c>
      <c r="N247" s="316" t="str">
        <f t="shared" si="50"/>
        <v>-</v>
      </c>
      <c r="O247" s="316" t="str">
        <f t="shared" si="50"/>
        <v>-</v>
      </c>
      <c r="P247" s="4"/>
      <c r="Q247" s="303"/>
      <c r="R247" s="4"/>
      <c r="S247" s="304"/>
      <c r="T247" s="4"/>
      <c r="U247" s="4"/>
      <c r="V247" s="4"/>
      <c r="W247" s="4"/>
    </row>
    <row r="248" spans="1:24" ht="21" customHeight="1">
      <c r="A248" s="4"/>
      <c r="B248" s="4"/>
      <c r="C248" s="777" t="s">
        <v>628</v>
      </c>
      <c r="D248" s="315">
        <f t="shared" ref="D248:L248" si="51">COUNTIFS($U$9:$U$204,D$234,$W$9:$W$204,$C248)</f>
        <v>0</v>
      </c>
      <c r="E248" s="315">
        <f t="shared" si="51"/>
        <v>0</v>
      </c>
      <c r="F248" s="315">
        <f t="shared" si="51"/>
        <v>0</v>
      </c>
      <c r="G248" s="315">
        <f t="shared" si="51"/>
        <v>0</v>
      </c>
      <c r="H248" s="315">
        <f t="shared" si="51"/>
        <v>0</v>
      </c>
      <c r="I248" s="315">
        <f t="shared" si="51"/>
        <v>0</v>
      </c>
      <c r="J248" s="315">
        <f t="shared" si="51"/>
        <v>0</v>
      </c>
      <c r="K248" s="315">
        <f t="shared" si="51"/>
        <v>0</v>
      </c>
      <c r="L248" s="315">
        <f t="shared" si="51"/>
        <v>0</v>
      </c>
      <c r="M248" s="315">
        <f t="shared" ref="M248:O248" si="52">COUNTIFS($U$9:$U$203,M$234,$W$9:$W$203,$C248)</f>
        <v>0</v>
      </c>
      <c r="N248" s="315">
        <f t="shared" si="52"/>
        <v>0</v>
      </c>
      <c r="O248" s="315">
        <f t="shared" si="52"/>
        <v>0</v>
      </c>
      <c r="P248" s="4"/>
      <c r="Q248" s="303"/>
      <c r="R248" s="4"/>
      <c r="S248" s="304"/>
      <c r="T248" s="4"/>
      <c r="U248" s="4"/>
      <c r="V248" s="4"/>
      <c r="W248" s="4"/>
    </row>
    <row r="249" spans="1:24" ht="24" customHeight="1">
      <c r="A249" s="4"/>
      <c r="B249" s="4"/>
      <c r="C249" s="775"/>
      <c r="D249" s="316" t="str">
        <f t="shared" ref="D249:O249" si="53">IFERROR(D248/E$215,"-")</f>
        <v>-</v>
      </c>
      <c r="E249" s="316" t="str">
        <f t="shared" si="53"/>
        <v>-</v>
      </c>
      <c r="F249" s="316" t="str">
        <f t="shared" si="53"/>
        <v>-</v>
      </c>
      <c r="G249" s="316" t="str">
        <f t="shared" si="53"/>
        <v>-</v>
      </c>
      <c r="H249" s="316" t="str">
        <f t="shared" si="53"/>
        <v>-</v>
      </c>
      <c r="I249" s="316" t="str">
        <f t="shared" si="53"/>
        <v>-</v>
      </c>
      <c r="J249" s="316" t="str">
        <f t="shared" si="53"/>
        <v>-</v>
      </c>
      <c r="K249" s="316" t="str">
        <f t="shared" si="53"/>
        <v>-</v>
      </c>
      <c r="L249" s="316" t="str">
        <f t="shared" si="53"/>
        <v>-</v>
      </c>
      <c r="M249" s="316" t="str">
        <f t="shared" si="53"/>
        <v>-</v>
      </c>
      <c r="N249" s="316" t="str">
        <f t="shared" si="53"/>
        <v>-</v>
      </c>
      <c r="O249" s="316" t="str">
        <f t="shared" si="53"/>
        <v>-</v>
      </c>
      <c r="P249" s="4"/>
      <c r="Q249" s="303"/>
      <c r="R249" s="4"/>
      <c r="S249" s="304"/>
      <c r="T249" s="4"/>
      <c r="U249" s="4"/>
      <c r="V249" s="4"/>
      <c r="W249" s="4"/>
    </row>
    <row r="250" spans="1:24" ht="21" customHeight="1">
      <c r="A250" s="4"/>
      <c r="B250" s="4"/>
      <c r="C250" s="778" t="s">
        <v>358</v>
      </c>
      <c r="D250" s="315">
        <f t="shared" ref="D250:L250" si="54">COUNTIFS($U$9:$U$204,D$234,$W$9:$W$204,$C250)</f>
        <v>0</v>
      </c>
      <c r="E250" s="315">
        <f t="shared" si="54"/>
        <v>0</v>
      </c>
      <c r="F250" s="315">
        <f t="shared" si="54"/>
        <v>0</v>
      </c>
      <c r="G250" s="315">
        <f t="shared" si="54"/>
        <v>0</v>
      </c>
      <c r="H250" s="315">
        <f t="shared" si="54"/>
        <v>0</v>
      </c>
      <c r="I250" s="315">
        <f t="shared" si="54"/>
        <v>0</v>
      </c>
      <c r="J250" s="315">
        <f t="shared" si="54"/>
        <v>0</v>
      </c>
      <c r="K250" s="315">
        <f t="shared" si="54"/>
        <v>0</v>
      </c>
      <c r="L250" s="315">
        <f t="shared" si="54"/>
        <v>0</v>
      </c>
      <c r="M250" s="315">
        <f t="shared" ref="M250:O250" si="55">COUNTIFS($U$9:$U$203,M$234,$W$9:$W$203,$C250)</f>
        <v>0</v>
      </c>
      <c r="N250" s="315">
        <f t="shared" si="55"/>
        <v>0</v>
      </c>
      <c r="O250" s="315">
        <f t="shared" si="55"/>
        <v>0</v>
      </c>
      <c r="P250" s="4"/>
      <c r="Q250" s="303"/>
      <c r="R250" s="4"/>
      <c r="S250" s="304"/>
      <c r="T250" s="4"/>
      <c r="U250" s="4"/>
      <c r="V250" s="4"/>
      <c r="W250" s="4"/>
    </row>
    <row r="251" spans="1:24" ht="24" customHeight="1">
      <c r="A251" s="4"/>
      <c r="B251" s="4"/>
      <c r="C251" s="779"/>
      <c r="D251" s="317" t="str">
        <f t="shared" ref="D251:O251" si="56">IFERROR(D250/E$215,"-")</f>
        <v>-</v>
      </c>
      <c r="E251" s="317" t="str">
        <f t="shared" si="56"/>
        <v>-</v>
      </c>
      <c r="F251" s="317" t="str">
        <f t="shared" si="56"/>
        <v>-</v>
      </c>
      <c r="G251" s="317" t="str">
        <f t="shared" si="56"/>
        <v>-</v>
      </c>
      <c r="H251" s="317" t="str">
        <f t="shared" si="56"/>
        <v>-</v>
      </c>
      <c r="I251" s="317" t="str">
        <f t="shared" si="56"/>
        <v>-</v>
      </c>
      <c r="J251" s="317" t="str">
        <f t="shared" si="56"/>
        <v>-</v>
      </c>
      <c r="K251" s="317" t="str">
        <f t="shared" si="56"/>
        <v>-</v>
      </c>
      <c r="L251" s="317" t="str">
        <f t="shared" si="56"/>
        <v>-</v>
      </c>
      <c r="M251" s="317" t="str">
        <f t="shared" si="56"/>
        <v>-</v>
      </c>
      <c r="N251" s="317" t="str">
        <f t="shared" si="56"/>
        <v>-</v>
      </c>
      <c r="O251" s="317" t="str">
        <f t="shared" si="56"/>
        <v>-</v>
      </c>
      <c r="P251" s="4"/>
      <c r="Q251" s="303"/>
      <c r="R251" s="4"/>
      <c r="S251" s="304"/>
      <c r="T251" s="4"/>
      <c r="U251" s="4"/>
      <c r="V251" s="4"/>
      <c r="W251" s="4"/>
    </row>
    <row r="252" spans="1:24" ht="14.4">
      <c r="A252" s="4"/>
      <c r="B252" s="4"/>
      <c r="C252" s="303"/>
      <c r="D252" s="304"/>
      <c r="E252" s="4"/>
      <c r="F252" s="4"/>
      <c r="G252" s="4"/>
      <c r="H252" s="4"/>
      <c r="I252" s="4"/>
      <c r="J252" s="4"/>
      <c r="K252" s="4"/>
      <c r="L252" s="4"/>
      <c r="M252" s="4"/>
      <c r="N252" s="148"/>
      <c r="O252" s="4"/>
      <c r="P252" s="4"/>
      <c r="Q252" s="4"/>
      <c r="R252" s="303"/>
      <c r="S252" s="4"/>
      <c r="T252" s="304"/>
      <c r="U252" s="4"/>
      <c r="V252" s="4"/>
      <c r="W252" s="4"/>
      <c r="X252" s="4"/>
    </row>
    <row r="253" spans="1:24" ht="32.25" customHeight="1">
      <c r="A253" s="4"/>
      <c r="B253" s="4"/>
      <c r="D253" s="270" t="s">
        <v>343</v>
      </c>
      <c r="E253" s="270" t="s">
        <v>507</v>
      </c>
      <c r="F253" s="270" t="s">
        <v>387</v>
      </c>
      <c r="G253" s="270" t="s">
        <v>364</v>
      </c>
      <c r="H253" s="270" t="s">
        <v>371</v>
      </c>
      <c r="M253" s="4"/>
      <c r="N253" s="148"/>
      <c r="O253" s="4"/>
      <c r="P253" s="4"/>
      <c r="Q253" s="4"/>
      <c r="R253" s="303"/>
      <c r="S253" s="4"/>
      <c r="T253" s="304"/>
      <c r="U253" s="4"/>
      <c r="V253" s="4"/>
      <c r="W253" s="4"/>
      <c r="X253" s="4"/>
    </row>
    <row r="254" spans="1:24" ht="27" customHeight="1">
      <c r="A254" s="4"/>
      <c r="B254" s="4"/>
      <c r="C254" s="271" t="s">
        <v>638</v>
      </c>
      <c r="D254" s="256">
        <f t="shared" ref="D254:H254" si="57">COUNTIFS($R$9:$R$204,"&lt;&gt;",$M$9:$M$204,D253)</f>
        <v>0</v>
      </c>
      <c r="E254" s="256">
        <f t="shared" si="57"/>
        <v>0</v>
      </c>
      <c r="F254" s="256">
        <f t="shared" si="57"/>
        <v>0</v>
      </c>
      <c r="G254" s="256">
        <f t="shared" si="57"/>
        <v>0</v>
      </c>
      <c r="H254" s="257">
        <f t="shared" si="57"/>
        <v>0</v>
      </c>
      <c r="I254" s="4"/>
      <c r="J254" s="4"/>
      <c r="K254" s="4"/>
      <c r="L254" s="4"/>
      <c r="M254" s="4"/>
      <c r="N254" s="148"/>
      <c r="O254" s="4"/>
      <c r="P254" s="4"/>
      <c r="Q254" s="4"/>
      <c r="R254" s="303"/>
      <c r="S254" s="4"/>
      <c r="T254" s="304"/>
      <c r="U254" s="4"/>
      <c r="V254" s="4"/>
      <c r="W254" s="4"/>
      <c r="X254" s="4"/>
    </row>
    <row r="255" spans="1:24" ht="27" customHeight="1">
      <c r="A255" s="4"/>
      <c r="B255" s="4"/>
      <c r="C255" s="780" t="s">
        <v>639</v>
      </c>
      <c r="D255" s="311">
        <f t="shared" ref="D255:H255" si="58">SUM(D257,D259)</f>
        <v>0</v>
      </c>
      <c r="E255" s="311">
        <f t="shared" si="58"/>
        <v>0</v>
      </c>
      <c r="F255" s="311">
        <f t="shared" si="58"/>
        <v>0</v>
      </c>
      <c r="G255" s="311">
        <f t="shared" si="58"/>
        <v>0</v>
      </c>
      <c r="H255" s="312">
        <f t="shared" si="58"/>
        <v>0</v>
      </c>
      <c r="I255" s="4"/>
      <c r="J255" s="4"/>
      <c r="K255" s="4"/>
      <c r="L255" s="4"/>
      <c r="M255" s="4"/>
      <c r="N255" s="148"/>
      <c r="O255" s="4"/>
      <c r="P255" s="4"/>
      <c r="Q255" s="4"/>
      <c r="R255" s="303"/>
      <c r="S255" s="4"/>
      <c r="T255" s="304"/>
      <c r="U255" s="4"/>
      <c r="V255" s="4"/>
      <c r="W255" s="4"/>
      <c r="X255" s="4"/>
    </row>
    <row r="256" spans="1:24" ht="27" customHeight="1">
      <c r="A256" s="4"/>
      <c r="B256" s="4"/>
      <c r="C256" s="773"/>
      <c r="D256" s="322" t="str">
        <f t="shared" ref="D256:H256" si="59">IFERROR(D255/D254,"-")</f>
        <v>-</v>
      </c>
      <c r="E256" s="322" t="str">
        <f t="shared" si="59"/>
        <v>-</v>
      </c>
      <c r="F256" s="322" t="str">
        <f t="shared" si="59"/>
        <v>-</v>
      </c>
      <c r="G256" s="322" t="str">
        <f t="shared" si="59"/>
        <v>-</v>
      </c>
      <c r="H256" s="323" t="str">
        <f t="shared" si="59"/>
        <v>-</v>
      </c>
      <c r="I256" s="4"/>
      <c r="J256" s="4"/>
      <c r="K256" s="4"/>
      <c r="L256" s="4"/>
      <c r="M256" s="4"/>
      <c r="N256" s="148"/>
      <c r="O256" s="4"/>
      <c r="P256" s="4"/>
      <c r="Q256" s="4"/>
      <c r="R256" s="303"/>
      <c r="S256" s="4"/>
      <c r="T256" s="304"/>
      <c r="U256" s="4"/>
      <c r="V256" s="4"/>
      <c r="W256" s="4"/>
      <c r="X256" s="4"/>
    </row>
    <row r="257" spans="1:24" ht="27" customHeight="1">
      <c r="A257" s="4"/>
      <c r="B257" s="4"/>
      <c r="C257" s="781" t="s">
        <v>349</v>
      </c>
      <c r="D257" s="315">
        <f t="shared" ref="D257:H257" si="60">COUNTIFS($W$9:$W$204,$C257,$M$9:$M$204,D$253)</f>
        <v>0</v>
      </c>
      <c r="E257" s="315">
        <f t="shared" si="60"/>
        <v>0</v>
      </c>
      <c r="F257" s="315">
        <f t="shared" si="60"/>
        <v>0</v>
      </c>
      <c r="G257" s="315">
        <f t="shared" si="60"/>
        <v>0</v>
      </c>
      <c r="H257" s="315">
        <f t="shared" si="60"/>
        <v>0</v>
      </c>
      <c r="I257" s="4"/>
      <c r="J257" s="4"/>
      <c r="K257" s="4"/>
      <c r="L257" s="4"/>
      <c r="M257" s="4"/>
      <c r="N257" s="148"/>
      <c r="O257" s="4"/>
      <c r="P257" s="4"/>
      <c r="Q257" s="4"/>
      <c r="R257" s="303"/>
      <c r="S257" s="4"/>
      <c r="T257" s="304"/>
      <c r="U257" s="4"/>
      <c r="V257" s="4"/>
      <c r="W257" s="4"/>
      <c r="X257" s="4"/>
    </row>
    <row r="258" spans="1:24" ht="27" customHeight="1">
      <c r="A258" s="4"/>
      <c r="B258" s="4"/>
      <c r="C258" s="775"/>
      <c r="D258" s="324" t="str">
        <f t="shared" ref="D258:H258" si="61">IFERROR(D257/D$254,"-")</f>
        <v>-</v>
      </c>
      <c r="E258" s="324" t="str">
        <f t="shared" si="61"/>
        <v>-</v>
      </c>
      <c r="F258" s="324" t="str">
        <f t="shared" si="61"/>
        <v>-</v>
      </c>
      <c r="G258" s="324" t="str">
        <f t="shared" si="61"/>
        <v>-</v>
      </c>
      <c r="H258" s="324" t="str">
        <f t="shared" si="61"/>
        <v>-</v>
      </c>
      <c r="I258" s="4"/>
      <c r="J258" s="4"/>
      <c r="K258" s="4"/>
      <c r="L258" s="4"/>
      <c r="M258" s="4"/>
      <c r="N258" s="148"/>
      <c r="O258" s="4"/>
      <c r="P258" s="4"/>
      <c r="Q258" s="4"/>
      <c r="R258" s="303"/>
      <c r="S258" s="4"/>
      <c r="T258" s="304"/>
      <c r="U258" s="4"/>
      <c r="V258" s="4"/>
      <c r="W258" s="4"/>
      <c r="X258" s="4"/>
    </row>
    <row r="259" spans="1:24" ht="27" customHeight="1">
      <c r="A259" s="4"/>
      <c r="B259" s="4"/>
      <c r="C259" s="782" t="s">
        <v>373</v>
      </c>
      <c r="D259" s="315">
        <f t="shared" ref="D259:H259" si="62">COUNTIFS($W$9:$W$204,$C259,$M$9:$M$204,D$253)</f>
        <v>0</v>
      </c>
      <c r="E259" s="315">
        <f t="shared" si="62"/>
        <v>0</v>
      </c>
      <c r="F259" s="315">
        <f t="shared" si="62"/>
        <v>0</v>
      </c>
      <c r="G259" s="315">
        <f t="shared" si="62"/>
        <v>0</v>
      </c>
      <c r="H259" s="315">
        <f t="shared" si="62"/>
        <v>0</v>
      </c>
      <c r="I259" s="4"/>
      <c r="J259" s="4"/>
      <c r="K259" s="4"/>
      <c r="L259" s="4"/>
      <c r="M259" s="4"/>
      <c r="N259" s="148"/>
      <c r="O259" s="4"/>
      <c r="P259" s="4"/>
      <c r="Q259" s="4"/>
      <c r="R259" s="303"/>
      <c r="S259" s="4"/>
      <c r="T259" s="304"/>
      <c r="U259" s="4"/>
      <c r="V259" s="4"/>
      <c r="W259" s="4"/>
      <c r="X259" s="4"/>
    </row>
    <row r="260" spans="1:24" ht="27" customHeight="1">
      <c r="A260" s="4"/>
      <c r="B260" s="4"/>
      <c r="C260" s="775"/>
      <c r="D260" s="324" t="str">
        <f t="shared" ref="D260:H260" si="63">IFERROR(D259/D$254,"-")</f>
        <v>-</v>
      </c>
      <c r="E260" s="324" t="str">
        <f t="shared" si="63"/>
        <v>-</v>
      </c>
      <c r="F260" s="324" t="str">
        <f t="shared" si="63"/>
        <v>-</v>
      </c>
      <c r="G260" s="324" t="str">
        <f t="shared" si="63"/>
        <v>-</v>
      </c>
      <c r="H260" s="324" t="str">
        <f t="shared" si="63"/>
        <v>-</v>
      </c>
      <c r="I260" s="4"/>
      <c r="J260" s="4"/>
      <c r="K260" s="4"/>
      <c r="L260" s="4"/>
      <c r="M260" s="4"/>
      <c r="N260" s="148"/>
      <c r="O260" s="4"/>
      <c r="P260" s="4"/>
      <c r="Q260" s="4"/>
      <c r="R260" s="303"/>
      <c r="S260" s="4"/>
      <c r="T260" s="304"/>
      <c r="U260" s="4"/>
      <c r="V260" s="4"/>
      <c r="W260" s="4"/>
      <c r="X260" s="4"/>
    </row>
    <row r="261" spans="1:24" ht="27" customHeight="1">
      <c r="A261" s="4"/>
      <c r="B261" s="4"/>
      <c r="C261" s="782" t="s">
        <v>491</v>
      </c>
      <c r="D261" s="325">
        <f t="shared" ref="D261:H261" si="64">COUNTIFS($W$9:$W$204,$C261,$M$9:$M$204,D$253)</f>
        <v>0</v>
      </c>
      <c r="E261" s="326">
        <f t="shared" si="64"/>
        <v>0</v>
      </c>
      <c r="F261" s="326">
        <f t="shared" si="64"/>
        <v>0</v>
      </c>
      <c r="G261" s="326">
        <f t="shared" si="64"/>
        <v>0</v>
      </c>
      <c r="H261" s="326">
        <f t="shared" si="64"/>
        <v>0</v>
      </c>
      <c r="I261" s="4"/>
      <c r="J261" s="4"/>
      <c r="K261" s="4"/>
      <c r="L261" s="4"/>
      <c r="M261" s="4"/>
      <c r="N261" s="148"/>
      <c r="O261" s="4"/>
      <c r="P261" s="4"/>
      <c r="Q261" s="4"/>
      <c r="R261" s="303"/>
      <c r="S261" s="4"/>
      <c r="T261" s="304"/>
      <c r="U261" s="4"/>
      <c r="V261" s="4"/>
      <c r="W261" s="4"/>
      <c r="X261" s="4"/>
    </row>
    <row r="262" spans="1:24" ht="27" customHeight="1">
      <c r="A262" s="4"/>
      <c r="B262" s="4"/>
      <c r="C262" s="775"/>
      <c r="D262" s="324" t="str">
        <f t="shared" ref="D262:H262" si="65">IFERROR(D261/D$254,"-")</f>
        <v>-</v>
      </c>
      <c r="E262" s="324" t="str">
        <f t="shared" si="65"/>
        <v>-</v>
      </c>
      <c r="F262" s="324" t="str">
        <f t="shared" si="65"/>
        <v>-</v>
      </c>
      <c r="G262" s="324" t="str">
        <f t="shared" si="65"/>
        <v>-</v>
      </c>
      <c r="H262" s="324" t="str">
        <f t="shared" si="65"/>
        <v>-</v>
      </c>
      <c r="I262" s="4"/>
      <c r="J262" s="4"/>
      <c r="K262" s="4"/>
      <c r="L262" s="4"/>
      <c r="M262" s="4"/>
      <c r="N262" s="148"/>
      <c r="O262" s="4"/>
      <c r="P262" s="4"/>
      <c r="Q262" s="4"/>
      <c r="R262" s="303"/>
      <c r="S262" s="4"/>
      <c r="T262" s="304"/>
      <c r="U262" s="4"/>
      <c r="V262" s="4"/>
      <c r="W262" s="4"/>
      <c r="X262" s="4"/>
    </row>
    <row r="263" spans="1:24" ht="27" customHeight="1">
      <c r="A263" s="4"/>
      <c r="B263" s="4"/>
      <c r="C263" s="782" t="s">
        <v>366</v>
      </c>
      <c r="D263" s="325">
        <f t="shared" ref="D263:H263" si="66">COUNTIFS($W$9:$W$204,$C263,$M$9:$M$204,D$253)</f>
        <v>0</v>
      </c>
      <c r="E263" s="326">
        <f t="shared" si="66"/>
        <v>0</v>
      </c>
      <c r="F263" s="326">
        <f t="shared" si="66"/>
        <v>0</v>
      </c>
      <c r="G263" s="326">
        <f t="shared" si="66"/>
        <v>0</v>
      </c>
      <c r="H263" s="326">
        <f t="shared" si="66"/>
        <v>0</v>
      </c>
      <c r="I263" s="4"/>
      <c r="J263" s="4"/>
      <c r="K263" s="4"/>
      <c r="L263" s="4"/>
      <c r="M263" s="4"/>
      <c r="N263" s="148"/>
      <c r="O263" s="4"/>
      <c r="P263" s="4"/>
      <c r="Q263" s="4"/>
      <c r="R263" s="303"/>
      <c r="S263" s="4"/>
      <c r="T263" s="304"/>
      <c r="U263" s="4"/>
      <c r="V263" s="4"/>
      <c r="W263" s="4"/>
      <c r="X263" s="4"/>
    </row>
    <row r="264" spans="1:24" ht="27" customHeight="1">
      <c r="A264" s="4"/>
      <c r="B264" s="4"/>
      <c r="C264" s="775"/>
      <c r="D264" s="324" t="str">
        <f t="shared" ref="D264:H264" si="67">IFERROR(D263/D$254,"-")</f>
        <v>-</v>
      </c>
      <c r="E264" s="324" t="str">
        <f t="shared" si="67"/>
        <v>-</v>
      </c>
      <c r="F264" s="324" t="str">
        <f t="shared" si="67"/>
        <v>-</v>
      </c>
      <c r="G264" s="324" t="str">
        <f t="shared" si="67"/>
        <v>-</v>
      </c>
      <c r="H264" s="324" t="str">
        <f t="shared" si="67"/>
        <v>-</v>
      </c>
      <c r="I264" s="4"/>
      <c r="J264" s="4"/>
      <c r="K264" s="4"/>
      <c r="L264" s="4"/>
      <c r="M264" s="4"/>
      <c r="N264" s="148"/>
      <c r="O264" s="4"/>
      <c r="P264" s="4"/>
      <c r="Q264" s="4"/>
      <c r="R264" s="303"/>
      <c r="S264" s="4"/>
      <c r="T264" s="304"/>
      <c r="U264" s="4"/>
      <c r="V264" s="4"/>
      <c r="W264" s="4"/>
      <c r="X264" s="4"/>
    </row>
    <row r="265" spans="1:24" ht="27" customHeight="1">
      <c r="A265" s="4"/>
      <c r="B265" s="4"/>
      <c r="C265" s="783" t="s">
        <v>640</v>
      </c>
      <c r="D265" s="325">
        <f t="shared" ref="D265:H265" si="68">COUNTIFS($W$9:$W$204,$C265,$M$9:$M$204,D$253)</f>
        <v>0</v>
      </c>
      <c r="E265" s="326">
        <f t="shared" si="68"/>
        <v>0</v>
      </c>
      <c r="F265" s="326">
        <f t="shared" si="68"/>
        <v>0</v>
      </c>
      <c r="G265" s="326">
        <f t="shared" si="68"/>
        <v>0</v>
      </c>
      <c r="H265" s="326">
        <f t="shared" si="68"/>
        <v>0</v>
      </c>
      <c r="I265" s="4"/>
      <c r="J265" s="4"/>
      <c r="K265" s="4"/>
      <c r="L265" s="4"/>
      <c r="M265" s="4"/>
      <c r="N265" s="148"/>
      <c r="O265" s="4"/>
      <c r="P265" s="4"/>
      <c r="Q265" s="4"/>
      <c r="R265" s="303"/>
      <c r="S265" s="4"/>
      <c r="T265" s="304"/>
      <c r="U265" s="4"/>
      <c r="V265" s="4"/>
      <c r="W265" s="4"/>
      <c r="X265" s="4"/>
    </row>
    <row r="266" spans="1:24" ht="27" customHeight="1">
      <c r="A266" s="4"/>
      <c r="B266" s="4"/>
      <c r="C266" s="775"/>
      <c r="D266" s="324" t="str">
        <f t="shared" ref="D266:H266" si="69">IFERROR(D265/D$254,"-")</f>
        <v>-</v>
      </c>
      <c r="E266" s="324" t="str">
        <f t="shared" si="69"/>
        <v>-</v>
      </c>
      <c r="F266" s="324" t="str">
        <f t="shared" si="69"/>
        <v>-</v>
      </c>
      <c r="G266" s="324" t="str">
        <f t="shared" si="69"/>
        <v>-</v>
      </c>
      <c r="H266" s="324" t="str">
        <f t="shared" si="69"/>
        <v>-</v>
      </c>
      <c r="I266" s="4"/>
      <c r="J266" s="4"/>
      <c r="K266" s="4"/>
      <c r="L266" s="4"/>
      <c r="M266" s="4"/>
      <c r="N266" s="148"/>
      <c r="O266" s="4"/>
      <c r="P266" s="4"/>
      <c r="Q266" s="4"/>
      <c r="R266" s="303"/>
      <c r="S266" s="4"/>
      <c r="T266" s="304"/>
      <c r="U266" s="4"/>
      <c r="V266" s="4"/>
      <c r="W266" s="4"/>
      <c r="X266" s="4"/>
    </row>
    <row r="267" spans="1:24" ht="27" customHeight="1">
      <c r="A267" s="4"/>
      <c r="B267" s="4"/>
      <c r="C267" s="783" t="s">
        <v>628</v>
      </c>
      <c r="D267" s="325">
        <f t="shared" ref="D267:H267" si="70">COUNTIFS($W$9:$W$204,$C267,$M$9:$M$204,D$253)</f>
        <v>0</v>
      </c>
      <c r="E267" s="326">
        <f t="shared" si="70"/>
        <v>0</v>
      </c>
      <c r="F267" s="326">
        <f t="shared" si="70"/>
        <v>0</v>
      </c>
      <c r="G267" s="326">
        <f t="shared" si="70"/>
        <v>0</v>
      </c>
      <c r="H267" s="326">
        <f t="shared" si="70"/>
        <v>0</v>
      </c>
      <c r="I267" s="4"/>
      <c r="J267" s="4"/>
      <c r="K267" s="4"/>
      <c r="L267" s="4"/>
      <c r="M267" s="4"/>
      <c r="N267" s="148"/>
      <c r="O267" s="4"/>
      <c r="P267" s="4"/>
      <c r="Q267" s="4"/>
      <c r="R267" s="303"/>
      <c r="S267" s="4"/>
      <c r="T267" s="304"/>
      <c r="U267" s="4"/>
      <c r="V267" s="4"/>
      <c r="W267" s="4"/>
      <c r="X267" s="4"/>
    </row>
    <row r="268" spans="1:24" ht="27" customHeight="1">
      <c r="A268" s="4"/>
      <c r="B268" s="4"/>
      <c r="C268" s="775"/>
      <c r="D268" s="324" t="str">
        <f t="shared" ref="D268:H268" si="71">IFERROR(D267/D$254,"-")</f>
        <v>-</v>
      </c>
      <c r="E268" s="324" t="str">
        <f t="shared" si="71"/>
        <v>-</v>
      </c>
      <c r="F268" s="324" t="str">
        <f t="shared" si="71"/>
        <v>-</v>
      </c>
      <c r="G268" s="324" t="str">
        <f t="shared" si="71"/>
        <v>-</v>
      </c>
      <c r="H268" s="324" t="str">
        <f t="shared" si="71"/>
        <v>-</v>
      </c>
      <c r="I268" s="4"/>
      <c r="J268" s="4"/>
      <c r="K268" s="4"/>
      <c r="L268" s="4"/>
      <c r="M268" s="4"/>
      <c r="N268" s="148"/>
      <c r="O268" s="4"/>
      <c r="P268" s="4"/>
      <c r="Q268" s="4"/>
      <c r="R268" s="303"/>
      <c r="S268" s="4"/>
      <c r="T268" s="304"/>
      <c r="U268" s="4"/>
      <c r="V268" s="4"/>
      <c r="W268" s="4"/>
      <c r="X268" s="4"/>
    </row>
    <row r="269" spans="1:24" ht="27" customHeight="1">
      <c r="A269" s="4"/>
      <c r="B269" s="4"/>
      <c r="C269" s="782" t="s">
        <v>358</v>
      </c>
      <c r="D269" s="325">
        <f t="shared" ref="D269:H269" si="72">COUNTIFS($W$9:$W$204,$C269,$M$9:$M$204,D$253)</f>
        <v>0</v>
      </c>
      <c r="E269" s="326">
        <f t="shared" si="72"/>
        <v>0</v>
      </c>
      <c r="F269" s="326">
        <f t="shared" si="72"/>
        <v>0</v>
      </c>
      <c r="G269" s="326">
        <f t="shared" si="72"/>
        <v>0</v>
      </c>
      <c r="H269" s="326">
        <f t="shared" si="72"/>
        <v>0</v>
      </c>
      <c r="I269" s="4"/>
      <c r="J269" s="4"/>
      <c r="K269" s="4"/>
      <c r="L269" s="4"/>
      <c r="M269" s="4"/>
      <c r="N269" s="148"/>
      <c r="O269" s="4"/>
      <c r="P269" s="4"/>
      <c r="Q269" s="4"/>
      <c r="R269" s="303"/>
      <c r="S269" s="4"/>
      <c r="T269" s="304"/>
      <c r="U269" s="4"/>
      <c r="V269" s="4"/>
      <c r="W269" s="4"/>
      <c r="X269" s="4"/>
    </row>
    <row r="270" spans="1:24" ht="27" customHeight="1">
      <c r="A270" s="4"/>
      <c r="B270" s="4"/>
      <c r="C270" s="779"/>
      <c r="D270" s="327" t="str">
        <f t="shared" ref="D270:H270" si="73">IFERROR(D269/D$254,"-")</f>
        <v>-</v>
      </c>
      <c r="E270" s="327" t="str">
        <f t="shared" si="73"/>
        <v>-</v>
      </c>
      <c r="F270" s="327" t="str">
        <f t="shared" si="73"/>
        <v>-</v>
      </c>
      <c r="G270" s="327" t="str">
        <f t="shared" si="73"/>
        <v>-</v>
      </c>
      <c r="H270" s="327" t="str">
        <f t="shared" si="73"/>
        <v>-</v>
      </c>
      <c r="I270" s="4"/>
      <c r="J270" s="4"/>
      <c r="K270" s="4"/>
      <c r="L270" s="4"/>
      <c r="M270" s="4"/>
      <c r="N270" s="148"/>
      <c r="O270" s="4"/>
      <c r="P270" s="4"/>
      <c r="Q270" s="4"/>
      <c r="R270" s="303"/>
      <c r="S270" s="4"/>
      <c r="T270" s="304"/>
      <c r="U270" s="4"/>
      <c r="V270" s="4"/>
      <c r="W270" s="4"/>
      <c r="X270" s="4"/>
    </row>
    <row r="271" spans="1:24" ht="14.4">
      <c r="A271" s="4"/>
      <c r="B271" s="4"/>
      <c r="C271" s="303"/>
      <c r="D271" s="304"/>
      <c r="E271" s="4"/>
      <c r="F271" s="4"/>
      <c r="G271" s="4"/>
      <c r="H271" s="4"/>
      <c r="I271" s="4"/>
      <c r="J271" s="4"/>
      <c r="K271" s="4"/>
      <c r="L271" s="4"/>
      <c r="M271" s="4"/>
      <c r="N271" s="148"/>
      <c r="O271" s="4"/>
      <c r="P271" s="4"/>
      <c r="Q271" s="4"/>
      <c r="R271" s="303"/>
      <c r="S271" s="4"/>
      <c r="T271" s="304"/>
      <c r="U271" s="4"/>
      <c r="V271" s="4"/>
      <c r="W271" s="4"/>
      <c r="X271" s="4"/>
    </row>
    <row r="272" spans="1:24" ht="32.25" customHeight="1">
      <c r="A272" s="4"/>
      <c r="B272" s="4"/>
      <c r="D272" s="277" t="s">
        <v>414</v>
      </c>
      <c r="E272" s="277" t="s">
        <v>354</v>
      </c>
      <c r="F272" s="278" t="s">
        <v>643</v>
      </c>
      <c r="G272" s="277" t="s">
        <v>644</v>
      </c>
      <c r="H272" s="277" t="s">
        <v>400</v>
      </c>
      <c r="M272" s="4"/>
      <c r="N272" s="148"/>
      <c r="O272" s="4"/>
      <c r="P272" s="4"/>
      <c r="Q272" s="4"/>
      <c r="R272" s="303"/>
      <c r="S272" s="4"/>
      <c r="T272" s="304"/>
      <c r="U272" s="4"/>
      <c r="V272" s="4"/>
      <c r="W272" s="4"/>
      <c r="X272" s="4"/>
    </row>
    <row r="273" spans="1:24" ht="27" customHeight="1">
      <c r="A273" s="4"/>
      <c r="B273" s="4"/>
      <c r="C273" s="271" t="s">
        <v>638</v>
      </c>
      <c r="D273" s="256">
        <f t="shared" ref="D273:H273" si="74">COUNTIFS($R$9:$R$204,"&lt;&gt;",$M$9:$M$204,D272)</f>
        <v>0</v>
      </c>
      <c r="E273" s="256">
        <f t="shared" si="74"/>
        <v>0</v>
      </c>
      <c r="F273" s="256">
        <f t="shared" si="74"/>
        <v>0</v>
      </c>
      <c r="G273" s="256">
        <f t="shared" si="74"/>
        <v>0</v>
      </c>
      <c r="H273" s="257">
        <f t="shared" si="74"/>
        <v>0</v>
      </c>
      <c r="I273" s="4"/>
      <c r="J273" s="4"/>
      <c r="K273" s="4"/>
      <c r="L273" s="4"/>
      <c r="M273" s="4"/>
      <c r="N273" s="148"/>
      <c r="O273" s="4"/>
      <c r="P273" s="4"/>
      <c r="Q273" s="4"/>
      <c r="R273" s="303"/>
      <c r="S273" s="4"/>
      <c r="T273" s="304"/>
      <c r="U273" s="4"/>
      <c r="V273" s="4"/>
      <c r="W273" s="4"/>
      <c r="X273" s="4"/>
    </row>
    <row r="274" spans="1:24" ht="27" customHeight="1">
      <c r="A274" s="4"/>
      <c r="B274" s="4"/>
      <c r="C274" s="780" t="s">
        <v>639</v>
      </c>
      <c r="D274" s="311">
        <f t="shared" ref="D274:H274" si="75">SUM(D276,D278)</f>
        <v>0</v>
      </c>
      <c r="E274" s="311">
        <f t="shared" si="75"/>
        <v>0</v>
      </c>
      <c r="F274" s="311">
        <f t="shared" si="75"/>
        <v>0</v>
      </c>
      <c r="G274" s="311">
        <f t="shared" si="75"/>
        <v>0</v>
      </c>
      <c r="H274" s="312">
        <f t="shared" si="75"/>
        <v>0</v>
      </c>
      <c r="I274" s="4"/>
      <c r="J274" s="4"/>
      <c r="K274" s="4"/>
      <c r="L274" s="4"/>
      <c r="M274" s="4"/>
      <c r="N274" s="148"/>
      <c r="O274" s="4"/>
      <c r="P274" s="4"/>
      <c r="Q274" s="4"/>
      <c r="R274" s="303"/>
      <c r="S274" s="4"/>
      <c r="T274" s="304"/>
      <c r="U274" s="4"/>
      <c r="V274" s="4"/>
      <c r="W274" s="4"/>
      <c r="X274" s="4"/>
    </row>
    <row r="275" spans="1:24" ht="27" customHeight="1">
      <c r="A275" s="4"/>
      <c r="B275" s="4"/>
      <c r="C275" s="773"/>
      <c r="D275" s="322" t="str">
        <f t="shared" ref="D275:H275" si="76">IFERROR(D274/D273,"-")</f>
        <v>-</v>
      </c>
      <c r="E275" s="322" t="str">
        <f t="shared" si="76"/>
        <v>-</v>
      </c>
      <c r="F275" s="322" t="str">
        <f t="shared" si="76"/>
        <v>-</v>
      </c>
      <c r="G275" s="322" t="str">
        <f t="shared" si="76"/>
        <v>-</v>
      </c>
      <c r="H275" s="323" t="str">
        <f t="shared" si="76"/>
        <v>-</v>
      </c>
      <c r="I275" s="4"/>
      <c r="J275" s="4"/>
      <c r="K275" s="4"/>
      <c r="L275" s="4"/>
      <c r="M275" s="4"/>
      <c r="N275" s="148"/>
      <c r="O275" s="4"/>
      <c r="P275" s="4"/>
      <c r="Q275" s="4"/>
      <c r="R275" s="303"/>
      <c r="S275" s="4"/>
      <c r="T275" s="304"/>
      <c r="U275" s="4"/>
      <c r="V275" s="4"/>
      <c r="W275" s="4"/>
      <c r="X275" s="4"/>
    </row>
    <row r="276" spans="1:24" ht="27" customHeight="1">
      <c r="A276" s="4"/>
      <c r="B276" s="4"/>
      <c r="C276" s="784" t="s">
        <v>349</v>
      </c>
      <c r="D276" s="315">
        <f t="shared" ref="D276:H276" si="77">COUNTIFS($W$9:$W$204,$C276,$M$9:$M$204,D$272)</f>
        <v>0</v>
      </c>
      <c r="E276" s="315">
        <f t="shared" si="77"/>
        <v>0</v>
      </c>
      <c r="F276" s="315">
        <f t="shared" si="77"/>
        <v>0</v>
      </c>
      <c r="G276" s="315">
        <f t="shared" si="77"/>
        <v>0</v>
      </c>
      <c r="H276" s="315">
        <f t="shared" si="77"/>
        <v>0</v>
      </c>
      <c r="I276" s="4"/>
      <c r="J276" s="4"/>
      <c r="K276" s="4"/>
      <c r="L276" s="4"/>
      <c r="M276" s="4"/>
      <c r="N276" s="148"/>
      <c r="O276" s="4"/>
      <c r="P276" s="4"/>
      <c r="Q276" s="4"/>
      <c r="R276" s="303"/>
      <c r="S276" s="4"/>
      <c r="T276" s="304"/>
      <c r="U276" s="4"/>
      <c r="V276" s="4"/>
      <c r="W276" s="4"/>
      <c r="X276" s="4"/>
    </row>
    <row r="277" spans="1:24" ht="27" customHeight="1">
      <c r="A277" s="4"/>
      <c r="B277" s="4"/>
      <c r="C277" s="775"/>
      <c r="D277" s="324" t="str">
        <f t="shared" ref="D277:H277" si="78">IFERROR(D276/D$254,"-")</f>
        <v>-</v>
      </c>
      <c r="E277" s="324" t="str">
        <f t="shared" si="78"/>
        <v>-</v>
      </c>
      <c r="F277" s="324" t="str">
        <f t="shared" si="78"/>
        <v>-</v>
      </c>
      <c r="G277" s="324" t="str">
        <f t="shared" si="78"/>
        <v>-</v>
      </c>
      <c r="H277" s="324" t="str">
        <f t="shared" si="78"/>
        <v>-</v>
      </c>
      <c r="I277" s="4"/>
      <c r="J277" s="4"/>
      <c r="K277" s="4"/>
      <c r="L277" s="4"/>
      <c r="M277" s="4"/>
      <c r="N277" s="148"/>
      <c r="O277" s="4"/>
      <c r="P277" s="4"/>
      <c r="Q277" s="4"/>
      <c r="R277" s="303"/>
      <c r="S277" s="4"/>
      <c r="T277" s="304"/>
      <c r="U277" s="4"/>
      <c r="V277" s="4"/>
      <c r="W277" s="4"/>
      <c r="X277" s="4"/>
    </row>
    <row r="278" spans="1:24" ht="27" customHeight="1">
      <c r="A278" s="4"/>
      <c r="B278" s="4"/>
      <c r="C278" s="782" t="s">
        <v>373</v>
      </c>
      <c r="D278" s="315">
        <f t="shared" ref="D278:H278" si="79">COUNTIFS($W$9:$W$204,$C278,$M$9:$M$204,D$272)</f>
        <v>0</v>
      </c>
      <c r="E278" s="315">
        <f t="shared" si="79"/>
        <v>0</v>
      </c>
      <c r="F278" s="315">
        <f t="shared" si="79"/>
        <v>0</v>
      </c>
      <c r="G278" s="315">
        <f t="shared" si="79"/>
        <v>0</v>
      </c>
      <c r="H278" s="315">
        <f t="shared" si="79"/>
        <v>0</v>
      </c>
      <c r="I278" s="4"/>
      <c r="J278" s="4"/>
      <c r="K278" s="4"/>
      <c r="L278" s="4"/>
      <c r="M278" s="4"/>
      <c r="N278" s="148"/>
      <c r="O278" s="4"/>
      <c r="P278" s="4"/>
      <c r="Q278" s="4"/>
      <c r="R278" s="303"/>
      <c r="S278" s="4"/>
      <c r="T278" s="304"/>
      <c r="U278" s="4"/>
      <c r="V278" s="4"/>
      <c r="W278" s="4"/>
      <c r="X278" s="4"/>
    </row>
    <row r="279" spans="1:24" ht="27" customHeight="1">
      <c r="A279" s="4"/>
      <c r="B279" s="4"/>
      <c r="C279" s="775"/>
      <c r="D279" s="324" t="str">
        <f t="shared" ref="D279:H279" si="80">IFERROR(D278/D$254,"-")</f>
        <v>-</v>
      </c>
      <c r="E279" s="324" t="str">
        <f t="shared" si="80"/>
        <v>-</v>
      </c>
      <c r="F279" s="324" t="str">
        <f t="shared" si="80"/>
        <v>-</v>
      </c>
      <c r="G279" s="324" t="str">
        <f t="shared" si="80"/>
        <v>-</v>
      </c>
      <c r="H279" s="324" t="str">
        <f t="shared" si="80"/>
        <v>-</v>
      </c>
      <c r="I279" s="4"/>
      <c r="J279" s="4"/>
      <c r="K279" s="4"/>
      <c r="L279" s="4"/>
      <c r="M279" s="4"/>
      <c r="N279" s="148"/>
      <c r="O279" s="4"/>
      <c r="P279" s="4"/>
      <c r="Q279" s="4"/>
      <c r="R279" s="303"/>
      <c r="S279" s="4"/>
      <c r="T279" s="304"/>
      <c r="U279" s="4"/>
      <c r="V279" s="4"/>
      <c r="W279" s="4"/>
      <c r="X279" s="4"/>
    </row>
    <row r="280" spans="1:24" ht="27" customHeight="1">
      <c r="A280" s="4"/>
      <c r="B280" s="4"/>
      <c r="C280" s="782" t="s">
        <v>491</v>
      </c>
      <c r="D280" s="325">
        <f t="shared" ref="D280:H280" si="81">COUNTIFS($W$9:$W$204,$C280,$M$9:$M$204,D$272)</f>
        <v>0</v>
      </c>
      <c r="E280" s="326">
        <f t="shared" si="81"/>
        <v>0</v>
      </c>
      <c r="F280" s="326">
        <f t="shared" si="81"/>
        <v>0</v>
      </c>
      <c r="G280" s="326">
        <f t="shared" si="81"/>
        <v>0</v>
      </c>
      <c r="H280" s="326">
        <f t="shared" si="81"/>
        <v>0</v>
      </c>
      <c r="I280" s="4"/>
      <c r="J280" s="4"/>
      <c r="K280" s="4"/>
      <c r="L280" s="4"/>
      <c r="M280" s="4"/>
      <c r="N280" s="148"/>
      <c r="O280" s="4"/>
      <c r="P280" s="4"/>
      <c r="Q280" s="4"/>
      <c r="R280" s="303"/>
      <c r="S280" s="4"/>
      <c r="T280" s="304"/>
      <c r="U280" s="4"/>
      <c r="V280" s="4"/>
      <c r="W280" s="4"/>
      <c r="X280" s="4"/>
    </row>
    <row r="281" spans="1:24" ht="27" customHeight="1">
      <c r="A281" s="4"/>
      <c r="B281" s="4"/>
      <c r="C281" s="775"/>
      <c r="D281" s="324" t="str">
        <f t="shared" ref="D281:H281" si="82">IFERROR(D280/D$254,"-")</f>
        <v>-</v>
      </c>
      <c r="E281" s="324" t="str">
        <f t="shared" si="82"/>
        <v>-</v>
      </c>
      <c r="F281" s="324" t="str">
        <f t="shared" si="82"/>
        <v>-</v>
      </c>
      <c r="G281" s="324" t="str">
        <f t="shared" si="82"/>
        <v>-</v>
      </c>
      <c r="H281" s="324" t="str">
        <f t="shared" si="82"/>
        <v>-</v>
      </c>
      <c r="I281" s="4"/>
      <c r="J281" s="4"/>
      <c r="K281" s="4"/>
      <c r="L281" s="4"/>
      <c r="M281" s="4"/>
      <c r="N281" s="148"/>
      <c r="O281" s="4"/>
      <c r="P281" s="4"/>
      <c r="Q281" s="4"/>
      <c r="R281" s="303"/>
      <c r="S281" s="4"/>
      <c r="T281" s="304"/>
      <c r="U281" s="4"/>
      <c r="V281" s="4"/>
      <c r="W281" s="4"/>
      <c r="X281" s="4"/>
    </row>
    <row r="282" spans="1:24" ht="27" customHeight="1">
      <c r="A282" s="4"/>
      <c r="B282" s="4"/>
      <c r="C282" s="782" t="s">
        <v>366</v>
      </c>
      <c r="D282" s="325">
        <f t="shared" ref="D282:H282" si="83">COUNTIFS($W$9:$W$204,$C282,$M$9:$M$204,D$272)</f>
        <v>0</v>
      </c>
      <c r="E282" s="326">
        <f t="shared" si="83"/>
        <v>0</v>
      </c>
      <c r="F282" s="326">
        <f t="shared" si="83"/>
        <v>0</v>
      </c>
      <c r="G282" s="326">
        <f t="shared" si="83"/>
        <v>0</v>
      </c>
      <c r="H282" s="326">
        <f t="shared" si="83"/>
        <v>0</v>
      </c>
      <c r="I282" s="4"/>
      <c r="J282" s="4"/>
      <c r="K282" s="4"/>
      <c r="L282" s="4"/>
      <c r="M282" s="4"/>
      <c r="N282" s="148"/>
      <c r="O282" s="4"/>
      <c r="P282" s="4"/>
      <c r="Q282" s="4"/>
      <c r="R282" s="303"/>
      <c r="S282" s="4"/>
      <c r="T282" s="304"/>
      <c r="U282" s="4"/>
      <c r="V282" s="4"/>
      <c r="W282" s="4"/>
      <c r="X282" s="4"/>
    </row>
    <row r="283" spans="1:24" ht="27" customHeight="1">
      <c r="A283" s="4"/>
      <c r="B283" s="4"/>
      <c r="C283" s="775"/>
      <c r="D283" s="324" t="str">
        <f t="shared" ref="D283:H283" si="84">IFERROR(D282/D$254,"-")</f>
        <v>-</v>
      </c>
      <c r="E283" s="324" t="str">
        <f t="shared" si="84"/>
        <v>-</v>
      </c>
      <c r="F283" s="324" t="str">
        <f t="shared" si="84"/>
        <v>-</v>
      </c>
      <c r="G283" s="324" t="str">
        <f t="shared" si="84"/>
        <v>-</v>
      </c>
      <c r="H283" s="324" t="str">
        <f t="shared" si="84"/>
        <v>-</v>
      </c>
      <c r="I283" s="4"/>
      <c r="J283" s="4"/>
      <c r="K283" s="4"/>
      <c r="L283" s="4"/>
      <c r="M283" s="4"/>
      <c r="N283" s="148"/>
      <c r="O283" s="4"/>
      <c r="P283" s="4"/>
      <c r="Q283" s="4"/>
      <c r="R283" s="303"/>
      <c r="S283" s="4"/>
      <c r="T283" s="304"/>
      <c r="U283" s="4"/>
      <c r="V283" s="4"/>
      <c r="W283" s="4"/>
      <c r="X283" s="4"/>
    </row>
    <row r="284" spans="1:24" ht="27" customHeight="1">
      <c r="A284" s="4"/>
      <c r="B284" s="4"/>
      <c r="C284" s="783" t="s">
        <v>640</v>
      </c>
      <c r="D284" s="325">
        <f t="shared" ref="D284:H284" si="85">COUNTIFS($W$9:$W$204,$C284,$M$9:$M$204,D$272)</f>
        <v>0</v>
      </c>
      <c r="E284" s="326">
        <f t="shared" si="85"/>
        <v>0</v>
      </c>
      <c r="F284" s="326">
        <f t="shared" si="85"/>
        <v>0</v>
      </c>
      <c r="G284" s="326">
        <f t="shared" si="85"/>
        <v>0</v>
      </c>
      <c r="H284" s="326">
        <f t="shared" si="85"/>
        <v>0</v>
      </c>
      <c r="I284" s="4"/>
      <c r="J284" s="4"/>
      <c r="K284" s="4"/>
      <c r="L284" s="4"/>
      <c r="M284" s="4"/>
      <c r="N284" s="148"/>
      <c r="O284" s="4"/>
      <c r="P284" s="4"/>
      <c r="Q284" s="4"/>
      <c r="R284" s="303"/>
      <c r="S284" s="4"/>
      <c r="T284" s="304"/>
      <c r="U284" s="4"/>
      <c r="V284" s="4"/>
      <c r="W284" s="4"/>
      <c r="X284" s="4"/>
    </row>
    <row r="285" spans="1:24" ht="27" customHeight="1">
      <c r="A285" s="4"/>
      <c r="B285" s="4"/>
      <c r="C285" s="775"/>
      <c r="D285" s="324" t="str">
        <f t="shared" ref="D285:H285" si="86">IFERROR(D284/D$254,"-")</f>
        <v>-</v>
      </c>
      <c r="E285" s="324" t="str">
        <f t="shared" si="86"/>
        <v>-</v>
      </c>
      <c r="F285" s="324" t="str">
        <f t="shared" si="86"/>
        <v>-</v>
      </c>
      <c r="G285" s="324" t="str">
        <f t="shared" si="86"/>
        <v>-</v>
      </c>
      <c r="H285" s="324" t="str">
        <f t="shared" si="86"/>
        <v>-</v>
      </c>
      <c r="I285" s="4"/>
      <c r="J285" s="4"/>
      <c r="K285" s="4"/>
      <c r="L285" s="4"/>
      <c r="M285" s="4"/>
      <c r="N285" s="148"/>
      <c r="O285" s="4"/>
      <c r="P285" s="4"/>
      <c r="Q285" s="4"/>
      <c r="R285" s="303"/>
      <c r="S285" s="4"/>
      <c r="T285" s="304"/>
      <c r="U285" s="4"/>
      <c r="V285" s="4"/>
      <c r="W285" s="4"/>
      <c r="X285" s="4"/>
    </row>
    <row r="286" spans="1:24" ht="27" customHeight="1">
      <c r="A286" s="4"/>
      <c r="B286" s="4"/>
      <c r="C286" s="783" t="s">
        <v>628</v>
      </c>
      <c r="D286" s="325">
        <f t="shared" ref="D286:H286" si="87">COUNTIFS($W$9:$W$204,$C286,$M$9:$M$204,D$272)</f>
        <v>0</v>
      </c>
      <c r="E286" s="326">
        <f t="shared" si="87"/>
        <v>0</v>
      </c>
      <c r="F286" s="326">
        <f t="shared" si="87"/>
        <v>0</v>
      </c>
      <c r="G286" s="326">
        <f t="shared" si="87"/>
        <v>0</v>
      </c>
      <c r="H286" s="326">
        <f t="shared" si="87"/>
        <v>0</v>
      </c>
      <c r="I286" s="4"/>
      <c r="J286" s="4"/>
      <c r="K286" s="4"/>
      <c r="L286" s="4"/>
      <c r="M286" s="4"/>
      <c r="N286" s="148"/>
      <c r="O286" s="4"/>
      <c r="P286" s="4"/>
      <c r="Q286" s="4"/>
      <c r="R286" s="303"/>
      <c r="S286" s="4"/>
      <c r="T286" s="304"/>
      <c r="U286" s="4"/>
      <c r="V286" s="4"/>
      <c r="W286" s="4"/>
      <c r="X286" s="4"/>
    </row>
    <row r="287" spans="1:24" ht="27" customHeight="1">
      <c r="A287" s="4"/>
      <c r="B287" s="4"/>
      <c r="C287" s="775"/>
      <c r="D287" s="324" t="str">
        <f t="shared" ref="D287:H287" si="88">IFERROR(D286/D$254,"-")</f>
        <v>-</v>
      </c>
      <c r="E287" s="324" t="str">
        <f t="shared" si="88"/>
        <v>-</v>
      </c>
      <c r="F287" s="324" t="str">
        <f t="shared" si="88"/>
        <v>-</v>
      </c>
      <c r="G287" s="324" t="str">
        <f t="shared" si="88"/>
        <v>-</v>
      </c>
      <c r="H287" s="324" t="str">
        <f t="shared" si="88"/>
        <v>-</v>
      </c>
      <c r="I287" s="4"/>
      <c r="J287" s="4"/>
      <c r="K287" s="4"/>
      <c r="L287" s="4"/>
      <c r="M287" s="4"/>
      <c r="N287" s="148"/>
      <c r="O287" s="4"/>
      <c r="P287" s="4"/>
      <c r="Q287" s="4"/>
      <c r="R287" s="303"/>
      <c r="S287" s="4"/>
      <c r="T287" s="304"/>
      <c r="U287" s="4"/>
      <c r="V287" s="4"/>
      <c r="W287" s="4"/>
      <c r="X287" s="4"/>
    </row>
    <row r="288" spans="1:24" ht="27" customHeight="1">
      <c r="A288" s="4"/>
      <c r="B288" s="4"/>
      <c r="C288" s="782" t="s">
        <v>358</v>
      </c>
      <c r="D288" s="325">
        <f t="shared" ref="D288:H288" si="89">COUNTIFS($W$9:$W$204,$C288,$M$9:$M$204,D$272)</f>
        <v>0</v>
      </c>
      <c r="E288" s="326">
        <f t="shared" si="89"/>
        <v>0</v>
      </c>
      <c r="F288" s="326">
        <f t="shared" si="89"/>
        <v>0</v>
      </c>
      <c r="G288" s="326">
        <f t="shared" si="89"/>
        <v>0</v>
      </c>
      <c r="H288" s="326">
        <f t="shared" si="89"/>
        <v>0</v>
      </c>
      <c r="I288" s="4"/>
      <c r="J288" s="4"/>
      <c r="K288" s="4"/>
      <c r="L288" s="4"/>
      <c r="M288" s="4"/>
      <c r="N288" s="148"/>
      <c r="O288" s="4"/>
      <c r="P288" s="4"/>
      <c r="Q288" s="4"/>
      <c r="R288" s="303"/>
      <c r="S288" s="4"/>
      <c r="T288" s="304"/>
      <c r="U288" s="4"/>
      <c r="V288" s="4"/>
      <c r="W288" s="4"/>
      <c r="X288" s="4"/>
    </row>
    <row r="289" spans="1:24" ht="27" customHeight="1">
      <c r="A289" s="4"/>
      <c r="B289" s="4"/>
      <c r="C289" s="779"/>
      <c r="D289" s="327" t="str">
        <f t="shared" ref="D289:H289" si="90">IFERROR(D288/D$254,"-")</f>
        <v>-</v>
      </c>
      <c r="E289" s="327" t="str">
        <f t="shared" si="90"/>
        <v>-</v>
      </c>
      <c r="F289" s="327" t="str">
        <f t="shared" si="90"/>
        <v>-</v>
      </c>
      <c r="G289" s="327" t="str">
        <f t="shared" si="90"/>
        <v>-</v>
      </c>
      <c r="H289" s="327" t="str">
        <f t="shared" si="90"/>
        <v>-</v>
      </c>
      <c r="I289" s="4"/>
      <c r="J289" s="4"/>
      <c r="K289" s="4"/>
      <c r="L289" s="4"/>
      <c r="M289" s="4"/>
      <c r="N289" s="148"/>
      <c r="O289" s="4"/>
      <c r="P289" s="4"/>
      <c r="Q289" s="4"/>
      <c r="R289" s="303"/>
      <c r="S289" s="4"/>
      <c r="T289" s="304"/>
      <c r="U289" s="4"/>
      <c r="V289" s="4"/>
      <c r="W289" s="4"/>
      <c r="X289" s="4"/>
    </row>
    <row r="290" spans="1:24" ht="14.4">
      <c r="A290" s="4"/>
      <c r="B290" s="4"/>
      <c r="C290" s="4"/>
      <c r="D290" s="4"/>
      <c r="E290" s="4"/>
      <c r="F290" s="4"/>
      <c r="G290" s="4"/>
      <c r="H290" s="4"/>
      <c r="I290" s="4"/>
      <c r="J290" s="4"/>
      <c r="K290" s="4"/>
      <c r="L290" s="4"/>
      <c r="M290" s="4"/>
      <c r="N290" s="148"/>
      <c r="O290" s="4"/>
      <c r="P290" s="4"/>
      <c r="Q290" s="4"/>
      <c r="R290" s="4"/>
      <c r="S290" s="4"/>
      <c r="T290" s="4"/>
      <c r="U290" s="4"/>
      <c r="V290" s="4"/>
      <c r="W290" s="4"/>
      <c r="X290" s="4"/>
    </row>
    <row r="291" spans="1:24" ht="14.4">
      <c r="A291" s="4"/>
      <c r="B291" s="4"/>
      <c r="C291" s="4"/>
      <c r="D291" s="4"/>
      <c r="E291" s="4"/>
      <c r="F291" s="4"/>
      <c r="G291" s="4"/>
      <c r="H291" s="4"/>
      <c r="I291" s="4"/>
      <c r="J291" s="4"/>
      <c r="K291" s="4"/>
      <c r="L291" s="4"/>
      <c r="M291" s="4"/>
      <c r="N291" s="148"/>
      <c r="O291" s="4"/>
      <c r="P291" s="4"/>
      <c r="Q291" s="4"/>
      <c r="R291" s="4"/>
      <c r="S291" s="4"/>
      <c r="T291" s="4"/>
      <c r="U291" s="4"/>
      <c r="V291" s="4"/>
      <c r="W291" s="4"/>
      <c r="X291" s="4"/>
    </row>
    <row r="292" spans="1:24" ht="14.4">
      <c r="A292" s="4"/>
      <c r="B292" s="4"/>
      <c r="C292" s="4"/>
      <c r="D292" s="4"/>
      <c r="E292" s="4"/>
      <c r="F292" s="4"/>
      <c r="G292" s="4"/>
      <c r="H292" s="4"/>
      <c r="I292" s="4"/>
      <c r="J292" s="4"/>
      <c r="K292" s="4"/>
      <c r="L292" s="4"/>
      <c r="M292" s="4"/>
      <c r="N292" s="148"/>
      <c r="O292" s="4"/>
      <c r="P292" s="4"/>
      <c r="Q292" s="4"/>
      <c r="R292" s="4"/>
      <c r="S292" s="4"/>
      <c r="T292" s="4"/>
      <c r="U292" s="4"/>
      <c r="V292" s="4"/>
      <c r="W292" s="4"/>
      <c r="X292" s="4"/>
    </row>
    <row r="293" spans="1:24" ht="14.4">
      <c r="A293" s="4"/>
      <c r="B293" s="4"/>
      <c r="C293" s="4"/>
      <c r="D293" s="4"/>
      <c r="E293" s="4"/>
      <c r="F293" s="4"/>
      <c r="G293" s="4"/>
      <c r="H293" s="4"/>
      <c r="I293" s="4"/>
      <c r="J293" s="4"/>
      <c r="K293" s="4"/>
      <c r="L293" s="4"/>
      <c r="M293" s="4"/>
      <c r="N293" s="148"/>
      <c r="O293" s="4"/>
      <c r="P293" s="4"/>
      <c r="Q293" s="4"/>
      <c r="R293" s="4"/>
      <c r="S293" s="4"/>
      <c r="T293" s="4"/>
      <c r="U293" s="4"/>
      <c r="V293" s="4"/>
      <c r="W293" s="4"/>
      <c r="X293" s="4"/>
    </row>
    <row r="294" spans="1:24" ht="14.4">
      <c r="A294" s="4"/>
      <c r="B294" s="4"/>
      <c r="C294" s="4"/>
      <c r="D294" s="4"/>
      <c r="E294" s="4"/>
      <c r="F294" s="4"/>
      <c r="G294" s="4"/>
      <c r="H294" s="4"/>
      <c r="I294" s="4"/>
      <c r="J294" s="4"/>
      <c r="K294" s="4"/>
      <c r="L294" s="4"/>
      <c r="M294" s="4"/>
      <c r="N294" s="148"/>
      <c r="O294" s="4"/>
      <c r="P294" s="4"/>
      <c r="Q294" s="4"/>
      <c r="R294" s="4"/>
      <c r="S294" s="4"/>
      <c r="T294" s="4"/>
      <c r="U294" s="4"/>
      <c r="V294" s="4"/>
      <c r="W294" s="4"/>
      <c r="X294" s="4"/>
    </row>
    <row r="295" spans="1:24" ht="14.4">
      <c r="A295" s="4"/>
      <c r="B295" s="4"/>
      <c r="C295" s="4"/>
      <c r="D295" s="4"/>
      <c r="E295" s="4"/>
      <c r="F295" s="4"/>
      <c r="G295" s="4"/>
      <c r="H295" s="4"/>
      <c r="I295" s="4"/>
      <c r="J295" s="4"/>
      <c r="K295" s="4"/>
      <c r="L295" s="4"/>
      <c r="M295" s="4"/>
      <c r="N295" s="148"/>
      <c r="O295" s="4"/>
      <c r="P295" s="4"/>
      <c r="Q295" s="4"/>
      <c r="R295" s="4"/>
      <c r="S295" s="4"/>
      <c r="T295" s="4"/>
      <c r="U295" s="4"/>
      <c r="V295" s="4"/>
      <c r="W295" s="4"/>
      <c r="X295" s="4"/>
    </row>
    <row r="296" spans="1:24" ht="14.4">
      <c r="A296" s="4"/>
      <c r="B296" s="4"/>
      <c r="C296" s="4"/>
      <c r="D296" s="4"/>
      <c r="E296" s="4"/>
      <c r="F296" s="4"/>
      <c r="G296" s="4"/>
      <c r="H296" s="4"/>
      <c r="I296" s="4"/>
      <c r="J296" s="4"/>
      <c r="K296" s="4"/>
      <c r="L296" s="4"/>
      <c r="M296" s="4"/>
      <c r="N296" s="148"/>
      <c r="O296" s="4"/>
      <c r="P296" s="4"/>
      <c r="Q296" s="4"/>
      <c r="R296" s="4"/>
      <c r="S296" s="4"/>
      <c r="T296" s="4"/>
      <c r="U296" s="4"/>
      <c r="V296" s="4"/>
      <c r="W296" s="4"/>
      <c r="X296" s="4"/>
    </row>
    <row r="297" spans="1:24" ht="14.4">
      <c r="A297" s="4"/>
      <c r="B297" s="4"/>
      <c r="C297" s="4"/>
      <c r="D297" s="4"/>
      <c r="E297" s="4"/>
      <c r="F297" s="4"/>
      <c r="G297" s="4"/>
      <c r="H297" s="4"/>
      <c r="I297" s="4"/>
      <c r="J297" s="4"/>
      <c r="K297" s="4"/>
      <c r="L297" s="4"/>
      <c r="M297" s="4"/>
      <c r="N297" s="148"/>
      <c r="O297" s="4"/>
      <c r="P297" s="4"/>
      <c r="Q297" s="4"/>
      <c r="R297" s="4"/>
      <c r="S297" s="4"/>
      <c r="T297" s="4"/>
      <c r="U297" s="4"/>
      <c r="V297" s="4"/>
      <c r="W297" s="4"/>
      <c r="X297" s="4"/>
    </row>
    <row r="298" spans="1:24" ht="14.4">
      <c r="A298" s="4"/>
      <c r="B298" s="4"/>
      <c r="C298" s="4"/>
      <c r="D298" s="4"/>
      <c r="E298" s="4"/>
      <c r="F298" s="4"/>
      <c r="G298" s="4"/>
      <c r="H298" s="4"/>
      <c r="I298" s="4"/>
      <c r="J298" s="4"/>
      <c r="K298" s="4"/>
      <c r="L298" s="4"/>
      <c r="M298" s="4"/>
      <c r="N298" s="148"/>
      <c r="O298" s="4"/>
      <c r="P298" s="4"/>
      <c r="Q298" s="4"/>
      <c r="R298" s="4"/>
      <c r="S298" s="4"/>
      <c r="T298" s="4"/>
      <c r="U298" s="4"/>
      <c r="V298" s="4"/>
      <c r="W298" s="4"/>
      <c r="X298" s="4"/>
    </row>
    <row r="299" spans="1:24" ht="14.4">
      <c r="A299" s="4"/>
      <c r="B299" s="4"/>
      <c r="C299" s="4"/>
      <c r="D299" s="4"/>
      <c r="E299" s="4"/>
      <c r="F299" s="4"/>
      <c r="G299" s="4"/>
      <c r="H299" s="4"/>
      <c r="I299" s="4"/>
      <c r="J299" s="4"/>
      <c r="K299" s="4"/>
      <c r="L299" s="4"/>
      <c r="M299" s="4"/>
      <c r="N299" s="148"/>
      <c r="O299" s="4"/>
      <c r="P299" s="4"/>
      <c r="Q299" s="4"/>
      <c r="R299" s="4"/>
      <c r="S299" s="4"/>
      <c r="T299" s="4"/>
      <c r="U299" s="4"/>
      <c r="V299" s="4"/>
      <c r="W299" s="4"/>
      <c r="X299" s="4"/>
    </row>
    <row r="300" spans="1:24" ht="14.4">
      <c r="A300" s="4"/>
      <c r="B300" s="4"/>
      <c r="C300" s="4"/>
      <c r="D300" s="4"/>
      <c r="E300" s="4"/>
      <c r="F300" s="4"/>
      <c r="G300" s="4"/>
      <c r="H300" s="4"/>
      <c r="I300" s="4"/>
      <c r="J300" s="4"/>
      <c r="K300" s="4"/>
      <c r="L300" s="4"/>
      <c r="M300" s="4"/>
      <c r="N300" s="148"/>
      <c r="O300" s="4"/>
      <c r="P300" s="4"/>
      <c r="Q300" s="4"/>
      <c r="R300" s="4"/>
      <c r="S300" s="4"/>
      <c r="T300" s="4"/>
      <c r="U300" s="4"/>
      <c r="V300" s="4"/>
      <c r="W300" s="4"/>
      <c r="X300" s="4"/>
    </row>
    <row r="301" spans="1:24" ht="14.4">
      <c r="A301" s="4"/>
      <c r="B301" s="4"/>
      <c r="C301" s="4"/>
      <c r="D301" s="4"/>
      <c r="E301" s="4"/>
      <c r="F301" s="4"/>
      <c r="G301" s="4"/>
      <c r="H301" s="4"/>
      <c r="I301" s="4"/>
      <c r="J301" s="4"/>
      <c r="K301" s="4"/>
      <c r="L301" s="4"/>
      <c r="M301" s="4"/>
      <c r="N301" s="148"/>
      <c r="O301" s="4"/>
      <c r="P301" s="4"/>
      <c r="Q301" s="4"/>
      <c r="R301" s="4"/>
      <c r="S301" s="4"/>
      <c r="T301" s="4"/>
      <c r="U301" s="4"/>
      <c r="V301" s="4"/>
      <c r="W301" s="4"/>
      <c r="X301" s="4"/>
    </row>
    <row r="302" spans="1:24" ht="14.4">
      <c r="A302" s="4"/>
      <c r="B302" s="4"/>
      <c r="C302" s="4"/>
      <c r="D302" s="4"/>
      <c r="E302" s="4"/>
      <c r="F302" s="4"/>
      <c r="G302" s="4"/>
      <c r="H302" s="4"/>
      <c r="I302" s="4"/>
      <c r="J302" s="4"/>
      <c r="K302" s="4"/>
      <c r="L302" s="4"/>
      <c r="M302" s="4"/>
      <c r="N302" s="148"/>
      <c r="O302" s="4"/>
      <c r="P302" s="4"/>
      <c r="Q302" s="4"/>
      <c r="R302" s="4"/>
      <c r="S302" s="4"/>
      <c r="T302" s="4"/>
      <c r="U302" s="4"/>
      <c r="V302" s="4"/>
      <c r="W302" s="4"/>
      <c r="X302" s="4"/>
    </row>
    <row r="303" spans="1:24" ht="14.4">
      <c r="A303" s="4"/>
      <c r="B303" s="4"/>
      <c r="C303" s="4"/>
      <c r="D303" s="4"/>
      <c r="E303" s="4"/>
      <c r="F303" s="4"/>
      <c r="G303" s="4"/>
      <c r="H303" s="4"/>
      <c r="I303" s="4"/>
      <c r="J303" s="4"/>
      <c r="K303" s="4"/>
      <c r="L303" s="4"/>
      <c r="M303" s="4"/>
      <c r="N303" s="148"/>
      <c r="O303" s="4"/>
      <c r="P303" s="4"/>
      <c r="Q303" s="4"/>
      <c r="R303" s="4"/>
      <c r="S303" s="4"/>
      <c r="T303" s="4"/>
      <c r="U303" s="4"/>
      <c r="V303" s="4"/>
      <c r="W303" s="4"/>
      <c r="X303" s="4"/>
    </row>
    <row r="304" spans="1:24" ht="14.4">
      <c r="A304" s="4"/>
      <c r="B304" s="4"/>
      <c r="C304" s="4"/>
      <c r="D304" s="4"/>
      <c r="E304" s="4"/>
      <c r="F304" s="4"/>
      <c r="G304" s="4"/>
      <c r="H304" s="4"/>
      <c r="I304" s="4"/>
      <c r="J304" s="4"/>
      <c r="K304" s="4"/>
      <c r="L304" s="4"/>
      <c r="M304" s="4"/>
      <c r="N304" s="148"/>
      <c r="O304" s="4"/>
      <c r="P304" s="4"/>
      <c r="Q304" s="4"/>
      <c r="R304" s="4"/>
      <c r="S304" s="4"/>
      <c r="T304" s="4"/>
      <c r="U304" s="4"/>
      <c r="V304" s="4"/>
      <c r="W304" s="4"/>
      <c r="X304" s="4"/>
    </row>
    <row r="305" spans="1:24" ht="14.4">
      <c r="A305" s="4"/>
      <c r="B305" s="4"/>
      <c r="C305" s="4"/>
      <c r="D305" s="4"/>
      <c r="E305" s="4"/>
      <c r="F305" s="4"/>
      <c r="G305" s="4"/>
      <c r="H305" s="4"/>
      <c r="I305" s="4"/>
      <c r="J305" s="4"/>
      <c r="K305" s="4"/>
      <c r="L305" s="4"/>
      <c r="M305" s="4"/>
      <c r="N305" s="148"/>
      <c r="O305" s="4"/>
      <c r="P305" s="4"/>
      <c r="Q305" s="4"/>
      <c r="R305" s="4"/>
      <c r="S305" s="4"/>
      <c r="T305" s="4"/>
      <c r="U305" s="4"/>
      <c r="V305" s="4"/>
      <c r="W305" s="4"/>
      <c r="X305" s="4"/>
    </row>
    <row r="306" spans="1:24" ht="14.4">
      <c r="A306" s="4"/>
      <c r="B306" s="4"/>
      <c r="C306" s="4"/>
      <c r="D306" s="4"/>
      <c r="E306" s="4"/>
      <c r="F306" s="4"/>
      <c r="G306" s="4"/>
      <c r="H306" s="4"/>
      <c r="I306" s="4"/>
      <c r="J306" s="4"/>
      <c r="K306" s="4"/>
      <c r="L306" s="4"/>
      <c r="M306" s="4"/>
      <c r="N306" s="148"/>
      <c r="O306" s="4"/>
      <c r="P306" s="4"/>
      <c r="Q306" s="4"/>
      <c r="R306" s="4"/>
      <c r="S306" s="4"/>
      <c r="T306" s="4"/>
      <c r="U306" s="4"/>
      <c r="V306" s="4"/>
      <c r="W306" s="4"/>
      <c r="X306" s="4"/>
    </row>
    <row r="307" spans="1:24" ht="14.4">
      <c r="A307" s="4"/>
      <c r="B307" s="4"/>
      <c r="C307" s="4"/>
      <c r="D307" s="4"/>
      <c r="E307" s="4"/>
      <c r="F307" s="4"/>
      <c r="G307" s="4"/>
      <c r="H307" s="4"/>
      <c r="I307" s="4"/>
      <c r="J307" s="4"/>
      <c r="K307" s="4"/>
      <c r="L307" s="4"/>
      <c r="M307" s="4"/>
      <c r="N307" s="148"/>
      <c r="O307" s="4"/>
      <c r="P307" s="4"/>
      <c r="Q307" s="4"/>
      <c r="R307" s="4"/>
      <c r="S307" s="4"/>
      <c r="T307" s="4"/>
      <c r="U307" s="4"/>
      <c r="V307" s="4"/>
      <c r="W307" s="4"/>
      <c r="X307" s="4"/>
    </row>
    <row r="308" spans="1:24" ht="14.4">
      <c r="A308" s="4"/>
      <c r="B308" s="4"/>
      <c r="C308" s="4"/>
      <c r="D308" s="4"/>
      <c r="E308" s="4"/>
      <c r="F308" s="4"/>
      <c r="G308" s="4"/>
      <c r="H308" s="4"/>
      <c r="I308" s="4"/>
      <c r="J308" s="4"/>
      <c r="K308" s="4"/>
      <c r="L308" s="4"/>
      <c r="M308" s="4"/>
      <c r="N308" s="148"/>
      <c r="O308" s="4"/>
      <c r="P308" s="4"/>
      <c r="Q308" s="4"/>
      <c r="R308" s="4"/>
      <c r="S308" s="4"/>
      <c r="T308" s="4"/>
      <c r="U308" s="4"/>
      <c r="V308" s="4"/>
      <c r="W308" s="4"/>
      <c r="X308" s="4"/>
    </row>
    <row r="309" spans="1:24" ht="14.4">
      <c r="A309" s="4"/>
      <c r="B309" s="4"/>
      <c r="C309" s="4"/>
      <c r="D309" s="4"/>
      <c r="E309" s="4"/>
      <c r="F309" s="4"/>
      <c r="G309" s="4"/>
      <c r="H309" s="4"/>
      <c r="I309" s="4"/>
      <c r="J309" s="4"/>
      <c r="K309" s="4"/>
      <c r="L309" s="4"/>
      <c r="M309" s="4"/>
      <c r="N309" s="148"/>
      <c r="O309" s="4"/>
      <c r="P309" s="4"/>
      <c r="Q309" s="4"/>
      <c r="R309" s="4"/>
      <c r="S309" s="4"/>
      <c r="T309" s="4"/>
      <c r="U309" s="4"/>
      <c r="V309" s="4"/>
      <c r="W309" s="4"/>
      <c r="X309" s="4"/>
    </row>
    <row r="310" spans="1:24" ht="14.4">
      <c r="A310" s="4"/>
      <c r="B310" s="4"/>
      <c r="C310" s="4"/>
      <c r="D310" s="4"/>
      <c r="E310" s="4"/>
      <c r="F310" s="4"/>
      <c r="G310" s="4"/>
      <c r="H310" s="4"/>
      <c r="I310" s="4"/>
      <c r="J310" s="4"/>
      <c r="K310" s="4"/>
      <c r="L310" s="4"/>
      <c r="M310" s="4"/>
      <c r="N310" s="148"/>
      <c r="O310" s="4"/>
      <c r="P310" s="4"/>
      <c r="Q310" s="4"/>
      <c r="R310" s="4"/>
      <c r="S310" s="4"/>
      <c r="T310" s="4"/>
      <c r="U310" s="4"/>
      <c r="V310" s="4"/>
      <c r="W310" s="4"/>
      <c r="X310" s="4"/>
    </row>
    <row r="311" spans="1:24" ht="14.4">
      <c r="A311" s="4"/>
      <c r="B311" s="4"/>
      <c r="C311" s="4"/>
      <c r="D311" s="4"/>
      <c r="E311" s="4"/>
      <c r="F311" s="4"/>
      <c r="G311" s="4"/>
      <c r="H311" s="4"/>
      <c r="I311" s="4"/>
      <c r="J311" s="4"/>
      <c r="K311" s="4"/>
      <c r="L311" s="4"/>
      <c r="M311" s="4"/>
      <c r="N311" s="148"/>
      <c r="O311" s="4"/>
      <c r="P311" s="4"/>
      <c r="Q311" s="4"/>
      <c r="R311" s="4"/>
      <c r="S311" s="4"/>
      <c r="T311" s="4"/>
      <c r="U311" s="4"/>
      <c r="V311" s="4"/>
      <c r="W311" s="4"/>
      <c r="X311" s="4"/>
    </row>
    <row r="312" spans="1:24" ht="15.75" customHeight="1">
      <c r="P312" s="4"/>
    </row>
    <row r="313" spans="1:24" ht="15.75" customHeight="1">
      <c r="P313" s="4"/>
    </row>
    <row r="314" spans="1:24" ht="15.75" customHeight="1">
      <c r="P314" s="4"/>
    </row>
    <row r="315" spans="1:24" ht="15.75" customHeight="1">
      <c r="P315" s="4"/>
    </row>
    <row r="316" spans="1:24" ht="15.75" customHeight="1">
      <c r="P316" s="4"/>
    </row>
    <row r="317" spans="1:24" ht="15.75" customHeight="1">
      <c r="P317" s="4"/>
    </row>
    <row r="318" spans="1:24" ht="15.75" customHeight="1">
      <c r="P318" s="4"/>
    </row>
    <row r="319" spans="1:24" ht="15.75" customHeight="1">
      <c r="P319" s="4"/>
    </row>
    <row r="320" spans="1:24" ht="15.75" customHeight="1">
      <c r="P320" s="4"/>
    </row>
    <row r="321" spans="16:16" ht="15.75" customHeight="1">
      <c r="P321" s="4"/>
    </row>
    <row r="322" spans="16:16" ht="15.75" customHeight="1">
      <c r="P322" s="4"/>
    </row>
    <row r="323" spans="16:16" ht="15.75" customHeight="1">
      <c r="P323" s="4"/>
    </row>
    <row r="324" spans="16:16" ht="15.75" customHeight="1">
      <c r="P324" s="4"/>
    </row>
    <row r="325" spans="16:16" ht="15.75" customHeight="1">
      <c r="P325" s="4"/>
    </row>
    <row r="326" spans="16:16" ht="15.75" customHeight="1">
      <c r="P326" s="4"/>
    </row>
    <row r="327" spans="16:16" ht="15.75" customHeight="1">
      <c r="P327" s="4"/>
    </row>
    <row r="328" spans="16:16" ht="15.75" customHeight="1">
      <c r="P328" s="4"/>
    </row>
    <row r="329" spans="16:16" ht="15.75" customHeight="1">
      <c r="P329" s="4"/>
    </row>
    <row r="330" spans="16:16" ht="15.75" customHeight="1">
      <c r="P330" s="4"/>
    </row>
    <row r="331" spans="16:16" ht="15.75" customHeight="1">
      <c r="P331" s="4"/>
    </row>
    <row r="332" spans="16:16" ht="15.75" customHeight="1">
      <c r="P332" s="4"/>
    </row>
    <row r="333" spans="16:16" ht="15.75" customHeight="1">
      <c r="P333" s="4"/>
    </row>
    <row r="334" spans="16:16" ht="15.75" customHeight="1">
      <c r="P334" s="4"/>
    </row>
    <row r="335" spans="16:16" ht="15.75" customHeight="1">
      <c r="P335" s="4"/>
    </row>
    <row r="336" spans="16:16" ht="15.75" customHeight="1">
      <c r="P336" s="4"/>
    </row>
    <row r="337" spans="16:16" ht="15.75" customHeight="1">
      <c r="P337" s="4"/>
    </row>
    <row r="338" spans="16:16" ht="15.75" customHeight="1">
      <c r="P338" s="4"/>
    </row>
    <row r="339" spans="16:16" ht="15.75" customHeight="1">
      <c r="P339" s="4"/>
    </row>
    <row r="340" spans="16:16" ht="15.75" customHeight="1">
      <c r="P340" s="4"/>
    </row>
    <row r="341" spans="16:16" ht="15.75" customHeight="1">
      <c r="P341" s="4"/>
    </row>
    <row r="342" spans="16:16" ht="15.75" customHeight="1">
      <c r="P342" s="4"/>
    </row>
    <row r="343" spans="16:16" ht="15.75" customHeight="1">
      <c r="P343" s="4"/>
    </row>
    <row r="344" spans="16:16" ht="15.75" customHeight="1">
      <c r="P344" s="4"/>
    </row>
    <row r="345" spans="16:16" ht="15.75" customHeight="1">
      <c r="P345" s="4"/>
    </row>
    <row r="346" spans="16:16" ht="15.75" customHeight="1">
      <c r="P346" s="4"/>
    </row>
    <row r="347" spans="16:16" ht="15.75" customHeight="1">
      <c r="P347" s="4"/>
    </row>
    <row r="348" spans="16:16" ht="15.75" customHeight="1">
      <c r="P348" s="4"/>
    </row>
    <row r="349" spans="16:16" ht="15.75" customHeight="1">
      <c r="P349" s="4"/>
    </row>
    <row r="350" spans="16:16" ht="15.75" customHeight="1">
      <c r="P350" s="4"/>
    </row>
    <row r="351" spans="16:16" ht="15.75" customHeight="1">
      <c r="P351" s="4"/>
    </row>
    <row r="352" spans="16:16" ht="15.75" customHeight="1">
      <c r="P352" s="4"/>
    </row>
    <row r="353" spans="16:16" ht="15.75" customHeight="1">
      <c r="P353" s="4"/>
    </row>
    <row r="354" spans="16:16" ht="15.75" customHeight="1">
      <c r="P354" s="4"/>
    </row>
    <row r="355" spans="16:16" ht="15.75" customHeight="1">
      <c r="P355" s="4"/>
    </row>
    <row r="356" spans="16:16" ht="15.75" customHeight="1">
      <c r="P356" s="4"/>
    </row>
    <row r="357" spans="16:16" ht="15.75" customHeight="1">
      <c r="P357" s="4"/>
    </row>
    <row r="358" spans="16:16" ht="15.75" customHeight="1">
      <c r="P358" s="4"/>
    </row>
    <row r="359" spans="16:16" ht="15.75" customHeight="1">
      <c r="P359" s="4"/>
    </row>
    <row r="360" spans="16:16" ht="15.75" customHeight="1">
      <c r="P360" s="4"/>
    </row>
    <row r="361" spans="16:16" ht="15.75" customHeight="1">
      <c r="P361" s="4"/>
    </row>
    <row r="362" spans="16:16" ht="15.75" customHeight="1">
      <c r="P362" s="4"/>
    </row>
    <row r="363" spans="16:16" ht="15.75" customHeight="1">
      <c r="P363" s="4"/>
    </row>
    <row r="364" spans="16:16" ht="15.75" customHeight="1">
      <c r="P364" s="4"/>
    </row>
    <row r="365" spans="16:16" ht="15.75" customHeight="1">
      <c r="P365" s="4"/>
    </row>
    <row r="366" spans="16:16" ht="15.75" customHeight="1">
      <c r="P366" s="4"/>
    </row>
    <row r="367" spans="16:16" ht="15.75" customHeight="1">
      <c r="P367" s="4"/>
    </row>
    <row r="368" spans="16:16" ht="15.75" customHeight="1">
      <c r="P368" s="4"/>
    </row>
    <row r="369" spans="16:16" ht="15.75" customHeight="1">
      <c r="P369" s="4"/>
    </row>
    <row r="370" spans="16:16" ht="15.75" customHeight="1">
      <c r="P370" s="4"/>
    </row>
    <row r="371" spans="16:16" ht="15.75" customHeight="1">
      <c r="P371" s="4"/>
    </row>
    <row r="372" spans="16:16" ht="15.75" customHeight="1">
      <c r="P372" s="4"/>
    </row>
    <row r="373" spans="16:16" ht="15.75" customHeight="1">
      <c r="P373" s="4"/>
    </row>
    <row r="374" spans="16:16" ht="15.75" customHeight="1">
      <c r="P374" s="4"/>
    </row>
    <row r="375" spans="16:16" ht="15.75" customHeight="1">
      <c r="P375" s="4"/>
    </row>
    <row r="376" spans="16:16" ht="15.75" customHeight="1">
      <c r="P376" s="4"/>
    </row>
    <row r="377" spans="16:16" ht="15.75" customHeight="1">
      <c r="P377" s="4"/>
    </row>
    <row r="378" spans="16:16" ht="15.75" customHeight="1">
      <c r="P378" s="4"/>
    </row>
    <row r="379" spans="16:16" ht="15.75" customHeight="1">
      <c r="P379" s="4"/>
    </row>
    <row r="380" spans="16:16" ht="15.75" customHeight="1">
      <c r="P380" s="4"/>
    </row>
    <row r="381" spans="16:16" ht="15.75" customHeight="1">
      <c r="P381" s="4"/>
    </row>
    <row r="382" spans="16:16" ht="15.75" customHeight="1">
      <c r="P382" s="4"/>
    </row>
    <row r="383" spans="16:16" ht="15.75" customHeight="1">
      <c r="P383" s="4"/>
    </row>
    <row r="384" spans="16:16" ht="15.75" customHeight="1">
      <c r="P384" s="4"/>
    </row>
    <row r="385" spans="16:16" ht="15.75" customHeight="1">
      <c r="P385" s="4"/>
    </row>
    <row r="386" spans="16:16" ht="15.75" customHeight="1">
      <c r="P386" s="4"/>
    </row>
    <row r="387" spans="16:16" ht="15.75" customHeight="1">
      <c r="P387" s="4"/>
    </row>
    <row r="388" spans="16:16" ht="15.75" customHeight="1">
      <c r="P388" s="4"/>
    </row>
    <row r="389" spans="16:16" ht="15.75" customHeight="1">
      <c r="P389" s="4"/>
    </row>
    <row r="390" spans="16:16" ht="15.75" customHeight="1">
      <c r="P390" s="4"/>
    </row>
    <row r="391" spans="16:16" ht="15.75" customHeight="1">
      <c r="P391" s="4"/>
    </row>
    <row r="392" spans="16:16" ht="15.75" customHeight="1">
      <c r="P392" s="4"/>
    </row>
    <row r="393" spans="16:16" ht="15.75" customHeight="1">
      <c r="P393" s="4"/>
    </row>
    <row r="394" spans="16:16" ht="15.75" customHeight="1">
      <c r="P394" s="4"/>
    </row>
    <row r="395" spans="16:16" ht="15.75" customHeight="1">
      <c r="P395" s="4"/>
    </row>
    <row r="396" spans="16:16" ht="15.75" customHeight="1">
      <c r="P396" s="4"/>
    </row>
    <row r="397" spans="16:16" ht="15.75" customHeight="1">
      <c r="P397" s="4"/>
    </row>
    <row r="398" spans="16:16" ht="15.75" customHeight="1">
      <c r="P398" s="4"/>
    </row>
    <row r="399" spans="16:16" ht="15.75" customHeight="1">
      <c r="P399" s="4"/>
    </row>
    <row r="400" spans="16:16" ht="15.75" customHeight="1">
      <c r="P400" s="4"/>
    </row>
    <row r="401" spans="16:16" ht="15.75" customHeight="1">
      <c r="P401" s="4"/>
    </row>
    <row r="402" spans="16:16" ht="15.75" customHeight="1">
      <c r="P402" s="4"/>
    </row>
    <row r="403" spans="16:16" ht="15.75" customHeight="1">
      <c r="P403" s="4"/>
    </row>
    <row r="404" spans="16:16" ht="15.75" customHeight="1">
      <c r="P404" s="4"/>
    </row>
    <row r="405" spans="16:16" ht="15.75" customHeight="1">
      <c r="P405" s="4"/>
    </row>
    <row r="406" spans="16:16" ht="15.75" customHeight="1">
      <c r="P406" s="4"/>
    </row>
    <row r="407" spans="16:16" ht="15.75" customHeight="1">
      <c r="P407" s="4"/>
    </row>
    <row r="408" spans="16:16" ht="15.75" customHeight="1">
      <c r="P408" s="4"/>
    </row>
    <row r="409" spans="16:16" ht="15.75" customHeight="1">
      <c r="P409" s="4"/>
    </row>
    <row r="410" spans="16:16" ht="15.75" customHeight="1">
      <c r="P410" s="4"/>
    </row>
    <row r="411" spans="16:16" ht="15.75" customHeight="1">
      <c r="P411" s="4"/>
    </row>
    <row r="412" spans="16:16" ht="15.75" customHeight="1">
      <c r="P412" s="4"/>
    </row>
    <row r="413" spans="16:16" ht="15.75" customHeight="1">
      <c r="P413" s="4"/>
    </row>
    <row r="414" spans="16:16" ht="15.75" customHeight="1">
      <c r="P414" s="4"/>
    </row>
    <row r="415" spans="16:16" ht="15.75" customHeight="1">
      <c r="P415" s="4"/>
    </row>
    <row r="416" spans="16:16" ht="15.75" customHeight="1">
      <c r="P416" s="4"/>
    </row>
    <row r="417" spans="16:16" ht="15.75" customHeight="1">
      <c r="P417" s="4"/>
    </row>
    <row r="418" spans="16:16" ht="15.75" customHeight="1">
      <c r="P418" s="4"/>
    </row>
    <row r="419" spans="16:16" ht="15.75" customHeight="1">
      <c r="P419" s="4"/>
    </row>
    <row r="420" spans="16:16" ht="15.75" customHeight="1">
      <c r="P420" s="4"/>
    </row>
    <row r="421" spans="16:16" ht="15.75" customHeight="1">
      <c r="P421" s="4"/>
    </row>
    <row r="422" spans="16:16" ht="15.75" customHeight="1">
      <c r="P422" s="4"/>
    </row>
    <row r="423" spans="16:16" ht="15.75" customHeight="1">
      <c r="P423" s="4"/>
    </row>
    <row r="424" spans="16:16" ht="15.75" customHeight="1">
      <c r="P424" s="4"/>
    </row>
    <row r="425" spans="16:16" ht="15.75" customHeight="1">
      <c r="P425" s="4"/>
    </row>
    <row r="426" spans="16:16" ht="15.75" customHeight="1">
      <c r="P426" s="4"/>
    </row>
    <row r="427" spans="16:16" ht="15.75" customHeight="1">
      <c r="P427" s="4"/>
    </row>
    <row r="428" spans="16:16" ht="15.75" customHeight="1">
      <c r="P428" s="4"/>
    </row>
    <row r="429" spans="16:16" ht="15.75" customHeight="1">
      <c r="P429" s="4"/>
    </row>
    <row r="430" spans="16:16" ht="15.75" customHeight="1">
      <c r="P430" s="4"/>
    </row>
    <row r="431" spans="16:16" ht="15.75" customHeight="1">
      <c r="P431" s="4"/>
    </row>
    <row r="432" spans="16:16" ht="15.75" customHeight="1">
      <c r="P432" s="4"/>
    </row>
    <row r="433" spans="16:16" ht="15.75" customHeight="1">
      <c r="P433" s="4"/>
    </row>
    <row r="434" spans="16:16" ht="15.75" customHeight="1">
      <c r="P434" s="4"/>
    </row>
    <row r="435" spans="16:16" ht="15.75" customHeight="1">
      <c r="P435" s="4"/>
    </row>
    <row r="436" spans="16:16" ht="15.75" customHeight="1">
      <c r="P436" s="4"/>
    </row>
    <row r="437" spans="16:16" ht="15.75" customHeight="1">
      <c r="P437" s="4"/>
    </row>
    <row r="438" spans="16:16" ht="15.75" customHeight="1">
      <c r="P438" s="4"/>
    </row>
    <row r="439" spans="16:16" ht="15.75" customHeight="1">
      <c r="P439" s="4"/>
    </row>
    <row r="440" spans="16:16" ht="15.75" customHeight="1">
      <c r="P440" s="4"/>
    </row>
    <row r="441" spans="16:16" ht="15.75" customHeight="1">
      <c r="P441" s="4"/>
    </row>
    <row r="442" spans="16:16" ht="15.75" customHeight="1">
      <c r="P442" s="4"/>
    </row>
    <row r="443" spans="16:16" ht="15.75" customHeight="1">
      <c r="P443" s="4"/>
    </row>
    <row r="444" spans="16:16" ht="15.75" customHeight="1">
      <c r="P444" s="4"/>
    </row>
    <row r="445" spans="16:16" ht="15.75" customHeight="1">
      <c r="P445" s="4"/>
    </row>
    <row r="446" spans="16:16" ht="15.75" customHeight="1">
      <c r="P446" s="4"/>
    </row>
    <row r="447" spans="16:16" ht="15.75" customHeight="1">
      <c r="P447" s="4"/>
    </row>
    <row r="448" spans="16:16" ht="15.75" customHeight="1">
      <c r="P448" s="4"/>
    </row>
    <row r="449" spans="16:16" ht="15.75" customHeight="1">
      <c r="P449" s="4"/>
    </row>
    <row r="450" spans="16:16" ht="15.75" customHeight="1">
      <c r="P450" s="4"/>
    </row>
    <row r="451" spans="16:16" ht="15.75" customHeight="1">
      <c r="P451" s="4"/>
    </row>
    <row r="452" spans="16:16" ht="15.75" customHeight="1">
      <c r="P452" s="4"/>
    </row>
    <row r="453" spans="16:16" ht="15.75" customHeight="1">
      <c r="P453" s="4"/>
    </row>
    <row r="454" spans="16:16" ht="15.75" customHeight="1">
      <c r="P454" s="4"/>
    </row>
    <row r="455" spans="16:16" ht="15.75" customHeight="1">
      <c r="P455" s="4"/>
    </row>
    <row r="456" spans="16:16" ht="15.75" customHeight="1">
      <c r="P456" s="4"/>
    </row>
    <row r="457" spans="16:16" ht="15.75" customHeight="1">
      <c r="P457" s="4"/>
    </row>
    <row r="458" spans="16:16" ht="15.75" customHeight="1">
      <c r="P458" s="4"/>
    </row>
    <row r="459" spans="16:16" ht="15.75" customHeight="1">
      <c r="P459" s="4"/>
    </row>
    <row r="460" spans="16:16" ht="15.75" customHeight="1">
      <c r="P460" s="4"/>
    </row>
    <row r="461" spans="16:16" ht="15.75" customHeight="1">
      <c r="P461" s="4"/>
    </row>
    <row r="462" spans="16:16" ht="15.75" customHeight="1">
      <c r="P462" s="4"/>
    </row>
    <row r="463" spans="16:16" ht="15.75" customHeight="1">
      <c r="P463" s="4"/>
    </row>
    <row r="464" spans="16:16" ht="15.75" customHeight="1">
      <c r="P464" s="4"/>
    </row>
    <row r="465" spans="16:16" ht="15.75" customHeight="1">
      <c r="P465" s="4"/>
    </row>
    <row r="466" spans="16:16" ht="15.75" customHeight="1">
      <c r="P466" s="4"/>
    </row>
    <row r="467" spans="16:16" ht="15.75" customHeight="1">
      <c r="P467" s="4"/>
    </row>
    <row r="468" spans="16:16" ht="15.75" customHeight="1">
      <c r="P468" s="4"/>
    </row>
    <row r="469" spans="16:16" ht="15.75" customHeight="1">
      <c r="P469" s="4"/>
    </row>
    <row r="470" spans="16:16" ht="15.75" customHeight="1">
      <c r="P470" s="4"/>
    </row>
    <row r="471" spans="16:16" ht="15.75" customHeight="1">
      <c r="P471" s="4"/>
    </row>
    <row r="472" spans="16:16" ht="15.75" customHeight="1">
      <c r="P472" s="4"/>
    </row>
    <row r="473" spans="16:16" ht="15.75" customHeight="1">
      <c r="P473" s="4"/>
    </row>
    <row r="474" spans="16:16" ht="15.75" customHeight="1">
      <c r="P474" s="4"/>
    </row>
    <row r="475" spans="16:16" ht="15.75" customHeight="1">
      <c r="P475" s="4"/>
    </row>
    <row r="476" spans="16:16" ht="15.75" customHeight="1">
      <c r="P476" s="4"/>
    </row>
    <row r="477" spans="16:16" ht="15.75" customHeight="1">
      <c r="P477" s="4"/>
    </row>
    <row r="478" spans="16:16" ht="15.75" customHeight="1">
      <c r="P478" s="4"/>
    </row>
    <row r="479" spans="16:16" ht="15.75" customHeight="1">
      <c r="P479" s="4"/>
    </row>
    <row r="480" spans="16:16" ht="15.75" customHeight="1">
      <c r="P480" s="4"/>
    </row>
    <row r="481" spans="16:16" ht="15.75" customHeight="1">
      <c r="P481" s="4"/>
    </row>
    <row r="482" spans="16:16" ht="15.75" customHeight="1">
      <c r="P482" s="4"/>
    </row>
    <row r="483" spans="16:16" ht="15.75" customHeight="1">
      <c r="P483" s="4"/>
    </row>
    <row r="484" spans="16:16" ht="15.75" customHeight="1">
      <c r="P484" s="4"/>
    </row>
    <row r="485" spans="16:16" ht="15.75" customHeight="1">
      <c r="P485" s="4"/>
    </row>
    <row r="486" spans="16:16" ht="15.75" customHeight="1">
      <c r="P486" s="4"/>
    </row>
    <row r="487" spans="16:16" ht="15.75" customHeight="1">
      <c r="P487" s="4"/>
    </row>
    <row r="488" spans="16:16" ht="15.75" customHeight="1">
      <c r="P488" s="4"/>
    </row>
    <row r="489" spans="16:16" ht="15.75" customHeight="1">
      <c r="P489" s="4"/>
    </row>
    <row r="490" spans="16:16" ht="15.75" customHeight="1"/>
    <row r="491" spans="16:16" ht="15.75" customHeight="1"/>
    <row r="492" spans="16:16" ht="15.75" customHeight="1"/>
    <row r="493" spans="16:16" ht="15.75" customHeight="1"/>
    <row r="494" spans="16:16" ht="15.75" customHeight="1"/>
    <row r="495" spans="16:16" ht="15.75" customHeight="1"/>
    <row r="496" spans="16:1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ustomSheetViews>
    <customSheetView guid="{9E5F2726-78DC-44BB-B11C-B9EA9925FBA7}" filter="1" showAutoFilter="1">
      <pageMargins left="0.7" right="0.7" top="0.75" bottom="0.75" header="0.3" footer="0.3"/>
      <autoFilter ref="A8:AA205" xr:uid="{98515058-D510-437F-827C-B13E7F8B0BA0}"/>
    </customSheetView>
    <customSheetView guid="{D7AA8C38-E96A-4079-B21E-9C229821BD74}" filter="1" showAutoFilter="1">
      <pageMargins left="0.7" right="0.7" top="0.75" bottom="0.75" header="0.3" footer="0.3"/>
      <autoFilter ref="A8:AA205" xr:uid="{513BDBFF-1466-4D5E-BA36-FFBF1A0E9784}">
        <sortState xmlns:xlrd2="http://schemas.microsoft.com/office/spreadsheetml/2017/richdata2" ref="A8:AA205">
          <sortCondition descending="1" ref="E8:E205"/>
        </sortState>
      </autoFilter>
    </customSheetView>
    <customSheetView guid="{9CB3F851-E198-4718-86ED-D4B4848B8B6D}" filter="1" showAutoFilter="1">
      <pageMargins left="0.7" right="0.7" top="0.75" bottom="0.75" header="0.3" footer="0.3"/>
      <autoFilter ref="A8:AA205" xr:uid="{8D08DABB-05F9-48B9-B3E5-2A3B8F33AA4A}"/>
    </customSheetView>
    <customSheetView guid="{B0FA1A02-58D4-4EDC-9FC0-917B99EEAE16}" filter="1" showAutoFilter="1">
      <pageMargins left="0.7" right="0.7" top="0.75" bottom="0.75" header="0.3" footer="0.3"/>
      <autoFilter ref="A8:AA205" xr:uid="{EAF43D5B-A941-48A8-BE54-851CED748742}"/>
    </customSheetView>
  </customSheetViews>
  <mergeCells count="239">
    <mergeCell ref="H183:J183"/>
    <mergeCell ref="H184:J184"/>
    <mergeCell ref="H185:J185"/>
    <mergeCell ref="H186:J186"/>
    <mergeCell ref="H187:J187"/>
    <mergeCell ref="H188:J188"/>
    <mergeCell ref="H189:J189"/>
    <mergeCell ref="H190:J190"/>
    <mergeCell ref="H191:J191"/>
    <mergeCell ref="H174:J174"/>
    <mergeCell ref="H175:J175"/>
    <mergeCell ref="H176:J176"/>
    <mergeCell ref="H177:J177"/>
    <mergeCell ref="H178:J178"/>
    <mergeCell ref="H179:J179"/>
    <mergeCell ref="H180:J180"/>
    <mergeCell ref="H181:J181"/>
    <mergeCell ref="H182:J182"/>
    <mergeCell ref="H165:J165"/>
    <mergeCell ref="H166:J166"/>
    <mergeCell ref="H167:J167"/>
    <mergeCell ref="H168:J168"/>
    <mergeCell ref="H169:J169"/>
    <mergeCell ref="H170:J170"/>
    <mergeCell ref="H171:J171"/>
    <mergeCell ref="H172:J172"/>
    <mergeCell ref="H173:J173"/>
    <mergeCell ref="C284:C285"/>
    <mergeCell ref="C286:C287"/>
    <mergeCell ref="C288:C289"/>
    <mergeCell ref="C257:C258"/>
    <mergeCell ref="C259:C260"/>
    <mergeCell ref="C261:C262"/>
    <mergeCell ref="C263:C264"/>
    <mergeCell ref="C265:C266"/>
    <mergeCell ref="C267:C268"/>
    <mergeCell ref="C269:C270"/>
    <mergeCell ref="C246:C247"/>
    <mergeCell ref="C248:C249"/>
    <mergeCell ref="C250:C251"/>
    <mergeCell ref="C255:C256"/>
    <mergeCell ref="C274:C275"/>
    <mergeCell ref="C276:C277"/>
    <mergeCell ref="C278:C279"/>
    <mergeCell ref="C280:C281"/>
    <mergeCell ref="C282:C283"/>
    <mergeCell ref="C224:C225"/>
    <mergeCell ref="C226:C227"/>
    <mergeCell ref="C228:C229"/>
    <mergeCell ref="C230:C231"/>
    <mergeCell ref="C236:C237"/>
    <mergeCell ref="C238:C239"/>
    <mergeCell ref="C240:C241"/>
    <mergeCell ref="C242:C243"/>
    <mergeCell ref="C244:C245"/>
    <mergeCell ref="H198:J198"/>
    <mergeCell ref="H199:J199"/>
    <mergeCell ref="H200:J200"/>
    <mergeCell ref="H201:J201"/>
    <mergeCell ref="H202:J202"/>
    <mergeCell ref="H203:J203"/>
    <mergeCell ref="H204:J204"/>
    <mergeCell ref="H205:J205"/>
    <mergeCell ref="C222:C223"/>
    <mergeCell ref="B208:C208"/>
    <mergeCell ref="B209:C209"/>
    <mergeCell ref="B210:C210"/>
    <mergeCell ref="B211:C211"/>
    <mergeCell ref="C216:C217"/>
    <mergeCell ref="C218:C219"/>
    <mergeCell ref="C220:C221"/>
    <mergeCell ref="H147:J147"/>
    <mergeCell ref="H148:J148"/>
    <mergeCell ref="H149:J149"/>
    <mergeCell ref="H192:J192"/>
    <mergeCell ref="H193:J193"/>
    <mergeCell ref="H194:J194"/>
    <mergeCell ref="H195:J195"/>
    <mergeCell ref="H196:J196"/>
    <mergeCell ref="H197:J197"/>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38:J138"/>
    <mergeCell ref="H139:J139"/>
    <mergeCell ref="H140:J140"/>
    <mergeCell ref="H141:J141"/>
    <mergeCell ref="H142:J142"/>
    <mergeCell ref="H143:J143"/>
    <mergeCell ref="H144:J144"/>
    <mergeCell ref="H145:J145"/>
    <mergeCell ref="H146:J146"/>
    <mergeCell ref="H129:J129"/>
    <mergeCell ref="H130:J130"/>
    <mergeCell ref="H131:J131"/>
    <mergeCell ref="H132:J132"/>
    <mergeCell ref="H133:J133"/>
    <mergeCell ref="H134:J134"/>
    <mergeCell ref="H135:J135"/>
    <mergeCell ref="H136:J136"/>
    <mergeCell ref="H137:J137"/>
    <mergeCell ref="H120:J120"/>
    <mergeCell ref="H121:J121"/>
    <mergeCell ref="H122:J122"/>
    <mergeCell ref="H123:J123"/>
    <mergeCell ref="H124:J124"/>
    <mergeCell ref="H125:J125"/>
    <mergeCell ref="H126:J126"/>
    <mergeCell ref="H127:J127"/>
    <mergeCell ref="H128:J128"/>
    <mergeCell ref="H111:J111"/>
    <mergeCell ref="H112:J112"/>
    <mergeCell ref="H113:J113"/>
    <mergeCell ref="H114:J114"/>
    <mergeCell ref="H115:J115"/>
    <mergeCell ref="H116:J116"/>
    <mergeCell ref="H117:J117"/>
    <mergeCell ref="H118:J118"/>
    <mergeCell ref="H119:J119"/>
    <mergeCell ref="H102:J102"/>
    <mergeCell ref="H103:J103"/>
    <mergeCell ref="H104:J104"/>
    <mergeCell ref="H105:J105"/>
    <mergeCell ref="H106:J106"/>
    <mergeCell ref="H107:J107"/>
    <mergeCell ref="H108:J108"/>
    <mergeCell ref="H109:J109"/>
    <mergeCell ref="H110:J110"/>
    <mergeCell ref="H93:J93"/>
    <mergeCell ref="H94:J94"/>
    <mergeCell ref="H95:J95"/>
    <mergeCell ref="H96:J96"/>
    <mergeCell ref="H97:J97"/>
    <mergeCell ref="H98:J98"/>
    <mergeCell ref="H99:J99"/>
    <mergeCell ref="H100:J100"/>
    <mergeCell ref="H101:J101"/>
    <mergeCell ref="H84:J84"/>
    <mergeCell ref="H85:J85"/>
    <mergeCell ref="H86:J86"/>
    <mergeCell ref="H87:J87"/>
    <mergeCell ref="H88:J88"/>
    <mergeCell ref="H89:J89"/>
    <mergeCell ref="H90:J90"/>
    <mergeCell ref="H91:J91"/>
    <mergeCell ref="H92:J92"/>
    <mergeCell ref="H75:J75"/>
    <mergeCell ref="H76:J76"/>
    <mergeCell ref="H77:J77"/>
    <mergeCell ref="H78:J78"/>
    <mergeCell ref="H79:J79"/>
    <mergeCell ref="H80:J80"/>
    <mergeCell ref="H81:J81"/>
    <mergeCell ref="H82:J82"/>
    <mergeCell ref="H83:J83"/>
    <mergeCell ref="H66:J66"/>
    <mergeCell ref="H67:J67"/>
    <mergeCell ref="H68:J68"/>
    <mergeCell ref="H69:J69"/>
    <mergeCell ref="H70:J70"/>
    <mergeCell ref="H71:J71"/>
    <mergeCell ref="H72:J72"/>
    <mergeCell ref="H73:J73"/>
    <mergeCell ref="H74:J74"/>
    <mergeCell ref="H57:J57"/>
    <mergeCell ref="H58:J58"/>
    <mergeCell ref="H59:J59"/>
    <mergeCell ref="H60:J60"/>
    <mergeCell ref="H61:J61"/>
    <mergeCell ref="H62:J62"/>
    <mergeCell ref="H63:J63"/>
    <mergeCell ref="H64:J64"/>
    <mergeCell ref="H65:J65"/>
    <mergeCell ref="H48:J48"/>
    <mergeCell ref="H49:J49"/>
    <mergeCell ref="H50:J50"/>
    <mergeCell ref="H51:J51"/>
    <mergeCell ref="H52:J52"/>
    <mergeCell ref="H53:J53"/>
    <mergeCell ref="H54:J54"/>
    <mergeCell ref="H55:J55"/>
    <mergeCell ref="H56:J56"/>
    <mergeCell ref="H39:J39"/>
    <mergeCell ref="H40:J40"/>
    <mergeCell ref="H41:J41"/>
    <mergeCell ref="H42:J42"/>
    <mergeCell ref="H43:J43"/>
    <mergeCell ref="H44:J44"/>
    <mergeCell ref="H45:J45"/>
    <mergeCell ref="H46:J46"/>
    <mergeCell ref="H47:J47"/>
    <mergeCell ref="H30:J30"/>
    <mergeCell ref="H31:J31"/>
    <mergeCell ref="H32:J32"/>
    <mergeCell ref="H33:J33"/>
    <mergeCell ref="H34:J34"/>
    <mergeCell ref="H35:J35"/>
    <mergeCell ref="H36:J36"/>
    <mergeCell ref="H37:J37"/>
    <mergeCell ref="H38:J38"/>
    <mergeCell ref="H21:J21"/>
    <mergeCell ref="H22:J22"/>
    <mergeCell ref="H23:J23"/>
    <mergeCell ref="H24:J24"/>
    <mergeCell ref="H25:J25"/>
    <mergeCell ref="H26:J26"/>
    <mergeCell ref="H27:J27"/>
    <mergeCell ref="H28:J28"/>
    <mergeCell ref="H29:J29"/>
    <mergeCell ref="H12:J12"/>
    <mergeCell ref="H13:J13"/>
    <mergeCell ref="H14:J14"/>
    <mergeCell ref="H15:J15"/>
    <mergeCell ref="H16:J16"/>
    <mergeCell ref="H17:J17"/>
    <mergeCell ref="H18:J18"/>
    <mergeCell ref="H19:J19"/>
    <mergeCell ref="H20:J20"/>
    <mergeCell ref="B2:G2"/>
    <mergeCell ref="L2:M2"/>
    <mergeCell ref="B4:C4"/>
    <mergeCell ref="B5:C5"/>
    <mergeCell ref="B6:C6"/>
    <mergeCell ref="H8:J8"/>
    <mergeCell ref="H9:J9"/>
    <mergeCell ref="H10:J10"/>
    <mergeCell ref="H11:J11"/>
  </mergeCells>
  <phoneticPr fontId="86"/>
  <conditionalFormatting sqref="M9:N205">
    <cfRule type="containsText" dxfId="61" priority="2" operator="containsText" text="相続税">
      <formula>NOT(ISERROR(SEARCH(("相続税"),(M9))))</formula>
    </cfRule>
    <cfRule type="containsText" dxfId="60" priority="3" operator="containsText" text="複雑">
      <formula>NOT(ISERROR(SEARCH(("複雑"),(M9))))</formula>
    </cfRule>
  </conditionalFormatting>
  <conditionalFormatting sqref="P118">
    <cfRule type="containsBlanks" dxfId="59" priority="1">
      <formula>LEN(TRIM(P118))=0</formula>
    </cfRule>
  </conditionalFormatting>
  <conditionalFormatting sqref="X9 W9:W205 V33 X33">
    <cfRule type="beginsWith" dxfId="58" priority="4" operator="beginsWith" text="Ｓ">
      <formula>LEFT((W9),LEN("Ｓ"))=("Ｓ")</formula>
    </cfRule>
  </conditionalFormatting>
  <dataValidations count="1">
    <dataValidation type="list" allowBlank="1" showErrorMessage="1" sqref="P9:P205" xr:uid="{00000000-0002-0000-1700-000001000000}">
      <formula1>"横浜本店,藤沢支店,渋谷支店,客先"</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xr:uid="{00000000-0002-0000-1700-000000000000}">
          <x14:formula1>
            <xm:f>設定用!$D$6:$D$15</xm:f>
          </x14:formula1>
          <xm:sqref>M9:M205</xm:sqref>
        </x14:dataValidation>
        <x14:dataValidation type="list" allowBlank="1" showErrorMessage="1" xr:uid="{00000000-0002-0000-1700-000002000000}">
          <x14:formula1>
            <xm:f>設定用!$J$6:$J$28</xm:f>
          </x14:formula1>
          <xm:sqref>U9:U205</xm:sqref>
        </x14:dataValidation>
        <x14:dataValidation type="list" allowBlank="1" xr:uid="{00000000-0002-0000-1700-000003000000}">
          <x14:formula1>
            <xm:f>設定用!$H$6:$H$14</xm:f>
          </x14:formula1>
          <xm:sqref>W9:W205</xm:sqref>
        </x14:dataValidation>
        <x14:dataValidation type="list" allowBlank="1" xr:uid="{00000000-0002-0000-1700-000004000000}">
          <x14:formula1>
            <xm:f>設定用!$B$6:$B$8</xm:f>
          </x14:formula1>
          <xm:sqref>F9:F205</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C998"/>
  <sheetViews>
    <sheetView workbookViewId="0">
      <pane ySplit="8" topLeftCell="A9" activePane="bottomLeft" state="frozen"/>
      <selection pane="bottomLeft" activeCell="B10" sqref="B10"/>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2.6640625" customWidth="1"/>
    <col min="7" max="7" width="12.21875" customWidth="1"/>
    <col min="8" max="8" width="9.33203125" customWidth="1"/>
    <col min="9" max="10" width="10.88671875" customWidth="1"/>
    <col min="11" max="13" width="16.21875" customWidth="1"/>
    <col min="14" max="14" width="87.33203125" customWidth="1"/>
    <col min="15" max="15" width="29" customWidth="1"/>
    <col min="16" max="16" width="10.88671875" customWidth="1"/>
    <col min="17" max="17" width="21.21875" customWidth="1"/>
    <col min="18" max="18" width="6.88671875" customWidth="1"/>
    <col min="19" max="19" width="6.33203125" customWidth="1"/>
    <col min="20" max="20" width="9.109375" customWidth="1"/>
    <col min="21" max="22" width="9.77734375" customWidth="1"/>
    <col min="23" max="23" width="13.77734375" customWidth="1"/>
    <col min="24" max="24" width="79" customWidth="1"/>
  </cols>
  <sheetData>
    <row r="1" spans="1:29" ht="5.25" customHeight="1">
      <c r="B1" s="4"/>
      <c r="C1" s="4"/>
      <c r="D1" s="4"/>
      <c r="E1" s="4"/>
      <c r="F1" s="4"/>
      <c r="G1" s="4"/>
      <c r="H1" s="4"/>
      <c r="I1" s="4"/>
      <c r="J1" s="4"/>
      <c r="K1" s="4"/>
      <c r="L1" s="4"/>
      <c r="M1" s="4"/>
      <c r="N1" s="148"/>
      <c r="O1" s="4"/>
      <c r="P1" s="4"/>
      <c r="Q1" s="4"/>
      <c r="R1" s="4"/>
      <c r="S1" s="4"/>
      <c r="T1" s="4"/>
      <c r="U1" s="4"/>
      <c r="V1" s="4"/>
      <c r="W1" s="4"/>
      <c r="X1" s="4"/>
    </row>
    <row r="2" spans="1:29" ht="24.75" customHeight="1">
      <c r="A2" s="279"/>
      <c r="B2" s="785" t="s">
        <v>1473</v>
      </c>
      <c r="C2" s="758"/>
      <c r="D2" s="758"/>
      <c r="E2" s="758"/>
      <c r="F2" s="758"/>
      <c r="G2" s="759"/>
      <c r="I2" s="280"/>
      <c r="J2" s="281" t="s">
        <v>16</v>
      </c>
      <c r="L2" s="760" t="s">
        <v>309</v>
      </c>
      <c r="M2" s="761"/>
      <c r="O2" s="282" t="s">
        <v>1558</v>
      </c>
      <c r="P2" s="279"/>
      <c r="Q2" s="279"/>
      <c r="R2" s="279"/>
      <c r="S2" s="279"/>
      <c r="T2" s="279"/>
      <c r="U2" s="279"/>
      <c r="V2" s="279"/>
      <c r="W2" s="279"/>
      <c r="X2" s="279"/>
    </row>
    <row r="3" spans="1:29" ht="16.5" customHeight="1">
      <c r="A3" s="3"/>
      <c r="B3" s="283"/>
      <c r="C3" s="14"/>
      <c r="D3" s="31" t="s">
        <v>16</v>
      </c>
      <c r="E3" s="31" t="str">
        <f>設定用!B6</f>
        <v>横浜本店</v>
      </c>
      <c r="F3" s="31" t="str">
        <f>設定用!B7</f>
        <v>藤沢支店</v>
      </c>
      <c r="G3" s="284" t="str">
        <f>設定用!B8</f>
        <v>渋谷支店</v>
      </c>
      <c r="I3" s="158" t="s">
        <v>33</v>
      </c>
      <c r="J3" s="159">
        <f t="shared" ref="J3:J6" si="0">D208</f>
        <v>0</v>
      </c>
      <c r="K3" s="285" t="s">
        <v>310</v>
      </c>
      <c r="L3" s="286" t="str">
        <f t="shared" ref="L3:L6" ca="1" si="1">IFERROR("管理表番号（"&amp;VLOOKUP(K3,$A$10:$U$203,2,FALSE)&amp;"）／面談担当者："&amp;VLOOKUP(K3,$A$10:$U$203,21,FALSE),"")</f>
        <v/>
      </c>
      <c r="M3" s="3"/>
      <c r="O3" s="282" t="s">
        <v>1558</v>
      </c>
      <c r="P3" s="3"/>
      <c r="Q3" s="3"/>
      <c r="R3" s="3"/>
      <c r="S3" s="3"/>
      <c r="T3" s="3"/>
      <c r="U3" s="3"/>
      <c r="V3" s="3"/>
      <c r="W3" s="3"/>
      <c r="X3" s="162"/>
    </row>
    <row r="4" spans="1:29" ht="18.75" customHeight="1">
      <c r="A4" s="4"/>
      <c r="B4" s="705" t="s">
        <v>17</v>
      </c>
      <c r="C4" s="706"/>
      <c r="D4" s="163">
        <f t="shared" ref="D4:D5" si="2">SUM(E4:I4)</f>
        <v>0</v>
      </c>
      <c r="E4" s="164">
        <f t="shared" ref="E4:G4" si="3">COUNTIF($F$9:$F$203,E3)</f>
        <v>0</v>
      </c>
      <c r="F4" s="164">
        <f t="shared" si="3"/>
        <v>0</v>
      </c>
      <c r="G4" s="165">
        <f t="shared" si="3"/>
        <v>0</v>
      </c>
      <c r="I4" s="166" t="s">
        <v>311</v>
      </c>
      <c r="J4" s="167">
        <f t="shared" si="0"/>
        <v>0</v>
      </c>
      <c r="K4" s="285" t="s">
        <v>312</v>
      </c>
      <c r="L4" s="286" t="str">
        <f t="shared" ca="1" si="1"/>
        <v/>
      </c>
      <c r="M4" s="4"/>
      <c r="N4" s="4"/>
      <c r="O4" s="4"/>
      <c r="P4" s="4"/>
      <c r="Q4" s="4"/>
      <c r="R4" s="4"/>
      <c r="S4" s="4"/>
      <c r="T4" s="4"/>
      <c r="U4" s="4"/>
      <c r="V4" s="4"/>
      <c r="W4" s="4"/>
      <c r="X4" s="168"/>
    </row>
    <row r="5" spans="1:29" ht="18.75" customHeight="1">
      <c r="A5" s="4"/>
      <c r="B5" s="707" t="s">
        <v>19</v>
      </c>
      <c r="C5" s="708"/>
      <c r="D5" s="10">
        <f t="shared" si="2"/>
        <v>0</v>
      </c>
      <c r="E5" s="169">
        <f t="shared" ref="E5:G5" si="4">COUNTIFS($F$9:$F$203,E3,$R$9:$R$203,"&lt;&gt;")</f>
        <v>0</v>
      </c>
      <c r="F5" s="169">
        <f t="shared" si="4"/>
        <v>0</v>
      </c>
      <c r="G5" s="170">
        <f t="shared" si="4"/>
        <v>0</v>
      </c>
      <c r="I5" s="171" t="s">
        <v>313</v>
      </c>
      <c r="J5" s="172">
        <f t="shared" si="0"/>
        <v>0</v>
      </c>
      <c r="K5" s="285" t="s">
        <v>314</v>
      </c>
      <c r="L5" s="286" t="str">
        <f t="shared" ca="1" si="1"/>
        <v/>
      </c>
      <c r="M5" s="4"/>
      <c r="N5" s="4"/>
      <c r="O5" s="4"/>
      <c r="P5" s="4"/>
      <c r="Q5" s="4"/>
      <c r="R5" s="4"/>
      <c r="S5" s="4"/>
      <c r="T5" s="4"/>
      <c r="U5" s="4"/>
      <c r="V5" s="4"/>
      <c r="W5" s="4"/>
      <c r="X5" s="168"/>
    </row>
    <row r="6" spans="1:29" ht="30" customHeight="1">
      <c r="A6" s="4"/>
      <c r="B6" s="701" t="s">
        <v>21</v>
      </c>
      <c r="C6" s="702"/>
      <c r="D6" s="173" t="str">
        <f t="shared" ref="D6:G6" si="5">IFERROR(D5/D4,"")</f>
        <v/>
      </c>
      <c r="E6" s="174" t="str">
        <f t="shared" si="5"/>
        <v/>
      </c>
      <c r="F6" s="174" t="str">
        <f t="shared" si="5"/>
        <v/>
      </c>
      <c r="G6" s="175" t="str">
        <f t="shared" si="5"/>
        <v/>
      </c>
      <c r="I6" s="176" t="s">
        <v>39</v>
      </c>
      <c r="J6" s="177" t="str">
        <f t="shared" si="0"/>
        <v/>
      </c>
      <c r="K6" s="285" t="s">
        <v>315</v>
      </c>
      <c r="L6" s="286" t="str">
        <f t="shared" ca="1" si="1"/>
        <v/>
      </c>
      <c r="M6" s="4"/>
      <c r="N6" s="4"/>
      <c r="O6" s="4"/>
      <c r="P6" s="4"/>
      <c r="Q6" s="4"/>
      <c r="R6" s="4"/>
      <c r="S6" s="4"/>
      <c r="T6" s="4"/>
      <c r="U6" s="4"/>
      <c r="V6" s="4"/>
      <c r="W6" s="4"/>
      <c r="X6" s="168"/>
    </row>
    <row r="7" spans="1:29" ht="10.5" customHeight="1">
      <c r="A7" s="4"/>
      <c r="J7" s="4"/>
      <c r="K7" s="287"/>
      <c r="L7" s="286"/>
      <c r="M7" s="4"/>
      <c r="N7" s="4"/>
      <c r="O7" s="4"/>
      <c r="P7" s="4"/>
      <c r="Q7" s="4"/>
      <c r="R7" s="4"/>
      <c r="S7" s="4"/>
      <c r="T7" s="4"/>
      <c r="U7" s="4"/>
      <c r="V7" s="4"/>
      <c r="W7" s="4"/>
      <c r="X7" s="168"/>
    </row>
    <row r="8" spans="1:29" ht="36" customHeight="1">
      <c r="A8" s="4"/>
      <c r="B8" s="179" t="s">
        <v>317</v>
      </c>
      <c r="C8" s="179" t="s">
        <v>318</v>
      </c>
      <c r="D8" s="179" t="s">
        <v>319</v>
      </c>
      <c r="E8" s="179" t="s">
        <v>320</v>
      </c>
      <c r="F8" s="179" t="s">
        <v>321</v>
      </c>
      <c r="G8" s="359" t="s">
        <v>322</v>
      </c>
      <c r="H8" s="762" t="s">
        <v>1474</v>
      </c>
      <c r="I8" s="763"/>
      <c r="J8" s="706"/>
      <c r="K8" s="179" t="s">
        <v>324</v>
      </c>
      <c r="L8" s="180" t="s">
        <v>325</v>
      </c>
      <c r="M8" s="180" t="s">
        <v>326</v>
      </c>
      <c r="N8" s="179" t="s">
        <v>327</v>
      </c>
      <c r="O8" s="179" t="s">
        <v>328</v>
      </c>
      <c r="P8" s="179" t="s">
        <v>329</v>
      </c>
      <c r="Q8" s="179" t="s">
        <v>330</v>
      </c>
      <c r="R8" s="179" t="s">
        <v>331</v>
      </c>
      <c r="S8" s="179" t="s">
        <v>332</v>
      </c>
      <c r="T8" s="179" t="s">
        <v>319</v>
      </c>
      <c r="U8" s="179" t="s">
        <v>333</v>
      </c>
      <c r="V8" s="179" t="s">
        <v>334</v>
      </c>
      <c r="W8" s="181" t="s">
        <v>335</v>
      </c>
      <c r="X8" s="180" t="s">
        <v>328</v>
      </c>
    </row>
    <row r="9" spans="1:29" ht="18" customHeight="1">
      <c r="A9" s="328" t="str">
        <f t="shared" ref="A9:A206" ca="1" si="6">Y9&amp;Z9</f>
        <v>0</v>
      </c>
      <c r="B9" s="183">
        <v>1</v>
      </c>
      <c r="C9" s="218"/>
      <c r="D9" s="183"/>
      <c r="E9" s="183"/>
      <c r="F9" s="183"/>
      <c r="G9" s="183"/>
      <c r="H9" s="765"/>
      <c r="I9" s="763"/>
      <c r="J9" s="706"/>
      <c r="K9" s="183"/>
      <c r="L9" s="183"/>
      <c r="M9" s="183"/>
      <c r="N9" s="228"/>
      <c r="O9" s="215"/>
      <c r="P9" s="185"/>
      <c r="Q9" s="183"/>
      <c r="R9" s="218"/>
      <c r="S9" s="183"/>
      <c r="T9" s="183"/>
      <c r="U9" s="183"/>
      <c r="V9" s="183"/>
      <c r="W9" s="219"/>
      <c r="X9" s="208"/>
      <c r="Y9" s="329" t="str">
        <f t="shared" ref="Y9:Y206" ca="1" si="7">IF(R9="","", IF(AND(R9&lt;TODAY(),W9=""),"未入力",""))</f>
        <v/>
      </c>
      <c r="Z9" s="30">
        <f t="shared" ref="Z9:Z206" ca="1" si="8">COUNTIF($Y$9:Y9,"未入力")</f>
        <v>0</v>
      </c>
    </row>
    <row r="10" spans="1:29" ht="18" customHeight="1">
      <c r="A10" s="328" t="str">
        <f t="shared" ca="1" si="6"/>
        <v>0</v>
      </c>
      <c r="B10" s="183">
        <v>2</v>
      </c>
      <c r="C10" s="218"/>
      <c r="D10" s="183"/>
      <c r="E10" s="183"/>
      <c r="F10" s="183"/>
      <c r="G10" s="183"/>
      <c r="H10" s="765"/>
      <c r="I10" s="763"/>
      <c r="J10" s="706"/>
      <c r="K10" s="183"/>
      <c r="L10" s="183"/>
      <c r="M10" s="183"/>
      <c r="N10" s="228"/>
      <c r="O10" s="215"/>
      <c r="P10" s="185"/>
      <c r="Q10" s="183"/>
      <c r="R10" s="218"/>
      <c r="S10" s="183"/>
      <c r="T10" s="183"/>
      <c r="U10" s="183"/>
      <c r="V10" s="183"/>
      <c r="W10" s="219"/>
      <c r="X10" s="208"/>
      <c r="Y10" s="329" t="str">
        <f t="shared" ca="1" si="7"/>
        <v/>
      </c>
      <c r="Z10" s="30">
        <f t="shared" ca="1" si="8"/>
        <v>0</v>
      </c>
    </row>
    <row r="11" spans="1:29" ht="18" customHeight="1">
      <c r="A11" s="328" t="str">
        <f t="shared" ca="1" si="6"/>
        <v>0</v>
      </c>
      <c r="B11" s="183">
        <v>3</v>
      </c>
      <c r="C11" s="218"/>
      <c r="D11" s="183"/>
      <c r="E11" s="183"/>
      <c r="F11" s="183"/>
      <c r="G11" s="183"/>
      <c r="H11" s="765"/>
      <c r="I11" s="763"/>
      <c r="J11" s="706"/>
      <c r="K11" s="183"/>
      <c r="L11" s="183"/>
      <c r="M11" s="183"/>
      <c r="N11" s="228"/>
      <c r="O11" s="215"/>
      <c r="P11" s="185"/>
      <c r="Q11" s="183"/>
      <c r="R11" s="218"/>
      <c r="S11" s="183"/>
      <c r="T11" s="183"/>
      <c r="U11" s="183"/>
      <c r="V11" s="183"/>
      <c r="W11" s="219"/>
      <c r="X11" s="332"/>
      <c r="Y11" s="329" t="str">
        <f t="shared" ca="1" si="7"/>
        <v/>
      </c>
      <c r="Z11" s="30">
        <f t="shared" ca="1" si="8"/>
        <v>0</v>
      </c>
      <c r="AA11" s="147"/>
      <c r="AB11" s="147"/>
      <c r="AC11" s="147"/>
    </row>
    <row r="12" spans="1:29" ht="18" customHeight="1">
      <c r="A12" s="328" t="str">
        <f t="shared" ca="1" si="6"/>
        <v>0</v>
      </c>
      <c r="B12" s="183">
        <v>4</v>
      </c>
      <c r="C12" s="218"/>
      <c r="D12" s="183"/>
      <c r="E12" s="183"/>
      <c r="F12" s="183"/>
      <c r="G12" s="183"/>
      <c r="H12" s="765"/>
      <c r="I12" s="763"/>
      <c r="J12" s="706"/>
      <c r="K12" s="183"/>
      <c r="L12" s="183"/>
      <c r="M12" s="183"/>
      <c r="N12" s="228"/>
      <c r="O12" s="215"/>
      <c r="P12" s="185"/>
      <c r="Q12" s="183"/>
      <c r="R12" s="218"/>
      <c r="S12" s="183"/>
      <c r="T12" s="183"/>
      <c r="U12" s="183"/>
      <c r="V12" s="183"/>
      <c r="W12" s="219"/>
      <c r="X12" s="208"/>
      <c r="Y12" s="329" t="str">
        <f t="shared" ca="1" si="7"/>
        <v/>
      </c>
      <c r="Z12" s="30">
        <f t="shared" ca="1" si="8"/>
        <v>0</v>
      </c>
      <c r="AA12" s="147"/>
      <c r="AB12" s="147"/>
      <c r="AC12" s="147"/>
    </row>
    <row r="13" spans="1:29" ht="18" customHeight="1">
      <c r="A13" s="328" t="str">
        <f t="shared" ca="1" si="6"/>
        <v>0</v>
      </c>
      <c r="B13" s="183">
        <v>5</v>
      </c>
      <c r="C13" s="218"/>
      <c r="D13" s="183"/>
      <c r="E13" s="183"/>
      <c r="F13" s="183"/>
      <c r="G13" s="183"/>
      <c r="H13" s="765"/>
      <c r="I13" s="763"/>
      <c r="J13" s="706"/>
      <c r="K13" s="183"/>
      <c r="L13" s="183"/>
      <c r="M13" s="183"/>
      <c r="N13" s="228"/>
      <c r="O13" s="215"/>
      <c r="P13" s="185"/>
      <c r="Q13" s="183"/>
      <c r="R13" s="218"/>
      <c r="S13" s="183"/>
      <c r="T13" s="183"/>
      <c r="U13" s="183"/>
      <c r="V13" s="183"/>
      <c r="W13" s="219"/>
      <c r="X13" s="215"/>
      <c r="Y13" s="329" t="str">
        <f t="shared" ca="1" si="7"/>
        <v/>
      </c>
      <c r="Z13" s="30">
        <f t="shared" ca="1" si="8"/>
        <v>0</v>
      </c>
    </row>
    <row r="14" spans="1:29" ht="18" customHeight="1">
      <c r="A14" s="328" t="str">
        <f t="shared" ca="1" si="6"/>
        <v>0</v>
      </c>
      <c r="B14" s="183">
        <v>6</v>
      </c>
      <c r="C14" s="218"/>
      <c r="D14" s="199"/>
      <c r="E14" s="183"/>
      <c r="F14" s="183"/>
      <c r="G14" s="183"/>
      <c r="H14" s="765"/>
      <c r="I14" s="763"/>
      <c r="J14" s="706"/>
      <c r="K14" s="183"/>
      <c r="L14" s="183"/>
      <c r="M14" s="183"/>
      <c r="N14" s="228"/>
      <c r="O14" s="215"/>
      <c r="P14" s="185"/>
      <c r="Q14" s="183"/>
      <c r="R14" s="218"/>
      <c r="S14" s="183"/>
      <c r="T14" s="183"/>
      <c r="U14" s="183"/>
      <c r="V14" s="183"/>
      <c r="W14" s="219"/>
      <c r="X14" s="215"/>
      <c r="Y14" s="329" t="str">
        <f t="shared" ca="1" si="7"/>
        <v/>
      </c>
      <c r="Z14" s="30">
        <f t="shared" ca="1" si="8"/>
        <v>0</v>
      </c>
    </row>
    <row r="15" spans="1:29" ht="18" customHeight="1">
      <c r="A15" s="328" t="str">
        <f t="shared" ca="1" si="6"/>
        <v>0</v>
      </c>
      <c r="B15" s="183">
        <v>7</v>
      </c>
      <c r="C15" s="198"/>
      <c r="D15" s="183"/>
      <c r="E15" s="183"/>
      <c r="F15" s="183"/>
      <c r="G15" s="183"/>
      <c r="H15" s="765"/>
      <c r="I15" s="763"/>
      <c r="J15" s="706"/>
      <c r="K15" s="183"/>
      <c r="L15" s="183"/>
      <c r="M15" s="183"/>
      <c r="N15" s="228"/>
      <c r="O15" s="215"/>
      <c r="P15" s="185"/>
      <c r="Q15" s="183"/>
      <c r="R15" s="218"/>
      <c r="S15" s="183"/>
      <c r="T15" s="183"/>
      <c r="U15" s="183"/>
      <c r="V15" s="183"/>
      <c r="W15" s="219"/>
      <c r="X15" s="215"/>
      <c r="Y15" s="329" t="str">
        <f t="shared" ca="1" si="7"/>
        <v/>
      </c>
      <c r="Z15" s="30">
        <f t="shared" ca="1" si="8"/>
        <v>0</v>
      </c>
    </row>
    <row r="16" spans="1:29" ht="18" customHeight="1">
      <c r="A16" s="328" t="str">
        <f t="shared" ca="1" si="6"/>
        <v>0</v>
      </c>
      <c r="B16" s="183">
        <v>8</v>
      </c>
      <c r="C16" s="218"/>
      <c r="D16" s="183"/>
      <c r="E16" s="183"/>
      <c r="F16" s="183"/>
      <c r="G16" s="183"/>
      <c r="H16" s="765"/>
      <c r="I16" s="763"/>
      <c r="J16" s="706"/>
      <c r="K16" s="183"/>
      <c r="L16" s="183"/>
      <c r="M16" s="183"/>
      <c r="N16" s="228"/>
      <c r="O16" s="215"/>
      <c r="P16" s="185"/>
      <c r="Q16" s="183"/>
      <c r="R16" s="218"/>
      <c r="S16" s="183"/>
      <c r="T16" s="183"/>
      <c r="U16" s="183"/>
      <c r="V16" s="183"/>
      <c r="W16" s="219"/>
      <c r="X16" s="333"/>
      <c r="Y16" s="329" t="str">
        <f t="shared" ca="1" si="7"/>
        <v/>
      </c>
      <c r="Z16" s="30">
        <f t="shared" ca="1" si="8"/>
        <v>0</v>
      </c>
    </row>
    <row r="17" spans="1:29" ht="18" customHeight="1">
      <c r="A17" s="328" t="str">
        <f t="shared" ca="1" si="6"/>
        <v>0</v>
      </c>
      <c r="B17" s="183">
        <v>9</v>
      </c>
      <c r="C17" s="218"/>
      <c r="D17" s="183"/>
      <c r="E17" s="183"/>
      <c r="F17" s="183"/>
      <c r="G17" s="183"/>
      <c r="H17" s="765"/>
      <c r="I17" s="763"/>
      <c r="J17" s="706"/>
      <c r="K17" s="183"/>
      <c r="L17" s="183"/>
      <c r="M17" s="183"/>
      <c r="N17" s="228"/>
      <c r="O17" s="215"/>
      <c r="P17" s="185"/>
      <c r="Q17" s="183"/>
      <c r="R17" s="218"/>
      <c r="S17" s="183"/>
      <c r="T17" s="183"/>
      <c r="U17" s="183"/>
      <c r="V17" s="183"/>
      <c r="W17" s="219"/>
      <c r="X17" s="333"/>
      <c r="Y17" s="329" t="str">
        <f t="shared" ca="1" si="7"/>
        <v/>
      </c>
      <c r="Z17" s="30">
        <f t="shared" ca="1" si="8"/>
        <v>0</v>
      </c>
    </row>
    <row r="18" spans="1:29" ht="18" customHeight="1">
      <c r="A18" s="328" t="str">
        <f t="shared" ca="1" si="6"/>
        <v>0</v>
      </c>
      <c r="B18" s="183">
        <v>10</v>
      </c>
      <c r="C18" s="218"/>
      <c r="D18" s="183"/>
      <c r="E18" s="183"/>
      <c r="F18" s="183"/>
      <c r="G18" s="183"/>
      <c r="H18" s="765"/>
      <c r="I18" s="763"/>
      <c r="J18" s="706"/>
      <c r="K18" s="183"/>
      <c r="L18" s="183"/>
      <c r="M18" s="183"/>
      <c r="N18" s="228"/>
      <c r="O18" s="215"/>
      <c r="P18" s="185"/>
      <c r="Q18" s="183"/>
      <c r="R18" s="218"/>
      <c r="S18" s="183"/>
      <c r="T18" s="183"/>
      <c r="U18" s="183"/>
      <c r="V18" s="183"/>
      <c r="W18" s="219"/>
      <c r="X18" s="215"/>
      <c r="Y18" s="329" t="str">
        <f t="shared" ca="1" si="7"/>
        <v/>
      </c>
      <c r="Z18" s="30">
        <f t="shared" ca="1" si="8"/>
        <v>0</v>
      </c>
    </row>
    <row r="19" spans="1:29" ht="18" customHeight="1">
      <c r="A19" s="328" t="str">
        <f t="shared" ca="1" si="6"/>
        <v>0</v>
      </c>
      <c r="B19" s="183">
        <v>11</v>
      </c>
      <c r="C19" s="198"/>
      <c r="D19" s="183"/>
      <c r="E19" s="183"/>
      <c r="F19" s="183"/>
      <c r="G19" s="183"/>
      <c r="H19" s="765"/>
      <c r="I19" s="763"/>
      <c r="J19" s="706"/>
      <c r="K19" s="183"/>
      <c r="L19" s="183"/>
      <c r="M19" s="183"/>
      <c r="N19" s="228"/>
      <c r="O19" s="215"/>
      <c r="P19" s="185"/>
      <c r="Q19" s="183"/>
      <c r="R19" s="218"/>
      <c r="S19" s="183"/>
      <c r="T19" s="183"/>
      <c r="U19" s="183"/>
      <c r="V19" s="183"/>
      <c r="W19" s="219"/>
      <c r="X19" s="215"/>
      <c r="Y19" s="329" t="str">
        <f t="shared" ca="1" si="7"/>
        <v/>
      </c>
      <c r="Z19" s="30">
        <f t="shared" ca="1" si="8"/>
        <v>0</v>
      </c>
    </row>
    <row r="20" spans="1:29" ht="18" customHeight="1">
      <c r="A20" s="328" t="str">
        <f t="shared" ca="1" si="6"/>
        <v>0</v>
      </c>
      <c r="B20" s="183">
        <v>12</v>
      </c>
      <c r="C20" s="218"/>
      <c r="D20" s="183"/>
      <c r="E20" s="183"/>
      <c r="F20" s="183"/>
      <c r="G20" s="183"/>
      <c r="H20" s="765"/>
      <c r="I20" s="763"/>
      <c r="J20" s="706"/>
      <c r="K20" s="183"/>
      <c r="L20" s="183"/>
      <c r="M20" s="183"/>
      <c r="N20" s="228"/>
      <c r="O20" s="215"/>
      <c r="P20" s="185"/>
      <c r="Q20" s="183"/>
      <c r="R20" s="218"/>
      <c r="S20" s="183"/>
      <c r="T20" s="183"/>
      <c r="U20" s="183"/>
      <c r="V20" s="183"/>
      <c r="W20" s="219"/>
      <c r="X20" s="215"/>
      <c r="Y20" s="329" t="str">
        <f t="shared" ca="1" si="7"/>
        <v/>
      </c>
      <c r="Z20" s="30">
        <f t="shared" ca="1" si="8"/>
        <v>0</v>
      </c>
    </row>
    <row r="21" spans="1:29" ht="18" customHeight="1">
      <c r="A21" s="328" t="str">
        <f t="shared" ca="1" si="6"/>
        <v>0</v>
      </c>
      <c r="B21" s="183">
        <v>13</v>
      </c>
      <c r="C21" s="198"/>
      <c r="D21" s="183"/>
      <c r="E21" s="183"/>
      <c r="F21" s="183"/>
      <c r="G21" s="183"/>
      <c r="H21" s="765"/>
      <c r="I21" s="763"/>
      <c r="J21" s="706"/>
      <c r="K21" s="183"/>
      <c r="L21" s="183"/>
      <c r="M21" s="183"/>
      <c r="N21" s="228"/>
      <c r="O21" s="215"/>
      <c r="P21" s="185"/>
      <c r="Q21" s="183"/>
      <c r="R21" s="218"/>
      <c r="S21" s="183"/>
      <c r="T21" s="183"/>
      <c r="U21" s="183"/>
      <c r="V21" s="183"/>
      <c r="W21" s="219"/>
      <c r="X21" s="215"/>
      <c r="Y21" s="329" t="str">
        <f t="shared" ca="1" si="7"/>
        <v/>
      </c>
      <c r="Z21" s="30">
        <f t="shared" ca="1" si="8"/>
        <v>0</v>
      </c>
    </row>
    <row r="22" spans="1:29" ht="18" customHeight="1">
      <c r="A22" s="328" t="str">
        <f t="shared" ca="1" si="6"/>
        <v>0</v>
      </c>
      <c r="B22" s="183">
        <v>14</v>
      </c>
      <c r="C22" s="198"/>
      <c r="D22" s="183"/>
      <c r="E22" s="183"/>
      <c r="F22" s="183"/>
      <c r="G22" s="183"/>
      <c r="H22" s="765"/>
      <c r="I22" s="763"/>
      <c r="J22" s="706"/>
      <c r="K22" s="183"/>
      <c r="L22" s="183"/>
      <c r="M22" s="183"/>
      <c r="N22" s="228"/>
      <c r="O22" s="215"/>
      <c r="P22" s="185"/>
      <c r="Q22" s="183"/>
      <c r="R22" s="218"/>
      <c r="S22" s="183"/>
      <c r="T22" s="183"/>
      <c r="U22" s="183"/>
      <c r="V22" s="183"/>
      <c r="W22" s="219"/>
      <c r="X22" s="215"/>
      <c r="Y22" s="329" t="str">
        <f t="shared" ca="1" si="7"/>
        <v/>
      </c>
      <c r="Z22" s="30">
        <f t="shared" ca="1" si="8"/>
        <v>0</v>
      </c>
    </row>
    <row r="23" spans="1:29" ht="18" customHeight="1">
      <c r="A23" s="328" t="str">
        <f t="shared" ca="1" si="6"/>
        <v>0</v>
      </c>
      <c r="B23" s="183">
        <v>15</v>
      </c>
      <c r="C23" s="198"/>
      <c r="D23" s="183"/>
      <c r="E23" s="183"/>
      <c r="F23" s="183"/>
      <c r="G23" s="183"/>
      <c r="H23" s="765"/>
      <c r="I23" s="763"/>
      <c r="J23" s="706"/>
      <c r="K23" s="183"/>
      <c r="L23" s="183"/>
      <c r="M23" s="183"/>
      <c r="N23" s="228"/>
      <c r="O23" s="215"/>
      <c r="P23" s="185"/>
      <c r="Q23" s="183"/>
      <c r="R23" s="218"/>
      <c r="S23" s="183"/>
      <c r="T23" s="183"/>
      <c r="U23" s="183"/>
      <c r="V23" s="183"/>
      <c r="W23" s="219"/>
      <c r="X23" s="215"/>
      <c r="Y23" s="329" t="str">
        <f t="shared" ca="1" si="7"/>
        <v/>
      </c>
      <c r="Z23" s="30">
        <f t="shared" ca="1" si="8"/>
        <v>0</v>
      </c>
    </row>
    <row r="24" spans="1:29" ht="18" customHeight="1">
      <c r="A24" s="328" t="str">
        <f t="shared" ca="1" si="6"/>
        <v>0</v>
      </c>
      <c r="B24" s="183">
        <v>16</v>
      </c>
      <c r="C24" s="198"/>
      <c r="D24" s="183"/>
      <c r="E24" s="183"/>
      <c r="F24" s="183"/>
      <c r="G24" s="183"/>
      <c r="H24" s="765"/>
      <c r="I24" s="763"/>
      <c r="J24" s="706"/>
      <c r="K24" s="183"/>
      <c r="L24" s="183"/>
      <c r="M24" s="183"/>
      <c r="N24" s="228"/>
      <c r="O24" s="215"/>
      <c r="P24" s="185"/>
      <c r="Q24" s="183"/>
      <c r="R24" s="218"/>
      <c r="S24" s="183"/>
      <c r="T24" s="183"/>
      <c r="U24" s="183"/>
      <c r="V24" s="183"/>
      <c r="W24" s="219"/>
      <c r="X24" s="292"/>
      <c r="Y24" s="329" t="str">
        <f t="shared" ca="1" si="7"/>
        <v/>
      </c>
      <c r="Z24" s="30">
        <f t="shared" ca="1" si="8"/>
        <v>0</v>
      </c>
    </row>
    <row r="25" spans="1:29" ht="18" customHeight="1">
      <c r="A25" s="328" t="str">
        <f t="shared" ca="1" si="6"/>
        <v>0</v>
      </c>
      <c r="B25" s="183">
        <v>17</v>
      </c>
      <c r="C25" s="198"/>
      <c r="D25" s="183"/>
      <c r="E25" s="183"/>
      <c r="F25" s="183"/>
      <c r="G25" s="183"/>
      <c r="H25" s="765"/>
      <c r="I25" s="763"/>
      <c r="J25" s="706"/>
      <c r="K25" s="183"/>
      <c r="L25" s="183"/>
      <c r="M25" s="183"/>
      <c r="N25" s="228"/>
      <c r="O25" s="215"/>
      <c r="P25" s="185"/>
      <c r="Q25" s="183"/>
      <c r="R25" s="218"/>
      <c r="S25" s="183"/>
      <c r="T25" s="183"/>
      <c r="U25" s="183"/>
      <c r="V25" s="183"/>
      <c r="W25" s="219"/>
      <c r="X25" s="215"/>
      <c r="Y25" s="329" t="str">
        <f t="shared" ca="1" si="7"/>
        <v/>
      </c>
      <c r="Z25" s="30">
        <f t="shared" ca="1" si="8"/>
        <v>0</v>
      </c>
    </row>
    <row r="26" spans="1:29" ht="18" customHeight="1">
      <c r="A26" s="328" t="str">
        <f t="shared" ca="1" si="6"/>
        <v>0</v>
      </c>
      <c r="B26" s="183">
        <v>18</v>
      </c>
      <c r="C26" s="198"/>
      <c r="D26" s="183"/>
      <c r="E26" s="183"/>
      <c r="F26" s="183"/>
      <c r="G26" s="183"/>
      <c r="H26" s="765"/>
      <c r="I26" s="763"/>
      <c r="J26" s="706"/>
      <c r="K26" s="183"/>
      <c r="L26" s="183"/>
      <c r="M26" s="183"/>
      <c r="N26" s="228"/>
      <c r="O26" s="215"/>
      <c r="P26" s="185"/>
      <c r="Q26" s="183"/>
      <c r="R26" s="218"/>
      <c r="S26" s="183"/>
      <c r="T26" s="183"/>
      <c r="U26" s="183"/>
      <c r="V26" s="183"/>
      <c r="W26" s="219"/>
      <c r="X26" s="215"/>
      <c r="Y26" s="329" t="str">
        <f t="shared" ca="1" si="7"/>
        <v/>
      </c>
      <c r="Z26" s="30">
        <f t="shared" ca="1" si="8"/>
        <v>0</v>
      </c>
    </row>
    <row r="27" spans="1:29" ht="18" customHeight="1">
      <c r="A27" s="328" t="str">
        <f t="shared" ca="1" si="6"/>
        <v>0</v>
      </c>
      <c r="B27" s="183">
        <v>19</v>
      </c>
      <c r="C27" s="198"/>
      <c r="D27" s="183"/>
      <c r="E27" s="183"/>
      <c r="F27" s="183"/>
      <c r="G27" s="183"/>
      <c r="H27" s="765"/>
      <c r="I27" s="763"/>
      <c r="J27" s="706"/>
      <c r="K27" s="183"/>
      <c r="L27" s="183"/>
      <c r="M27" s="183"/>
      <c r="N27" s="228"/>
      <c r="O27" s="215"/>
      <c r="P27" s="185"/>
      <c r="Q27" s="183"/>
      <c r="R27" s="218"/>
      <c r="S27" s="183"/>
      <c r="T27" s="183"/>
      <c r="U27" s="183"/>
      <c r="V27" s="183"/>
      <c r="W27" s="219"/>
      <c r="X27" s="215"/>
      <c r="Y27" s="329" t="str">
        <f t="shared" ca="1" si="7"/>
        <v/>
      </c>
      <c r="Z27" s="30">
        <f t="shared" ca="1" si="8"/>
        <v>0</v>
      </c>
    </row>
    <row r="28" spans="1:29" ht="18" customHeight="1">
      <c r="A28" s="328" t="str">
        <f t="shared" ca="1" si="6"/>
        <v>0</v>
      </c>
      <c r="B28" s="183">
        <v>20</v>
      </c>
      <c r="C28" s="198"/>
      <c r="D28" s="183"/>
      <c r="E28" s="183"/>
      <c r="F28" s="183"/>
      <c r="G28" s="183"/>
      <c r="H28" s="765"/>
      <c r="I28" s="763"/>
      <c r="J28" s="706"/>
      <c r="K28" s="183"/>
      <c r="L28" s="183"/>
      <c r="M28" s="183"/>
      <c r="N28" s="228"/>
      <c r="O28" s="215"/>
      <c r="P28" s="185"/>
      <c r="Q28" s="183"/>
      <c r="R28" s="218"/>
      <c r="S28" s="183"/>
      <c r="T28" s="183"/>
      <c r="U28" s="183"/>
      <c r="V28" s="183"/>
      <c r="W28" s="219"/>
      <c r="X28" s="292"/>
      <c r="Y28" s="329" t="str">
        <f t="shared" ca="1" si="7"/>
        <v/>
      </c>
      <c r="Z28" s="30">
        <f t="shared" ca="1" si="8"/>
        <v>0</v>
      </c>
    </row>
    <row r="29" spans="1:29" ht="18" customHeight="1">
      <c r="A29" s="328" t="str">
        <f t="shared" ca="1" si="6"/>
        <v>0</v>
      </c>
      <c r="B29" s="183">
        <v>21</v>
      </c>
      <c r="C29" s="198"/>
      <c r="D29" s="199"/>
      <c r="E29" s="183"/>
      <c r="F29" s="183"/>
      <c r="G29" s="183"/>
      <c r="H29" s="765"/>
      <c r="I29" s="763"/>
      <c r="J29" s="706"/>
      <c r="K29" s="183"/>
      <c r="L29" s="183"/>
      <c r="M29" s="183"/>
      <c r="N29" s="228"/>
      <c r="O29" s="215"/>
      <c r="P29" s="185"/>
      <c r="Q29" s="183"/>
      <c r="R29" s="218"/>
      <c r="S29" s="183"/>
      <c r="T29" s="183"/>
      <c r="U29" s="183"/>
      <c r="V29" s="183"/>
      <c r="W29" s="219"/>
      <c r="X29" s="292"/>
      <c r="Y29" s="329" t="str">
        <f t="shared" ca="1" si="7"/>
        <v/>
      </c>
      <c r="Z29" s="30">
        <f t="shared" ca="1" si="8"/>
        <v>0</v>
      </c>
    </row>
    <row r="30" spans="1:29" ht="18" customHeight="1">
      <c r="A30" s="328" t="str">
        <f t="shared" ca="1" si="6"/>
        <v>0</v>
      </c>
      <c r="B30" s="183">
        <v>22</v>
      </c>
      <c r="C30" s="198"/>
      <c r="D30" s="183"/>
      <c r="E30" s="183"/>
      <c r="F30" s="183"/>
      <c r="G30" s="183"/>
      <c r="H30" s="765"/>
      <c r="I30" s="763"/>
      <c r="J30" s="706"/>
      <c r="K30" s="183"/>
      <c r="L30" s="183"/>
      <c r="M30" s="183"/>
      <c r="N30" s="228"/>
      <c r="O30" s="215"/>
      <c r="P30" s="185"/>
      <c r="Q30" s="183"/>
      <c r="R30" s="218"/>
      <c r="S30" s="183"/>
      <c r="T30" s="183"/>
      <c r="U30" s="183"/>
      <c r="V30" s="183"/>
      <c r="W30" s="219"/>
      <c r="X30" s="208"/>
      <c r="Y30" s="329" t="str">
        <f t="shared" ca="1" si="7"/>
        <v/>
      </c>
      <c r="Z30" s="30">
        <f t="shared" ca="1" si="8"/>
        <v>0</v>
      </c>
      <c r="AA30" s="299"/>
      <c r="AB30" s="299"/>
      <c r="AC30" s="299"/>
    </row>
    <row r="31" spans="1:29" ht="18" customHeight="1">
      <c r="A31" s="328" t="str">
        <f t="shared" ca="1" si="6"/>
        <v>0</v>
      </c>
      <c r="B31" s="183">
        <v>23</v>
      </c>
      <c r="C31" s="198"/>
      <c r="D31" s="199"/>
      <c r="E31" s="183"/>
      <c r="F31" s="183"/>
      <c r="G31" s="183"/>
      <c r="H31" s="765"/>
      <c r="I31" s="763"/>
      <c r="J31" s="706"/>
      <c r="K31" s="183"/>
      <c r="L31" s="183"/>
      <c r="M31" s="183"/>
      <c r="N31" s="228"/>
      <c r="O31" s="215"/>
      <c r="P31" s="185"/>
      <c r="Q31" s="183"/>
      <c r="R31" s="218"/>
      <c r="S31" s="183"/>
      <c r="T31" s="183"/>
      <c r="U31" s="183"/>
      <c r="V31" s="183"/>
      <c r="W31" s="219"/>
      <c r="X31" s="208"/>
      <c r="Y31" s="329" t="str">
        <f t="shared" ca="1" si="7"/>
        <v/>
      </c>
      <c r="Z31" s="30">
        <f t="shared" ca="1" si="8"/>
        <v>0</v>
      </c>
    </row>
    <row r="32" spans="1:29" ht="18" customHeight="1">
      <c r="A32" s="328" t="str">
        <f t="shared" ca="1" si="6"/>
        <v>0</v>
      </c>
      <c r="B32" s="183">
        <v>24</v>
      </c>
      <c r="C32" s="218"/>
      <c r="D32" s="183"/>
      <c r="E32" s="183"/>
      <c r="F32" s="183"/>
      <c r="G32" s="183"/>
      <c r="H32" s="765"/>
      <c r="I32" s="763"/>
      <c r="J32" s="706"/>
      <c r="K32" s="183"/>
      <c r="L32" s="183"/>
      <c r="M32" s="183"/>
      <c r="N32" s="228"/>
      <c r="O32" s="215"/>
      <c r="P32" s="185"/>
      <c r="Q32" s="183"/>
      <c r="R32" s="218"/>
      <c r="S32" s="183"/>
      <c r="T32" s="183"/>
      <c r="U32" s="183"/>
      <c r="V32" s="183"/>
      <c r="W32" s="219"/>
      <c r="X32" s="208"/>
      <c r="Y32" s="329" t="str">
        <f t="shared" ca="1" si="7"/>
        <v/>
      </c>
      <c r="Z32" s="30">
        <f t="shared" ca="1" si="8"/>
        <v>0</v>
      </c>
    </row>
    <row r="33" spans="1:26" ht="18" customHeight="1">
      <c r="A33" s="328" t="str">
        <f t="shared" ca="1" si="6"/>
        <v>0</v>
      </c>
      <c r="B33" s="183">
        <v>25</v>
      </c>
      <c r="C33" s="218"/>
      <c r="D33" s="183"/>
      <c r="E33" s="183"/>
      <c r="F33" s="183"/>
      <c r="G33" s="183"/>
      <c r="H33" s="765"/>
      <c r="I33" s="763"/>
      <c r="J33" s="706"/>
      <c r="K33" s="183"/>
      <c r="L33" s="183"/>
      <c r="M33" s="183"/>
      <c r="N33" s="228"/>
      <c r="O33" s="215"/>
      <c r="P33" s="185"/>
      <c r="Q33" s="183"/>
      <c r="R33" s="218"/>
      <c r="S33" s="183"/>
      <c r="T33" s="183"/>
      <c r="U33" s="183"/>
      <c r="V33" s="183"/>
      <c r="W33" s="219"/>
      <c r="X33" s="208"/>
      <c r="Y33" s="329" t="str">
        <f t="shared" ca="1" si="7"/>
        <v/>
      </c>
      <c r="Z33" s="30">
        <f t="shared" ca="1" si="8"/>
        <v>0</v>
      </c>
    </row>
    <row r="34" spans="1:26" ht="18" customHeight="1">
      <c r="A34" s="328" t="str">
        <f t="shared" ca="1" si="6"/>
        <v>0</v>
      </c>
      <c r="B34" s="183">
        <v>26</v>
      </c>
      <c r="C34" s="218"/>
      <c r="D34" s="183"/>
      <c r="E34" s="183"/>
      <c r="F34" s="183"/>
      <c r="G34" s="183"/>
      <c r="H34" s="765"/>
      <c r="I34" s="763"/>
      <c r="J34" s="706"/>
      <c r="K34" s="183"/>
      <c r="L34" s="183"/>
      <c r="M34" s="183"/>
      <c r="N34" s="228"/>
      <c r="O34" s="215"/>
      <c r="P34" s="185"/>
      <c r="Q34" s="183"/>
      <c r="R34" s="218"/>
      <c r="S34" s="183"/>
      <c r="T34" s="183"/>
      <c r="U34" s="183"/>
      <c r="V34" s="183"/>
      <c r="W34" s="219"/>
      <c r="X34" s="208"/>
      <c r="Y34" s="329" t="str">
        <f t="shared" ca="1" si="7"/>
        <v/>
      </c>
      <c r="Z34" s="30">
        <f t="shared" ca="1" si="8"/>
        <v>0</v>
      </c>
    </row>
    <row r="35" spans="1:26" ht="18" customHeight="1">
      <c r="A35" s="328" t="str">
        <f t="shared" ca="1" si="6"/>
        <v>0</v>
      </c>
      <c r="B35" s="183">
        <v>27</v>
      </c>
      <c r="C35" s="218"/>
      <c r="D35" s="183"/>
      <c r="E35" s="183"/>
      <c r="F35" s="183"/>
      <c r="G35" s="183"/>
      <c r="H35" s="765"/>
      <c r="I35" s="763"/>
      <c r="J35" s="706"/>
      <c r="K35" s="183"/>
      <c r="L35" s="183"/>
      <c r="M35" s="183"/>
      <c r="N35" s="228"/>
      <c r="O35" s="215"/>
      <c r="P35" s="185"/>
      <c r="Q35" s="183"/>
      <c r="R35" s="218"/>
      <c r="S35" s="183"/>
      <c r="T35" s="183"/>
      <c r="U35" s="183"/>
      <c r="V35" s="183"/>
      <c r="W35" s="219"/>
      <c r="X35" s="208"/>
      <c r="Y35" s="329" t="str">
        <f t="shared" ca="1" si="7"/>
        <v/>
      </c>
      <c r="Z35" s="30">
        <f t="shared" ca="1" si="8"/>
        <v>0</v>
      </c>
    </row>
    <row r="36" spans="1:26" ht="18" customHeight="1">
      <c r="A36" s="328" t="str">
        <f t="shared" ca="1" si="6"/>
        <v>0</v>
      </c>
      <c r="B36" s="183">
        <v>28</v>
      </c>
      <c r="C36" s="218"/>
      <c r="D36" s="183"/>
      <c r="E36" s="183"/>
      <c r="F36" s="183"/>
      <c r="G36" s="183"/>
      <c r="H36" s="765"/>
      <c r="I36" s="763"/>
      <c r="J36" s="706"/>
      <c r="K36" s="183"/>
      <c r="L36" s="183"/>
      <c r="M36" s="183"/>
      <c r="N36" s="228"/>
      <c r="O36" s="215"/>
      <c r="P36" s="185"/>
      <c r="Q36" s="183"/>
      <c r="R36" s="218"/>
      <c r="S36" s="183"/>
      <c r="T36" s="183"/>
      <c r="U36" s="183"/>
      <c r="V36" s="183"/>
      <c r="W36" s="219"/>
      <c r="X36" s="216"/>
      <c r="Y36" s="329" t="str">
        <f t="shared" ca="1" si="7"/>
        <v/>
      </c>
      <c r="Z36" s="30">
        <f t="shared" ca="1" si="8"/>
        <v>0</v>
      </c>
    </row>
    <row r="37" spans="1:26" ht="18" customHeight="1">
      <c r="A37" s="328" t="str">
        <f t="shared" ca="1" si="6"/>
        <v>0</v>
      </c>
      <c r="B37" s="183">
        <v>29</v>
      </c>
      <c r="C37" s="198"/>
      <c r="D37" s="183"/>
      <c r="E37" s="183"/>
      <c r="F37" s="183"/>
      <c r="G37" s="183"/>
      <c r="H37" s="765"/>
      <c r="I37" s="763"/>
      <c r="J37" s="706"/>
      <c r="K37" s="183"/>
      <c r="L37" s="183"/>
      <c r="M37" s="183"/>
      <c r="N37" s="228"/>
      <c r="O37" s="215"/>
      <c r="P37" s="185"/>
      <c r="Q37" s="183"/>
      <c r="R37" s="218"/>
      <c r="S37" s="183"/>
      <c r="T37" s="183"/>
      <c r="U37" s="183"/>
      <c r="V37" s="183"/>
      <c r="W37" s="219"/>
      <c r="X37" s="208"/>
      <c r="Y37" s="329" t="str">
        <f t="shared" ca="1" si="7"/>
        <v/>
      </c>
      <c r="Z37" s="30">
        <f t="shared" ca="1" si="8"/>
        <v>0</v>
      </c>
    </row>
    <row r="38" spans="1:26" ht="18" customHeight="1">
      <c r="A38" s="328" t="str">
        <f t="shared" ca="1" si="6"/>
        <v>0</v>
      </c>
      <c r="B38" s="183">
        <v>30</v>
      </c>
      <c r="C38" s="198"/>
      <c r="D38" s="183"/>
      <c r="E38" s="183"/>
      <c r="F38" s="183"/>
      <c r="G38" s="183"/>
      <c r="H38" s="765"/>
      <c r="I38" s="763"/>
      <c r="J38" s="706"/>
      <c r="K38" s="183"/>
      <c r="L38" s="183"/>
      <c r="M38" s="183"/>
      <c r="N38" s="228"/>
      <c r="O38" s="215"/>
      <c r="P38" s="185"/>
      <c r="Q38" s="183"/>
      <c r="R38" s="218"/>
      <c r="S38" s="183"/>
      <c r="T38" s="183"/>
      <c r="U38" s="183"/>
      <c r="V38" s="183"/>
      <c r="W38" s="219"/>
      <c r="X38" s="208"/>
      <c r="Y38" s="329" t="str">
        <f t="shared" ca="1" si="7"/>
        <v/>
      </c>
      <c r="Z38" s="30">
        <f t="shared" ca="1" si="8"/>
        <v>0</v>
      </c>
    </row>
    <row r="39" spans="1:26" ht="18" customHeight="1">
      <c r="A39" s="328" t="str">
        <f t="shared" ca="1" si="6"/>
        <v>0</v>
      </c>
      <c r="B39" s="183">
        <v>31</v>
      </c>
      <c r="C39" s="198"/>
      <c r="D39" s="183"/>
      <c r="E39" s="183"/>
      <c r="F39" s="183"/>
      <c r="G39" s="183"/>
      <c r="H39" s="765"/>
      <c r="I39" s="763"/>
      <c r="J39" s="706"/>
      <c r="K39" s="183"/>
      <c r="L39" s="183"/>
      <c r="M39" s="183"/>
      <c r="N39" s="228"/>
      <c r="O39" s="215"/>
      <c r="P39" s="185"/>
      <c r="Q39" s="183"/>
      <c r="R39" s="218"/>
      <c r="S39" s="183"/>
      <c r="T39" s="183"/>
      <c r="U39" s="183"/>
      <c r="V39" s="183"/>
      <c r="W39" s="219"/>
      <c r="X39" s="208"/>
      <c r="Y39" s="329" t="str">
        <f t="shared" ca="1" si="7"/>
        <v/>
      </c>
      <c r="Z39" s="30">
        <f t="shared" ca="1" si="8"/>
        <v>0</v>
      </c>
    </row>
    <row r="40" spans="1:26" ht="18" customHeight="1">
      <c r="A40" s="328" t="str">
        <f t="shared" ca="1" si="6"/>
        <v>0</v>
      </c>
      <c r="B40" s="183">
        <v>32</v>
      </c>
      <c r="C40" s="198"/>
      <c r="D40" s="183"/>
      <c r="E40" s="183"/>
      <c r="F40" s="183"/>
      <c r="G40" s="183"/>
      <c r="H40" s="765"/>
      <c r="I40" s="763"/>
      <c r="J40" s="706"/>
      <c r="K40" s="183"/>
      <c r="L40" s="183"/>
      <c r="M40" s="183"/>
      <c r="N40" s="228"/>
      <c r="O40" s="215"/>
      <c r="P40" s="185"/>
      <c r="Q40" s="183"/>
      <c r="R40" s="218"/>
      <c r="S40" s="183"/>
      <c r="T40" s="183"/>
      <c r="U40" s="183"/>
      <c r="V40" s="183"/>
      <c r="W40" s="219"/>
      <c r="X40" s="208"/>
      <c r="Y40" s="329" t="str">
        <f t="shared" ca="1" si="7"/>
        <v/>
      </c>
      <c r="Z40" s="30">
        <f t="shared" ca="1" si="8"/>
        <v>0</v>
      </c>
    </row>
    <row r="41" spans="1:26" ht="18" customHeight="1">
      <c r="A41" s="328" t="str">
        <f t="shared" ca="1" si="6"/>
        <v>0</v>
      </c>
      <c r="B41" s="183">
        <v>33</v>
      </c>
      <c r="C41" s="218"/>
      <c r="D41" s="183"/>
      <c r="E41" s="183"/>
      <c r="F41" s="183"/>
      <c r="G41" s="183"/>
      <c r="H41" s="765"/>
      <c r="I41" s="763"/>
      <c r="J41" s="706"/>
      <c r="K41" s="183"/>
      <c r="L41" s="183"/>
      <c r="M41" s="183"/>
      <c r="N41" s="228"/>
      <c r="O41" s="215"/>
      <c r="P41" s="185"/>
      <c r="Q41" s="183"/>
      <c r="R41" s="218"/>
      <c r="S41" s="183"/>
      <c r="T41" s="183"/>
      <c r="U41" s="183"/>
      <c r="V41" s="183"/>
      <c r="W41" s="219"/>
      <c r="X41" s="208"/>
      <c r="Y41" s="329" t="str">
        <f t="shared" ca="1" si="7"/>
        <v/>
      </c>
      <c r="Z41" s="30">
        <f t="shared" ca="1" si="8"/>
        <v>0</v>
      </c>
    </row>
    <row r="42" spans="1:26" ht="18" customHeight="1">
      <c r="A42" s="328" t="str">
        <f t="shared" ca="1" si="6"/>
        <v>0</v>
      </c>
      <c r="B42" s="183">
        <v>34</v>
      </c>
      <c r="C42" s="218"/>
      <c r="D42" s="183"/>
      <c r="E42" s="183"/>
      <c r="F42" s="183"/>
      <c r="G42" s="183"/>
      <c r="H42" s="765"/>
      <c r="I42" s="763"/>
      <c r="J42" s="706"/>
      <c r="K42" s="183"/>
      <c r="L42" s="183"/>
      <c r="M42" s="183"/>
      <c r="N42" s="228"/>
      <c r="O42" s="215"/>
      <c r="P42" s="185"/>
      <c r="Q42" s="183"/>
      <c r="R42" s="218"/>
      <c r="S42" s="183"/>
      <c r="T42" s="183"/>
      <c r="U42" s="183"/>
      <c r="V42" s="183"/>
      <c r="W42" s="219"/>
      <c r="X42" s="216"/>
      <c r="Y42" s="329" t="str">
        <f t="shared" ca="1" si="7"/>
        <v/>
      </c>
      <c r="Z42" s="30">
        <f t="shared" ca="1" si="8"/>
        <v>0</v>
      </c>
    </row>
    <row r="43" spans="1:26" ht="18" customHeight="1">
      <c r="A43" s="328" t="str">
        <f t="shared" ca="1" si="6"/>
        <v>0</v>
      </c>
      <c r="B43" s="183">
        <v>35</v>
      </c>
      <c r="C43" s="198"/>
      <c r="D43" s="183"/>
      <c r="E43" s="183"/>
      <c r="F43" s="183"/>
      <c r="G43" s="183"/>
      <c r="H43" s="765"/>
      <c r="I43" s="763"/>
      <c r="J43" s="706"/>
      <c r="K43" s="183"/>
      <c r="L43" s="183"/>
      <c r="M43" s="183"/>
      <c r="N43" s="228"/>
      <c r="O43" s="215"/>
      <c r="P43" s="185"/>
      <c r="Q43" s="183"/>
      <c r="R43" s="218"/>
      <c r="S43" s="183"/>
      <c r="T43" s="183"/>
      <c r="U43" s="183"/>
      <c r="V43" s="183"/>
      <c r="W43" s="219"/>
      <c r="X43" s="208"/>
      <c r="Y43" s="329" t="str">
        <f t="shared" ca="1" si="7"/>
        <v/>
      </c>
      <c r="Z43" s="30">
        <f t="shared" ca="1" si="8"/>
        <v>0</v>
      </c>
    </row>
    <row r="44" spans="1:26" ht="18" customHeight="1">
      <c r="A44" s="328" t="str">
        <f t="shared" ca="1" si="6"/>
        <v>0</v>
      </c>
      <c r="B44" s="183">
        <v>36</v>
      </c>
      <c r="C44" s="218"/>
      <c r="D44" s="183"/>
      <c r="E44" s="183"/>
      <c r="F44" s="183"/>
      <c r="G44" s="183"/>
      <c r="H44" s="765"/>
      <c r="I44" s="763"/>
      <c r="J44" s="706"/>
      <c r="K44" s="183"/>
      <c r="L44" s="183"/>
      <c r="M44" s="183"/>
      <c r="N44" s="228"/>
      <c r="O44" s="215"/>
      <c r="P44" s="185"/>
      <c r="Q44" s="183"/>
      <c r="R44" s="218"/>
      <c r="S44" s="183"/>
      <c r="T44" s="183"/>
      <c r="U44" s="183"/>
      <c r="V44" s="183"/>
      <c r="W44" s="219"/>
      <c r="X44" s="208"/>
      <c r="Y44" s="329" t="str">
        <f t="shared" ca="1" si="7"/>
        <v/>
      </c>
      <c r="Z44" s="30">
        <f t="shared" ca="1" si="8"/>
        <v>0</v>
      </c>
    </row>
    <row r="45" spans="1:26" ht="18" customHeight="1">
      <c r="A45" s="328" t="str">
        <f t="shared" ca="1" si="6"/>
        <v>0</v>
      </c>
      <c r="B45" s="183">
        <v>37</v>
      </c>
      <c r="C45" s="218"/>
      <c r="D45" s="183"/>
      <c r="E45" s="183"/>
      <c r="F45" s="183"/>
      <c r="G45" s="183"/>
      <c r="H45" s="765"/>
      <c r="I45" s="763"/>
      <c r="J45" s="706"/>
      <c r="K45" s="183"/>
      <c r="L45" s="183"/>
      <c r="M45" s="183"/>
      <c r="N45" s="228"/>
      <c r="O45" s="215"/>
      <c r="P45" s="185"/>
      <c r="Q45" s="183"/>
      <c r="R45" s="218"/>
      <c r="S45" s="183"/>
      <c r="T45" s="183"/>
      <c r="U45" s="183"/>
      <c r="V45" s="183"/>
      <c r="W45" s="219"/>
      <c r="X45" s="216"/>
      <c r="Y45" s="329" t="str">
        <f t="shared" ca="1" si="7"/>
        <v/>
      </c>
      <c r="Z45" s="30">
        <f t="shared" ca="1" si="8"/>
        <v>0</v>
      </c>
    </row>
    <row r="46" spans="1:26" ht="18" customHeight="1">
      <c r="A46" s="328" t="str">
        <f t="shared" ca="1" si="6"/>
        <v>0</v>
      </c>
      <c r="B46" s="183">
        <v>38</v>
      </c>
      <c r="C46" s="218"/>
      <c r="D46" s="183"/>
      <c r="E46" s="183"/>
      <c r="F46" s="183"/>
      <c r="G46" s="183"/>
      <c r="H46" s="765"/>
      <c r="I46" s="763"/>
      <c r="J46" s="706"/>
      <c r="K46" s="183"/>
      <c r="L46" s="183"/>
      <c r="M46" s="183"/>
      <c r="N46" s="228"/>
      <c r="O46" s="215"/>
      <c r="P46" s="185"/>
      <c r="Q46" s="183"/>
      <c r="R46" s="218"/>
      <c r="S46" s="183"/>
      <c r="T46" s="183"/>
      <c r="U46" s="183"/>
      <c r="V46" s="183"/>
      <c r="W46" s="219"/>
      <c r="X46" s="208"/>
      <c r="Y46" s="329" t="str">
        <f t="shared" ca="1" si="7"/>
        <v/>
      </c>
      <c r="Z46" s="30">
        <f t="shared" ca="1" si="8"/>
        <v>0</v>
      </c>
    </row>
    <row r="47" spans="1:26" ht="18" customHeight="1">
      <c r="A47" s="328" t="str">
        <f t="shared" ca="1" si="6"/>
        <v>0</v>
      </c>
      <c r="B47" s="183">
        <v>39</v>
      </c>
      <c r="C47" s="198"/>
      <c r="D47" s="183"/>
      <c r="E47" s="183"/>
      <c r="F47" s="183"/>
      <c r="G47" s="183"/>
      <c r="H47" s="765"/>
      <c r="I47" s="763"/>
      <c r="J47" s="706"/>
      <c r="K47" s="183"/>
      <c r="L47" s="183"/>
      <c r="M47" s="183"/>
      <c r="N47" s="228"/>
      <c r="O47" s="215"/>
      <c r="P47" s="185"/>
      <c r="Q47" s="183"/>
      <c r="R47" s="218"/>
      <c r="S47" s="183"/>
      <c r="T47" s="183"/>
      <c r="U47" s="183"/>
      <c r="V47" s="183"/>
      <c r="W47" s="219"/>
      <c r="X47" s="208"/>
      <c r="Y47" s="329" t="str">
        <f t="shared" ca="1" si="7"/>
        <v/>
      </c>
      <c r="Z47" s="30">
        <f t="shared" ca="1" si="8"/>
        <v>0</v>
      </c>
    </row>
    <row r="48" spans="1:26" ht="18" customHeight="1">
      <c r="A48" s="328" t="str">
        <f t="shared" ca="1" si="6"/>
        <v>0</v>
      </c>
      <c r="B48" s="183">
        <v>40</v>
      </c>
      <c r="C48" s="198"/>
      <c r="D48" s="183"/>
      <c r="E48" s="183"/>
      <c r="F48" s="183"/>
      <c r="G48" s="183"/>
      <c r="H48" s="765"/>
      <c r="I48" s="763"/>
      <c r="J48" s="706"/>
      <c r="K48" s="183"/>
      <c r="L48" s="183"/>
      <c r="M48" s="183"/>
      <c r="N48" s="228"/>
      <c r="O48" s="215"/>
      <c r="P48" s="185"/>
      <c r="Q48" s="183"/>
      <c r="R48" s="218"/>
      <c r="S48" s="183"/>
      <c r="T48" s="183"/>
      <c r="U48" s="183"/>
      <c r="V48" s="183"/>
      <c r="W48" s="219"/>
      <c r="X48" s="216"/>
      <c r="Y48" s="329" t="str">
        <f t="shared" ca="1" si="7"/>
        <v/>
      </c>
      <c r="Z48" s="30">
        <f t="shared" ca="1" si="8"/>
        <v>0</v>
      </c>
    </row>
    <row r="49" spans="1:29" ht="18" customHeight="1">
      <c r="A49" s="328" t="str">
        <f t="shared" ca="1" si="6"/>
        <v>0</v>
      </c>
      <c r="B49" s="183">
        <v>41</v>
      </c>
      <c r="C49" s="288"/>
      <c r="D49" s="199"/>
      <c r="E49" s="183"/>
      <c r="F49" s="183"/>
      <c r="G49" s="183"/>
      <c r="H49" s="765"/>
      <c r="I49" s="763"/>
      <c r="J49" s="706"/>
      <c r="K49" s="183"/>
      <c r="L49" s="183"/>
      <c r="M49" s="183"/>
      <c r="N49" s="228"/>
      <c r="O49" s="215"/>
      <c r="P49" s="185"/>
      <c r="Q49" s="183"/>
      <c r="R49" s="218"/>
      <c r="S49" s="183"/>
      <c r="T49" s="183"/>
      <c r="U49" s="183"/>
      <c r="V49" s="183"/>
      <c r="W49" s="219"/>
      <c r="X49" s="189"/>
      <c r="Y49" s="329" t="str">
        <f t="shared" ca="1" si="7"/>
        <v/>
      </c>
      <c r="Z49" s="30">
        <f t="shared" ca="1" si="8"/>
        <v>0</v>
      </c>
      <c r="AA49" s="190"/>
      <c r="AB49" s="190"/>
      <c r="AC49" s="190"/>
    </row>
    <row r="50" spans="1:29" ht="18" customHeight="1">
      <c r="A50" s="328" t="str">
        <f t="shared" ca="1" si="6"/>
        <v>0</v>
      </c>
      <c r="B50" s="183">
        <v>42</v>
      </c>
      <c r="C50" s="198"/>
      <c r="D50" s="183"/>
      <c r="E50" s="183"/>
      <c r="F50" s="183"/>
      <c r="G50" s="183"/>
      <c r="H50" s="765"/>
      <c r="I50" s="763"/>
      <c r="J50" s="706"/>
      <c r="K50" s="183"/>
      <c r="L50" s="183"/>
      <c r="M50" s="183"/>
      <c r="N50" s="228"/>
      <c r="O50" s="215"/>
      <c r="P50" s="185"/>
      <c r="Q50" s="183"/>
      <c r="R50" s="218"/>
      <c r="S50" s="183"/>
      <c r="T50" s="183"/>
      <c r="U50" s="183"/>
      <c r="V50" s="183"/>
      <c r="W50" s="219"/>
      <c r="X50" s="208"/>
      <c r="Y50" s="329" t="str">
        <f t="shared" ca="1" si="7"/>
        <v/>
      </c>
      <c r="Z50" s="30">
        <f t="shared" ca="1" si="8"/>
        <v>0</v>
      </c>
    </row>
    <row r="51" spans="1:29" ht="18" customHeight="1">
      <c r="A51" s="328" t="str">
        <f t="shared" ca="1" si="6"/>
        <v>0</v>
      </c>
      <c r="B51" s="183">
        <v>43</v>
      </c>
      <c r="C51" s="198"/>
      <c r="D51" s="183"/>
      <c r="E51" s="183"/>
      <c r="F51" s="183"/>
      <c r="G51" s="183"/>
      <c r="H51" s="765"/>
      <c r="I51" s="763"/>
      <c r="J51" s="706"/>
      <c r="K51" s="183"/>
      <c r="L51" s="183"/>
      <c r="M51" s="183"/>
      <c r="N51" s="228"/>
      <c r="O51" s="215"/>
      <c r="P51" s="185"/>
      <c r="Q51" s="183"/>
      <c r="R51" s="218"/>
      <c r="S51" s="183"/>
      <c r="T51" s="183"/>
      <c r="U51" s="183"/>
      <c r="V51" s="183"/>
      <c r="W51" s="219"/>
      <c r="X51" s="208"/>
      <c r="Y51" s="329" t="str">
        <f t="shared" ca="1" si="7"/>
        <v/>
      </c>
      <c r="Z51" s="30">
        <f t="shared" ca="1" si="8"/>
        <v>0</v>
      </c>
    </row>
    <row r="52" spans="1:29" ht="18" customHeight="1">
      <c r="A52" s="328" t="str">
        <f t="shared" ca="1" si="6"/>
        <v>0</v>
      </c>
      <c r="B52" s="183">
        <v>44</v>
      </c>
      <c r="C52" s="198"/>
      <c r="D52" s="183"/>
      <c r="E52" s="183"/>
      <c r="F52" s="183"/>
      <c r="G52" s="183"/>
      <c r="H52" s="765"/>
      <c r="I52" s="763"/>
      <c r="J52" s="706"/>
      <c r="K52" s="183"/>
      <c r="L52" s="183"/>
      <c r="M52" s="183"/>
      <c r="N52" s="228"/>
      <c r="O52" s="215"/>
      <c r="P52" s="185"/>
      <c r="Q52" s="183"/>
      <c r="R52" s="218"/>
      <c r="S52" s="183"/>
      <c r="T52" s="183"/>
      <c r="U52" s="183"/>
      <c r="V52" s="183"/>
      <c r="W52" s="219"/>
      <c r="X52" s="208"/>
      <c r="Y52" s="329" t="str">
        <f t="shared" ca="1" si="7"/>
        <v/>
      </c>
      <c r="Z52" s="30">
        <f t="shared" ca="1" si="8"/>
        <v>0</v>
      </c>
    </row>
    <row r="53" spans="1:29" ht="18" customHeight="1">
      <c r="A53" s="328" t="str">
        <f t="shared" ca="1" si="6"/>
        <v>0</v>
      </c>
      <c r="B53" s="183">
        <v>45</v>
      </c>
      <c r="C53" s="198"/>
      <c r="D53" s="183"/>
      <c r="E53" s="183"/>
      <c r="F53" s="183"/>
      <c r="G53" s="183"/>
      <c r="H53" s="765"/>
      <c r="I53" s="763"/>
      <c r="J53" s="706"/>
      <c r="K53" s="183"/>
      <c r="L53" s="183"/>
      <c r="M53" s="183"/>
      <c r="N53" s="228"/>
      <c r="O53" s="215"/>
      <c r="P53" s="185"/>
      <c r="Q53" s="183"/>
      <c r="R53" s="218"/>
      <c r="S53" s="183"/>
      <c r="T53" s="183"/>
      <c r="U53" s="183"/>
      <c r="V53" s="183"/>
      <c r="W53" s="219"/>
      <c r="X53" s="216"/>
      <c r="Y53" s="329" t="str">
        <f t="shared" ca="1" si="7"/>
        <v/>
      </c>
      <c r="Z53" s="30">
        <f t="shared" ca="1" si="8"/>
        <v>0</v>
      </c>
    </row>
    <row r="54" spans="1:29" ht="18" customHeight="1">
      <c r="A54" s="328" t="str">
        <f t="shared" ca="1" si="6"/>
        <v>0</v>
      </c>
      <c r="B54" s="183">
        <v>46</v>
      </c>
      <c r="C54" s="198"/>
      <c r="D54" s="183"/>
      <c r="E54" s="183"/>
      <c r="F54" s="183"/>
      <c r="G54" s="183"/>
      <c r="H54" s="765"/>
      <c r="I54" s="763"/>
      <c r="J54" s="706"/>
      <c r="K54" s="183"/>
      <c r="L54" s="183"/>
      <c r="M54" s="183"/>
      <c r="N54" s="228"/>
      <c r="O54" s="215"/>
      <c r="P54" s="185"/>
      <c r="Q54" s="183"/>
      <c r="R54" s="218"/>
      <c r="S54" s="183"/>
      <c r="T54" s="183"/>
      <c r="U54" s="183"/>
      <c r="V54" s="183"/>
      <c r="W54" s="219"/>
      <c r="X54" s="208"/>
      <c r="Y54" s="329" t="str">
        <f t="shared" ca="1" si="7"/>
        <v/>
      </c>
      <c r="Z54" s="30">
        <f t="shared" ca="1" si="8"/>
        <v>0</v>
      </c>
    </row>
    <row r="55" spans="1:29" ht="18" customHeight="1">
      <c r="A55" s="328" t="str">
        <f t="shared" ca="1" si="6"/>
        <v>0</v>
      </c>
      <c r="B55" s="183">
        <v>47</v>
      </c>
      <c r="C55" s="198"/>
      <c r="D55" s="183"/>
      <c r="E55" s="183"/>
      <c r="F55" s="183"/>
      <c r="G55" s="183"/>
      <c r="H55" s="765"/>
      <c r="I55" s="763"/>
      <c r="J55" s="706"/>
      <c r="K55" s="183"/>
      <c r="L55" s="183"/>
      <c r="M55" s="183"/>
      <c r="N55" s="228"/>
      <c r="O55" s="215"/>
      <c r="P55" s="185"/>
      <c r="Q55" s="183"/>
      <c r="R55" s="218"/>
      <c r="S55" s="183"/>
      <c r="T55" s="183"/>
      <c r="U55" s="183"/>
      <c r="V55" s="183"/>
      <c r="W55" s="219"/>
      <c r="X55" s="208"/>
      <c r="Y55" s="329" t="str">
        <f t="shared" ca="1" si="7"/>
        <v/>
      </c>
      <c r="Z55" s="30">
        <f t="shared" ca="1" si="8"/>
        <v>0</v>
      </c>
    </row>
    <row r="56" spans="1:29" ht="18" customHeight="1">
      <c r="A56" s="328" t="str">
        <f t="shared" ca="1" si="6"/>
        <v>0</v>
      </c>
      <c r="B56" s="183">
        <v>48</v>
      </c>
      <c r="C56" s="198"/>
      <c r="D56" s="183"/>
      <c r="E56" s="183"/>
      <c r="F56" s="183"/>
      <c r="G56" s="183"/>
      <c r="H56" s="765"/>
      <c r="I56" s="763"/>
      <c r="J56" s="706"/>
      <c r="K56" s="183"/>
      <c r="L56" s="183"/>
      <c r="M56" s="183"/>
      <c r="N56" s="228"/>
      <c r="O56" s="215"/>
      <c r="P56" s="185"/>
      <c r="Q56" s="183"/>
      <c r="R56" s="218"/>
      <c r="S56" s="183"/>
      <c r="T56" s="183"/>
      <c r="U56" s="183"/>
      <c r="V56" s="183"/>
      <c r="W56" s="219"/>
      <c r="X56" s="208"/>
      <c r="Y56" s="329" t="str">
        <f t="shared" ca="1" si="7"/>
        <v/>
      </c>
      <c r="Z56" s="30">
        <f t="shared" ca="1" si="8"/>
        <v>0</v>
      </c>
      <c r="AA56" s="299"/>
      <c r="AB56" s="299"/>
      <c r="AC56" s="299"/>
    </row>
    <row r="57" spans="1:29" ht="18" customHeight="1">
      <c r="A57" s="328" t="str">
        <f t="shared" ca="1" si="6"/>
        <v>0</v>
      </c>
      <c r="B57" s="183">
        <v>49</v>
      </c>
      <c r="C57" s="198"/>
      <c r="D57" s="183"/>
      <c r="E57" s="183"/>
      <c r="F57" s="183"/>
      <c r="G57" s="183"/>
      <c r="H57" s="765"/>
      <c r="I57" s="763"/>
      <c r="J57" s="706"/>
      <c r="K57" s="183"/>
      <c r="L57" s="183"/>
      <c r="M57" s="183"/>
      <c r="N57" s="228"/>
      <c r="O57" s="215"/>
      <c r="P57" s="185"/>
      <c r="Q57" s="183"/>
      <c r="R57" s="218"/>
      <c r="S57" s="183"/>
      <c r="T57" s="183"/>
      <c r="U57" s="183"/>
      <c r="V57" s="183"/>
      <c r="W57" s="219"/>
      <c r="X57" s="208"/>
      <c r="Y57" s="329" t="str">
        <f t="shared" ca="1" si="7"/>
        <v/>
      </c>
      <c r="Z57" s="30">
        <f t="shared" ca="1" si="8"/>
        <v>0</v>
      </c>
    </row>
    <row r="58" spans="1:29" ht="18" customHeight="1">
      <c r="A58" s="328" t="str">
        <f t="shared" ca="1" si="6"/>
        <v>0</v>
      </c>
      <c r="B58" s="183">
        <v>50</v>
      </c>
      <c r="C58" s="198"/>
      <c r="D58" s="183"/>
      <c r="E58" s="183"/>
      <c r="F58" s="183"/>
      <c r="G58" s="183"/>
      <c r="H58" s="765"/>
      <c r="I58" s="763"/>
      <c r="J58" s="706"/>
      <c r="K58" s="183"/>
      <c r="L58" s="183"/>
      <c r="M58" s="183"/>
      <c r="N58" s="228"/>
      <c r="O58" s="215"/>
      <c r="P58" s="185"/>
      <c r="Q58" s="183"/>
      <c r="R58" s="218"/>
      <c r="S58" s="183"/>
      <c r="T58" s="183"/>
      <c r="U58" s="183"/>
      <c r="V58" s="183"/>
      <c r="W58" s="219"/>
      <c r="X58" s="208"/>
      <c r="Y58" s="329" t="str">
        <f t="shared" ca="1" si="7"/>
        <v/>
      </c>
      <c r="Z58" s="30">
        <f t="shared" ca="1" si="8"/>
        <v>0</v>
      </c>
    </row>
    <row r="59" spans="1:29" ht="18" customHeight="1">
      <c r="A59" s="328" t="str">
        <f t="shared" ca="1" si="6"/>
        <v>0</v>
      </c>
      <c r="B59" s="183">
        <v>51</v>
      </c>
      <c r="C59" s="198"/>
      <c r="D59" s="183"/>
      <c r="E59" s="183"/>
      <c r="F59" s="183"/>
      <c r="G59" s="183"/>
      <c r="H59" s="765"/>
      <c r="I59" s="763"/>
      <c r="J59" s="706"/>
      <c r="K59" s="183"/>
      <c r="L59" s="183"/>
      <c r="M59" s="183"/>
      <c r="N59" s="228"/>
      <c r="O59" s="215"/>
      <c r="P59" s="185"/>
      <c r="Q59" s="183"/>
      <c r="R59" s="218"/>
      <c r="S59" s="183"/>
      <c r="T59" s="183"/>
      <c r="U59" s="183"/>
      <c r="V59" s="183"/>
      <c r="W59" s="219"/>
      <c r="X59" s="208"/>
      <c r="Y59" s="329" t="str">
        <f t="shared" ca="1" si="7"/>
        <v/>
      </c>
      <c r="Z59" s="30">
        <f t="shared" ca="1" si="8"/>
        <v>0</v>
      </c>
    </row>
    <row r="60" spans="1:29" ht="18" customHeight="1">
      <c r="A60" s="328" t="str">
        <f t="shared" ca="1" si="6"/>
        <v>0</v>
      </c>
      <c r="B60" s="183">
        <v>52</v>
      </c>
      <c r="C60" s="198"/>
      <c r="D60" s="183"/>
      <c r="E60" s="183"/>
      <c r="F60" s="183"/>
      <c r="G60" s="183"/>
      <c r="H60" s="765"/>
      <c r="I60" s="763"/>
      <c r="J60" s="706"/>
      <c r="K60" s="183"/>
      <c r="L60" s="183"/>
      <c r="M60" s="183"/>
      <c r="N60" s="228"/>
      <c r="O60" s="215"/>
      <c r="P60" s="185"/>
      <c r="Q60" s="183"/>
      <c r="R60" s="218"/>
      <c r="S60" s="183"/>
      <c r="T60" s="183"/>
      <c r="U60" s="183"/>
      <c r="V60" s="183"/>
      <c r="W60" s="219"/>
      <c r="X60" s="208"/>
      <c r="Y60" s="329" t="str">
        <f t="shared" ca="1" si="7"/>
        <v/>
      </c>
      <c r="Z60" s="30">
        <f t="shared" ca="1" si="8"/>
        <v>0</v>
      </c>
    </row>
    <row r="61" spans="1:29" ht="18" customHeight="1">
      <c r="A61" s="328" t="str">
        <f t="shared" ca="1" si="6"/>
        <v>0</v>
      </c>
      <c r="B61" s="183">
        <v>53</v>
      </c>
      <c r="C61" s="198"/>
      <c r="D61" s="183"/>
      <c r="E61" s="183"/>
      <c r="F61" s="183"/>
      <c r="G61" s="183"/>
      <c r="H61" s="765"/>
      <c r="I61" s="763"/>
      <c r="J61" s="706"/>
      <c r="K61" s="183"/>
      <c r="L61" s="183"/>
      <c r="M61" s="183"/>
      <c r="N61" s="228"/>
      <c r="O61" s="215"/>
      <c r="P61" s="185"/>
      <c r="Q61" s="183"/>
      <c r="R61" s="218"/>
      <c r="S61" s="183"/>
      <c r="T61" s="183"/>
      <c r="U61" s="183"/>
      <c r="V61" s="183"/>
      <c r="W61" s="219"/>
      <c r="X61" s="404"/>
      <c r="Y61" s="329" t="str">
        <f t="shared" ca="1" si="7"/>
        <v/>
      </c>
      <c r="Z61" s="30">
        <f t="shared" ca="1" si="8"/>
        <v>0</v>
      </c>
    </row>
    <row r="62" spans="1:29" ht="18" customHeight="1">
      <c r="A62" s="328" t="str">
        <f t="shared" ca="1" si="6"/>
        <v>0</v>
      </c>
      <c r="B62" s="183">
        <v>54</v>
      </c>
      <c r="C62" s="218"/>
      <c r="D62" s="183"/>
      <c r="E62" s="183"/>
      <c r="F62" s="183"/>
      <c r="G62" s="183"/>
      <c r="H62" s="765"/>
      <c r="I62" s="763"/>
      <c r="J62" s="706"/>
      <c r="K62" s="183"/>
      <c r="L62" s="183"/>
      <c r="M62" s="183"/>
      <c r="N62" s="228"/>
      <c r="O62" s="215"/>
      <c r="P62" s="185"/>
      <c r="Q62" s="183"/>
      <c r="R62" s="218"/>
      <c r="S62" s="183"/>
      <c r="T62" s="183"/>
      <c r="U62" s="183"/>
      <c r="V62" s="183"/>
      <c r="W62" s="219"/>
      <c r="X62" s="404"/>
      <c r="Y62" s="329" t="str">
        <f t="shared" ca="1" si="7"/>
        <v/>
      </c>
      <c r="Z62" s="30">
        <f t="shared" ca="1" si="8"/>
        <v>0</v>
      </c>
    </row>
    <row r="63" spans="1:29" ht="18" customHeight="1">
      <c r="A63" s="328" t="str">
        <f t="shared" ca="1" si="6"/>
        <v>0</v>
      </c>
      <c r="B63" s="183">
        <v>55</v>
      </c>
      <c r="C63" s="218"/>
      <c r="D63" s="183"/>
      <c r="E63" s="183"/>
      <c r="F63" s="183"/>
      <c r="G63" s="183"/>
      <c r="H63" s="765"/>
      <c r="I63" s="763"/>
      <c r="J63" s="706"/>
      <c r="K63" s="183"/>
      <c r="L63" s="183"/>
      <c r="M63" s="183"/>
      <c r="N63" s="228"/>
      <c r="O63" s="215"/>
      <c r="P63" s="185"/>
      <c r="Q63" s="183"/>
      <c r="R63" s="218"/>
      <c r="S63" s="183"/>
      <c r="T63" s="183"/>
      <c r="U63" s="183"/>
      <c r="V63" s="183"/>
      <c r="W63" s="219"/>
      <c r="X63" s="292"/>
      <c r="Y63" s="329" t="str">
        <f t="shared" ca="1" si="7"/>
        <v/>
      </c>
      <c r="Z63" s="30">
        <f t="shared" ca="1" si="8"/>
        <v>0</v>
      </c>
    </row>
    <row r="64" spans="1:29" ht="18" customHeight="1">
      <c r="A64" s="328" t="str">
        <f t="shared" ca="1" si="6"/>
        <v>0</v>
      </c>
      <c r="B64" s="183">
        <v>56</v>
      </c>
      <c r="C64" s="198"/>
      <c r="D64" s="183"/>
      <c r="E64" s="183"/>
      <c r="F64" s="183"/>
      <c r="G64" s="183"/>
      <c r="H64" s="765"/>
      <c r="I64" s="763"/>
      <c r="J64" s="706"/>
      <c r="K64" s="183"/>
      <c r="L64" s="183"/>
      <c r="M64" s="183"/>
      <c r="N64" s="228"/>
      <c r="O64" s="215"/>
      <c r="P64" s="185"/>
      <c r="Q64" s="183"/>
      <c r="R64" s="218"/>
      <c r="S64" s="183"/>
      <c r="T64" s="183"/>
      <c r="U64" s="183"/>
      <c r="V64" s="183"/>
      <c r="W64" s="219"/>
      <c r="X64" s="215"/>
      <c r="Y64" s="329" t="str">
        <f t="shared" ca="1" si="7"/>
        <v/>
      </c>
      <c r="Z64" s="30">
        <f t="shared" ca="1" si="8"/>
        <v>0</v>
      </c>
    </row>
    <row r="65" spans="1:26" ht="18" customHeight="1">
      <c r="A65" s="328" t="str">
        <f t="shared" ca="1" si="6"/>
        <v>0</v>
      </c>
      <c r="B65" s="183">
        <v>57</v>
      </c>
      <c r="C65" s="198"/>
      <c r="D65" s="183"/>
      <c r="E65" s="183"/>
      <c r="F65" s="183"/>
      <c r="G65" s="183"/>
      <c r="H65" s="765"/>
      <c r="I65" s="763"/>
      <c r="J65" s="706"/>
      <c r="K65" s="183"/>
      <c r="L65" s="183"/>
      <c r="M65" s="183"/>
      <c r="N65" s="228"/>
      <c r="O65" s="215"/>
      <c r="P65" s="185"/>
      <c r="Q65" s="183"/>
      <c r="R65" s="218"/>
      <c r="S65" s="183"/>
      <c r="T65" s="183"/>
      <c r="U65" s="183"/>
      <c r="V65" s="183"/>
      <c r="W65" s="219"/>
      <c r="X65" s="208"/>
      <c r="Y65" s="329" t="str">
        <f t="shared" ca="1" si="7"/>
        <v/>
      </c>
      <c r="Z65" s="30">
        <f t="shared" ca="1" si="8"/>
        <v>0</v>
      </c>
    </row>
    <row r="66" spans="1:26" ht="18" customHeight="1">
      <c r="A66" s="328" t="str">
        <f t="shared" ca="1" si="6"/>
        <v>0</v>
      </c>
      <c r="B66" s="183">
        <v>58</v>
      </c>
      <c r="C66" s="198"/>
      <c r="D66" s="183"/>
      <c r="E66" s="183"/>
      <c r="F66" s="183"/>
      <c r="G66" s="183"/>
      <c r="H66" s="765"/>
      <c r="I66" s="763"/>
      <c r="J66" s="706"/>
      <c r="K66" s="183"/>
      <c r="L66" s="183"/>
      <c r="M66" s="183"/>
      <c r="N66" s="228"/>
      <c r="O66" s="215"/>
      <c r="P66" s="185"/>
      <c r="Q66" s="183"/>
      <c r="R66" s="218"/>
      <c r="S66" s="183"/>
      <c r="T66" s="183"/>
      <c r="U66" s="183"/>
      <c r="V66" s="183"/>
      <c r="W66" s="219"/>
      <c r="X66" s="208"/>
      <c r="Y66" s="329" t="str">
        <f t="shared" ca="1" si="7"/>
        <v/>
      </c>
      <c r="Z66" s="30">
        <f t="shared" ca="1" si="8"/>
        <v>0</v>
      </c>
    </row>
    <row r="67" spans="1:26" ht="18" customHeight="1">
      <c r="A67" s="328" t="str">
        <f t="shared" ca="1" si="6"/>
        <v>0</v>
      </c>
      <c r="B67" s="183">
        <v>59</v>
      </c>
      <c r="C67" s="198"/>
      <c r="D67" s="183"/>
      <c r="E67" s="183"/>
      <c r="F67" s="183"/>
      <c r="G67" s="183"/>
      <c r="H67" s="765"/>
      <c r="I67" s="763"/>
      <c r="J67" s="706"/>
      <c r="K67" s="183"/>
      <c r="L67" s="183"/>
      <c r="M67" s="183"/>
      <c r="N67" s="228"/>
      <c r="O67" s="215"/>
      <c r="P67" s="185"/>
      <c r="Q67" s="183"/>
      <c r="R67" s="218"/>
      <c r="S67" s="183"/>
      <c r="T67" s="183"/>
      <c r="U67" s="183"/>
      <c r="V67" s="183"/>
      <c r="W67" s="219"/>
      <c r="X67" s="220"/>
      <c r="Y67" s="329" t="str">
        <f t="shared" ca="1" si="7"/>
        <v/>
      </c>
      <c r="Z67" s="30">
        <f t="shared" ca="1" si="8"/>
        <v>0</v>
      </c>
    </row>
    <row r="68" spans="1:26" ht="18" customHeight="1">
      <c r="A68" s="328" t="str">
        <f t="shared" ca="1" si="6"/>
        <v>0</v>
      </c>
      <c r="B68" s="183">
        <v>60</v>
      </c>
      <c r="C68" s="198"/>
      <c r="D68" s="183"/>
      <c r="E68" s="183"/>
      <c r="F68" s="183"/>
      <c r="G68" s="183"/>
      <c r="H68" s="765"/>
      <c r="I68" s="763"/>
      <c r="J68" s="706"/>
      <c r="K68" s="183"/>
      <c r="L68" s="183"/>
      <c r="M68" s="183"/>
      <c r="N68" s="228"/>
      <c r="O68" s="215"/>
      <c r="P68" s="185"/>
      <c r="Q68" s="183"/>
      <c r="R68" s="218"/>
      <c r="S68" s="183"/>
      <c r="T68" s="183"/>
      <c r="U68" s="183"/>
      <c r="V68" s="183"/>
      <c r="W68" s="219"/>
      <c r="X68" s="208"/>
      <c r="Y68" s="329" t="str">
        <f t="shared" ca="1" si="7"/>
        <v/>
      </c>
      <c r="Z68" s="30">
        <f t="shared" ca="1" si="8"/>
        <v>0</v>
      </c>
    </row>
    <row r="69" spans="1:26" ht="18" customHeight="1">
      <c r="A69" s="328" t="str">
        <f t="shared" ca="1" si="6"/>
        <v>0</v>
      </c>
      <c r="B69" s="183">
        <v>61</v>
      </c>
      <c r="C69" s="218"/>
      <c r="D69" s="183"/>
      <c r="E69" s="183"/>
      <c r="F69" s="183"/>
      <c r="G69" s="183"/>
      <c r="H69" s="765"/>
      <c r="I69" s="763"/>
      <c r="J69" s="706"/>
      <c r="K69" s="183"/>
      <c r="L69" s="183"/>
      <c r="M69" s="183"/>
      <c r="N69" s="228"/>
      <c r="O69" s="215"/>
      <c r="P69" s="185"/>
      <c r="Q69" s="183"/>
      <c r="R69" s="218"/>
      <c r="S69" s="183"/>
      <c r="T69" s="183"/>
      <c r="U69" s="183"/>
      <c r="V69" s="183"/>
      <c r="W69" s="219"/>
      <c r="X69" s="183"/>
      <c r="Y69" s="329" t="str">
        <f t="shared" ca="1" si="7"/>
        <v/>
      </c>
      <c r="Z69" s="30">
        <f t="shared" ca="1" si="8"/>
        <v>0</v>
      </c>
    </row>
    <row r="70" spans="1:26" ht="18" customHeight="1">
      <c r="A70" s="328" t="str">
        <f t="shared" ca="1" si="6"/>
        <v>0</v>
      </c>
      <c r="B70" s="183">
        <v>62</v>
      </c>
      <c r="C70" s="198"/>
      <c r="D70" s="183"/>
      <c r="E70" s="183"/>
      <c r="F70" s="183"/>
      <c r="G70" s="183"/>
      <c r="H70" s="765"/>
      <c r="I70" s="763"/>
      <c r="J70" s="706"/>
      <c r="K70" s="183"/>
      <c r="L70" s="183"/>
      <c r="M70" s="183"/>
      <c r="N70" s="228"/>
      <c r="O70" s="215"/>
      <c r="P70" s="185"/>
      <c r="Q70" s="183"/>
      <c r="R70" s="218"/>
      <c r="S70" s="183"/>
      <c r="T70" s="183"/>
      <c r="U70" s="183"/>
      <c r="V70" s="183"/>
      <c r="W70" s="219"/>
      <c r="X70" s="208"/>
      <c r="Y70" s="329" t="str">
        <f t="shared" ca="1" si="7"/>
        <v/>
      </c>
      <c r="Z70" s="30">
        <f t="shared" ca="1" si="8"/>
        <v>0</v>
      </c>
    </row>
    <row r="71" spans="1:26" ht="13.8">
      <c r="A71" s="328" t="str">
        <f t="shared" ca="1" si="6"/>
        <v>0</v>
      </c>
      <c r="B71" s="183">
        <v>63</v>
      </c>
      <c r="C71" s="218"/>
      <c r="D71" s="183"/>
      <c r="E71" s="183"/>
      <c r="F71" s="183"/>
      <c r="G71" s="183"/>
      <c r="H71" s="765"/>
      <c r="I71" s="763"/>
      <c r="J71" s="706"/>
      <c r="K71" s="183"/>
      <c r="L71" s="183"/>
      <c r="M71" s="183"/>
      <c r="N71" s="228"/>
      <c r="O71" s="215"/>
      <c r="P71" s="185"/>
      <c r="Q71" s="183"/>
      <c r="R71" s="218"/>
      <c r="S71" s="183"/>
      <c r="T71" s="183"/>
      <c r="U71" s="183"/>
      <c r="V71" s="183"/>
      <c r="W71" s="219"/>
      <c r="X71" s="208"/>
      <c r="Y71" s="329" t="str">
        <f t="shared" ca="1" si="7"/>
        <v/>
      </c>
      <c r="Z71" s="30">
        <f t="shared" ca="1" si="8"/>
        <v>0</v>
      </c>
    </row>
    <row r="72" spans="1:26" ht="13.8">
      <c r="A72" s="328" t="str">
        <f t="shared" ca="1" si="6"/>
        <v>0</v>
      </c>
      <c r="B72" s="183">
        <v>64</v>
      </c>
      <c r="C72" s="198"/>
      <c r="D72" s="183"/>
      <c r="E72" s="183"/>
      <c r="F72" s="183"/>
      <c r="G72" s="183"/>
      <c r="H72" s="765"/>
      <c r="I72" s="763"/>
      <c r="J72" s="706"/>
      <c r="K72" s="183"/>
      <c r="L72" s="183"/>
      <c r="M72" s="183"/>
      <c r="N72" s="228"/>
      <c r="O72" s="215"/>
      <c r="P72" s="185"/>
      <c r="Q72" s="183"/>
      <c r="R72" s="218"/>
      <c r="S72" s="183"/>
      <c r="T72" s="183"/>
      <c r="U72" s="183"/>
      <c r="V72" s="183"/>
      <c r="W72" s="219"/>
      <c r="X72" s="208"/>
      <c r="Y72" s="329" t="str">
        <f t="shared" ca="1" si="7"/>
        <v/>
      </c>
      <c r="Z72" s="30">
        <f t="shared" ca="1" si="8"/>
        <v>0</v>
      </c>
    </row>
    <row r="73" spans="1:26" ht="13.8">
      <c r="A73" s="328" t="str">
        <f t="shared" ca="1" si="6"/>
        <v>0</v>
      </c>
      <c r="B73" s="183">
        <v>65</v>
      </c>
      <c r="C73" s="198"/>
      <c r="D73" s="183"/>
      <c r="E73" s="183"/>
      <c r="F73" s="183"/>
      <c r="G73" s="183"/>
      <c r="H73" s="765"/>
      <c r="I73" s="763"/>
      <c r="J73" s="706"/>
      <c r="K73" s="183"/>
      <c r="L73" s="183"/>
      <c r="M73" s="183"/>
      <c r="N73" s="228"/>
      <c r="O73" s="215"/>
      <c r="P73" s="185"/>
      <c r="Q73" s="183"/>
      <c r="R73" s="218"/>
      <c r="S73" s="183"/>
      <c r="T73" s="183"/>
      <c r="U73" s="183"/>
      <c r="V73" s="183"/>
      <c r="W73" s="219"/>
      <c r="X73" s="208"/>
      <c r="Y73" s="329" t="str">
        <f t="shared" ca="1" si="7"/>
        <v/>
      </c>
      <c r="Z73" s="30">
        <f t="shared" ca="1" si="8"/>
        <v>0</v>
      </c>
    </row>
    <row r="74" spans="1:26" ht="13.8">
      <c r="A74" s="328" t="str">
        <f t="shared" ca="1" si="6"/>
        <v>0</v>
      </c>
      <c r="B74" s="183">
        <v>66</v>
      </c>
      <c r="C74" s="218"/>
      <c r="D74" s="183"/>
      <c r="E74" s="183"/>
      <c r="F74" s="183"/>
      <c r="G74" s="183"/>
      <c r="H74" s="765"/>
      <c r="I74" s="763"/>
      <c r="J74" s="706"/>
      <c r="K74" s="183"/>
      <c r="L74" s="183"/>
      <c r="M74" s="183"/>
      <c r="N74" s="228"/>
      <c r="O74" s="215"/>
      <c r="P74" s="185"/>
      <c r="Q74" s="183"/>
      <c r="R74" s="218"/>
      <c r="S74" s="183"/>
      <c r="T74" s="183"/>
      <c r="U74" s="183"/>
      <c r="V74" s="183"/>
      <c r="W74" s="219"/>
      <c r="X74" s="208"/>
      <c r="Y74" s="329" t="str">
        <f t="shared" ca="1" si="7"/>
        <v/>
      </c>
      <c r="Z74" s="30">
        <f t="shared" ca="1" si="8"/>
        <v>0</v>
      </c>
    </row>
    <row r="75" spans="1:26" ht="13.8">
      <c r="A75" s="328" t="str">
        <f t="shared" ca="1" si="6"/>
        <v>0</v>
      </c>
      <c r="B75" s="183">
        <v>67</v>
      </c>
      <c r="C75" s="218"/>
      <c r="D75" s="199"/>
      <c r="E75" s="183"/>
      <c r="F75" s="183"/>
      <c r="G75" s="183"/>
      <c r="H75" s="765"/>
      <c r="I75" s="763"/>
      <c r="J75" s="706"/>
      <c r="K75" s="183"/>
      <c r="L75" s="183"/>
      <c r="M75" s="183"/>
      <c r="N75" s="228"/>
      <c r="O75" s="215"/>
      <c r="P75" s="185"/>
      <c r="Q75" s="183"/>
      <c r="R75" s="218"/>
      <c r="S75" s="183"/>
      <c r="T75" s="183"/>
      <c r="U75" s="183"/>
      <c r="V75" s="183"/>
      <c r="W75" s="219"/>
      <c r="X75" s="208"/>
      <c r="Y75" s="329" t="str">
        <f t="shared" ca="1" si="7"/>
        <v/>
      </c>
      <c r="Z75" s="30">
        <f t="shared" ca="1" si="8"/>
        <v>0</v>
      </c>
    </row>
    <row r="76" spans="1:26" ht="13.8">
      <c r="A76" s="328" t="str">
        <f t="shared" ca="1" si="6"/>
        <v>0</v>
      </c>
      <c r="B76" s="183">
        <v>68</v>
      </c>
      <c r="C76" s="198"/>
      <c r="D76" s="183"/>
      <c r="E76" s="183"/>
      <c r="F76" s="183"/>
      <c r="G76" s="183"/>
      <c r="H76" s="765"/>
      <c r="I76" s="763"/>
      <c r="J76" s="706"/>
      <c r="K76" s="183"/>
      <c r="L76" s="183"/>
      <c r="M76" s="183"/>
      <c r="N76" s="228"/>
      <c r="O76" s="215"/>
      <c r="P76" s="185"/>
      <c r="Q76" s="183"/>
      <c r="R76" s="218"/>
      <c r="S76" s="183"/>
      <c r="T76" s="183"/>
      <c r="U76" s="183"/>
      <c r="V76" s="183"/>
      <c r="W76" s="219"/>
      <c r="X76" s="208"/>
      <c r="Y76" s="329" t="str">
        <f t="shared" ca="1" si="7"/>
        <v/>
      </c>
      <c r="Z76" s="30">
        <f t="shared" ca="1" si="8"/>
        <v>0</v>
      </c>
    </row>
    <row r="77" spans="1:26" ht="13.8">
      <c r="A77" s="328" t="str">
        <f t="shared" ca="1" si="6"/>
        <v>0</v>
      </c>
      <c r="B77" s="183">
        <v>69</v>
      </c>
      <c r="C77" s="218"/>
      <c r="D77" s="233"/>
      <c r="E77" s="183"/>
      <c r="F77" s="183"/>
      <c r="G77" s="183"/>
      <c r="H77" s="765"/>
      <c r="I77" s="763"/>
      <c r="J77" s="706"/>
      <c r="K77" s="183"/>
      <c r="L77" s="183"/>
      <c r="M77" s="183"/>
      <c r="N77" s="228"/>
      <c r="O77" s="215"/>
      <c r="P77" s="185"/>
      <c r="Q77" s="183"/>
      <c r="R77" s="218"/>
      <c r="S77" s="183"/>
      <c r="T77" s="183"/>
      <c r="U77" s="183"/>
      <c r="V77" s="183"/>
      <c r="W77" s="219"/>
      <c r="X77" s="208"/>
      <c r="Y77" s="329" t="str">
        <f t="shared" ca="1" si="7"/>
        <v/>
      </c>
      <c r="Z77" s="30">
        <f t="shared" ca="1" si="8"/>
        <v>0</v>
      </c>
    </row>
    <row r="78" spans="1:26" ht="13.8">
      <c r="A78" s="328" t="str">
        <f t="shared" ca="1" si="6"/>
        <v>0</v>
      </c>
      <c r="B78" s="183">
        <v>70</v>
      </c>
      <c r="C78" s="218"/>
      <c r="D78" s="183"/>
      <c r="E78" s="183"/>
      <c r="F78" s="183"/>
      <c r="G78" s="183"/>
      <c r="H78" s="765"/>
      <c r="I78" s="763"/>
      <c r="J78" s="706"/>
      <c r="K78" s="183"/>
      <c r="L78" s="183"/>
      <c r="M78" s="183"/>
      <c r="N78" s="228"/>
      <c r="O78" s="215"/>
      <c r="P78" s="185"/>
      <c r="Q78" s="183"/>
      <c r="R78" s="218"/>
      <c r="S78" s="183"/>
      <c r="T78" s="183"/>
      <c r="U78" s="183"/>
      <c r="V78" s="183"/>
      <c r="W78" s="219"/>
      <c r="X78" s="208"/>
      <c r="Y78" s="329" t="str">
        <f t="shared" ca="1" si="7"/>
        <v/>
      </c>
      <c r="Z78" s="30">
        <f t="shared" ca="1" si="8"/>
        <v>0</v>
      </c>
    </row>
    <row r="79" spans="1:26" ht="13.8">
      <c r="A79" s="328" t="str">
        <f t="shared" ca="1" si="6"/>
        <v>0</v>
      </c>
      <c r="B79" s="183">
        <v>71</v>
      </c>
      <c r="C79" s="198"/>
      <c r="D79" s="183"/>
      <c r="E79" s="183"/>
      <c r="F79" s="183"/>
      <c r="G79" s="183"/>
      <c r="H79" s="765"/>
      <c r="I79" s="763"/>
      <c r="J79" s="706"/>
      <c r="K79" s="183"/>
      <c r="L79" s="183"/>
      <c r="M79" s="183"/>
      <c r="N79" s="228"/>
      <c r="O79" s="215"/>
      <c r="P79" s="185"/>
      <c r="Q79" s="183"/>
      <c r="R79" s="218"/>
      <c r="S79" s="183"/>
      <c r="T79" s="183"/>
      <c r="U79" s="183"/>
      <c r="V79" s="183"/>
      <c r="W79" s="219"/>
      <c r="X79" s="208"/>
      <c r="Y79" s="329" t="str">
        <f t="shared" ca="1" si="7"/>
        <v/>
      </c>
      <c r="Z79" s="30">
        <f t="shared" ca="1" si="8"/>
        <v>0</v>
      </c>
    </row>
    <row r="80" spans="1:26" ht="13.8">
      <c r="A80" s="328" t="str">
        <f t="shared" ca="1" si="6"/>
        <v>0</v>
      </c>
      <c r="B80" s="183">
        <v>72</v>
      </c>
      <c r="C80" s="198"/>
      <c r="D80" s="199"/>
      <c r="E80" s="183"/>
      <c r="F80" s="183"/>
      <c r="G80" s="183"/>
      <c r="H80" s="765"/>
      <c r="I80" s="763"/>
      <c r="J80" s="706"/>
      <c r="K80" s="183"/>
      <c r="L80" s="183"/>
      <c r="M80" s="183"/>
      <c r="N80" s="228"/>
      <c r="O80" s="215"/>
      <c r="P80" s="185"/>
      <c r="Q80" s="183"/>
      <c r="R80" s="218"/>
      <c r="S80" s="183"/>
      <c r="T80" s="183"/>
      <c r="U80" s="183"/>
      <c r="V80" s="183"/>
      <c r="W80" s="219"/>
      <c r="X80" s="208"/>
      <c r="Y80" s="329" t="str">
        <f t="shared" ca="1" si="7"/>
        <v/>
      </c>
      <c r="Z80" s="30">
        <f t="shared" ca="1" si="8"/>
        <v>0</v>
      </c>
    </row>
    <row r="81" spans="1:26" ht="13.8">
      <c r="A81" s="328" t="str">
        <f t="shared" ca="1" si="6"/>
        <v>0</v>
      </c>
      <c r="B81" s="183">
        <v>73</v>
      </c>
      <c r="C81" s="198"/>
      <c r="D81" s="183"/>
      <c r="E81" s="183"/>
      <c r="F81" s="183"/>
      <c r="G81" s="183"/>
      <c r="H81" s="765"/>
      <c r="I81" s="763"/>
      <c r="J81" s="706"/>
      <c r="K81" s="183"/>
      <c r="L81" s="183"/>
      <c r="M81" s="183"/>
      <c r="N81" s="228"/>
      <c r="O81" s="215"/>
      <c r="P81" s="185"/>
      <c r="Q81" s="183"/>
      <c r="R81" s="218"/>
      <c r="S81" s="183"/>
      <c r="T81" s="183"/>
      <c r="U81" s="183"/>
      <c r="V81" s="183"/>
      <c r="W81" s="219"/>
      <c r="X81" s="208"/>
      <c r="Y81" s="329" t="str">
        <f t="shared" ca="1" si="7"/>
        <v/>
      </c>
      <c r="Z81" s="30">
        <f t="shared" ca="1" si="8"/>
        <v>0</v>
      </c>
    </row>
    <row r="82" spans="1:26" ht="13.8">
      <c r="A82" s="328" t="str">
        <f t="shared" ca="1" si="6"/>
        <v>0</v>
      </c>
      <c r="B82" s="183">
        <v>74</v>
      </c>
      <c r="C82" s="218"/>
      <c r="D82" s="183"/>
      <c r="E82" s="183"/>
      <c r="F82" s="183"/>
      <c r="G82" s="183"/>
      <c r="H82" s="765"/>
      <c r="I82" s="763"/>
      <c r="J82" s="706"/>
      <c r="K82" s="183"/>
      <c r="L82" s="183"/>
      <c r="M82" s="183"/>
      <c r="N82" s="228"/>
      <c r="O82" s="215"/>
      <c r="P82" s="185"/>
      <c r="Q82" s="183"/>
      <c r="R82" s="218"/>
      <c r="S82" s="183"/>
      <c r="T82" s="183"/>
      <c r="U82" s="183"/>
      <c r="V82" s="183"/>
      <c r="W82" s="219"/>
      <c r="X82" s="208"/>
      <c r="Y82" s="329" t="str">
        <f t="shared" ca="1" si="7"/>
        <v/>
      </c>
      <c r="Z82" s="30">
        <f t="shared" ca="1" si="8"/>
        <v>0</v>
      </c>
    </row>
    <row r="83" spans="1:26" ht="15">
      <c r="A83" s="328" t="str">
        <f t="shared" ca="1" si="6"/>
        <v>0</v>
      </c>
      <c r="B83" s="183">
        <v>75</v>
      </c>
      <c r="C83" s="218"/>
      <c r="D83" s="183"/>
      <c r="E83" s="183"/>
      <c r="F83" s="183"/>
      <c r="G83" s="183"/>
      <c r="H83" s="765"/>
      <c r="I83" s="763"/>
      <c r="J83" s="706"/>
      <c r="K83" s="183"/>
      <c r="L83" s="183"/>
      <c r="M83" s="183"/>
      <c r="N83" s="228"/>
      <c r="O83" s="215"/>
      <c r="P83" s="185"/>
      <c r="Q83" s="183"/>
      <c r="R83" s="218"/>
      <c r="S83" s="183"/>
      <c r="T83" s="183"/>
      <c r="U83" s="183"/>
      <c r="V83" s="183"/>
      <c r="W83" s="219"/>
      <c r="X83" s="346"/>
      <c r="Y83" s="329" t="str">
        <f t="shared" ca="1" si="7"/>
        <v/>
      </c>
      <c r="Z83" s="30">
        <f t="shared" ca="1" si="8"/>
        <v>0</v>
      </c>
    </row>
    <row r="84" spans="1:26" ht="13.8">
      <c r="A84" s="328" t="str">
        <f t="shared" ca="1" si="6"/>
        <v>0</v>
      </c>
      <c r="B84" s="183">
        <v>76</v>
      </c>
      <c r="C84" s="198"/>
      <c r="D84" s="199"/>
      <c r="E84" s="183"/>
      <c r="F84" s="183"/>
      <c r="G84" s="183"/>
      <c r="H84" s="765"/>
      <c r="I84" s="763"/>
      <c r="J84" s="706"/>
      <c r="K84" s="183"/>
      <c r="L84" s="183"/>
      <c r="M84" s="183"/>
      <c r="N84" s="228"/>
      <c r="O84" s="215"/>
      <c r="P84" s="185"/>
      <c r="Q84" s="183"/>
      <c r="R84" s="218"/>
      <c r="S84" s="183"/>
      <c r="T84" s="183"/>
      <c r="U84" s="183"/>
      <c r="V84" s="183"/>
      <c r="W84" s="219"/>
      <c r="X84" s="215"/>
      <c r="Y84" s="329" t="str">
        <f t="shared" ca="1" si="7"/>
        <v/>
      </c>
      <c r="Z84" s="30">
        <f t="shared" ca="1" si="8"/>
        <v>0</v>
      </c>
    </row>
    <row r="85" spans="1:26" ht="13.8">
      <c r="A85" s="328" t="str">
        <f t="shared" ca="1" si="6"/>
        <v>0</v>
      </c>
      <c r="B85" s="183">
        <v>77</v>
      </c>
      <c r="C85" s="198"/>
      <c r="D85" s="183"/>
      <c r="E85" s="183"/>
      <c r="F85" s="183"/>
      <c r="G85" s="183"/>
      <c r="H85" s="765"/>
      <c r="I85" s="763"/>
      <c r="J85" s="706"/>
      <c r="K85" s="183"/>
      <c r="L85" s="183"/>
      <c r="M85" s="183"/>
      <c r="N85" s="228"/>
      <c r="O85" s="215"/>
      <c r="P85" s="185"/>
      <c r="Q85" s="183"/>
      <c r="R85" s="218"/>
      <c r="S85" s="183"/>
      <c r="T85" s="183"/>
      <c r="U85" s="183"/>
      <c r="V85" s="183"/>
      <c r="W85" s="219"/>
      <c r="X85" s="215"/>
      <c r="Y85" s="329" t="str">
        <f t="shared" ca="1" si="7"/>
        <v/>
      </c>
      <c r="Z85" s="30">
        <f t="shared" ca="1" si="8"/>
        <v>0</v>
      </c>
    </row>
    <row r="86" spans="1:26" ht="15">
      <c r="A86" s="328" t="str">
        <f t="shared" ca="1" si="6"/>
        <v>0</v>
      </c>
      <c r="B86" s="183">
        <v>78</v>
      </c>
      <c r="C86" s="198"/>
      <c r="D86" s="183"/>
      <c r="E86" s="183"/>
      <c r="F86" s="183"/>
      <c r="G86" s="183"/>
      <c r="H86" s="765"/>
      <c r="I86" s="763"/>
      <c r="J86" s="706"/>
      <c r="K86" s="183"/>
      <c r="L86" s="183"/>
      <c r="M86" s="183"/>
      <c r="N86" s="228"/>
      <c r="O86" s="215"/>
      <c r="P86" s="185"/>
      <c r="Q86" s="183"/>
      <c r="R86" s="218"/>
      <c r="S86" s="183"/>
      <c r="T86" s="183"/>
      <c r="U86" s="183"/>
      <c r="V86" s="183"/>
      <c r="W86" s="219"/>
      <c r="X86" s="235"/>
      <c r="Y86" s="329" t="str">
        <f t="shared" ca="1" si="7"/>
        <v/>
      </c>
      <c r="Z86" s="30">
        <f t="shared" ca="1" si="8"/>
        <v>0</v>
      </c>
    </row>
    <row r="87" spans="1:26" ht="13.8">
      <c r="A87" s="328" t="str">
        <f t="shared" ca="1" si="6"/>
        <v>0</v>
      </c>
      <c r="B87" s="183">
        <v>79</v>
      </c>
      <c r="C87" s="198"/>
      <c r="D87" s="183"/>
      <c r="E87" s="183"/>
      <c r="F87" s="183"/>
      <c r="G87" s="183"/>
      <c r="H87" s="765"/>
      <c r="I87" s="763"/>
      <c r="J87" s="706"/>
      <c r="K87" s="183"/>
      <c r="L87" s="183"/>
      <c r="M87" s="183"/>
      <c r="N87" s="228"/>
      <c r="O87" s="215"/>
      <c r="P87" s="185"/>
      <c r="Q87" s="183"/>
      <c r="R87" s="218"/>
      <c r="S87" s="183"/>
      <c r="T87" s="183"/>
      <c r="U87" s="183"/>
      <c r="V87" s="183"/>
      <c r="W87" s="219"/>
      <c r="X87" s="215"/>
      <c r="Y87" s="329" t="str">
        <f t="shared" ca="1" si="7"/>
        <v/>
      </c>
      <c r="Z87" s="30">
        <f t="shared" ca="1" si="8"/>
        <v>0</v>
      </c>
    </row>
    <row r="88" spans="1:26" ht="13.8">
      <c r="A88" s="328" t="str">
        <f t="shared" ca="1" si="6"/>
        <v>0</v>
      </c>
      <c r="B88" s="183">
        <v>80</v>
      </c>
      <c r="C88" s="198"/>
      <c r="D88" s="183"/>
      <c r="E88" s="183"/>
      <c r="F88" s="183"/>
      <c r="G88" s="183"/>
      <c r="H88" s="765"/>
      <c r="I88" s="763"/>
      <c r="J88" s="706"/>
      <c r="K88" s="183"/>
      <c r="L88" s="183"/>
      <c r="M88" s="183"/>
      <c r="N88" s="228"/>
      <c r="O88" s="215"/>
      <c r="P88" s="185"/>
      <c r="Q88" s="183"/>
      <c r="R88" s="218"/>
      <c r="S88" s="183"/>
      <c r="T88" s="183"/>
      <c r="U88" s="183"/>
      <c r="V88" s="183"/>
      <c r="W88" s="219"/>
      <c r="X88" s="220"/>
      <c r="Y88" s="329" t="str">
        <f t="shared" ca="1" si="7"/>
        <v/>
      </c>
      <c r="Z88" s="30">
        <f t="shared" ca="1" si="8"/>
        <v>0</v>
      </c>
    </row>
    <row r="89" spans="1:26" ht="13.8">
      <c r="A89" s="328" t="str">
        <f t="shared" ca="1" si="6"/>
        <v>0</v>
      </c>
      <c r="B89" s="183">
        <v>81</v>
      </c>
      <c r="C89" s="198"/>
      <c r="D89" s="183"/>
      <c r="E89" s="183"/>
      <c r="F89" s="183"/>
      <c r="G89" s="183"/>
      <c r="H89" s="765"/>
      <c r="I89" s="763"/>
      <c r="J89" s="706"/>
      <c r="K89" s="183"/>
      <c r="L89" s="183"/>
      <c r="M89" s="183"/>
      <c r="N89" s="228"/>
      <c r="O89" s="215"/>
      <c r="P89" s="185"/>
      <c r="Q89" s="183"/>
      <c r="R89" s="218"/>
      <c r="S89" s="183"/>
      <c r="T89" s="183"/>
      <c r="U89" s="183"/>
      <c r="V89" s="183"/>
      <c r="W89" s="219"/>
      <c r="X89" s="215"/>
      <c r="Y89" s="329" t="str">
        <f t="shared" ca="1" si="7"/>
        <v/>
      </c>
      <c r="Z89" s="30">
        <f t="shared" ca="1" si="8"/>
        <v>0</v>
      </c>
    </row>
    <row r="90" spans="1:26" ht="13.8">
      <c r="A90" s="328" t="str">
        <f t="shared" ca="1" si="6"/>
        <v>0</v>
      </c>
      <c r="B90" s="183">
        <v>82</v>
      </c>
      <c r="C90" s="198"/>
      <c r="D90" s="183"/>
      <c r="E90" s="183"/>
      <c r="F90" s="183"/>
      <c r="G90" s="183"/>
      <c r="H90" s="765"/>
      <c r="I90" s="763"/>
      <c r="J90" s="706"/>
      <c r="K90" s="183"/>
      <c r="L90" s="183"/>
      <c r="M90" s="183"/>
      <c r="N90" s="228"/>
      <c r="O90" s="215"/>
      <c r="P90" s="185"/>
      <c r="Q90" s="183"/>
      <c r="R90" s="218"/>
      <c r="S90" s="183"/>
      <c r="T90" s="183"/>
      <c r="U90" s="183"/>
      <c r="V90" s="183"/>
      <c r="W90" s="219"/>
      <c r="X90" s="215"/>
      <c r="Y90" s="329" t="str">
        <f t="shared" ca="1" si="7"/>
        <v/>
      </c>
      <c r="Z90" s="30">
        <f t="shared" ca="1" si="8"/>
        <v>0</v>
      </c>
    </row>
    <row r="91" spans="1:26" ht="13.8">
      <c r="A91" s="328" t="str">
        <f t="shared" ca="1" si="6"/>
        <v>0</v>
      </c>
      <c r="B91" s="183">
        <v>83</v>
      </c>
      <c r="C91" s="198"/>
      <c r="D91" s="183"/>
      <c r="E91" s="183"/>
      <c r="F91" s="183"/>
      <c r="G91" s="183"/>
      <c r="H91" s="765"/>
      <c r="I91" s="763"/>
      <c r="J91" s="706"/>
      <c r="K91" s="183"/>
      <c r="L91" s="183"/>
      <c r="M91" s="183"/>
      <c r="N91" s="228"/>
      <c r="O91" s="215"/>
      <c r="P91" s="185"/>
      <c r="Q91" s="183"/>
      <c r="R91" s="218"/>
      <c r="S91" s="183"/>
      <c r="T91" s="183"/>
      <c r="U91" s="183"/>
      <c r="V91" s="183"/>
      <c r="W91" s="219"/>
      <c r="X91" s="220"/>
      <c r="Y91" s="329" t="str">
        <f t="shared" ca="1" si="7"/>
        <v/>
      </c>
      <c r="Z91" s="30">
        <f t="shared" ca="1" si="8"/>
        <v>0</v>
      </c>
    </row>
    <row r="92" spans="1:26" ht="13.8">
      <c r="A92" s="328" t="str">
        <f t="shared" ca="1" si="6"/>
        <v>0</v>
      </c>
      <c r="B92" s="183">
        <v>84</v>
      </c>
      <c r="C92" s="198"/>
      <c r="D92" s="183"/>
      <c r="E92" s="183"/>
      <c r="F92" s="183"/>
      <c r="G92" s="183"/>
      <c r="H92" s="765"/>
      <c r="I92" s="763"/>
      <c r="J92" s="706"/>
      <c r="K92" s="183"/>
      <c r="L92" s="183"/>
      <c r="M92" s="183"/>
      <c r="N92" s="228"/>
      <c r="O92" s="215"/>
      <c r="P92" s="185"/>
      <c r="Q92" s="183"/>
      <c r="R92" s="218"/>
      <c r="S92" s="183"/>
      <c r="T92" s="183"/>
      <c r="U92" s="183"/>
      <c r="V92" s="183"/>
      <c r="W92" s="219"/>
      <c r="X92" s="220"/>
      <c r="Y92" s="329" t="str">
        <f t="shared" ca="1" si="7"/>
        <v/>
      </c>
      <c r="Z92" s="30">
        <f t="shared" ca="1" si="8"/>
        <v>0</v>
      </c>
    </row>
    <row r="93" spans="1:26" ht="13.8">
      <c r="A93" s="328" t="str">
        <f t="shared" ca="1" si="6"/>
        <v>0</v>
      </c>
      <c r="B93" s="183">
        <v>85</v>
      </c>
      <c r="C93" s="198"/>
      <c r="D93" s="405"/>
      <c r="E93" s="183"/>
      <c r="F93" s="183"/>
      <c r="G93" s="183"/>
      <c r="H93" s="765"/>
      <c r="I93" s="763"/>
      <c r="J93" s="706"/>
      <c r="K93" s="183"/>
      <c r="L93" s="183"/>
      <c r="M93" s="183"/>
      <c r="N93" s="228"/>
      <c r="O93" s="215"/>
      <c r="P93" s="185"/>
      <c r="Q93" s="183"/>
      <c r="R93" s="218"/>
      <c r="S93" s="183"/>
      <c r="T93" s="183"/>
      <c r="U93" s="183"/>
      <c r="V93" s="183"/>
      <c r="W93" s="219"/>
      <c r="X93" s="220"/>
      <c r="Y93" s="329" t="str">
        <f t="shared" ca="1" si="7"/>
        <v/>
      </c>
      <c r="Z93" s="30">
        <f t="shared" ca="1" si="8"/>
        <v>0</v>
      </c>
    </row>
    <row r="94" spans="1:26" ht="13.8">
      <c r="A94" s="328" t="str">
        <f t="shared" ca="1" si="6"/>
        <v>0</v>
      </c>
      <c r="B94" s="183">
        <v>86</v>
      </c>
      <c r="C94" s="218"/>
      <c r="D94" s="183"/>
      <c r="E94" s="183"/>
      <c r="F94" s="183"/>
      <c r="G94" s="183"/>
      <c r="H94" s="765"/>
      <c r="I94" s="763"/>
      <c r="J94" s="706"/>
      <c r="K94" s="183"/>
      <c r="L94" s="183"/>
      <c r="M94" s="183"/>
      <c r="N94" s="228"/>
      <c r="O94" s="215"/>
      <c r="P94" s="185"/>
      <c r="Q94" s="183"/>
      <c r="R94" s="218"/>
      <c r="S94" s="183"/>
      <c r="T94" s="183"/>
      <c r="U94" s="183"/>
      <c r="V94" s="183"/>
      <c r="W94" s="219"/>
      <c r="X94" s="220"/>
      <c r="Y94" s="329" t="str">
        <f t="shared" ca="1" si="7"/>
        <v/>
      </c>
      <c r="Z94" s="30">
        <f t="shared" ca="1" si="8"/>
        <v>0</v>
      </c>
    </row>
    <row r="95" spans="1:26" ht="15">
      <c r="A95" s="328" t="str">
        <f t="shared" ca="1" si="6"/>
        <v>0</v>
      </c>
      <c r="B95" s="183">
        <v>87</v>
      </c>
      <c r="C95" s="198"/>
      <c r="D95" s="183"/>
      <c r="E95" s="183"/>
      <c r="F95" s="183"/>
      <c r="G95" s="183"/>
      <c r="H95" s="765"/>
      <c r="I95" s="763"/>
      <c r="J95" s="706"/>
      <c r="K95" s="183"/>
      <c r="L95" s="183"/>
      <c r="M95" s="183"/>
      <c r="N95" s="228"/>
      <c r="O95" s="215"/>
      <c r="P95" s="185"/>
      <c r="Q95" s="183"/>
      <c r="R95" s="218"/>
      <c r="S95" s="183"/>
      <c r="T95" s="183"/>
      <c r="U95" s="183"/>
      <c r="V95" s="183"/>
      <c r="W95" s="219"/>
      <c r="X95" s="236"/>
      <c r="Y95" s="329" t="str">
        <f t="shared" ca="1" si="7"/>
        <v/>
      </c>
      <c r="Z95" s="30">
        <f t="shared" ca="1" si="8"/>
        <v>0</v>
      </c>
    </row>
    <row r="96" spans="1:26" ht="15">
      <c r="A96" s="328" t="str">
        <f t="shared" ca="1" si="6"/>
        <v>0</v>
      </c>
      <c r="B96" s="183">
        <v>88</v>
      </c>
      <c r="C96" s="218"/>
      <c r="D96" s="183"/>
      <c r="E96" s="183"/>
      <c r="F96" s="183"/>
      <c r="G96" s="183"/>
      <c r="H96" s="765"/>
      <c r="I96" s="763"/>
      <c r="J96" s="706"/>
      <c r="K96" s="183"/>
      <c r="L96" s="183"/>
      <c r="M96" s="183"/>
      <c r="N96" s="228"/>
      <c r="O96" s="215"/>
      <c r="P96" s="185"/>
      <c r="Q96" s="183"/>
      <c r="R96" s="218"/>
      <c r="S96" s="183"/>
      <c r="T96" s="183"/>
      <c r="U96" s="183"/>
      <c r="V96" s="183"/>
      <c r="W96" s="219"/>
      <c r="X96" s="236"/>
      <c r="Y96" s="329" t="str">
        <f t="shared" ca="1" si="7"/>
        <v/>
      </c>
      <c r="Z96" s="30">
        <f t="shared" ca="1" si="8"/>
        <v>0</v>
      </c>
    </row>
    <row r="97" spans="1:29" ht="15">
      <c r="A97" s="328" t="str">
        <f t="shared" ca="1" si="6"/>
        <v>0</v>
      </c>
      <c r="B97" s="183">
        <v>89</v>
      </c>
      <c r="C97" s="218"/>
      <c r="D97" s="183"/>
      <c r="E97" s="183"/>
      <c r="F97" s="183"/>
      <c r="G97" s="183"/>
      <c r="H97" s="765"/>
      <c r="I97" s="763"/>
      <c r="J97" s="706"/>
      <c r="K97" s="183"/>
      <c r="L97" s="183"/>
      <c r="M97" s="183"/>
      <c r="N97" s="228"/>
      <c r="O97" s="215"/>
      <c r="P97" s="185"/>
      <c r="Q97" s="183"/>
      <c r="R97" s="218"/>
      <c r="S97" s="183"/>
      <c r="T97" s="183"/>
      <c r="U97" s="183"/>
      <c r="V97" s="183"/>
      <c r="W97" s="219"/>
      <c r="X97" s="236"/>
      <c r="Y97" s="329" t="str">
        <f t="shared" ca="1" si="7"/>
        <v/>
      </c>
      <c r="Z97" s="30">
        <f t="shared" ca="1" si="8"/>
        <v>0</v>
      </c>
    </row>
    <row r="98" spans="1:29" ht="13.8">
      <c r="A98" s="328" t="str">
        <f t="shared" ca="1" si="6"/>
        <v>0</v>
      </c>
      <c r="B98" s="183">
        <v>90</v>
      </c>
      <c r="C98" s="218"/>
      <c r="D98" s="183"/>
      <c r="E98" s="183"/>
      <c r="F98" s="183"/>
      <c r="G98" s="183"/>
      <c r="H98" s="765"/>
      <c r="I98" s="763"/>
      <c r="J98" s="706"/>
      <c r="K98" s="183"/>
      <c r="L98" s="183"/>
      <c r="M98" s="183"/>
      <c r="N98" s="228"/>
      <c r="O98" s="215"/>
      <c r="P98" s="185"/>
      <c r="Q98" s="183"/>
      <c r="R98" s="218"/>
      <c r="S98" s="183"/>
      <c r="T98" s="183"/>
      <c r="U98" s="183"/>
      <c r="V98" s="183"/>
      <c r="W98" s="219"/>
      <c r="X98" s="220"/>
      <c r="Y98" s="329" t="str">
        <f t="shared" ca="1" si="7"/>
        <v/>
      </c>
      <c r="Z98" s="30">
        <f t="shared" ca="1" si="8"/>
        <v>0</v>
      </c>
    </row>
    <row r="99" spans="1:29" ht="13.8">
      <c r="A99" s="328" t="str">
        <f t="shared" ca="1" si="6"/>
        <v>0</v>
      </c>
      <c r="B99" s="183">
        <v>91</v>
      </c>
      <c r="C99" s="218"/>
      <c r="D99" s="183"/>
      <c r="E99" s="183"/>
      <c r="F99" s="183"/>
      <c r="G99" s="183"/>
      <c r="H99" s="765"/>
      <c r="I99" s="763"/>
      <c r="J99" s="706"/>
      <c r="K99" s="183"/>
      <c r="L99" s="183"/>
      <c r="M99" s="183"/>
      <c r="N99" s="228"/>
      <c r="O99" s="215"/>
      <c r="P99" s="185"/>
      <c r="Q99" s="183"/>
      <c r="R99" s="218"/>
      <c r="S99" s="183"/>
      <c r="T99" s="183"/>
      <c r="U99" s="183"/>
      <c r="V99" s="183"/>
      <c r="W99" s="219"/>
      <c r="X99" s="220"/>
      <c r="Y99" s="329" t="str">
        <f t="shared" ca="1" si="7"/>
        <v/>
      </c>
      <c r="Z99" s="30">
        <f t="shared" ca="1" si="8"/>
        <v>0</v>
      </c>
    </row>
    <row r="100" spans="1:29" ht="13.8">
      <c r="A100" s="328" t="str">
        <f t="shared" ca="1" si="6"/>
        <v>0</v>
      </c>
      <c r="B100" s="183">
        <v>92</v>
      </c>
      <c r="C100" s="218"/>
      <c r="D100" s="183"/>
      <c r="E100" s="183"/>
      <c r="F100" s="183"/>
      <c r="G100" s="183"/>
      <c r="H100" s="765"/>
      <c r="I100" s="763"/>
      <c r="J100" s="706"/>
      <c r="K100" s="183"/>
      <c r="L100" s="183"/>
      <c r="M100" s="183"/>
      <c r="N100" s="228"/>
      <c r="O100" s="215"/>
      <c r="P100" s="185"/>
      <c r="Q100" s="183"/>
      <c r="R100" s="218"/>
      <c r="S100" s="183"/>
      <c r="T100" s="183"/>
      <c r="U100" s="183"/>
      <c r="V100" s="183"/>
      <c r="W100" s="219"/>
      <c r="X100" s="220"/>
      <c r="Y100" s="329" t="str">
        <f t="shared" ca="1" si="7"/>
        <v/>
      </c>
      <c r="Z100" s="30">
        <f t="shared" ca="1" si="8"/>
        <v>0</v>
      </c>
    </row>
    <row r="101" spans="1:29" ht="15">
      <c r="A101" s="328" t="str">
        <f t="shared" ca="1" si="6"/>
        <v>0</v>
      </c>
      <c r="B101" s="183">
        <v>93</v>
      </c>
      <c r="C101" s="218"/>
      <c r="D101" s="183"/>
      <c r="E101" s="183"/>
      <c r="F101" s="183"/>
      <c r="G101" s="183"/>
      <c r="H101" s="765"/>
      <c r="I101" s="763"/>
      <c r="J101" s="706"/>
      <c r="K101" s="183"/>
      <c r="L101" s="183"/>
      <c r="M101" s="183"/>
      <c r="N101" s="228"/>
      <c r="O101" s="215"/>
      <c r="P101" s="185"/>
      <c r="Q101" s="183"/>
      <c r="R101" s="218"/>
      <c r="S101" s="183"/>
      <c r="T101" s="183"/>
      <c r="U101" s="183"/>
      <c r="V101" s="183"/>
      <c r="W101" s="219"/>
      <c r="X101" s="236"/>
      <c r="Y101" s="329" t="str">
        <f t="shared" ca="1" si="7"/>
        <v/>
      </c>
      <c r="Z101" s="30">
        <f t="shared" ca="1" si="8"/>
        <v>0</v>
      </c>
    </row>
    <row r="102" spans="1:29" ht="13.8">
      <c r="A102" s="328" t="str">
        <f t="shared" ca="1" si="6"/>
        <v>0</v>
      </c>
      <c r="B102" s="183">
        <v>94</v>
      </c>
      <c r="C102" s="198"/>
      <c r="D102" s="183"/>
      <c r="E102" s="183"/>
      <c r="F102" s="183"/>
      <c r="G102" s="183"/>
      <c r="H102" s="765"/>
      <c r="I102" s="763"/>
      <c r="J102" s="706"/>
      <c r="K102" s="183"/>
      <c r="L102" s="183"/>
      <c r="M102" s="183"/>
      <c r="N102" s="228"/>
      <c r="O102" s="215"/>
      <c r="P102" s="185"/>
      <c r="Q102" s="183"/>
      <c r="R102" s="218"/>
      <c r="S102" s="183"/>
      <c r="T102" s="183"/>
      <c r="U102" s="183"/>
      <c r="V102" s="183"/>
      <c r="W102" s="219"/>
      <c r="X102" s="220"/>
      <c r="Y102" s="329" t="str">
        <f t="shared" ca="1" si="7"/>
        <v/>
      </c>
      <c r="Z102" s="30">
        <f t="shared" ca="1" si="8"/>
        <v>0</v>
      </c>
    </row>
    <row r="103" spans="1:29" ht="13.8">
      <c r="A103" s="328" t="str">
        <f t="shared" ca="1" si="6"/>
        <v>0</v>
      </c>
      <c r="B103" s="183">
        <v>95</v>
      </c>
      <c r="C103" s="218"/>
      <c r="D103" s="183"/>
      <c r="E103" s="183"/>
      <c r="F103" s="183"/>
      <c r="G103" s="183"/>
      <c r="H103" s="765"/>
      <c r="I103" s="763"/>
      <c r="J103" s="706"/>
      <c r="K103" s="183"/>
      <c r="L103" s="183"/>
      <c r="M103" s="183"/>
      <c r="N103" s="228"/>
      <c r="O103" s="215"/>
      <c r="P103" s="185"/>
      <c r="Q103" s="183"/>
      <c r="R103" s="218"/>
      <c r="S103" s="183"/>
      <c r="T103" s="183"/>
      <c r="U103" s="183"/>
      <c r="V103" s="183"/>
      <c r="W103" s="219"/>
      <c r="X103" s="220"/>
      <c r="Y103" s="329" t="str">
        <f t="shared" ca="1" si="7"/>
        <v/>
      </c>
      <c r="Z103" s="30">
        <f t="shared" ca="1" si="8"/>
        <v>0</v>
      </c>
    </row>
    <row r="104" spans="1:29" ht="13.8">
      <c r="A104" s="328" t="str">
        <f t="shared" ca="1" si="6"/>
        <v>0</v>
      </c>
      <c r="B104" s="183">
        <v>96</v>
      </c>
      <c r="C104" s="218"/>
      <c r="D104" s="183"/>
      <c r="E104" s="183"/>
      <c r="F104" s="183"/>
      <c r="G104" s="183"/>
      <c r="H104" s="765"/>
      <c r="I104" s="763"/>
      <c r="J104" s="706"/>
      <c r="K104" s="183"/>
      <c r="L104" s="183"/>
      <c r="M104" s="183"/>
      <c r="N104" s="228"/>
      <c r="O104" s="215"/>
      <c r="P104" s="185"/>
      <c r="Q104" s="183"/>
      <c r="R104" s="218"/>
      <c r="S104" s="183"/>
      <c r="T104" s="183"/>
      <c r="U104" s="183"/>
      <c r="V104" s="183"/>
      <c r="W104" s="219"/>
      <c r="X104" s="220"/>
      <c r="Y104" s="329" t="str">
        <f t="shared" ca="1" si="7"/>
        <v/>
      </c>
      <c r="Z104" s="30">
        <f t="shared" ca="1" si="8"/>
        <v>0</v>
      </c>
    </row>
    <row r="105" spans="1:29" ht="15">
      <c r="A105" s="328" t="str">
        <f t="shared" ca="1" si="6"/>
        <v>0</v>
      </c>
      <c r="B105" s="183">
        <v>97</v>
      </c>
      <c r="C105" s="198"/>
      <c r="D105" s="183"/>
      <c r="E105" s="183"/>
      <c r="F105" s="183"/>
      <c r="G105" s="183"/>
      <c r="H105" s="765"/>
      <c r="I105" s="763"/>
      <c r="J105" s="706"/>
      <c r="K105" s="183"/>
      <c r="L105" s="183"/>
      <c r="M105" s="183"/>
      <c r="N105" s="228"/>
      <c r="O105" s="215"/>
      <c r="P105" s="185"/>
      <c r="Q105" s="183"/>
      <c r="R105" s="218"/>
      <c r="S105" s="183"/>
      <c r="T105" s="183"/>
      <c r="U105" s="183"/>
      <c r="V105" s="183"/>
      <c r="W105" s="219"/>
      <c r="X105" s="236"/>
      <c r="Y105" s="329" t="str">
        <f t="shared" ca="1" si="7"/>
        <v/>
      </c>
      <c r="Z105" s="30">
        <f t="shared" ca="1" si="8"/>
        <v>0</v>
      </c>
    </row>
    <row r="106" spans="1:29" ht="15">
      <c r="A106" s="328" t="str">
        <f t="shared" ca="1" si="6"/>
        <v>0</v>
      </c>
      <c r="B106" s="183">
        <v>98</v>
      </c>
      <c r="C106" s="218"/>
      <c r="D106" s="183"/>
      <c r="E106" s="183"/>
      <c r="F106" s="183"/>
      <c r="G106" s="183"/>
      <c r="H106" s="765"/>
      <c r="I106" s="763"/>
      <c r="J106" s="706"/>
      <c r="K106" s="183"/>
      <c r="L106" s="183"/>
      <c r="M106" s="183"/>
      <c r="N106" s="228"/>
      <c r="O106" s="215"/>
      <c r="P106" s="185"/>
      <c r="Q106" s="183"/>
      <c r="R106" s="218"/>
      <c r="S106" s="183"/>
      <c r="T106" s="183"/>
      <c r="U106" s="183"/>
      <c r="V106" s="183"/>
      <c r="W106" s="219"/>
      <c r="X106" s="236"/>
      <c r="Y106" s="329" t="str">
        <f t="shared" ca="1" si="7"/>
        <v/>
      </c>
      <c r="Z106" s="30">
        <f t="shared" ca="1" si="8"/>
        <v>0</v>
      </c>
    </row>
    <row r="107" spans="1:29" ht="15">
      <c r="A107" s="328" t="str">
        <f t="shared" ca="1" si="6"/>
        <v>0</v>
      </c>
      <c r="B107" s="183">
        <v>99</v>
      </c>
      <c r="C107" s="198"/>
      <c r="D107" s="183"/>
      <c r="E107" s="183"/>
      <c r="F107" s="183"/>
      <c r="G107" s="183"/>
      <c r="H107" s="765"/>
      <c r="I107" s="763"/>
      <c r="J107" s="706"/>
      <c r="K107" s="183"/>
      <c r="L107" s="183"/>
      <c r="M107" s="183"/>
      <c r="N107" s="228"/>
      <c r="O107" s="215"/>
      <c r="P107" s="185"/>
      <c r="Q107" s="183"/>
      <c r="R107" s="218"/>
      <c r="S107" s="183"/>
      <c r="T107" s="183"/>
      <c r="U107" s="183"/>
      <c r="V107" s="183"/>
      <c r="W107" s="219"/>
      <c r="X107" s="236"/>
      <c r="Y107" s="329" t="str">
        <f t="shared" ca="1" si="7"/>
        <v/>
      </c>
      <c r="Z107" s="30">
        <f t="shared" ca="1" si="8"/>
        <v>0</v>
      </c>
    </row>
    <row r="108" spans="1:29" ht="15">
      <c r="A108" s="328" t="str">
        <f t="shared" ca="1" si="6"/>
        <v>0</v>
      </c>
      <c r="B108" s="183">
        <v>100</v>
      </c>
      <c r="C108" s="224"/>
      <c r="D108" s="225"/>
      <c r="E108" s="225"/>
      <c r="F108" s="183"/>
      <c r="G108" s="183"/>
      <c r="H108" s="765"/>
      <c r="I108" s="763"/>
      <c r="J108" s="706"/>
      <c r="K108" s="183"/>
      <c r="L108" s="183"/>
      <c r="M108" s="183"/>
      <c r="N108" s="228"/>
      <c r="O108" s="215"/>
      <c r="P108" s="185"/>
      <c r="Q108" s="183"/>
      <c r="R108" s="218"/>
      <c r="S108" s="183"/>
      <c r="T108" s="183"/>
      <c r="U108" s="183"/>
      <c r="V108" s="183"/>
      <c r="W108" s="219"/>
      <c r="X108" s="348"/>
      <c r="Y108" s="329" t="str">
        <f t="shared" ca="1" si="7"/>
        <v/>
      </c>
      <c r="Z108" s="30">
        <f t="shared" ca="1" si="8"/>
        <v>0</v>
      </c>
      <c r="AA108" s="294"/>
      <c r="AB108" s="294"/>
      <c r="AC108" s="294"/>
    </row>
    <row r="109" spans="1:29" ht="15">
      <c r="A109" s="328" t="str">
        <f t="shared" ca="1" si="6"/>
        <v>0</v>
      </c>
      <c r="B109" s="183">
        <v>101</v>
      </c>
      <c r="C109" s="198"/>
      <c r="D109" s="183"/>
      <c r="E109" s="183"/>
      <c r="F109" s="183"/>
      <c r="G109" s="183"/>
      <c r="H109" s="765"/>
      <c r="I109" s="763"/>
      <c r="J109" s="706"/>
      <c r="K109" s="183"/>
      <c r="L109" s="183"/>
      <c r="M109" s="183"/>
      <c r="N109" s="228"/>
      <c r="O109" s="215"/>
      <c r="P109" s="185"/>
      <c r="Q109" s="183"/>
      <c r="R109" s="218"/>
      <c r="S109" s="183"/>
      <c r="T109" s="183"/>
      <c r="U109" s="183"/>
      <c r="V109" s="183"/>
      <c r="W109" s="219"/>
      <c r="X109" s="236"/>
      <c r="Y109" s="329" t="str">
        <f t="shared" ca="1" si="7"/>
        <v/>
      </c>
      <c r="Z109" s="30">
        <f t="shared" ca="1" si="8"/>
        <v>0</v>
      </c>
    </row>
    <row r="110" spans="1:29" ht="15">
      <c r="A110" s="328" t="str">
        <f t="shared" ca="1" si="6"/>
        <v>0</v>
      </c>
      <c r="B110" s="183">
        <v>102</v>
      </c>
      <c r="C110" s="198"/>
      <c r="D110" s="183"/>
      <c r="E110" s="183"/>
      <c r="F110" s="183"/>
      <c r="G110" s="183"/>
      <c r="H110" s="765"/>
      <c r="I110" s="763"/>
      <c r="J110" s="706"/>
      <c r="K110" s="183"/>
      <c r="L110" s="183"/>
      <c r="M110" s="183"/>
      <c r="N110" s="228"/>
      <c r="O110" s="215"/>
      <c r="P110" s="185"/>
      <c r="Q110" s="183"/>
      <c r="R110" s="218"/>
      <c r="S110" s="183"/>
      <c r="T110" s="183"/>
      <c r="U110" s="183"/>
      <c r="V110" s="183"/>
      <c r="W110" s="219"/>
      <c r="X110" s="236"/>
      <c r="Y110" s="329" t="str">
        <f t="shared" ca="1" si="7"/>
        <v/>
      </c>
      <c r="Z110" s="30">
        <f t="shared" ca="1" si="8"/>
        <v>0</v>
      </c>
    </row>
    <row r="111" spans="1:29" ht="13.8">
      <c r="A111" s="328" t="str">
        <f t="shared" ca="1" si="6"/>
        <v>0</v>
      </c>
      <c r="B111" s="183">
        <v>103</v>
      </c>
      <c r="C111" s="198"/>
      <c r="D111" s="183"/>
      <c r="E111" s="183"/>
      <c r="F111" s="183"/>
      <c r="G111" s="183"/>
      <c r="H111" s="765"/>
      <c r="I111" s="763"/>
      <c r="J111" s="706"/>
      <c r="K111" s="183"/>
      <c r="L111" s="183"/>
      <c r="M111" s="183"/>
      <c r="N111" s="228"/>
      <c r="O111" s="215"/>
      <c r="P111" s="185"/>
      <c r="Q111" s="183"/>
      <c r="R111" s="218"/>
      <c r="S111" s="183"/>
      <c r="T111" s="183"/>
      <c r="U111" s="183"/>
      <c r="V111" s="183"/>
      <c r="W111" s="219"/>
      <c r="X111" s="220"/>
      <c r="Y111" s="329" t="str">
        <f t="shared" ca="1" si="7"/>
        <v/>
      </c>
      <c r="Z111" s="30">
        <f t="shared" ca="1" si="8"/>
        <v>0</v>
      </c>
    </row>
    <row r="112" spans="1:29" ht="15">
      <c r="A112" s="328" t="str">
        <f t="shared" ca="1" si="6"/>
        <v>0</v>
      </c>
      <c r="B112" s="183">
        <v>104</v>
      </c>
      <c r="C112" s="198"/>
      <c r="D112" s="199"/>
      <c r="E112" s="183"/>
      <c r="F112" s="183"/>
      <c r="G112" s="183"/>
      <c r="H112" s="765"/>
      <c r="I112" s="763"/>
      <c r="J112" s="706"/>
      <c r="K112" s="183"/>
      <c r="L112" s="183"/>
      <c r="M112" s="183"/>
      <c r="N112" s="228"/>
      <c r="O112" s="215"/>
      <c r="P112" s="185"/>
      <c r="Q112" s="183"/>
      <c r="R112" s="218"/>
      <c r="S112" s="183"/>
      <c r="T112" s="183"/>
      <c r="U112" s="183"/>
      <c r="V112" s="183"/>
      <c r="W112" s="219"/>
      <c r="X112" s="236"/>
      <c r="Y112" s="329" t="str">
        <f t="shared" ca="1" si="7"/>
        <v/>
      </c>
      <c r="Z112" s="30">
        <f t="shared" ca="1" si="8"/>
        <v>0</v>
      </c>
    </row>
    <row r="113" spans="1:26" ht="15">
      <c r="A113" s="328" t="str">
        <f t="shared" ca="1" si="6"/>
        <v>0</v>
      </c>
      <c r="B113" s="183">
        <v>105</v>
      </c>
      <c r="C113" s="198"/>
      <c r="D113" s="183"/>
      <c r="E113" s="183"/>
      <c r="F113" s="183"/>
      <c r="G113" s="183"/>
      <c r="H113" s="765"/>
      <c r="I113" s="763"/>
      <c r="J113" s="706"/>
      <c r="K113" s="183"/>
      <c r="L113" s="183"/>
      <c r="M113" s="183"/>
      <c r="N113" s="228"/>
      <c r="O113" s="215"/>
      <c r="P113" s="185"/>
      <c r="Q113" s="183"/>
      <c r="R113" s="218"/>
      <c r="S113" s="183"/>
      <c r="T113" s="183"/>
      <c r="U113" s="183"/>
      <c r="V113" s="183"/>
      <c r="W113" s="219"/>
      <c r="X113" s="236"/>
      <c r="Y113" s="329" t="str">
        <f t="shared" ca="1" si="7"/>
        <v/>
      </c>
      <c r="Z113" s="30">
        <f t="shared" ca="1" si="8"/>
        <v>0</v>
      </c>
    </row>
    <row r="114" spans="1:26" ht="15">
      <c r="A114" s="328" t="str">
        <f t="shared" ca="1" si="6"/>
        <v>0</v>
      </c>
      <c r="B114" s="183">
        <v>106</v>
      </c>
      <c r="C114" s="198"/>
      <c r="D114" s="183"/>
      <c r="E114" s="183"/>
      <c r="F114" s="183"/>
      <c r="G114" s="183"/>
      <c r="H114" s="765"/>
      <c r="I114" s="763"/>
      <c r="J114" s="706"/>
      <c r="K114" s="183"/>
      <c r="L114" s="183"/>
      <c r="M114" s="183"/>
      <c r="N114" s="228"/>
      <c r="O114" s="215"/>
      <c r="P114" s="185"/>
      <c r="Q114" s="183"/>
      <c r="R114" s="218"/>
      <c r="S114" s="183"/>
      <c r="T114" s="183"/>
      <c r="U114" s="183"/>
      <c r="V114" s="183"/>
      <c r="W114" s="219"/>
      <c r="X114" s="236"/>
      <c r="Y114" s="329" t="str">
        <f t="shared" ca="1" si="7"/>
        <v/>
      </c>
      <c r="Z114" s="30">
        <f t="shared" ca="1" si="8"/>
        <v>0</v>
      </c>
    </row>
    <row r="115" spans="1:26" ht="15">
      <c r="A115" s="328" t="str">
        <f t="shared" ca="1" si="6"/>
        <v>0</v>
      </c>
      <c r="B115" s="183">
        <v>107</v>
      </c>
      <c r="C115" s="198"/>
      <c r="D115" s="183"/>
      <c r="E115" s="183"/>
      <c r="F115" s="183"/>
      <c r="G115" s="183"/>
      <c r="H115" s="765"/>
      <c r="I115" s="763"/>
      <c r="J115" s="706"/>
      <c r="K115" s="183"/>
      <c r="L115" s="183"/>
      <c r="M115" s="183"/>
      <c r="N115" s="228"/>
      <c r="O115" s="215"/>
      <c r="P115" s="185"/>
      <c r="Q115" s="183"/>
      <c r="R115" s="218"/>
      <c r="S115" s="183"/>
      <c r="T115" s="183"/>
      <c r="U115" s="183"/>
      <c r="V115" s="183"/>
      <c r="W115" s="219"/>
      <c r="X115" s="236"/>
      <c r="Y115" s="329" t="str">
        <f t="shared" ca="1" si="7"/>
        <v/>
      </c>
      <c r="Z115" s="30">
        <f t="shared" ca="1" si="8"/>
        <v>0</v>
      </c>
    </row>
    <row r="116" spans="1:26" ht="13.8">
      <c r="A116" s="328" t="str">
        <f t="shared" ca="1" si="6"/>
        <v>0</v>
      </c>
      <c r="B116" s="183">
        <v>108</v>
      </c>
      <c r="C116" s="198"/>
      <c r="D116" s="183"/>
      <c r="E116" s="183"/>
      <c r="F116" s="183"/>
      <c r="G116" s="183"/>
      <c r="H116" s="765"/>
      <c r="I116" s="763"/>
      <c r="J116" s="706"/>
      <c r="K116" s="183"/>
      <c r="L116" s="183"/>
      <c r="M116" s="183"/>
      <c r="N116" s="228"/>
      <c r="O116" s="215"/>
      <c r="P116" s="185"/>
      <c r="Q116" s="183"/>
      <c r="R116" s="218"/>
      <c r="S116" s="183"/>
      <c r="T116" s="183"/>
      <c r="U116" s="183"/>
      <c r="V116" s="183"/>
      <c r="W116" s="219"/>
      <c r="X116" s="220"/>
      <c r="Y116" s="329" t="str">
        <f t="shared" ca="1" si="7"/>
        <v/>
      </c>
      <c r="Z116" s="30">
        <f t="shared" ca="1" si="8"/>
        <v>0</v>
      </c>
    </row>
    <row r="117" spans="1:26" ht="15">
      <c r="A117" s="328" t="str">
        <f t="shared" ca="1" si="6"/>
        <v>0</v>
      </c>
      <c r="B117" s="183">
        <v>109</v>
      </c>
      <c r="C117" s="198"/>
      <c r="D117" s="217"/>
      <c r="E117" s="183"/>
      <c r="F117" s="183"/>
      <c r="G117" s="183"/>
      <c r="H117" s="765"/>
      <c r="I117" s="763"/>
      <c r="J117" s="706"/>
      <c r="K117" s="183"/>
      <c r="L117" s="183"/>
      <c r="M117" s="183"/>
      <c r="N117" s="228"/>
      <c r="O117" s="215"/>
      <c r="P117" s="185"/>
      <c r="Q117" s="183"/>
      <c r="R117" s="218"/>
      <c r="S117" s="183"/>
      <c r="T117" s="183"/>
      <c r="U117" s="183"/>
      <c r="V117" s="183"/>
      <c r="W117" s="219"/>
      <c r="X117" s="236"/>
      <c r="Y117" s="329" t="str">
        <f t="shared" ca="1" si="7"/>
        <v/>
      </c>
      <c r="Z117" s="30">
        <f t="shared" ca="1" si="8"/>
        <v>0</v>
      </c>
    </row>
    <row r="118" spans="1:26" ht="13.8">
      <c r="A118" s="328" t="str">
        <f t="shared" ca="1" si="6"/>
        <v>0</v>
      </c>
      <c r="B118" s="183">
        <v>110</v>
      </c>
      <c r="C118" s="198"/>
      <c r="D118" s="183"/>
      <c r="E118" s="183"/>
      <c r="F118" s="183"/>
      <c r="G118" s="183"/>
      <c r="H118" s="765"/>
      <c r="I118" s="763"/>
      <c r="J118" s="706"/>
      <c r="K118" s="183"/>
      <c r="L118" s="183"/>
      <c r="M118" s="183"/>
      <c r="N118" s="228"/>
      <c r="O118" s="215"/>
      <c r="P118" s="185"/>
      <c r="Q118" s="183"/>
      <c r="R118" s="218"/>
      <c r="S118" s="183"/>
      <c r="T118" s="183"/>
      <c r="U118" s="183"/>
      <c r="V118" s="183"/>
      <c r="W118" s="219"/>
      <c r="X118" s="220"/>
      <c r="Y118" s="329" t="str">
        <f t="shared" ca="1" si="7"/>
        <v/>
      </c>
      <c r="Z118" s="30">
        <f t="shared" ca="1" si="8"/>
        <v>0</v>
      </c>
    </row>
    <row r="119" spans="1:26" ht="13.8">
      <c r="A119" s="328" t="str">
        <f t="shared" ca="1" si="6"/>
        <v>0</v>
      </c>
      <c r="B119" s="183">
        <v>111</v>
      </c>
      <c r="C119" s="198"/>
      <c r="D119" s="183"/>
      <c r="E119" s="183"/>
      <c r="F119" s="183"/>
      <c r="G119" s="183"/>
      <c r="H119" s="765"/>
      <c r="I119" s="763"/>
      <c r="J119" s="706"/>
      <c r="K119" s="183"/>
      <c r="L119" s="183"/>
      <c r="M119" s="183"/>
      <c r="N119" s="228"/>
      <c r="O119" s="215"/>
      <c r="P119" s="185"/>
      <c r="Q119" s="183"/>
      <c r="R119" s="218"/>
      <c r="S119" s="183"/>
      <c r="T119" s="183"/>
      <c r="U119" s="183"/>
      <c r="V119" s="183"/>
      <c r="W119" s="219"/>
      <c r="X119" s="220"/>
      <c r="Y119" s="329" t="str">
        <f t="shared" ca="1" si="7"/>
        <v/>
      </c>
      <c r="Z119" s="30">
        <f t="shared" ca="1" si="8"/>
        <v>0</v>
      </c>
    </row>
    <row r="120" spans="1:26" ht="15">
      <c r="A120" s="328" t="str">
        <f t="shared" ca="1" si="6"/>
        <v>0</v>
      </c>
      <c r="B120" s="183">
        <v>112</v>
      </c>
      <c r="C120" s="198"/>
      <c r="D120" s="199"/>
      <c r="E120" s="183"/>
      <c r="F120" s="183"/>
      <c r="G120" s="183"/>
      <c r="H120" s="765"/>
      <c r="I120" s="763"/>
      <c r="J120" s="706"/>
      <c r="K120" s="183"/>
      <c r="L120" s="183"/>
      <c r="M120" s="183"/>
      <c r="N120" s="228"/>
      <c r="O120" s="215"/>
      <c r="P120" s="185"/>
      <c r="Q120" s="183"/>
      <c r="R120" s="218"/>
      <c r="S120" s="183"/>
      <c r="T120" s="183"/>
      <c r="U120" s="183"/>
      <c r="V120" s="183"/>
      <c r="W120" s="219"/>
      <c r="X120" s="236"/>
      <c r="Y120" s="329" t="str">
        <f t="shared" ca="1" si="7"/>
        <v/>
      </c>
      <c r="Z120" s="30">
        <f t="shared" ca="1" si="8"/>
        <v>0</v>
      </c>
    </row>
    <row r="121" spans="1:26" ht="15">
      <c r="A121" s="328" t="str">
        <f t="shared" ca="1" si="6"/>
        <v>0</v>
      </c>
      <c r="B121" s="183">
        <v>113</v>
      </c>
      <c r="C121" s="198"/>
      <c r="D121" s="183"/>
      <c r="E121" s="183"/>
      <c r="F121" s="183"/>
      <c r="G121" s="183"/>
      <c r="H121" s="765"/>
      <c r="I121" s="763"/>
      <c r="J121" s="706"/>
      <c r="K121" s="183"/>
      <c r="L121" s="183"/>
      <c r="M121" s="183"/>
      <c r="N121" s="228"/>
      <c r="O121" s="215"/>
      <c r="P121" s="185"/>
      <c r="Q121" s="183"/>
      <c r="R121" s="218"/>
      <c r="S121" s="183"/>
      <c r="T121" s="183"/>
      <c r="U121" s="183"/>
      <c r="V121" s="183"/>
      <c r="W121" s="219"/>
      <c r="X121" s="236"/>
      <c r="Y121" s="329" t="str">
        <f t="shared" ca="1" si="7"/>
        <v/>
      </c>
      <c r="Z121" s="30">
        <f t="shared" ca="1" si="8"/>
        <v>0</v>
      </c>
    </row>
    <row r="122" spans="1:26" ht="13.8">
      <c r="A122" s="328" t="str">
        <f t="shared" ca="1" si="6"/>
        <v>0</v>
      </c>
      <c r="B122" s="183">
        <v>114</v>
      </c>
      <c r="C122" s="198"/>
      <c r="D122" s="199"/>
      <c r="E122" s="183"/>
      <c r="F122" s="183"/>
      <c r="G122" s="183"/>
      <c r="H122" s="765"/>
      <c r="I122" s="763"/>
      <c r="J122" s="706"/>
      <c r="K122" s="183"/>
      <c r="L122" s="183"/>
      <c r="M122" s="183"/>
      <c r="N122" s="228"/>
      <c r="O122" s="215"/>
      <c r="P122" s="185"/>
      <c r="Q122" s="183"/>
      <c r="R122" s="218"/>
      <c r="S122" s="183"/>
      <c r="T122" s="183"/>
      <c r="U122" s="183"/>
      <c r="V122" s="183"/>
      <c r="W122" s="219"/>
      <c r="X122" s="220"/>
      <c r="Y122" s="329" t="str">
        <f t="shared" ca="1" si="7"/>
        <v/>
      </c>
      <c r="Z122" s="30">
        <f t="shared" ca="1" si="8"/>
        <v>0</v>
      </c>
    </row>
    <row r="123" spans="1:26" ht="15">
      <c r="A123" s="328" t="str">
        <f t="shared" ca="1" si="6"/>
        <v>0</v>
      </c>
      <c r="B123" s="183">
        <v>115</v>
      </c>
      <c r="C123" s="198"/>
      <c r="D123" s="183"/>
      <c r="E123" s="217"/>
      <c r="F123" s="183"/>
      <c r="G123" s="183"/>
      <c r="H123" s="765"/>
      <c r="I123" s="763"/>
      <c r="J123" s="706"/>
      <c r="K123" s="183"/>
      <c r="L123" s="183"/>
      <c r="M123" s="183"/>
      <c r="N123" s="228"/>
      <c r="O123" s="215"/>
      <c r="P123" s="185"/>
      <c r="Q123" s="183"/>
      <c r="R123" s="218"/>
      <c r="S123" s="183"/>
      <c r="T123" s="183"/>
      <c r="U123" s="183"/>
      <c r="V123" s="183"/>
      <c r="W123" s="219"/>
      <c r="X123" s="236"/>
      <c r="Y123" s="329" t="str">
        <f t="shared" ca="1" si="7"/>
        <v/>
      </c>
      <c r="Z123" s="30">
        <f t="shared" ca="1" si="8"/>
        <v>0</v>
      </c>
    </row>
    <row r="124" spans="1:26" ht="15">
      <c r="A124" s="328" t="str">
        <f t="shared" ca="1" si="6"/>
        <v>0</v>
      </c>
      <c r="B124" s="183">
        <v>116</v>
      </c>
      <c r="C124" s="237"/>
      <c r="D124" s="217"/>
      <c r="E124" s="217"/>
      <c r="F124" s="183"/>
      <c r="G124" s="183"/>
      <c r="H124" s="765"/>
      <c r="I124" s="763"/>
      <c r="J124" s="706"/>
      <c r="K124" s="183"/>
      <c r="L124" s="183"/>
      <c r="M124" s="183"/>
      <c r="N124" s="228"/>
      <c r="O124" s="215"/>
      <c r="P124" s="185"/>
      <c r="Q124" s="183"/>
      <c r="R124" s="218"/>
      <c r="S124" s="183"/>
      <c r="T124" s="183"/>
      <c r="U124" s="183"/>
      <c r="V124" s="183"/>
      <c r="W124" s="219"/>
      <c r="X124" s="236"/>
      <c r="Y124" s="329" t="str">
        <f t="shared" ca="1" si="7"/>
        <v/>
      </c>
      <c r="Z124" s="30">
        <f t="shared" ca="1" si="8"/>
        <v>0</v>
      </c>
    </row>
    <row r="125" spans="1:26" ht="15">
      <c r="A125" s="328" t="str">
        <f t="shared" ca="1" si="6"/>
        <v>0</v>
      </c>
      <c r="B125" s="183">
        <v>117</v>
      </c>
      <c r="C125" s="237"/>
      <c r="D125" s="217"/>
      <c r="E125" s="217"/>
      <c r="F125" s="183"/>
      <c r="G125" s="183"/>
      <c r="H125" s="765"/>
      <c r="I125" s="763"/>
      <c r="J125" s="706"/>
      <c r="K125" s="183"/>
      <c r="L125" s="183"/>
      <c r="M125" s="183"/>
      <c r="N125" s="228"/>
      <c r="O125" s="215"/>
      <c r="P125" s="185"/>
      <c r="Q125" s="183"/>
      <c r="R125" s="218"/>
      <c r="S125" s="183"/>
      <c r="T125" s="183"/>
      <c r="U125" s="183"/>
      <c r="V125" s="183"/>
      <c r="W125" s="219"/>
      <c r="X125" s="236"/>
      <c r="Y125" s="329" t="str">
        <f t="shared" ca="1" si="7"/>
        <v/>
      </c>
      <c r="Z125" s="30">
        <f t="shared" ca="1" si="8"/>
        <v>0</v>
      </c>
    </row>
    <row r="126" spans="1:26" ht="15">
      <c r="A126" s="328" t="str">
        <f t="shared" ca="1" si="6"/>
        <v>0</v>
      </c>
      <c r="B126" s="183">
        <v>118</v>
      </c>
      <c r="C126" s="237"/>
      <c r="D126" s="217"/>
      <c r="E126" s="217"/>
      <c r="F126" s="183"/>
      <c r="G126" s="183"/>
      <c r="H126" s="765"/>
      <c r="I126" s="763"/>
      <c r="J126" s="706"/>
      <c r="K126" s="183"/>
      <c r="L126" s="183"/>
      <c r="M126" s="183"/>
      <c r="N126" s="228"/>
      <c r="O126" s="215"/>
      <c r="P126" s="185"/>
      <c r="Q126" s="183"/>
      <c r="R126" s="218"/>
      <c r="S126" s="183"/>
      <c r="T126" s="183"/>
      <c r="U126" s="183"/>
      <c r="V126" s="183"/>
      <c r="W126" s="219"/>
      <c r="X126" s="236"/>
      <c r="Y126" s="329" t="str">
        <f t="shared" ca="1" si="7"/>
        <v/>
      </c>
      <c r="Z126" s="30">
        <f t="shared" ca="1" si="8"/>
        <v>0</v>
      </c>
    </row>
    <row r="127" spans="1:26" ht="15">
      <c r="A127" s="328" t="str">
        <f t="shared" ca="1" si="6"/>
        <v>0</v>
      </c>
      <c r="B127" s="183">
        <v>119</v>
      </c>
      <c r="C127" s="237"/>
      <c r="D127" s="217"/>
      <c r="E127" s="217"/>
      <c r="F127" s="183"/>
      <c r="G127" s="183"/>
      <c r="H127" s="765"/>
      <c r="I127" s="763"/>
      <c r="J127" s="706"/>
      <c r="K127" s="183"/>
      <c r="L127" s="183"/>
      <c r="M127" s="183"/>
      <c r="N127" s="228"/>
      <c r="O127" s="215"/>
      <c r="P127" s="185"/>
      <c r="Q127" s="183"/>
      <c r="R127" s="218"/>
      <c r="S127" s="183"/>
      <c r="T127" s="183"/>
      <c r="U127" s="183"/>
      <c r="V127" s="183"/>
      <c r="W127" s="219"/>
      <c r="X127" s="236"/>
      <c r="Y127" s="329" t="str">
        <f t="shared" ca="1" si="7"/>
        <v/>
      </c>
      <c r="Z127" s="30">
        <f t="shared" ca="1" si="8"/>
        <v>0</v>
      </c>
    </row>
    <row r="128" spans="1:26" ht="15">
      <c r="A128" s="328" t="str">
        <f t="shared" ca="1" si="6"/>
        <v>0</v>
      </c>
      <c r="B128" s="183">
        <v>120</v>
      </c>
      <c r="C128" s="237"/>
      <c r="D128" s="217"/>
      <c r="E128" s="217"/>
      <c r="F128" s="183"/>
      <c r="G128" s="183"/>
      <c r="H128" s="765"/>
      <c r="I128" s="763"/>
      <c r="J128" s="706"/>
      <c r="K128" s="183"/>
      <c r="L128" s="183"/>
      <c r="M128" s="183"/>
      <c r="N128" s="228"/>
      <c r="O128" s="215"/>
      <c r="P128" s="185"/>
      <c r="Q128" s="183"/>
      <c r="R128" s="218"/>
      <c r="S128" s="183"/>
      <c r="T128" s="183"/>
      <c r="U128" s="183"/>
      <c r="V128" s="183"/>
      <c r="W128" s="219"/>
      <c r="X128" s="236"/>
      <c r="Y128" s="329" t="str">
        <f t="shared" ca="1" si="7"/>
        <v/>
      </c>
      <c r="Z128" s="30">
        <f t="shared" ca="1" si="8"/>
        <v>0</v>
      </c>
    </row>
    <row r="129" spans="1:26" ht="15">
      <c r="A129" s="328" t="str">
        <f t="shared" ca="1" si="6"/>
        <v>0</v>
      </c>
      <c r="B129" s="183">
        <v>121</v>
      </c>
      <c r="C129" s="237"/>
      <c r="D129" s="217"/>
      <c r="E129" s="217"/>
      <c r="F129" s="183"/>
      <c r="G129" s="183"/>
      <c r="H129" s="765"/>
      <c r="I129" s="763"/>
      <c r="J129" s="706"/>
      <c r="K129" s="183"/>
      <c r="L129" s="183"/>
      <c r="M129" s="183"/>
      <c r="N129" s="228"/>
      <c r="O129" s="215"/>
      <c r="P129" s="185"/>
      <c r="Q129" s="183"/>
      <c r="R129" s="218"/>
      <c r="S129" s="183"/>
      <c r="T129" s="183"/>
      <c r="U129" s="183"/>
      <c r="V129" s="183"/>
      <c r="W129" s="219"/>
      <c r="X129" s="236"/>
      <c r="Y129" s="329" t="str">
        <f t="shared" ca="1" si="7"/>
        <v/>
      </c>
      <c r="Z129" s="30">
        <f t="shared" ca="1" si="8"/>
        <v>0</v>
      </c>
    </row>
    <row r="130" spans="1:26" ht="15">
      <c r="A130" s="328" t="str">
        <f t="shared" ca="1" si="6"/>
        <v>0</v>
      </c>
      <c r="B130" s="183">
        <v>122</v>
      </c>
      <c r="C130" s="237"/>
      <c r="D130" s="217"/>
      <c r="E130" s="217"/>
      <c r="F130" s="183"/>
      <c r="G130" s="183"/>
      <c r="H130" s="765"/>
      <c r="I130" s="763"/>
      <c r="J130" s="706"/>
      <c r="K130" s="183"/>
      <c r="L130" s="183"/>
      <c r="M130" s="183"/>
      <c r="N130" s="228"/>
      <c r="O130" s="215"/>
      <c r="P130" s="185"/>
      <c r="Q130" s="183"/>
      <c r="R130" s="218"/>
      <c r="S130" s="183"/>
      <c r="T130" s="183"/>
      <c r="U130" s="183"/>
      <c r="V130" s="183"/>
      <c r="W130" s="219"/>
      <c r="X130" s="236"/>
      <c r="Y130" s="329" t="str">
        <f t="shared" ca="1" si="7"/>
        <v/>
      </c>
      <c r="Z130" s="30">
        <f t="shared" ca="1" si="8"/>
        <v>0</v>
      </c>
    </row>
    <row r="131" spans="1:26" ht="15">
      <c r="A131" s="328" t="str">
        <f t="shared" ca="1" si="6"/>
        <v>0</v>
      </c>
      <c r="B131" s="183">
        <v>123</v>
      </c>
      <c r="C131" s="237"/>
      <c r="D131" s="217"/>
      <c r="E131" s="217"/>
      <c r="F131" s="183"/>
      <c r="G131" s="183"/>
      <c r="H131" s="765"/>
      <c r="I131" s="763"/>
      <c r="J131" s="706"/>
      <c r="K131" s="183"/>
      <c r="L131" s="183"/>
      <c r="M131" s="183"/>
      <c r="N131" s="228"/>
      <c r="O131" s="215"/>
      <c r="P131" s="185"/>
      <c r="Q131" s="183"/>
      <c r="R131" s="218"/>
      <c r="S131" s="183"/>
      <c r="T131" s="183"/>
      <c r="U131" s="183"/>
      <c r="V131" s="183"/>
      <c r="W131" s="219"/>
      <c r="X131" s="236"/>
      <c r="Y131" s="329" t="str">
        <f t="shared" ca="1" si="7"/>
        <v/>
      </c>
      <c r="Z131" s="30">
        <f t="shared" ca="1" si="8"/>
        <v>0</v>
      </c>
    </row>
    <row r="132" spans="1:26" ht="15">
      <c r="A132" s="328" t="str">
        <f t="shared" ca="1" si="6"/>
        <v>0</v>
      </c>
      <c r="B132" s="183">
        <v>124</v>
      </c>
      <c r="C132" s="237"/>
      <c r="D132" s="217"/>
      <c r="E132" s="217"/>
      <c r="F132" s="183"/>
      <c r="G132" s="183"/>
      <c r="H132" s="765"/>
      <c r="I132" s="763"/>
      <c r="J132" s="706"/>
      <c r="K132" s="183"/>
      <c r="L132" s="183"/>
      <c r="M132" s="183"/>
      <c r="N132" s="228"/>
      <c r="O132" s="215"/>
      <c r="P132" s="185"/>
      <c r="Q132" s="183"/>
      <c r="R132" s="218"/>
      <c r="S132" s="183"/>
      <c r="T132" s="183"/>
      <c r="U132" s="183"/>
      <c r="V132" s="183"/>
      <c r="W132" s="219"/>
      <c r="X132" s="236"/>
      <c r="Y132" s="329" t="str">
        <f t="shared" ca="1" si="7"/>
        <v/>
      </c>
      <c r="Z132" s="30">
        <f t="shared" ca="1" si="8"/>
        <v>0</v>
      </c>
    </row>
    <row r="133" spans="1:26" ht="15">
      <c r="A133" s="328" t="str">
        <f t="shared" ca="1" si="6"/>
        <v>0</v>
      </c>
      <c r="B133" s="183">
        <v>125</v>
      </c>
      <c r="C133" s="237"/>
      <c r="D133" s="217"/>
      <c r="E133" s="217"/>
      <c r="F133" s="183"/>
      <c r="G133" s="183"/>
      <c r="H133" s="765"/>
      <c r="I133" s="763"/>
      <c r="J133" s="706"/>
      <c r="K133" s="183"/>
      <c r="L133" s="183"/>
      <c r="M133" s="183"/>
      <c r="N133" s="228"/>
      <c r="O133" s="215"/>
      <c r="P133" s="185"/>
      <c r="Q133" s="183"/>
      <c r="R133" s="218"/>
      <c r="S133" s="183"/>
      <c r="T133" s="183"/>
      <c r="U133" s="183"/>
      <c r="V133" s="183"/>
      <c r="W133" s="219"/>
      <c r="X133" s="236"/>
      <c r="Y133" s="329" t="str">
        <f t="shared" ca="1" si="7"/>
        <v/>
      </c>
      <c r="Z133" s="30">
        <f t="shared" ca="1" si="8"/>
        <v>0</v>
      </c>
    </row>
    <row r="134" spans="1:26" ht="15">
      <c r="A134" s="328" t="str">
        <f t="shared" ca="1" si="6"/>
        <v>0</v>
      </c>
      <c r="B134" s="183">
        <v>126</v>
      </c>
      <c r="C134" s="237"/>
      <c r="D134" s="217"/>
      <c r="E134" s="217"/>
      <c r="F134" s="183"/>
      <c r="G134" s="183"/>
      <c r="H134" s="765"/>
      <c r="I134" s="763"/>
      <c r="J134" s="706"/>
      <c r="K134" s="183"/>
      <c r="L134" s="183"/>
      <c r="M134" s="183"/>
      <c r="N134" s="228"/>
      <c r="O134" s="215"/>
      <c r="P134" s="185"/>
      <c r="Q134" s="183"/>
      <c r="R134" s="218"/>
      <c r="S134" s="183"/>
      <c r="T134" s="183"/>
      <c r="U134" s="183"/>
      <c r="V134" s="183"/>
      <c r="W134" s="219"/>
      <c r="X134" s="236"/>
      <c r="Y134" s="329" t="str">
        <f t="shared" ca="1" si="7"/>
        <v/>
      </c>
      <c r="Z134" s="30">
        <f t="shared" ca="1" si="8"/>
        <v>0</v>
      </c>
    </row>
    <row r="135" spans="1:26" ht="15">
      <c r="A135" s="328" t="str">
        <f t="shared" ca="1" si="6"/>
        <v>0</v>
      </c>
      <c r="B135" s="183">
        <v>127</v>
      </c>
      <c r="C135" s="237"/>
      <c r="D135" s="217"/>
      <c r="E135" s="217"/>
      <c r="F135" s="183"/>
      <c r="G135" s="183"/>
      <c r="H135" s="765"/>
      <c r="I135" s="763"/>
      <c r="J135" s="706"/>
      <c r="K135" s="183"/>
      <c r="L135" s="183"/>
      <c r="M135" s="183"/>
      <c r="N135" s="228"/>
      <c r="O135" s="215"/>
      <c r="P135" s="185"/>
      <c r="Q135" s="183"/>
      <c r="R135" s="218"/>
      <c r="S135" s="183"/>
      <c r="T135" s="183"/>
      <c r="U135" s="183"/>
      <c r="V135" s="183"/>
      <c r="W135" s="219"/>
      <c r="X135" s="236"/>
      <c r="Y135" s="329" t="str">
        <f t="shared" ca="1" si="7"/>
        <v/>
      </c>
      <c r="Z135" s="30">
        <f t="shared" ca="1" si="8"/>
        <v>0</v>
      </c>
    </row>
    <row r="136" spans="1:26" ht="15">
      <c r="A136" s="328" t="str">
        <f t="shared" ca="1" si="6"/>
        <v>0</v>
      </c>
      <c r="B136" s="183">
        <v>128</v>
      </c>
      <c r="C136" s="237"/>
      <c r="D136" s="217"/>
      <c r="E136" s="217"/>
      <c r="F136" s="183"/>
      <c r="G136" s="183"/>
      <c r="H136" s="765"/>
      <c r="I136" s="763"/>
      <c r="J136" s="706"/>
      <c r="K136" s="183"/>
      <c r="L136" s="183"/>
      <c r="M136" s="183"/>
      <c r="N136" s="228"/>
      <c r="O136" s="215"/>
      <c r="P136" s="185"/>
      <c r="Q136" s="183"/>
      <c r="R136" s="218"/>
      <c r="S136" s="183"/>
      <c r="T136" s="183"/>
      <c r="U136" s="183"/>
      <c r="V136" s="183"/>
      <c r="W136" s="219"/>
      <c r="X136" s="236"/>
      <c r="Y136" s="329" t="str">
        <f t="shared" ca="1" si="7"/>
        <v/>
      </c>
      <c r="Z136" s="30">
        <f t="shared" ca="1" si="8"/>
        <v>0</v>
      </c>
    </row>
    <row r="137" spans="1:26" ht="15">
      <c r="A137" s="328" t="str">
        <f t="shared" ca="1" si="6"/>
        <v>0</v>
      </c>
      <c r="B137" s="183">
        <v>129</v>
      </c>
      <c r="C137" s="237"/>
      <c r="D137" s="217"/>
      <c r="E137" s="217"/>
      <c r="F137" s="183"/>
      <c r="G137" s="183"/>
      <c r="H137" s="765"/>
      <c r="I137" s="763"/>
      <c r="J137" s="706"/>
      <c r="K137" s="183"/>
      <c r="L137" s="183"/>
      <c r="M137" s="183"/>
      <c r="N137" s="228"/>
      <c r="O137" s="215"/>
      <c r="P137" s="185"/>
      <c r="Q137" s="183"/>
      <c r="R137" s="218"/>
      <c r="S137" s="183"/>
      <c r="T137" s="183"/>
      <c r="U137" s="183"/>
      <c r="V137" s="183"/>
      <c r="W137" s="219"/>
      <c r="X137" s="236"/>
      <c r="Y137" s="329" t="str">
        <f t="shared" ca="1" si="7"/>
        <v/>
      </c>
      <c r="Z137" s="30">
        <f t="shared" ca="1" si="8"/>
        <v>0</v>
      </c>
    </row>
    <row r="138" spans="1:26" ht="15">
      <c r="A138" s="328" t="str">
        <f t="shared" ca="1" si="6"/>
        <v>0</v>
      </c>
      <c r="B138" s="183">
        <v>130</v>
      </c>
      <c r="C138" s="237"/>
      <c r="D138" s="217"/>
      <c r="E138" s="217"/>
      <c r="F138" s="183"/>
      <c r="G138" s="183"/>
      <c r="H138" s="765"/>
      <c r="I138" s="763"/>
      <c r="J138" s="706"/>
      <c r="K138" s="183"/>
      <c r="L138" s="183"/>
      <c r="M138" s="183"/>
      <c r="N138" s="228"/>
      <c r="O138" s="215"/>
      <c r="P138" s="185"/>
      <c r="Q138" s="183"/>
      <c r="R138" s="218"/>
      <c r="S138" s="183"/>
      <c r="T138" s="183"/>
      <c r="U138" s="183"/>
      <c r="V138" s="183"/>
      <c r="W138" s="219"/>
      <c r="X138" s="236"/>
      <c r="Y138" s="329" t="str">
        <f t="shared" ca="1" si="7"/>
        <v/>
      </c>
      <c r="Z138" s="30">
        <f t="shared" ca="1" si="8"/>
        <v>0</v>
      </c>
    </row>
    <row r="139" spans="1:26" ht="15">
      <c r="A139" s="328" t="str">
        <f t="shared" ca="1" si="6"/>
        <v>0</v>
      </c>
      <c r="B139" s="183">
        <v>131</v>
      </c>
      <c r="C139" s="237"/>
      <c r="D139" s="217"/>
      <c r="E139" s="217"/>
      <c r="F139" s="183"/>
      <c r="G139" s="183"/>
      <c r="H139" s="765"/>
      <c r="I139" s="763"/>
      <c r="J139" s="706"/>
      <c r="K139" s="183"/>
      <c r="L139" s="183"/>
      <c r="M139" s="183"/>
      <c r="N139" s="228"/>
      <c r="O139" s="215"/>
      <c r="P139" s="185"/>
      <c r="Q139" s="183"/>
      <c r="R139" s="218"/>
      <c r="S139" s="183"/>
      <c r="T139" s="183"/>
      <c r="U139" s="183"/>
      <c r="V139" s="183"/>
      <c r="W139" s="219"/>
      <c r="X139" s="236"/>
      <c r="Y139" s="329" t="str">
        <f t="shared" ca="1" si="7"/>
        <v/>
      </c>
      <c r="Z139" s="30">
        <f t="shared" ca="1" si="8"/>
        <v>0</v>
      </c>
    </row>
    <row r="140" spans="1:26" ht="15">
      <c r="A140" s="328" t="str">
        <f t="shared" ca="1" si="6"/>
        <v>0</v>
      </c>
      <c r="B140" s="183">
        <v>132</v>
      </c>
      <c r="C140" s="237"/>
      <c r="D140" s="217"/>
      <c r="E140" s="217"/>
      <c r="F140" s="183"/>
      <c r="G140" s="183"/>
      <c r="H140" s="765"/>
      <c r="I140" s="763"/>
      <c r="J140" s="706"/>
      <c r="K140" s="183"/>
      <c r="L140" s="183"/>
      <c r="M140" s="183"/>
      <c r="N140" s="228"/>
      <c r="O140" s="215"/>
      <c r="P140" s="185"/>
      <c r="Q140" s="183"/>
      <c r="R140" s="218"/>
      <c r="S140" s="183"/>
      <c r="T140" s="183"/>
      <c r="U140" s="183"/>
      <c r="V140" s="183"/>
      <c r="W140" s="219"/>
      <c r="X140" s="236"/>
      <c r="Y140" s="329" t="str">
        <f t="shared" ca="1" si="7"/>
        <v/>
      </c>
      <c r="Z140" s="30">
        <f t="shared" ca="1" si="8"/>
        <v>0</v>
      </c>
    </row>
    <row r="141" spans="1:26" ht="15">
      <c r="A141" s="328" t="str">
        <f t="shared" ca="1" si="6"/>
        <v>0</v>
      </c>
      <c r="B141" s="183">
        <v>133</v>
      </c>
      <c r="C141" s="237"/>
      <c r="D141" s="217"/>
      <c r="E141" s="217"/>
      <c r="F141" s="183"/>
      <c r="G141" s="183"/>
      <c r="H141" s="765"/>
      <c r="I141" s="763"/>
      <c r="J141" s="706"/>
      <c r="K141" s="183"/>
      <c r="L141" s="183"/>
      <c r="M141" s="183"/>
      <c r="N141" s="228"/>
      <c r="O141" s="215"/>
      <c r="P141" s="185"/>
      <c r="Q141" s="183"/>
      <c r="R141" s="218"/>
      <c r="S141" s="183"/>
      <c r="T141" s="183"/>
      <c r="U141" s="183"/>
      <c r="V141" s="183"/>
      <c r="W141" s="219"/>
      <c r="X141" s="236"/>
      <c r="Y141" s="329" t="str">
        <f t="shared" ca="1" si="7"/>
        <v/>
      </c>
      <c r="Z141" s="30">
        <f t="shared" ca="1" si="8"/>
        <v>0</v>
      </c>
    </row>
    <row r="142" spans="1:26" ht="15">
      <c r="A142" s="328" t="str">
        <f t="shared" ca="1" si="6"/>
        <v>0</v>
      </c>
      <c r="B142" s="183">
        <v>134</v>
      </c>
      <c r="C142" s="237"/>
      <c r="D142" s="217"/>
      <c r="E142" s="217"/>
      <c r="F142" s="183"/>
      <c r="G142" s="183"/>
      <c r="H142" s="765"/>
      <c r="I142" s="763"/>
      <c r="J142" s="706"/>
      <c r="K142" s="183"/>
      <c r="L142" s="183"/>
      <c r="M142" s="183"/>
      <c r="N142" s="228"/>
      <c r="O142" s="215"/>
      <c r="P142" s="185"/>
      <c r="Q142" s="183"/>
      <c r="R142" s="218"/>
      <c r="S142" s="183"/>
      <c r="T142" s="183"/>
      <c r="U142" s="183"/>
      <c r="V142" s="183"/>
      <c r="W142" s="219"/>
      <c r="X142" s="236"/>
      <c r="Y142" s="329" t="str">
        <f t="shared" ca="1" si="7"/>
        <v/>
      </c>
      <c r="Z142" s="30">
        <f t="shared" ca="1" si="8"/>
        <v>0</v>
      </c>
    </row>
    <row r="143" spans="1:26" ht="15">
      <c r="A143" s="328" t="str">
        <f t="shared" ca="1" si="6"/>
        <v>0</v>
      </c>
      <c r="B143" s="183">
        <v>135</v>
      </c>
      <c r="C143" s="237"/>
      <c r="D143" s="217"/>
      <c r="E143" s="217"/>
      <c r="F143" s="183"/>
      <c r="G143" s="183"/>
      <c r="H143" s="765"/>
      <c r="I143" s="763"/>
      <c r="J143" s="706"/>
      <c r="K143" s="183"/>
      <c r="L143" s="183"/>
      <c r="M143" s="183"/>
      <c r="N143" s="228"/>
      <c r="O143" s="215"/>
      <c r="P143" s="185"/>
      <c r="Q143" s="183"/>
      <c r="R143" s="218"/>
      <c r="S143" s="183"/>
      <c r="T143" s="183"/>
      <c r="U143" s="183"/>
      <c r="V143" s="183"/>
      <c r="W143" s="219"/>
      <c r="X143" s="236"/>
      <c r="Y143" s="329" t="str">
        <f t="shared" ca="1" si="7"/>
        <v/>
      </c>
      <c r="Z143" s="30">
        <f t="shared" ca="1" si="8"/>
        <v>0</v>
      </c>
    </row>
    <row r="144" spans="1:26" ht="15">
      <c r="A144" s="328" t="str">
        <f t="shared" ca="1" si="6"/>
        <v>0</v>
      </c>
      <c r="B144" s="183">
        <v>136</v>
      </c>
      <c r="C144" s="237"/>
      <c r="D144" s="217"/>
      <c r="E144" s="217"/>
      <c r="F144" s="183"/>
      <c r="G144" s="183"/>
      <c r="H144" s="765"/>
      <c r="I144" s="763"/>
      <c r="J144" s="706"/>
      <c r="K144" s="183"/>
      <c r="L144" s="183"/>
      <c r="M144" s="183"/>
      <c r="N144" s="228"/>
      <c r="O144" s="215"/>
      <c r="P144" s="185"/>
      <c r="Q144" s="183"/>
      <c r="R144" s="218"/>
      <c r="S144" s="183"/>
      <c r="T144" s="183"/>
      <c r="U144" s="183"/>
      <c r="V144" s="183"/>
      <c r="W144" s="219"/>
      <c r="X144" s="236"/>
      <c r="Y144" s="329" t="str">
        <f t="shared" ca="1" si="7"/>
        <v/>
      </c>
      <c r="Z144" s="30">
        <f t="shared" ca="1" si="8"/>
        <v>0</v>
      </c>
    </row>
    <row r="145" spans="1:26" ht="15">
      <c r="A145" s="328" t="str">
        <f t="shared" ca="1" si="6"/>
        <v>0</v>
      </c>
      <c r="B145" s="183">
        <v>137</v>
      </c>
      <c r="C145" s="237"/>
      <c r="D145" s="217"/>
      <c r="E145" s="217"/>
      <c r="F145" s="183"/>
      <c r="G145" s="183"/>
      <c r="H145" s="765"/>
      <c r="I145" s="763"/>
      <c r="J145" s="706"/>
      <c r="K145" s="183"/>
      <c r="L145" s="183"/>
      <c r="M145" s="183"/>
      <c r="N145" s="228"/>
      <c r="O145" s="215"/>
      <c r="P145" s="185"/>
      <c r="Q145" s="183"/>
      <c r="R145" s="218"/>
      <c r="S145" s="183"/>
      <c r="T145" s="183"/>
      <c r="U145" s="183"/>
      <c r="V145" s="183"/>
      <c r="W145" s="219"/>
      <c r="X145" s="236"/>
      <c r="Y145" s="329" t="str">
        <f t="shared" ca="1" si="7"/>
        <v/>
      </c>
      <c r="Z145" s="30">
        <f t="shared" ca="1" si="8"/>
        <v>0</v>
      </c>
    </row>
    <row r="146" spans="1:26" ht="15">
      <c r="A146" s="328" t="str">
        <f t="shared" ca="1" si="6"/>
        <v>0</v>
      </c>
      <c r="B146" s="183">
        <v>138</v>
      </c>
      <c r="C146" s="237"/>
      <c r="D146" s="217"/>
      <c r="E146" s="217"/>
      <c r="F146" s="183"/>
      <c r="G146" s="183"/>
      <c r="H146" s="765"/>
      <c r="I146" s="763"/>
      <c r="J146" s="706"/>
      <c r="K146" s="183"/>
      <c r="L146" s="183"/>
      <c r="M146" s="183"/>
      <c r="N146" s="228"/>
      <c r="O146" s="215"/>
      <c r="P146" s="185"/>
      <c r="Q146" s="183"/>
      <c r="R146" s="218"/>
      <c r="S146" s="183"/>
      <c r="T146" s="183"/>
      <c r="U146" s="183"/>
      <c r="V146" s="183"/>
      <c r="W146" s="219"/>
      <c r="X146" s="236"/>
      <c r="Y146" s="329" t="str">
        <f t="shared" ca="1" si="7"/>
        <v/>
      </c>
      <c r="Z146" s="30">
        <f t="shared" ca="1" si="8"/>
        <v>0</v>
      </c>
    </row>
    <row r="147" spans="1:26" ht="15">
      <c r="A147" s="328" t="str">
        <f t="shared" ca="1" si="6"/>
        <v>0</v>
      </c>
      <c r="B147" s="183">
        <v>139</v>
      </c>
      <c r="C147" s="237"/>
      <c r="D147" s="217"/>
      <c r="E147" s="217"/>
      <c r="F147" s="183"/>
      <c r="G147" s="183"/>
      <c r="H147" s="765"/>
      <c r="I147" s="763"/>
      <c r="J147" s="706"/>
      <c r="K147" s="183"/>
      <c r="L147" s="183"/>
      <c r="M147" s="183"/>
      <c r="N147" s="228"/>
      <c r="O147" s="215"/>
      <c r="P147" s="185"/>
      <c r="Q147" s="183"/>
      <c r="R147" s="218"/>
      <c r="S147" s="183"/>
      <c r="T147" s="183"/>
      <c r="U147" s="183"/>
      <c r="V147" s="183"/>
      <c r="W147" s="219"/>
      <c r="X147" s="236"/>
      <c r="Y147" s="329" t="str">
        <f t="shared" ca="1" si="7"/>
        <v/>
      </c>
      <c r="Z147" s="30">
        <f t="shared" ca="1" si="8"/>
        <v>0</v>
      </c>
    </row>
    <row r="148" spans="1:26" ht="15">
      <c r="A148" s="328" t="str">
        <f t="shared" ca="1" si="6"/>
        <v>0</v>
      </c>
      <c r="B148" s="183">
        <v>140</v>
      </c>
      <c r="C148" s="237"/>
      <c r="D148" s="217"/>
      <c r="E148" s="217"/>
      <c r="F148" s="183"/>
      <c r="G148" s="183"/>
      <c r="H148" s="765"/>
      <c r="I148" s="763"/>
      <c r="J148" s="706"/>
      <c r="K148" s="183"/>
      <c r="L148" s="183"/>
      <c r="M148" s="183"/>
      <c r="N148" s="228"/>
      <c r="O148" s="215"/>
      <c r="P148" s="185"/>
      <c r="Q148" s="183"/>
      <c r="R148" s="218"/>
      <c r="S148" s="183"/>
      <c r="T148" s="183"/>
      <c r="U148" s="183"/>
      <c r="V148" s="183"/>
      <c r="W148" s="219"/>
      <c r="X148" s="236"/>
      <c r="Y148" s="329" t="str">
        <f t="shared" ca="1" si="7"/>
        <v/>
      </c>
      <c r="Z148" s="30">
        <f t="shared" ca="1" si="8"/>
        <v>0</v>
      </c>
    </row>
    <row r="149" spans="1:26" ht="15">
      <c r="A149" s="328" t="str">
        <f t="shared" ca="1" si="6"/>
        <v>0</v>
      </c>
      <c r="B149" s="183">
        <v>141</v>
      </c>
      <c r="C149" s="237"/>
      <c r="D149" s="217"/>
      <c r="E149" s="217"/>
      <c r="F149" s="183"/>
      <c r="G149" s="183"/>
      <c r="H149" s="765"/>
      <c r="I149" s="763"/>
      <c r="J149" s="706"/>
      <c r="K149" s="183"/>
      <c r="L149" s="183"/>
      <c r="M149" s="183"/>
      <c r="N149" s="228"/>
      <c r="O149" s="215"/>
      <c r="P149" s="185"/>
      <c r="Q149" s="183"/>
      <c r="R149" s="218"/>
      <c r="S149" s="183"/>
      <c r="T149" s="183"/>
      <c r="U149" s="183"/>
      <c r="V149" s="183"/>
      <c r="W149" s="219"/>
      <c r="X149" s="236"/>
      <c r="Y149" s="329" t="str">
        <f t="shared" ca="1" si="7"/>
        <v/>
      </c>
      <c r="Z149" s="30">
        <f t="shared" ca="1" si="8"/>
        <v>0</v>
      </c>
    </row>
    <row r="150" spans="1:26" ht="15">
      <c r="A150" s="328" t="str">
        <f t="shared" ca="1" si="6"/>
        <v>0</v>
      </c>
      <c r="B150" s="183">
        <v>142</v>
      </c>
      <c r="C150" s="237"/>
      <c r="D150" s="217"/>
      <c r="E150" s="217"/>
      <c r="F150" s="183"/>
      <c r="G150" s="183"/>
      <c r="H150" s="765"/>
      <c r="I150" s="763"/>
      <c r="J150" s="706"/>
      <c r="K150" s="183"/>
      <c r="L150" s="183"/>
      <c r="M150" s="183"/>
      <c r="N150" s="228"/>
      <c r="O150" s="215"/>
      <c r="P150" s="185"/>
      <c r="Q150" s="183"/>
      <c r="R150" s="218"/>
      <c r="S150" s="183"/>
      <c r="T150" s="183"/>
      <c r="U150" s="183"/>
      <c r="V150" s="183"/>
      <c r="W150" s="219"/>
      <c r="X150" s="236"/>
      <c r="Y150" s="329" t="str">
        <f t="shared" ca="1" si="7"/>
        <v/>
      </c>
      <c r="Z150" s="30">
        <f t="shared" ca="1" si="8"/>
        <v>0</v>
      </c>
    </row>
    <row r="151" spans="1:26" ht="15">
      <c r="A151" s="328" t="str">
        <f t="shared" ca="1" si="6"/>
        <v>0</v>
      </c>
      <c r="B151" s="183">
        <v>143</v>
      </c>
      <c r="C151" s="237"/>
      <c r="D151" s="217"/>
      <c r="E151" s="217"/>
      <c r="F151" s="183"/>
      <c r="G151" s="183"/>
      <c r="H151" s="765"/>
      <c r="I151" s="763"/>
      <c r="J151" s="706"/>
      <c r="K151" s="183"/>
      <c r="L151" s="183"/>
      <c r="M151" s="183"/>
      <c r="N151" s="228"/>
      <c r="O151" s="215"/>
      <c r="P151" s="185"/>
      <c r="Q151" s="183"/>
      <c r="R151" s="218"/>
      <c r="S151" s="183"/>
      <c r="T151" s="183"/>
      <c r="U151" s="183"/>
      <c r="V151" s="183"/>
      <c r="W151" s="219"/>
      <c r="X151" s="236"/>
      <c r="Y151" s="329" t="str">
        <f t="shared" ca="1" si="7"/>
        <v/>
      </c>
      <c r="Z151" s="30">
        <f t="shared" ca="1" si="8"/>
        <v>0</v>
      </c>
    </row>
    <row r="152" spans="1:26" ht="15">
      <c r="A152" s="328" t="str">
        <f t="shared" ca="1" si="6"/>
        <v>0</v>
      </c>
      <c r="B152" s="183">
        <v>144</v>
      </c>
      <c r="C152" s="237"/>
      <c r="D152" s="217"/>
      <c r="E152" s="217"/>
      <c r="F152" s="183"/>
      <c r="G152" s="183"/>
      <c r="H152" s="765"/>
      <c r="I152" s="763"/>
      <c r="J152" s="706"/>
      <c r="K152" s="183"/>
      <c r="L152" s="183"/>
      <c r="M152" s="183"/>
      <c r="N152" s="228"/>
      <c r="O152" s="215"/>
      <c r="P152" s="185"/>
      <c r="Q152" s="183"/>
      <c r="R152" s="218"/>
      <c r="S152" s="183"/>
      <c r="T152" s="183"/>
      <c r="U152" s="183"/>
      <c r="V152" s="183"/>
      <c r="W152" s="219"/>
      <c r="X152" s="236"/>
      <c r="Y152" s="329" t="str">
        <f t="shared" ca="1" si="7"/>
        <v/>
      </c>
      <c r="Z152" s="30">
        <f t="shared" ca="1" si="8"/>
        <v>0</v>
      </c>
    </row>
    <row r="153" spans="1:26" ht="15">
      <c r="A153" s="328" t="str">
        <f t="shared" ca="1" si="6"/>
        <v>0</v>
      </c>
      <c r="B153" s="183">
        <v>145</v>
      </c>
      <c r="C153" s="237"/>
      <c r="D153" s="217"/>
      <c r="E153" s="217"/>
      <c r="F153" s="183"/>
      <c r="G153" s="183"/>
      <c r="H153" s="765"/>
      <c r="I153" s="763"/>
      <c r="J153" s="706"/>
      <c r="K153" s="183"/>
      <c r="L153" s="183"/>
      <c r="M153" s="183"/>
      <c r="N153" s="228"/>
      <c r="O153" s="215"/>
      <c r="P153" s="185"/>
      <c r="Q153" s="183"/>
      <c r="R153" s="218"/>
      <c r="S153" s="183"/>
      <c r="T153" s="183"/>
      <c r="U153" s="183"/>
      <c r="V153" s="183"/>
      <c r="W153" s="219"/>
      <c r="X153" s="236"/>
      <c r="Y153" s="329" t="str">
        <f t="shared" ca="1" si="7"/>
        <v/>
      </c>
      <c r="Z153" s="30">
        <f t="shared" ca="1" si="8"/>
        <v>0</v>
      </c>
    </row>
    <row r="154" spans="1:26" ht="15">
      <c r="A154" s="328" t="str">
        <f t="shared" ca="1" si="6"/>
        <v>0</v>
      </c>
      <c r="B154" s="183">
        <v>146</v>
      </c>
      <c r="C154" s="237"/>
      <c r="D154" s="217"/>
      <c r="E154" s="217"/>
      <c r="F154" s="183"/>
      <c r="G154" s="183"/>
      <c r="H154" s="765"/>
      <c r="I154" s="763"/>
      <c r="J154" s="706"/>
      <c r="K154" s="183"/>
      <c r="L154" s="183"/>
      <c r="M154" s="183"/>
      <c r="N154" s="228"/>
      <c r="O154" s="215"/>
      <c r="P154" s="185"/>
      <c r="Q154" s="183"/>
      <c r="R154" s="218"/>
      <c r="S154" s="183"/>
      <c r="T154" s="183"/>
      <c r="U154" s="183"/>
      <c r="V154" s="183"/>
      <c r="W154" s="219"/>
      <c r="X154" s="236"/>
      <c r="Y154" s="329" t="str">
        <f t="shared" ca="1" si="7"/>
        <v/>
      </c>
      <c r="Z154" s="30">
        <f t="shared" ca="1" si="8"/>
        <v>0</v>
      </c>
    </row>
    <row r="155" spans="1:26" ht="15">
      <c r="A155" s="328" t="str">
        <f t="shared" ca="1" si="6"/>
        <v>0</v>
      </c>
      <c r="B155" s="183">
        <v>147</v>
      </c>
      <c r="C155" s="237"/>
      <c r="D155" s="217"/>
      <c r="E155" s="217"/>
      <c r="F155" s="183"/>
      <c r="G155" s="183"/>
      <c r="H155" s="765"/>
      <c r="I155" s="763"/>
      <c r="J155" s="706"/>
      <c r="K155" s="183"/>
      <c r="L155" s="183"/>
      <c r="M155" s="183"/>
      <c r="N155" s="228"/>
      <c r="O155" s="215"/>
      <c r="P155" s="185"/>
      <c r="Q155" s="183"/>
      <c r="R155" s="218"/>
      <c r="S155" s="183"/>
      <c r="T155" s="183"/>
      <c r="U155" s="183"/>
      <c r="V155" s="183"/>
      <c r="W155" s="219"/>
      <c r="X155" s="236"/>
      <c r="Y155" s="329" t="str">
        <f t="shared" ca="1" si="7"/>
        <v/>
      </c>
      <c r="Z155" s="30">
        <f t="shared" ca="1" si="8"/>
        <v>0</v>
      </c>
    </row>
    <row r="156" spans="1:26" ht="15">
      <c r="A156" s="328" t="str">
        <f t="shared" ca="1" si="6"/>
        <v>0</v>
      </c>
      <c r="B156" s="183">
        <v>148</v>
      </c>
      <c r="C156" s="237"/>
      <c r="D156" s="217"/>
      <c r="E156" s="217"/>
      <c r="F156" s="183"/>
      <c r="G156" s="183"/>
      <c r="H156" s="765"/>
      <c r="I156" s="763"/>
      <c r="J156" s="706"/>
      <c r="K156" s="183"/>
      <c r="L156" s="183"/>
      <c r="M156" s="183"/>
      <c r="N156" s="228"/>
      <c r="O156" s="215"/>
      <c r="P156" s="185"/>
      <c r="Q156" s="183"/>
      <c r="R156" s="218"/>
      <c r="S156" s="183"/>
      <c r="T156" s="183"/>
      <c r="U156" s="183"/>
      <c r="V156" s="183"/>
      <c r="W156" s="219"/>
      <c r="X156" s="236"/>
      <c r="Y156" s="329" t="str">
        <f t="shared" ca="1" si="7"/>
        <v/>
      </c>
      <c r="Z156" s="30">
        <f t="shared" ca="1" si="8"/>
        <v>0</v>
      </c>
    </row>
    <row r="157" spans="1:26" ht="15">
      <c r="A157" s="328" t="str">
        <f t="shared" ca="1" si="6"/>
        <v>0</v>
      </c>
      <c r="B157" s="183">
        <v>149</v>
      </c>
      <c r="C157" s="237"/>
      <c r="D157" s="217"/>
      <c r="E157" s="217"/>
      <c r="F157" s="183"/>
      <c r="G157" s="183"/>
      <c r="H157" s="765"/>
      <c r="I157" s="763"/>
      <c r="J157" s="706"/>
      <c r="K157" s="183"/>
      <c r="L157" s="183"/>
      <c r="M157" s="183"/>
      <c r="N157" s="228"/>
      <c r="O157" s="215"/>
      <c r="P157" s="185"/>
      <c r="Q157" s="183"/>
      <c r="R157" s="218"/>
      <c r="S157" s="183"/>
      <c r="T157" s="183"/>
      <c r="U157" s="183"/>
      <c r="V157" s="183"/>
      <c r="W157" s="219"/>
      <c r="X157" s="236"/>
      <c r="Y157" s="329" t="str">
        <f t="shared" ca="1" si="7"/>
        <v/>
      </c>
      <c r="Z157" s="30">
        <f t="shared" ca="1" si="8"/>
        <v>0</v>
      </c>
    </row>
    <row r="158" spans="1:26" ht="15">
      <c r="A158" s="328" t="str">
        <f t="shared" ca="1" si="6"/>
        <v>0</v>
      </c>
      <c r="B158" s="183">
        <v>150</v>
      </c>
      <c r="C158" s="237"/>
      <c r="D158" s="217"/>
      <c r="E158" s="217"/>
      <c r="F158" s="183"/>
      <c r="G158" s="183"/>
      <c r="H158" s="765"/>
      <c r="I158" s="763"/>
      <c r="J158" s="706"/>
      <c r="K158" s="183"/>
      <c r="L158" s="183"/>
      <c r="M158" s="183"/>
      <c r="N158" s="228"/>
      <c r="O158" s="215"/>
      <c r="P158" s="185"/>
      <c r="Q158" s="183"/>
      <c r="R158" s="218"/>
      <c r="S158" s="183"/>
      <c r="T158" s="183"/>
      <c r="U158" s="183"/>
      <c r="V158" s="183"/>
      <c r="W158" s="219"/>
      <c r="X158" s="236"/>
      <c r="Y158" s="329" t="str">
        <f t="shared" ca="1" si="7"/>
        <v/>
      </c>
      <c r="Z158" s="30">
        <f t="shared" ca="1" si="8"/>
        <v>0</v>
      </c>
    </row>
    <row r="159" spans="1:26" ht="15">
      <c r="A159" s="328" t="str">
        <f t="shared" ca="1" si="6"/>
        <v>0</v>
      </c>
      <c r="B159" s="183">
        <v>151</v>
      </c>
      <c r="C159" s="237"/>
      <c r="D159" s="217"/>
      <c r="E159" s="217"/>
      <c r="F159" s="183"/>
      <c r="G159" s="183"/>
      <c r="H159" s="765"/>
      <c r="I159" s="763"/>
      <c r="J159" s="706"/>
      <c r="K159" s="183"/>
      <c r="L159" s="183"/>
      <c r="M159" s="183"/>
      <c r="N159" s="228"/>
      <c r="O159" s="215"/>
      <c r="P159" s="185"/>
      <c r="Q159" s="183"/>
      <c r="R159" s="218"/>
      <c r="S159" s="183"/>
      <c r="T159" s="183"/>
      <c r="U159" s="183"/>
      <c r="V159" s="183"/>
      <c r="W159" s="219"/>
      <c r="X159" s="236"/>
      <c r="Y159" s="329" t="str">
        <f t="shared" ca="1" si="7"/>
        <v/>
      </c>
      <c r="Z159" s="30">
        <f t="shared" ca="1" si="8"/>
        <v>0</v>
      </c>
    </row>
    <row r="160" spans="1:26" ht="15">
      <c r="A160" s="328" t="str">
        <f t="shared" ca="1" si="6"/>
        <v>0</v>
      </c>
      <c r="B160" s="183">
        <v>152</v>
      </c>
      <c r="C160" s="237"/>
      <c r="D160" s="217"/>
      <c r="E160" s="217"/>
      <c r="F160" s="183"/>
      <c r="G160" s="183"/>
      <c r="H160" s="765"/>
      <c r="I160" s="763"/>
      <c r="J160" s="706"/>
      <c r="K160" s="183"/>
      <c r="L160" s="183"/>
      <c r="M160" s="183"/>
      <c r="N160" s="228"/>
      <c r="O160" s="215"/>
      <c r="P160" s="185"/>
      <c r="Q160" s="183"/>
      <c r="R160" s="218"/>
      <c r="S160" s="183"/>
      <c r="T160" s="183"/>
      <c r="U160" s="183"/>
      <c r="V160" s="183"/>
      <c r="W160" s="219"/>
      <c r="X160" s="236"/>
      <c r="Y160" s="329" t="str">
        <f t="shared" ca="1" si="7"/>
        <v/>
      </c>
      <c r="Z160" s="30">
        <f t="shared" ca="1" si="8"/>
        <v>0</v>
      </c>
    </row>
    <row r="161" spans="1:26" ht="15">
      <c r="A161" s="328" t="str">
        <f t="shared" ca="1" si="6"/>
        <v>0</v>
      </c>
      <c r="B161" s="183">
        <v>153</v>
      </c>
      <c r="C161" s="237"/>
      <c r="D161" s="217"/>
      <c r="E161" s="217"/>
      <c r="F161" s="183"/>
      <c r="G161" s="183"/>
      <c r="H161" s="765"/>
      <c r="I161" s="763"/>
      <c r="J161" s="706"/>
      <c r="K161" s="183"/>
      <c r="L161" s="183"/>
      <c r="M161" s="183"/>
      <c r="N161" s="228"/>
      <c r="O161" s="215"/>
      <c r="P161" s="185"/>
      <c r="Q161" s="183"/>
      <c r="R161" s="218"/>
      <c r="S161" s="183"/>
      <c r="T161" s="183"/>
      <c r="U161" s="183"/>
      <c r="V161" s="183"/>
      <c r="W161" s="219"/>
      <c r="X161" s="236"/>
      <c r="Y161" s="329" t="str">
        <f t="shared" ca="1" si="7"/>
        <v/>
      </c>
      <c r="Z161" s="30">
        <f t="shared" ca="1" si="8"/>
        <v>0</v>
      </c>
    </row>
    <row r="162" spans="1:26" ht="15">
      <c r="A162" s="328" t="str">
        <f t="shared" ca="1" si="6"/>
        <v>0</v>
      </c>
      <c r="B162" s="183">
        <v>154</v>
      </c>
      <c r="C162" s="237"/>
      <c r="D162" s="217"/>
      <c r="E162" s="217"/>
      <c r="F162" s="183"/>
      <c r="G162" s="183"/>
      <c r="H162" s="765"/>
      <c r="I162" s="763"/>
      <c r="J162" s="706"/>
      <c r="K162" s="183"/>
      <c r="L162" s="183"/>
      <c r="M162" s="183"/>
      <c r="N162" s="228"/>
      <c r="O162" s="215"/>
      <c r="P162" s="185"/>
      <c r="Q162" s="183"/>
      <c r="R162" s="218"/>
      <c r="S162" s="183"/>
      <c r="T162" s="183"/>
      <c r="U162" s="183"/>
      <c r="V162" s="183"/>
      <c r="W162" s="219"/>
      <c r="X162" s="236"/>
      <c r="Y162" s="329" t="str">
        <f t="shared" ca="1" si="7"/>
        <v/>
      </c>
      <c r="Z162" s="30">
        <f t="shared" ca="1" si="8"/>
        <v>0</v>
      </c>
    </row>
    <row r="163" spans="1:26" ht="15">
      <c r="A163" s="328" t="str">
        <f t="shared" ca="1" si="6"/>
        <v>0</v>
      </c>
      <c r="B163" s="183">
        <v>155</v>
      </c>
      <c r="C163" s="237"/>
      <c r="D163" s="217"/>
      <c r="E163" s="217"/>
      <c r="F163" s="183"/>
      <c r="G163" s="183"/>
      <c r="H163" s="765"/>
      <c r="I163" s="763"/>
      <c r="J163" s="706"/>
      <c r="K163" s="183"/>
      <c r="L163" s="183"/>
      <c r="M163" s="183"/>
      <c r="N163" s="228"/>
      <c r="O163" s="215"/>
      <c r="P163" s="185"/>
      <c r="Q163" s="183"/>
      <c r="R163" s="218"/>
      <c r="S163" s="183"/>
      <c r="T163" s="183"/>
      <c r="U163" s="183"/>
      <c r="V163" s="183"/>
      <c r="W163" s="219"/>
      <c r="X163" s="236"/>
      <c r="Y163" s="329" t="str">
        <f t="shared" ca="1" si="7"/>
        <v/>
      </c>
      <c r="Z163" s="30">
        <f t="shared" ca="1" si="8"/>
        <v>0</v>
      </c>
    </row>
    <row r="164" spans="1:26" ht="15">
      <c r="A164" s="328" t="str">
        <f t="shared" ca="1" si="6"/>
        <v>0</v>
      </c>
      <c r="B164" s="183">
        <v>156</v>
      </c>
      <c r="C164" s="237"/>
      <c r="D164" s="217"/>
      <c r="E164" s="217"/>
      <c r="F164" s="183"/>
      <c r="G164" s="183"/>
      <c r="H164" s="765"/>
      <c r="I164" s="763"/>
      <c r="J164" s="706"/>
      <c r="K164" s="183"/>
      <c r="L164" s="183"/>
      <c r="M164" s="183"/>
      <c r="N164" s="228"/>
      <c r="O164" s="215"/>
      <c r="P164" s="185"/>
      <c r="Q164" s="183"/>
      <c r="R164" s="218"/>
      <c r="S164" s="183"/>
      <c r="T164" s="183"/>
      <c r="U164" s="183"/>
      <c r="V164" s="183"/>
      <c r="W164" s="219"/>
      <c r="X164" s="236"/>
      <c r="Y164" s="329" t="str">
        <f t="shared" ca="1" si="7"/>
        <v/>
      </c>
      <c r="Z164" s="30">
        <f t="shared" ca="1" si="8"/>
        <v>0</v>
      </c>
    </row>
    <row r="165" spans="1:26" ht="15">
      <c r="A165" s="328" t="str">
        <f t="shared" ca="1" si="6"/>
        <v>0</v>
      </c>
      <c r="B165" s="183">
        <v>157</v>
      </c>
      <c r="C165" s="237"/>
      <c r="D165" s="217"/>
      <c r="E165" s="217"/>
      <c r="F165" s="183"/>
      <c r="G165" s="183"/>
      <c r="H165" s="765"/>
      <c r="I165" s="763"/>
      <c r="J165" s="706"/>
      <c r="K165" s="183"/>
      <c r="L165" s="183"/>
      <c r="M165" s="183"/>
      <c r="N165" s="228"/>
      <c r="O165" s="215"/>
      <c r="P165" s="185"/>
      <c r="Q165" s="183"/>
      <c r="R165" s="218"/>
      <c r="S165" s="183"/>
      <c r="T165" s="183"/>
      <c r="U165" s="183"/>
      <c r="V165" s="183"/>
      <c r="W165" s="219"/>
      <c r="X165" s="236"/>
      <c r="Y165" s="329" t="str">
        <f t="shared" ca="1" si="7"/>
        <v/>
      </c>
      <c r="Z165" s="30">
        <f t="shared" ca="1" si="8"/>
        <v>0</v>
      </c>
    </row>
    <row r="166" spans="1:26" ht="15">
      <c r="A166" s="328" t="str">
        <f t="shared" ca="1" si="6"/>
        <v>0</v>
      </c>
      <c r="B166" s="183">
        <v>158</v>
      </c>
      <c r="C166" s="237"/>
      <c r="D166" s="217"/>
      <c r="E166" s="217"/>
      <c r="F166" s="183"/>
      <c r="G166" s="183"/>
      <c r="H166" s="765"/>
      <c r="I166" s="763"/>
      <c r="J166" s="706"/>
      <c r="K166" s="183"/>
      <c r="L166" s="183"/>
      <c r="M166" s="183"/>
      <c r="N166" s="228"/>
      <c r="O166" s="215"/>
      <c r="P166" s="185"/>
      <c r="Q166" s="183"/>
      <c r="R166" s="218"/>
      <c r="S166" s="183"/>
      <c r="T166" s="183"/>
      <c r="U166" s="183"/>
      <c r="V166" s="183"/>
      <c r="W166" s="219"/>
      <c r="X166" s="236"/>
      <c r="Y166" s="329" t="str">
        <f t="shared" ca="1" si="7"/>
        <v/>
      </c>
      <c r="Z166" s="30">
        <f t="shared" ca="1" si="8"/>
        <v>0</v>
      </c>
    </row>
    <row r="167" spans="1:26" ht="15">
      <c r="A167" s="328" t="str">
        <f t="shared" ca="1" si="6"/>
        <v>0</v>
      </c>
      <c r="B167" s="183">
        <v>159</v>
      </c>
      <c r="C167" s="237"/>
      <c r="D167" s="217"/>
      <c r="E167" s="217"/>
      <c r="F167" s="183"/>
      <c r="G167" s="183"/>
      <c r="H167" s="765"/>
      <c r="I167" s="763"/>
      <c r="J167" s="706"/>
      <c r="K167" s="183"/>
      <c r="L167" s="183"/>
      <c r="M167" s="183"/>
      <c r="N167" s="228"/>
      <c r="O167" s="215"/>
      <c r="P167" s="185"/>
      <c r="Q167" s="183"/>
      <c r="R167" s="218"/>
      <c r="S167" s="183"/>
      <c r="T167" s="183"/>
      <c r="U167" s="183"/>
      <c r="V167" s="183"/>
      <c r="W167" s="219"/>
      <c r="X167" s="236"/>
      <c r="Y167" s="329" t="str">
        <f t="shared" ca="1" si="7"/>
        <v/>
      </c>
      <c r="Z167" s="30">
        <f t="shared" ca="1" si="8"/>
        <v>0</v>
      </c>
    </row>
    <row r="168" spans="1:26" ht="15">
      <c r="A168" s="328" t="str">
        <f t="shared" ca="1" si="6"/>
        <v>0</v>
      </c>
      <c r="B168" s="183">
        <v>160</v>
      </c>
      <c r="C168" s="237"/>
      <c r="D168" s="217"/>
      <c r="E168" s="217"/>
      <c r="F168" s="183"/>
      <c r="G168" s="183"/>
      <c r="H168" s="765"/>
      <c r="I168" s="763"/>
      <c r="J168" s="706"/>
      <c r="K168" s="183"/>
      <c r="L168" s="183"/>
      <c r="M168" s="183"/>
      <c r="N168" s="228"/>
      <c r="O168" s="215"/>
      <c r="P168" s="185"/>
      <c r="Q168" s="183"/>
      <c r="R168" s="218"/>
      <c r="S168" s="183"/>
      <c r="T168" s="183"/>
      <c r="U168" s="183"/>
      <c r="V168" s="183"/>
      <c r="W168" s="219"/>
      <c r="X168" s="236"/>
      <c r="Y168" s="329" t="str">
        <f t="shared" ca="1" si="7"/>
        <v/>
      </c>
      <c r="Z168" s="30">
        <f t="shared" ca="1" si="8"/>
        <v>0</v>
      </c>
    </row>
    <row r="169" spans="1:26" ht="15">
      <c r="A169" s="328" t="str">
        <f t="shared" ca="1" si="6"/>
        <v>0</v>
      </c>
      <c r="B169" s="183">
        <v>161</v>
      </c>
      <c r="C169" s="237"/>
      <c r="D169" s="217"/>
      <c r="E169" s="217"/>
      <c r="F169" s="183"/>
      <c r="G169" s="183"/>
      <c r="H169" s="765"/>
      <c r="I169" s="763"/>
      <c r="J169" s="706"/>
      <c r="K169" s="183"/>
      <c r="L169" s="183"/>
      <c r="M169" s="183"/>
      <c r="N169" s="228"/>
      <c r="O169" s="215"/>
      <c r="P169" s="185"/>
      <c r="Q169" s="183"/>
      <c r="R169" s="218"/>
      <c r="S169" s="183"/>
      <c r="T169" s="183"/>
      <c r="U169" s="183"/>
      <c r="V169" s="183"/>
      <c r="W169" s="219"/>
      <c r="X169" s="236"/>
      <c r="Y169" s="329" t="str">
        <f t="shared" ca="1" si="7"/>
        <v/>
      </c>
      <c r="Z169" s="30">
        <f t="shared" ca="1" si="8"/>
        <v>0</v>
      </c>
    </row>
    <row r="170" spans="1:26" ht="15">
      <c r="A170" s="328" t="str">
        <f t="shared" ca="1" si="6"/>
        <v>0</v>
      </c>
      <c r="B170" s="183">
        <v>162</v>
      </c>
      <c r="C170" s="237"/>
      <c r="D170" s="217"/>
      <c r="E170" s="217"/>
      <c r="F170" s="183"/>
      <c r="G170" s="183"/>
      <c r="H170" s="765"/>
      <c r="I170" s="763"/>
      <c r="J170" s="706"/>
      <c r="K170" s="183"/>
      <c r="L170" s="183"/>
      <c r="M170" s="183"/>
      <c r="N170" s="228"/>
      <c r="O170" s="215"/>
      <c r="P170" s="185"/>
      <c r="Q170" s="183"/>
      <c r="R170" s="218"/>
      <c r="S170" s="183"/>
      <c r="T170" s="183"/>
      <c r="U170" s="183"/>
      <c r="V170" s="183"/>
      <c r="W170" s="219"/>
      <c r="X170" s="236"/>
      <c r="Y170" s="329" t="str">
        <f t="shared" ca="1" si="7"/>
        <v/>
      </c>
      <c r="Z170" s="30">
        <f t="shared" ca="1" si="8"/>
        <v>0</v>
      </c>
    </row>
    <row r="171" spans="1:26" ht="15">
      <c r="A171" s="328" t="str">
        <f t="shared" ca="1" si="6"/>
        <v>0</v>
      </c>
      <c r="B171" s="183">
        <v>163</v>
      </c>
      <c r="C171" s="237"/>
      <c r="D171" s="217"/>
      <c r="E171" s="217"/>
      <c r="F171" s="183"/>
      <c r="G171" s="183"/>
      <c r="H171" s="765"/>
      <c r="I171" s="763"/>
      <c r="J171" s="706"/>
      <c r="K171" s="183"/>
      <c r="L171" s="183"/>
      <c r="M171" s="183"/>
      <c r="N171" s="228"/>
      <c r="O171" s="215"/>
      <c r="P171" s="185"/>
      <c r="Q171" s="183"/>
      <c r="R171" s="218"/>
      <c r="S171" s="183"/>
      <c r="T171" s="183"/>
      <c r="U171" s="183"/>
      <c r="V171" s="183"/>
      <c r="W171" s="219"/>
      <c r="X171" s="236"/>
      <c r="Y171" s="329" t="str">
        <f t="shared" ca="1" si="7"/>
        <v/>
      </c>
      <c r="Z171" s="30">
        <f t="shared" ca="1" si="8"/>
        <v>0</v>
      </c>
    </row>
    <row r="172" spans="1:26" ht="15">
      <c r="A172" s="328" t="str">
        <f t="shared" ca="1" si="6"/>
        <v>0</v>
      </c>
      <c r="B172" s="183">
        <v>164</v>
      </c>
      <c r="C172" s="237"/>
      <c r="D172" s="217"/>
      <c r="E172" s="217"/>
      <c r="F172" s="183"/>
      <c r="G172" s="183"/>
      <c r="H172" s="765"/>
      <c r="I172" s="763"/>
      <c r="J172" s="706"/>
      <c r="K172" s="183"/>
      <c r="L172" s="183"/>
      <c r="M172" s="183"/>
      <c r="N172" s="228"/>
      <c r="O172" s="215"/>
      <c r="P172" s="185"/>
      <c r="Q172" s="183"/>
      <c r="R172" s="218"/>
      <c r="S172" s="183"/>
      <c r="T172" s="183"/>
      <c r="U172" s="183"/>
      <c r="V172" s="183"/>
      <c r="W172" s="219"/>
      <c r="X172" s="236"/>
      <c r="Y172" s="329" t="str">
        <f t="shared" ca="1" si="7"/>
        <v/>
      </c>
      <c r="Z172" s="30">
        <f t="shared" ca="1" si="8"/>
        <v>0</v>
      </c>
    </row>
    <row r="173" spans="1:26" ht="15">
      <c r="A173" s="328" t="str">
        <f t="shared" ca="1" si="6"/>
        <v>0</v>
      </c>
      <c r="B173" s="183">
        <v>165</v>
      </c>
      <c r="C173" s="237"/>
      <c r="D173" s="217"/>
      <c r="E173" s="217"/>
      <c r="F173" s="183"/>
      <c r="G173" s="183"/>
      <c r="H173" s="765"/>
      <c r="I173" s="763"/>
      <c r="J173" s="706"/>
      <c r="K173" s="183"/>
      <c r="L173" s="183"/>
      <c r="M173" s="183"/>
      <c r="N173" s="228"/>
      <c r="O173" s="215"/>
      <c r="P173" s="185"/>
      <c r="Q173" s="183"/>
      <c r="R173" s="218"/>
      <c r="S173" s="183"/>
      <c r="T173" s="183"/>
      <c r="U173" s="183"/>
      <c r="V173" s="183"/>
      <c r="W173" s="219"/>
      <c r="X173" s="236"/>
      <c r="Y173" s="329" t="str">
        <f t="shared" ca="1" si="7"/>
        <v/>
      </c>
      <c r="Z173" s="30">
        <f t="shared" ca="1" si="8"/>
        <v>0</v>
      </c>
    </row>
    <row r="174" spans="1:26" ht="15">
      <c r="A174" s="328" t="str">
        <f t="shared" ca="1" si="6"/>
        <v>0</v>
      </c>
      <c r="B174" s="183">
        <v>166</v>
      </c>
      <c r="C174" s="237"/>
      <c r="D174" s="217"/>
      <c r="E174" s="217"/>
      <c r="F174" s="183"/>
      <c r="G174" s="183"/>
      <c r="H174" s="765"/>
      <c r="I174" s="763"/>
      <c r="J174" s="706"/>
      <c r="K174" s="183"/>
      <c r="L174" s="183"/>
      <c r="M174" s="183"/>
      <c r="N174" s="228"/>
      <c r="O174" s="215"/>
      <c r="P174" s="185"/>
      <c r="Q174" s="183"/>
      <c r="R174" s="218"/>
      <c r="S174" s="183"/>
      <c r="T174" s="183"/>
      <c r="U174" s="183"/>
      <c r="V174" s="183"/>
      <c r="W174" s="219"/>
      <c r="X174" s="236"/>
      <c r="Y174" s="329" t="str">
        <f t="shared" ca="1" si="7"/>
        <v/>
      </c>
      <c r="Z174" s="30">
        <f t="shared" ca="1" si="8"/>
        <v>0</v>
      </c>
    </row>
    <row r="175" spans="1:26" ht="15">
      <c r="A175" s="328" t="str">
        <f t="shared" ca="1" si="6"/>
        <v>0</v>
      </c>
      <c r="B175" s="183">
        <v>167</v>
      </c>
      <c r="C175" s="237"/>
      <c r="D175" s="217"/>
      <c r="E175" s="217"/>
      <c r="F175" s="183"/>
      <c r="G175" s="183"/>
      <c r="H175" s="765"/>
      <c r="I175" s="763"/>
      <c r="J175" s="706"/>
      <c r="K175" s="183"/>
      <c r="L175" s="183"/>
      <c r="M175" s="183"/>
      <c r="N175" s="228"/>
      <c r="O175" s="215"/>
      <c r="P175" s="185"/>
      <c r="Q175" s="183"/>
      <c r="R175" s="218"/>
      <c r="S175" s="183"/>
      <c r="T175" s="183"/>
      <c r="U175" s="183"/>
      <c r="V175" s="183"/>
      <c r="W175" s="219"/>
      <c r="X175" s="236"/>
      <c r="Y175" s="329" t="str">
        <f t="shared" ca="1" si="7"/>
        <v/>
      </c>
      <c r="Z175" s="30">
        <f t="shared" ca="1" si="8"/>
        <v>0</v>
      </c>
    </row>
    <row r="176" spans="1:26" ht="15">
      <c r="A176" s="328" t="str">
        <f t="shared" ca="1" si="6"/>
        <v>0</v>
      </c>
      <c r="B176" s="183">
        <v>168</v>
      </c>
      <c r="C176" s="237"/>
      <c r="D176" s="217"/>
      <c r="E176" s="217"/>
      <c r="F176" s="183"/>
      <c r="G176" s="183"/>
      <c r="H176" s="765"/>
      <c r="I176" s="763"/>
      <c r="J176" s="706"/>
      <c r="K176" s="183"/>
      <c r="L176" s="183"/>
      <c r="M176" s="183"/>
      <c r="N176" s="228"/>
      <c r="O176" s="215"/>
      <c r="P176" s="185"/>
      <c r="Q176" s="183"/>
      <c r="R176" s="218"/>
      <c r="S176" s="183"/>
      <c r="T176" s="183"/>
      <c r="U176" s="183"/>
      <c r="V176" s="183"/>
      <c r="W176" s="219"/>
      <c r="X176" s="236"/>
      <c r="Y176" s="329" t="str">
        <f t="shared" ca="1" si="7"/>
        <v/>
      </c>
      <c r="Z176" s="30">
        <f t="shared" ca="1" si="8"/>
        <v>0</v>
      </c>
    </row>
    <row r="177" spans="1:26" ht="15">
      <c r="A177" s="328" t="str">
        <f t="shared" ca="1" si="6"/>
        <v>0</v>
      </c>
      <c r="B177" s="183">
        <v>169</v>
      </c>
      <c r="C177" s="237"/>
      <c r="D177" s="217"/>
      <c r="E177" s="217"/>
      <c r="F177" s="183"/>
      <c r="G177" s="183"/>
      <c r="H177" s="765"/>
      <c r="I177" s="763"/>
      <c r="J177" s="706"/>
      <c r="K177" s="183"/>
      <c r="L177" s="183"/>
      <c r="M177" s="183"/>
      <c r="N177" s="228"/>
      <c r="O177" s="215"/>
      <c r="P177" s="185"/>
      <c r="Q177" s="183"/>
      <c r="R177" s="218"/>
      <c r="S177" s="183"/>
      <c r="T177" s="183"/>
      <c r="U177" s="183"/>
      <c r="V177" s="183"/>
      <c r="W177" s="219"/>
      <c r="X177" s="236"/>
      <c r="Y177" s="329" t="str">
        <f t="shared" ca="1" si="7"/>
        <v/>
      </c>
      <c r="Z177" s="30">
        <f t="shared" ca="1" si="8"/>
        <v>0</v>
      </c>
    </row>
    <row r="178" spans="1:26" ht="15">
      <c r="A178" s="328" t="str">
        <f t="shared" ca="1" si="6"/>
        <v>0</v>
      </c>
      <c r="B178" s="183">
        <v>170</v>
      </c>
      <c r="C178" s="237"/>
      <c r="D178" s="217"/>
      <c r="E178" s="217"/>
      <c r="F178" s="183"/>
      <c r="G178" s="183"/>
      <c r="H178" s="765"/>
      <c r="I178" s="763"/>
      <c r="J178" s="706"/>
      <c r="K178" s="183"/>
      <c r="L178" s="183"/>
      <c r="M178" s="183"/>
      <c r="N178" s="228"/>
      <c r="O178" s="215"/>
      <c r="P178" s="185"/>
      <c r="Q178" s="183"/>
      <c r="R178" s="218"/>
      <c r="S178" s="183"/>
      <c r="T178" s="183"/>
      <c r="U178" s="183"/>
      <c r="V178" s="183"/>
      <c r="W178" s="219"/>
      <c r="X178" s="236"/>
      <c r="Y178" s="329" t="str">
        <f t="shared" ca="1" si="7"/>
        <v/>
      </c>
      <c r="Z178" s="30">
        <f t="shared" ca="1" si="8"/>
        <v>0</v>
      </c>
    </row>
    <row r="179" spans="1:26" ht="15">
      <c r="A179" s="328" t="str">
        <f t="shared" ca="1" si="6"/>
        <v>0</v>
      </c>
      <c r="B179" s="183">
        <v>171</v>
      </c>
      <c r="C179" s="237"/>
      <c r="D179" s="217"/>
      <c r="E179" s="217"/>
      <c r="F179" s="183"/>
      <c r="G179" s="183"/>
      <c r="H179" s="765"/>
      <c r="I179" s="763"/>
      <c r="J179" s="706"/>
      <c r="K179" s="183"/>
      <c r="L179" s="183"/>
      <c r="M179" s="183"/>
      <c r="N179" s="228"/>
      <c r="O179" s="215"/>
      <c r="P179" s="185"/>
      <c r="Q179" s="183"/>
      <c r="R179" s="218"/>
      <c r="S179" s="183"/>
      <c r="T179" s="183"/>
      <c r="U179" s="183"/>
      <c r="V179" s="183"/>
      <c r="W179" s="219"/>
      <c r="X179" s="236"/>
      <c r="Y179" s="329" t="str">
        <f t="shared" ca="1" si="7"/>
        <v/>
      </c>
      <c r="Z179" s="30">
        <f t="shared" ca="1" si="8"/>
        <v>0</v>
      </c>
    </row>
    <row r="180" spans="1:26" ht="15">
      <c r="A180" s="328" t="str">
        <f t="shared" ca="1" si="6"/>
        <v>0</v>
      </c>
      <c r="B180" s="183">
        <v>172</v>
      </c>
      <c r="C180" s="237"/>
      <c r="D180" s="217"/>
      <c r="E180" s="217"/>
      <c r="F180" s="183"/>
      <c r="G180" s="183"/>
      <c r="H180" s="765"/>
      <c r="I180" s="763"/>
      <c r="J180" s="706"/>
      <c r="K180" s="183"/>
      <c r="L180" s="183"/>
      <c r="M180" s="183"/>
      <c r="N180" s="228"/>
      <c r="O180" s="215"/>
      <c r="P180" s="185"/>
      <c r="Q180" s="183"/>
      <c r="R180" s="218"/>
      <c r="S180" s="183"/>
      <c r="T180" s="183"/>
      <c r="U180" s="183"/>
      <c r="V180" s="183"/>
      <c r="W180" s="219"/>
      <c r="X180" s="236"/>
      <c r="Y180" s="329" t="str">
        <f t="shared" ca="1" si="7"/>
        <v/>
      </c>
      <c r="Z180" s="30">
        <f t="shared" ca="1" si="8"/>
        <v>0</v>
      </c>
    </row>
    <row r="181" spans="1:26" ht="15">
      <c r="A181" s="328" t="str">
        <f t="shared" ca="1" si="6"/>
        <v>0</v>
      </c>
      <c r="B181" s="183">
        <v>173</v>
      </c>
      <c r="C181" s="237"/>
      <c r="D181" s="217"/>
      <c r="E181" s="217"/>
      <c r="F181" s="183"/>
      <c r="G181" s="183"/>
      <c r="H181" s="765"/>
      <c r="I181" s="763"/>
      <c r="J181" s="706"/>
      <c r="K181" s="183"/>
      <c r="L181" s="183"/>
      <c r="M181" s="183"/>
      <c r="N181" s="228"/>
      <c r="O181" s="215"/>
      <c r="P181" s="185"/>
      <c r="Q181" s="183"/>
      <c r="R181" s="218"/>
      <c r="S181" s="183"/>
      <c r="T181" s="183"/>
      <c r="U181" s="183"/>
      <c r="V181" s="183"/>
      <c r="W181" s="219"/>
      <c r="X181" s="236"/>
      <c r="Y181" s="329" t="str">
        <f t="shared" ca="1" si="7"/>
        <v/>
      </c>
      <c r="Z181" s="30">
        <f t="shared" ca="1" si="8"/>
        <v>0</v>
      </c>
    </row>
    <row r="182" spans="1:26" ht="15">
      <c r="A182" s="328" t="str">
        <f t="shared" ca="1" si="6"/>
        <v>0</v>
      </c>
      <c r="B182" s="183">
        <v>174</v>
      </c>
      <c r="C182" s="237"/>
      <c r="D182" s="217"/>
      <c r="E182" s="217"/>
      <c r="F182" s="183"/>
      <c r="G182" s="183"/>
      <c r="H182" s="765"/>
      <c r="I182" s="763"/>
      <c r="J182" s="706"/>
      <c r="K182" s="183"/>
      <c r="L182" s="183"/>
      <c r="M182" s="183"/>
      <c r="N182" s="228"/>
      <c r="O182" s="215"/>
      <c r="P182" s="185"/>
      <c r="Q182" s="183"/>
      <c r="R182" s="218"/>
      <c r="S182" s="183"/>
      <c r="T182" s="183"/>
      <c r="U182" s="183"/>
      <c r="V182" s="183"/>
      <c r="W182" s="219"/>
      <c r="X182" s="236"/>
      <c r="Y182" s="329" t="str">
        <f t="shared" ca="1" si="7"/>
        <v/>
      </c>
      <c r="Z182" s="30">
        <f t="shared" ca="1" si="8"/>
        <v>0</v>
      </c>
    </row>
    <row r="183" spans="1:26" ht="15">
      <c r="A183" s="328" t="str">
        <f t="shared" ca="1" si="6"/>
        <v>0</v>
      </c>
      <c r="B183" s="183">
        <v>175</v>
      </c>
      <c r="C183" s="237"/>
      <c r="D183" s="217"/>
      <c r="E183" s="217"/>
      <c r="F183" s="183"/>
      <c r="G183" s="183"/>
      <c r="H183" s="765"/>
      <c r="I183" s="763"/>
      <c r="J183" s="706"/>
      <c r="K183" s="183"/>
      <c r="L183" s="183"/>
      <c r="M183" s="183"/>
      <c r="N183" s="228"/>
      <c r="O183" s="215"/>
      <c r="P183" s="185"/>
      <c r="Q183" s="183"/>
      <c r="R183" s="218"/>
      <c r="S183" s="183"/>
      <c r="T183" s="183"/>
      <c r="U183" s="183"/>
      <c r="V183" s="183"/>
      <c r="W183" s="219"/>
      <c r="X183" s="236"/>
      <c r="Y183" s="329" t="str">
        <f t="shared" ca="1" si="7"/>
        <v/>
      </c>
      <c r="Z183" s="30">
        <f t="shared" ca="1" si="8"/>
        <v>0</v>
      </c>
    </row>
    <row r="184" spans="1:26" ht="15">
      <c r="A184" s="328" t="str">
        <f t="shared" ca="1" si="6"/>
        <v>0</v>
      </c>
      <c r="B184" s="183">
        <v>176</v>
      </c>
      <c r="C184" s="237"/>
      <c r="D184" s="217"/>
      <c r="E184" s="217"/>
      <c r="F184" s="183"/>
      <c r="G184" s="183"/>
      <c r="H184" s="765"/>
      <c r="I184" s="763"/>
      <c r="J184" s="706"/>
      <c r="K184" s="183"/>
      <c r="L184" s="183"/>
      <c r="M184" s="183"/>
      <c r="N184" s="228"/>
      <c r="O184" s="215"/>
      <c r="P184" s="185"/>
      <c r="Q184" s="183"/>
      <c r="R184" s="218"/>
      <c r="S184" s="183"/>
      <c r="T184" s="183"/>
      <c r="U184" s="183"/>
      <c r="V184" s="183"/>
      <c r="W184" s="219"/>
      <c r="X184" s="236"/>
      <c r="Y184" s="329" t="str">
        <f t="shared" ca="1" si="7"/>
        <v/>
      </c>
      <c r="Z184" s="30">
        <f t="shared" ca="1" si="8"/>
        <v>0</v>
      </c>
    </row>
    <row r="185" spans="1:26" ht="15">
      <c r="A185" s="328" t="str">
        <f t="shared" ca="1" si="6"/>
        <v>0</v>
      </c>
      <c r="B185" s="183">
        <v>177</v>
      </c>
      <c r="C185" s="237"/>
      <c r="D185" s="217"/>
      <c r="E185" s="217"/>
      <c r="F185" s="183"/>
      <c r="G185" s="183"/>
      <c r="H185" s="765"/>
      <c r="I185" s="763"/>
      <c r="J185" s="706"/>
      <c r="K185" s="183"/>
      <c r="L185" s="183"/>
      <c r="M185" s="183"/>
      <c r="N185" s="228"/>
      <c r="O185" s="215"/>
      <c r="P185" s="185"/>
      <c r="Q185" s="183"/>
      <c r="R185" s="218"/>
      <c r="S185" s="183"/>
      <c r="T185" s="183"/>
      <c r="U185" s="183"/>
      <c r="V185" s="183"/>
      <c r="W185" s="219"/>
      <c r="X185" s="236"/>
      <c r="Y185" s="329" t="str">
        <f t="shared" ca="1" si="7"/>
        <v/>
      </c>
      <c r="Z185" s="30">
        <f t="shared" ca="1" si="8"/>
        <v>0</v>
      </c>
    </row>
    <row r="186" spans="1:26" ht="15">
      <c r="A186" s="328" t="str">
        <f t="shared" ca="1" si="6"/>
        <v>0</v>
      </c>
      <c r="B186" s="183">
        <v>178</v>
      </c>
      <c r="C186" s="237"/>
      <c r="D186" s="217"/>
      <c r="E186" s="217"/>
      <c r="F186" s="183"/>
      <c r="G186" s="183"/>
      <c r="H186" s="765"/>
      <c r="I186" s="763"/>
      <c r="J186" s="706"/>
      <c r="K186" s="183"/>
      <c r="L186" s="183"/>
      <c r="M186" s="183"/>
      <c r="N186" s="228"/>
      <c r="O186" s="215"/>
      <c r="P186" s="185"/>
      <c r="Q186" s="183"/>
      <c r="R186" s="218"/>
      <c r="S186" s="183"/>
      <c r="T186" s="183"/>
      <c r="U186" s="183"/>
      <c r="V186" s="183"/>
      <c r="W186" s="219"/>
      <c r="X186" s="236"/>
      <c r="Y186" s="329" t="str">
        <f t="shared" ca="1" si="7"/>
        <v/>
      </c>
      <c r="Z186" s="30">
        <f t="shared" ca="1" si="8"/>
        <v>0</v>
      </c>
    </row>
    <row r="187" spans="1:26" ht="15">
      <c r="A187" s="328" t="str">
        <f t="shared" ca="1" si="6"/>
        <v>0</v>
      </c>
      <c r="B187" s="183">
        <v>179</v>
      </c>
      <c r="C187" s="237"/>
      <c r="D187" s="217"/>
      <c r="E187" s="217"/>
      <c r="F187" s="183"/>
      <c r="G187" s="183"/>
      <c r="H187" s="765"/>
      <c r="I187" s="763"/>
      <c r="J187" s="706"/>
      <c r="K187" s="183"/>
      <c r="L187" s="183"/>
      <c r="M187" s="183"/>
      <c r="N187" s="228"/>
      <c r="O187" s="215"/>
      <c r="P187" s="185"/>
      <c r="Q187" s="183"/>
      <c r="R187" s="218"/>
      <c r="S187" s="183"/>
      <c r="T187" s="183"/>
      <c r="U187" s="183"/>
      <c r="V187" s="183"/>
      <c r="W187" s="219"/>
      <c r="X187" s="236"/>
      <c r="Y187" s="329" t="str">
        <f t="shared" ca="1" si="7"/>
        <v/>
      </c>
      <c r="Z187" s="30">
        <f t="shared" ca="1" si="8"/>
        <v>0</v>
      </c>
    </row>
    <row r="188" spans="1:26" ht="15">
      <c r="A188" s="328" t="str">
        <f t="shared" ca="1" si="6"/>
        <v>0</v>
      </c>
      <c r="B188" s="183">
        <v>180</v>
      </c>
      <c r="C188" s="237"/>
      <c r="D188" s="217"/>
      <c r="E188" s="217"/>
      <c r="F188" s="183"/>
      <c r="G188" s="183"/>
      <c r="H188" s="765"/>
      <c r="I188" s="763"/>
      <c r="J188" s="706"/>
      <c r="K188" s="183"/>
      <c r="L188" s="183"/>
      <c r="M188" s="183"/>
      <c r="N188" s="228"/>
      <c r="O188" s="215"/>
      <c r="P188" s="185"/>
      <c r="Q188" s="183"/>
      <c r="R188" s="218"/>
      <c r="S188" s="183"/>
      <c r="T188" s="183"/>
      <c r="U188" s="183"/>
      <c r="V188" s="183"/>
      <c r="W188" s="219"/>
      <c r="X188" s="236"/>
      <c r="Y188" s="329" t="str">
        <f t="shared" ca="1" si="7"/>
        <v/>
      </c>
      <c r="Z188" s="30">
        <f t="shared" ca="1" si="8"/>
        <v>0</v>
      </c>
    </row>
    <row r="189" spans="1:26" ht="15">
      <c r="A189" s="328" t="str">
        <f t="shared" ca="1" si="6"/>
        <v>0</v>
      </c>
      <c r="B189" s="183">
        <v>181</v>
      </c>
      <c r="C189" s="237"/>
      <c r="D189" s="217"/>
      <c r="E189" s="217"/>
      <c r="F189" s="183"/>
      <c r="G189" s="183"/>
      <c r="H189" s="765"/>
      <c r="I189" s="763"/>
      <c r="J189" s="706"/>
      <c r="K189" s="183"/>
      <c r="L189" s="183"/>
      <c r="M189" s="183"/>
      <c r="N189" s="228"/>
      <c r="O189" s="215"/>
      <c r="P189" s="185"/>
      <c r="Q189" s="183"/>
      <c r="R189" s="218"/>
      <c r="S189" s="183"/>
      <c r="T189" s="183"/>
      <c r="U189" s="183"/>
      <c r="V189" s="183"/>
      <c r="W189" s="219"/>
      <c r="X189" s="236"/>
      <c r="Y189" s="329" t="str">
        <f t="shared" ca="1" si="7"/>
        <v/>
      </c>
      <c r="Z189" s="30">
        <f t="shared" ca="1" si="8"/>
        <v>0</v>
      </c>
    </row>
    <row r="190" spans="1:26" ht="15">
      <c r="A190" s="328" t="str">
        <f t="shared" ca="1" si="6"/>
        <v>0</v>
      </c>
      <c r="B190" s="183">
        <v>182</v>
      </c>
      <c r="C190" s="237"/>
      <c r="D190" s="217"/>
      <c r="E190" s="217"/>
      <c r="F190" s="183"/>
      <c r="G190" s="183"/>
      <c r="H190" s="765"/>
      <c r="I190" s="763"/>
      <c r="J190" s="706"/>
      <c r="K190" s="183"/>
      <c r="L190" s="183"/>
      <c r="M190" s="183"/>
      <c r="N190" s="228"/>
      <c r="O190" s="215"/>
      <c r="P190" s="185"/>
      <c r="Q190" s="183"/>
      <c r="R190" s="218"/>
      <c r="S190" s="183"/>
      <c r="T190" s="183"/>
      <c r="U190" s="183"/>
      <c r="V190" s="183"/>
      <c r="W190" s="219"/>
      <c r="X190" s="236"/>
      <c r="Y190" s="329" t="str">
        <f t="shared" ca="1" si="7"/>
        <v/>
      </c>
      <c r="Z190" s="30">
        <f t="shared" ca="1" si="8"/>
        <v>0</v>
      </c>
    </row>
    <row r="191" spans="1:26" ht="15">
      <c r="A191" s="328" t="str">
        <f t="shared" ca="1" si="6"/>
        <v>0</v>
      </c>
      <c r="B191" s="183">
        <v>183</v>
      </c>
      <c r="C191" s="237"/>
      <c r="D191" s="217"/>
      <c r="E191" s="217"/>
      <c r="F191" s="183"/>
      <c r="G191" s="183"/>
      <c r="H191" s="765"/>
      <c r="I191" s="763"/>
      <c r="J191" s="706"/>
      <c r="K191" s="183"/>
      <c r="L191" s="183"/>
      <c r="M191" s="183"/>
      <c r="N191" s="228"/>
      <c r="O191" s="215"/>
      <c r="P191" s="185"/>
      <c r="Q191" s="183"/>
      <c r="R191" s="218"/>
      <c r="S191" s="183"/>
      <c r="T191" s="183"/>
      <c r="U191" s="183"/>
      <c r="V191" s="183"/>
      <c r="W191" s="219"/>
      <c r="X191" s="236"/>
      <c r="Y191" s="329" t="str">
        <f t="shared" ca="1" si="7"/>
        <v/>
      </c>
      <c r="Z191" s="30">
        <f t="shared" ca="1" si="8"/>
        <v>0</v>
      </c>
    </row>
    <row r="192" spans="1:26" ht="15">
      <c r="A192" s="328" t="str">
        <f t="shared" ca="1" si="6"/>
        <v>0</v>
      </c>
      <c r="B192" s="183">
        <v>184</v>
      </c>
      <c r="C192" s="237"/>
      <c r="D192" s="217"/>
      <c r="E192" s="217"/>
      <c r="F192" s="183"/>
      <c r="G192" s="183"/>
      <c r="H192" s="765"/>
      <c r="I192" s="763"/>
      <c r="J192" s="706"/>
      <c r="K192" s="183"/>
      <c r="L192" s="183"/>
      <c r="M192" s="183"/>
      <c r="N192" s="228"/>
      <c r="O192" s="215"/>
      <c r="P192" s="185"/>
      <c r="Q192" s="183"/>
      <c r="R192" s="218"/>
      <c r="S192" s="183"/>
      <c r="T192" s="183"/>
      <c r="U192" s="183"/>
      <c r="V192" s="183"/>
      <c r="W192" s="219"/>
      <c r="X192" s="236"/>
      <c r="Y192" s="329" t="str">
        <f t="shared" ca="1" si="7"/>
        <v/>
      </c>
      <c r="Z192" s="30">
        <f t="shared" ca="1" si="8"/>
        <v>0</v>
      </c>
    </row>
    <row r="193" spans="1:26" ht="15">
      <c r="A193" s="328" t="str">
        <f t="shared" ca="1" si="6"/>
        <v>0</v>
      </c>
      <c r="B193" s="183">
        <v>185</v>
      </c>
      <c r="C193" s="237"/>
      <c r="D193" s="217"/>
      <c r="E193" s="217"/>
      <c r="F193" s="183"/>
      <c r="G193" s="183"/>
      <c r="H193" s="765"/>
      <c r="I193" s="763"/>
      <c r="J193" s="706"/>
      <c r="K193" s="183"/>
      <c r="L193" s="183"/>
      <c r="M193" s="183"/>
      <c r="N193" s="228"/>
      <c r="O193" s="215"/>
      <c r="P193" s="185"/>
      <c r="Q193" s="183"/>
      <c r="R193" s="218"/>
      <c r="S193" s="183"/>
      <c r="T193" s="183"/>
      <c r="U193" s="183"/>
      <c r="V193" s="183"/>
      <c r="W193" s="219"/>
      <c r="X193" s="236"/>
      <c r="Y193" s="329" t="str">
        <f t="shared" ca="1" si="7"/>
        <v/>
      </c>
      <c r="Z193" s="30">
        <f t="shared" ca="1" si="8"/>
        <v>0</v>
      </c>
    </row>
    <row r="194" spans="1:26" ht="15">
      <c r="A194" s="328" t="str">
        <f t="shared" ca="1" si="6"/>
        <v>0</v>
      </c>
      <c r="B194" s="183">
        <v>186</v>
      </c>
      <c r="C194" s="237"/>
      <c r="D194" s="217"/>
      <c r="E194" s="217"/>
      <c r="F194" s="183"/>
      <c r="G194" s="183"/>
      <c r="H194" s="765"/>
      <c r="I194" s="763"/>
      <c r="J194" s="706"/>
      <c r="K194" s="183"/>
      <c r="L194" s="183"/>
      <c r="M194" s="183"/>
      <c r="N194" s="228"/>
      <c r="O194" s="215"/>
      <c r="P194" s="185"/>
      <c r="Q194" s="183"/>
      <c r="R194" s="218"/>
      <c r="S194" s="183"/>
      <c r="T194" s="183"/>
      <c r="U194" s="183"/>
      <c r="V194" s="183"/>
      <c r="W194" s="219"/>
      <c r="X194" s="236"/>
      <c r="Y194" s="329" t="str">
        <f t="shared" ca="1" si="7"/>
        <v/>
      </c>
      <c r="Z194" s="30">
        <f t="shared" ca="1" si="8"/>
        <v>0</v>
      </c>
    </row>
    <row r="195" spans="1:26" ht="15">
      <c r="A195" s="328" t="str">
        <f t="shared" ca="1" si="6"/>
        <v>0</v>
      </c>
      <c r="B195" s="183">
        <v>187</v>
      </c>
      <c r="C195" s="237"/>
      <c r="D195" s="217"/>
      <c r="E195" s="217"/>
      <c r="F195" s="183"/>
      <c r="G195" s="183"/>
      <c r="H195" s="765"/>
      <c r="I195" s="763"/>
      <c r="J195" s="706"/>
      <c r="K195" s="183"/>
      <c r="L195" s="183"/>
      <c r="M195" s="183"/>
      <c r="N195" s="228"/>
      <c r="O195" s="215"/>
      <c r="P195" s="185"/>
      <c r="Q195" s="183"/>
      <c r="R195" s="218"/>
      <c r="S195" s="183"/>
      <c r="T195" s="183"/>
      <c r="U195" s="183"/>
      <c r="V195" s="183"/>
      <c r="W195" s="219"/>
      <c r="X195" s="236"/>
      <c r="Y195" s="329" t="str">
        <f t="shared" ca="1" si="7"/>
        <v/>
      </c>
      <c r="Z195" s="30">
        <f t="shared" ca="1" si="8"/>
        <v>0</v>
      </c>
    </row>
    <row r="196" spans="1:26" ht="15">
      <c r="A196" s="328" t="str">
        <f t="shared" ca="1" si="6"/>
        <v>0</v>
      </c>
      <c r="B196" s="183">
        <v>188</v>
      </c>
      <c r="C196" s="237"/>
      <c r="D196" s="217"/>
      <c r="E196" s="217"/>
      <c r="F196" s="183"/>
      <c r="G196" s="183"/>
      <c r="H196" s="765"/>
      <c r="I196" s="763"/>
      <c r="J196" s="706"/>
      <c r="K196" s="183"/>
      <c r="L196" s="183"/>
      <c r="M196" s="183"/>
      <c r="N196" s="228"/>
      <c r="O196" s="215"/>
      <c r="P196" s="185"/>
      <c r="Q196" s="183"/>
      <c r="R196" s="218"/>
      <c r="S196" s="183"/>
      <c r="T196" s="183"/>
      <c r="U196" s="183"/>
      <c r="V196" s="183"/>
      <c r="W196" s="219"/>
      <c r="X196" s="236"/>
      <c r="Y196" s="329" t="str">
        <f t="shared" ca="1" si="7"/>
        <v/>
      </c>
      <c r="Z196" s="30">
        <f t="shared" ca="1" si="8"/>
        <v>0</v>
      </c>
    </row>
    <row r="197" spans="1:26" ht="15">
      <c r="A197" s="328" t="str">
        <f t="shared" ca="1" si="6"/>
        <v>0</v>
      </c>
      <c r="B197" s="183">
        <v>189</v>
      </c>
      <c r="C197" s="237"/>
      <c r="D197" s="217"/>
      <c r="E197" s="217"/>
      <c r="F197" s="183"/>
      <c r="G197" s="183"/>
      <c r="H197" s="765"/>
      <c r="I197" s="763"/>
      <c r="J197" s="706"/>
      <c r="K197" s="183"/>
      <c r="L197" s="183"/>
      <c r="M197" s="183"/>
      <c r="N197" s="228"/>
      <c r="O197" s="215"/>
      <c r="P197" s="185"/>
      <c r="Q197" s="183"/>
      <c r="R197" s="218"/>
      <c r="S197" s="183"/>
      <c r="T197" s="183"/>
      <c r="U197" s="183"/>
      <c r="V197" s="183"/>
      <c r="W197" s="219"/>
      <c r="X197" s="236"/>
      <c r="Y197" s="329" t="str">
        <f t="shared" ca="1" si="7"/>
        <v/>
      </c>
      <c r="Z197" s="30">
        <f t="shared" ca="1" si="8"/>
        <v>0</v>
      </c>
    </row>
    <row r="198" spans="1:26" ht="15">
      <c r="A198" s="328" t="str">
        <f t="shared" ca="1" si="6"/>
        <v>0</v>
      </c>
      <c r="B198" s="183">
        <v>190</v>
      </c>
      <c r="C198" s="237"/>
      <c r="D198" s="217"/>
      <c r="E198" s="217"/>
      <c r="F198" s="183"/>
      <c r="G198" s="183"/>
      <c r="H198" s="765"/>
      <c r="I198" s="763"/>
      <c r="J198" s="706"/>
      <c r="K198" s="183"/>
      <c r="L198" s="183"/>
      <c r="M198" s="183"/>
      <c r="N198" s="228"/>
      <c r="O198" s="215"/>
      <c r="P198" s="185"/>
      <c r="Q198" s="183"/>
      <c r="R198" s="218"/>
      <c r="S198" s="183"/>
      <c r="T198" s="183"/>
      <c r="U198" s="183"/>
      <c r="V198" s="183"/>
      <c r="W198" s="219"/>
      <c r="X198" s="236"/>
      <c r="Y198" s="329" t="str">
        <f t="shared" ca="1" si="7"/>
        <v/>
      </c>
      <c r="Z198" s="30">
        <f t="shared" ca="1" si="8"/>
        <v>0</v>
      </c>
    </row>
    <row r="199" spans="1:26" ht="15">
      <c r="A199" s="328" t="str">
        <f t="shared" ca="1" si="6"/>
        <v>0</v>
      </c>
      <c r="B199" s="183">
        <v>191</v>
      </c>
      <c r="C199" s="237"/>
      <c r="D199" s="217"/>
      <c r="E199" s="217"/>
      <c r="F199" s="183"/>
      <c r="G199" s="183"/>
      <c r="H199" s="765"/>
      <c r="I199" s="763"/>
      <c r="J199" s="706"/>
      <c r="K199" s="183"/>
      <c r="L199" s="183"/>
      <c r="M199" s="183"/>
      <c r="N199" s="228"/>
      <c r="O199" s="215"/>
      <c r="P199" s="185"/>
      <c r="Q199" s="183"/>
      <c r="R199" s="218"/>
      <c r="S199" s="183"/>
      <c r="T199" s="183"/>
      <c r="U199" s="183"/>
      <c r="V199" s="183"/>
      <c r="W199" s="219"/>
      <c r="X199" s="236"/>
      <c r="Y199" s="329" t="str">
        <f t="shared" ca="1" si="7"/>
        <v/>
      </c>
      <c r="Z199" s="30">
        <f t="shared" ca="1" si="8"/>
        <v>0</v>
      </c>
    </row>
    <row r="200" spans="1:26" ht="15">
      <c r="A200" s="328" t="str">
        <f t="shared" ca="1" si="6"/>
        <v>0</v>
      </c>
      <c r="B200" s="183">
        <v>192</v>
      </c>
      <c r="C200" s="237"/>
      <c r="D200" s="217"/>
      <c r="E200" s="217"/>
      <c r="F200" s="183"/>
      <c r="G200" s="183"/>
      <c r="H200" s="765"/>
      <c r="I200" s="763"/>
      <c r="J200" s="706"/>
      <c r="K200" s="183"/>
      <c r="L200" s="183"/>
      <c r="M200" s="183"/>
      <c r="N200" s="228"/>
      <c r="O200" s="215"/>
      <c r="P200" s="185"/>
      <c r="Q200" s="183"/>
      <c r="R200" s="218"/>
      <c r="S200" s="183"/>
      <c r="T200" s="183"/>
      <c r="U200" s="183"/>
      <c r="V200" s="183"/>
      <c r="W200" s="219"/>
      <c r="X200" s="236"/>
      <c r="Y200" s="329" t="str">
        <f t="shared" ca="1" si="7"/>
        <v/>
      </c>
      <c r="Z200" s="30">
        <f t="shared" ca="1" si="8"/>
        <v>0</v>
      </c>
    </row>
    <row r="201" spans="1:26" ht="15">
      <c r="A201" s="328" t="str">
        <f t="shared" ca="1" si="6"/>
        <v>0</v>
      </c>
      <c r="B201" s="183">
        <v>193</v>
      </c>
      <c r="C201" s="237"/>
      <c r="D201" s="217"/>
      <c r="E201" s="217"/>
      <c r="F201" s="183"/>
      <c r="G201" s="183"/>
      <c r="H201" s="765"/>
      <c r="I201" s="763"/>
      <c r="J201" s="706"/>
      <c r="K201" s="183"/>
      <c r="L201" s="183"/>
      <c r="M201" s="183"/>
      <c r="N201" s="228"/>
      <c r="O201" s="215"/>
      <c r="P201" s="185"/>
      <c r="Q201" s="183"/>
      <c r="R201" s="218"/>
      <c r="S201" s="183"/>
      <c r="T201" s="183"/>
      <c r="U201" s="183"/>
      <c r="V201" s="183"/>
      <c r="W201" s="219"/>
      <c r="X201" s="236"/>
      <c r="Y201" s="329" t="str">
        <f t="shared" ca="1" si="7"/>
        <v/>
      </c>
      <c r="Z201" s="30">
        <f t="shared" ca="1" si="8"/>
        <v>0</v>
      </c>
    </row>
    <row r="202" spans="1:26" ht="15">
      <c r="A202" s="328" t="str">
        <f t="shared" ca="1" si="6"/>
        <v>0</v>
      </c>
      <c r="B202" s="183">
        <v>194</v>
      </c>
      <c r="C202" s="237"/>
      <c r="D202" s="217"/>
      <c r="E202" s="217"/>
      <c r="F202" s="183"/>
      <c r="G202" s="183"/>
      <c r="H202" s="765"/>
      <c r="I202" s="763"/>
      <c r="J202" s="706"/>
      <c r="K202" s="183"/>
      <c r="L202" s="183"/>
      <c r="M202" s="183"/>
      <c r="N202" s="228"/>
      <c r="O202" s="215"/>
      <c r="P202" s="185"/>
      <c r="Q202" s="183"/>
      <c r="R202" s="218"/>
      <c r="S202" s="183"/>
      <c r="T202" s="183"/>
      <c r="U202" s="183"/>
      <c r="V202" s="183"/>
      <c r="W202" s="219"/>
      <c r="X202" s="236"/>
      <c r="Y202" s="329" t="str">
        <f t="shared" ca="1" si="7"/>
        <v/>
      </c>
      <c r="Z202" s="30">
        <f t="shared" ca="1" si="8"/>
        <v>0</v>
      </c>
    </row>
    <row r="203" spans="1:26" ht="15">
      <c r="A203" s="328" t="str">
        <f t="shared" ca="1" si="6"/>
        <v>0</v>
      </c>
      <c r="B203" s="183">
        <v>195</v>
      </c>
      <c r="C203" s="237"/>
      <c r="D203" s="217"/>
      <c r="E203" s="217"/>
      <c r="F203" s="183"/>
      <c r="G203" s="183"/>
      <c r="H203" s="765"/>
      <c r="I203" s="763"/>
      <c r="J203" s="706"/>
      <c r="K203" s="183"/>
      <c r="L203" s="183"/>
      <c r="M203" s="183"/>
      <c r="N203" s="228"/>
      <c r="O203" s="215"/>
      <c r="P203" s="185"/>
      <c r="Q203" s="183"/>
      <c r="R203" s="218"/>
      <c r="S203" s="183"/>
      <c r="T203" s="183"/>
      <c r="U203" s="183"/>
      <c r="V203" s="183"/>
      <c r="W203" s="219"/>
      <c r="X203" s="236"/>
      <c r="Y203" s="329" t="str">
        <f t="shared" ca="1" si="7"/>
        <v/>
      </c>
      <c r="Z203" s="30">
        <f t="shared" ca="1" si="8"/>
        <v>0</v>
      </c>
    </row>
    <row r="204" spans="1:26" ht="15">
      <c r="A204" s="328" t="str">
        <f t="shared" ca="1" si="6"/>
        <v>0</v>
      </c>
      <c r="B204" s="183">
        <v>196</v>
      </c>
      <c r="C204" s="237"/>
      <c r="D204" s="217"/>
      <c r="E204" s="217"/>
      <c r="F204" s="183"/>
      <c r="G204" s="183"/>
      <c r="H204" s="765"/>
      <c r="I204" s="763"/>
      <c r="J204" s="706"/>
      <c r="K204" s="183"/>
      <c r="L204" s="183"/>
      <c r="M204" s="183"/>
      <c r="N204" s="228"/>
      <c r="O204" s="215"/>
      <c r="P204" s="185"/>
      <c r="Q204" s="183"/>
      <c r="R204" s="218"/>
      <c r="S204" s="183"/>
      <c r="T204" s="183"/>
      <c r="U204" s="183"/>
      <c r="V204" s="183"/>
      <c r="W204" s="219"/>
      <c r="X204" s="236"/>
      <c r="Y204" s="329" t="str">
        <f t="shared" ca="1" si="7"/>
        <v/>
      </c>
      <c r="Z204" s="30">
        <f t="shared" ca="1" si="8"/>
        <v>0</v>
      </c>
    </row>
    <row r="205" spans="1:26" ht="13.8">
      <c r="A205" s="328" t="str">
        <f t="shared" ca="1" si="6"/>
        <v>0</v>
      </c>
      <c r="B205" s="183">
        <v>197</v>
      </c>
      <c r="C205" s="198"/>
      <c r="D205" s="183"/>
      <c r="E205" s="183"/>
      <c r="F205" s="183"/>
      <c r="G205" s="183"/>
      <c r="H205" s="765"/>
      <c r="I205" s="763"/>
      <c r="J205" s="706"/>
      <c r="K205" s="183"/>
      <c r="L205" s="183"/>
      <c r="M205" s="183"/>
      <c r="N205" s="228"/>
      <c r="O205" s="215"/>
      <c r="P205" s="185"/>
      <c r="Q205" s="183"/>
      <c r="R205" s="218"/>
      <c r="S205" s="183"/>
      <c r="T205" s="183"/>
      <c r="U205" s="183"/>
      <c r="V205" s="183"/>
      <c r="W205" s="219"/>
      <c r="X205" s="208"/>
      <c r="Y205" s="329" t="str">
        <f t="shared" ca="1" si="7"/>
        <v/>
      </c>
      <c r="Z205" s="30">
        <f t="shared" ca="1" si="8"/>
        <v>0</v>
      </c>
    </row>
    <row r="206" spans="1:26" ht="13.8">
      <c r="A206" s="328" t="str">
        <f t="shared" ca="1" si="6"/>
        <v>0</v>
      </c>
      <c r="B206" s="183">
        <v>198</v>
      </c>
      <c r="C206" s="198"/>
      <c r="D206" s="183"/>
      <c r="E206" s="183"/>
      <c r="F206" s="183"/>
      <c r="G206" s="183"/>
      <c r="H206" s="765"/>
      <c r="I206" s="763"/>
      <c r="J206" s="706"/>
      <c r="K206" s="183"/>
      <c r="L206" s="183"/>
      <c r="M206" s="183"/>
      <c r="N206" s="228"/>
      <c r="O206" s="215"/>
      <c r="P206" s="185"/>
      <c r="Q206" s="183"/>
      <c r="R206" s="218"/>
      <c r="S206" s="183"/>
      <c r="T206" s="183"/>
      <c r="U206" s="183"/>
      <c r="V206" s="183"/>
      <c r="W206" s="219"/>
      <c r="X206" s="208"/>
      <c r="Y206" s="329" t="str">
        <f t="shared" ca="1" si="7"/>
        <v/>
      </c>
      <c r="Z206" s="30">
        <f t="shared" ca="1" si="8"/>
        <v>0</v>
      </c>
    </row>
    <row r="207" spans="1:26" ht="21" customHeight="1">
      <c r="A207" s="4"/>
      <c r="B207" s="280"/>
      <c r="C207" s="305"/>
      <c r="D207" s="306" t="s">
        <v>16</v>
      </c>
      <c r="E207" s="307" t="s">
        <v>338</v>
      </c>
      <c r="F207" s="307" t="s">
        <v>346</v>
      </c>
      <c r="G207" s="307" t="s">
        <v>381</v>
      </c>
      <c r="H207" s="406" t="s">
        <v>635</v>
      </c>
      <c r="I207" s="406" t="s">
        <v>636</v>
      </c>
      <c r="J207" s="407" t="str">
        <f>設定用!F9</f>
        <v>お客様先</v>
      </c>
      <c r="K207" s="285"/>
      <c r="L207" s="286"/>
      <c r="M207" s="4"/>
      <c r="N207" s="4"/>
      <c r="O207" s="4"/>
      <c r="P207" s="4"/>
      <c r="Q207" s="4"/>
      <c r="R207" s="4"/>
      <c r="S207" s="4"/>
      <c r="T207" s="4"/>
      <c r="U207" s="4"/>
      <c r="V207" s="4"/>
      <c r="W207" s="4"/>
      <c r="X207" s="168"/>
    </row>
    <row r="208" spans="1:26" ht="18.75" customHeight="1">
      <c r="A208" s="4"/>
      <c r="B208" s="705" t="s">
        <v>33</v>
      </c>
      <c r="C208" s="706"/>
      <c r="D208" s="163">
        <f t="shared" ref="D208:D210" si="9">SUM(E208:I208)</f>
        <v>0</v>
      </c>
      <c r="E208" s="164">
        <f t="shared" ref="E208:J208" si="10">COUNTIFS($P$9:$P$203,E$207,$W$9:$W$203,"&lt;&gt;")</f>
        <v>0</v>
      </c>
      <c r="F208" s="164">
        <f t="shared" si="10"/>
        <v>0</v>
      </c>
      <c r="G208" s="164">
        <f t="shared" si="10"/>
        <v>0</v>
      </c>
      <c r="H208" s="164">
        <f t="shared" si="10"/>
        <v>0</v>
      </c>
      <c r="I208" s="164">
        <f t="shared" si="10"/>
        <v>0</v>
      </c>
      <c r="J208" s="165">
        <f t="shared" si="10"/>
        <v>0</v>
      </c>
      <c r="K208" s="285"/>
      <c r="L208" s="286"/>
      <c r="M208" s="4"/>
      <c r="N208" s="4"/>
      <c r="O208" s="4"/>
      <c r="P208" s="4"/>
      <c r="Q208" s="4"/>
      <c r="R208" s="4"/>
      <c r="S208" s="4"/>
      <c r="T208" s="4"/>
      <c r="U208" s="4"/>
      <c r="V208" s="4"/>
      <c r="W208" s="4"/>
      <c r="X208" s="168"/>
    </row>
    <row r="209" spans="1:24" ht="18.75" customHeight="1">
      <c r="A209" s="4"/>
      <c r="B209" s="770" t="s">
        <v>311</v>
      </c>
      <c r="C209" s="771"/>
      <c r="D209" s="244">
        <f t="shared" si="9"/>
        <v>0</v>
      </c>
      <c r="E209" s="245">
        <f t="shared" ref="E209:J209" si="11">COUNTIFS($P$9:$P$203,E$207,$W$9:$W$203,$O$2)</f>
        <v>0</v>
      </c>
      <c r="F209" s="245">
        <f t="shared" si="11"/>
        <v>0</v>
      </c>
      <c r="G209" s="245">
        <f t="shared" si="11"/>
        <v>0</v>
      </c>
      <c r="H209" s="245">
        <f t="shared" si="11"/>
        <v>0</v>
      </c>
      <c r="I209" s="245">
        <f t="shared" si="11"/>
        <v>0</v>
      </c>
      <c r="J209" s="246">
        <f t="shared" si="11"/>
        <v>0</v>
      </c>
      <c r="K209" s="285"/>
      <c r="L209" s="286"/>
      <c r="M209" s="4"/>
      <c r="N209" s="4"/>
      <c r="P209" s="4"/>
      <c r="Q209" s="4"/>
      <c r="R209" s="4"/>
      <c r="S209" s="4"/>
      <c r="T209" s="4"/>
      <c r="U209" s="4"/>
      <c r="V209" s="4"/>
      <c r="W209" s="4"/>
      <c r="X209" s="168"/>
    </row>
    <row r="210" spans="1:24" ht="18.75" customHeight="1">
      <c r="A210" s="4"/>
      <c r="B210" s="707" t="s">
        <v>313</v>
      </c>
      <c r="C210" s="708"/>
      <c r="D210" s="10">
        <f t="shared" si="9"/>
        <v>0</v>
      </c>
      <c r="E210" s="169">
        <f t="shared" ref="E210:J210" si="12">COUNTIFS($P$9:$P$203,E$207,$W$9:$W$203,$O$3)</f>
        <v>0</v>
      </c>
      <c r="F210" s="169">
        <f t="shared" si="12"/>
        <v>0</v>
      </c>
      <c r="G210" s="169">
        <f t="shared" si="12"/>
        <v>0</v>
      </c>
      <c r="H210" s="169">
        <f t="shared" si="12"/>
        <v>0</v>
      </c>
      <c r="I210" s="169">
        <f t="shared" si="12"/>
        <v>0</v>
      </c>
      <c r="J210" s="170">
        <f t="shared" si="12"/>
        <v>0</v>
      </c>
      <c r="K210" s="285"/>
      <c r="L210" s="286"/>
      <c r="M210" s="4"/>
      <c r="N210" s="4"/>
      <c r="O210" s="4"/>
      <c r="P210" s="4"/>
      <c r="Q210" s="4"/>
      <c r="R210" s="4"/>
      <c r="S210" s="4"/>
      <c r="T210" s="4"/>
      <c r="U210" s="4"/>
      <c r="V210" s="4"/>
      <c r="W210" s="4"/>
      <c r="X210" s="168"/>
    </row>
    <row r="211" spans="1:24" ht="33" customHeight="1">
      <c r="A211" s="4"/>
      <c r="B211" s="725" t="s">
        <v>39</v>
      </c>
      <c r="C211" s="726"/>
      <c r="D211" s="247" t="str">
        <f t="shared" ref="D211:J211" si="13">IFERROR(SUM(D209:D210)/D208,"")</f>
        <v/>
      </c>
      <c r="E211" s="248" t="str">
        <f t="shared" si="13"/>
        <v/>
      </c>
      <c r="F211" s="248" t="str">
        <f t="shared" si="13"/>
        <v/>
      </c>
      <c r="G211" s="248" t="str">
        <f t="shared" si="13"/>
        <v/>
      </c>
      <c r="H211" s="248" t="str">
        <f t="shared" si="13"/>
        <v/>
      </c>
      <c r="I211" s="248" t="str">
        <f t="shared" si="13"/>
        <v/>
      </c>
      <c r="J211" s="249" t="str">
        <f t="shared" si="13"/>
        <v/>
      </c>
      <c r="K211" s="308" t="s">
        <v>637</v>
      </c>
      <c r="L211" s="4" t="str">
        <f t="shared" ref="L211:M211" si="14">IFERROR(SUM(L209:L210)/L208,"")</f>
        <v/>
      </c>
      <c r="M211" s="4" t="str">
        <f t="shared" si="14"/>
        <v/>
      </c>
      <c r="N211" s="4"/>
      <c r="O211" s="4"/>
      <c r="P211" s="162"/>
      <c r="Q211" s="162"/>
      <c r="R211" s="162"/>
      <c r="S211" s="251"/>
      <c r="T211" s="162"/>
      <c r="U211" s="252"/>
      <c r="V211" s="252"/>
      <c r="W211" s="252"/>
      <c r="X211" s="168"/>
    </row>
    <row r="212" spans="1:24" ht="30" customHeight="1"/>
    <row r="213" spans="1:24" ht="30" customHeight="1"/>
    <row r="214" spans="1:24" ht="8.25" customHeight="1"/>
    <row r="215" spans="1:24" ht="15.75" customHeight="1">
      <c r="A215" s="4"/>
      <c r="B215" s="4"/>
      <c r="D215" s="309" t="str">
        <f>設定用!J6</f>
        <v>代表</v>
      </c>
      <c r="E215" s="310" t="str">
        <f>設定用!J7</f>
        <v>黒田み</v>
      </c>
      <c r="F215" s="309" t="str">
        <f>設定用!J8</f>
        <v>山田</v>
      </c>
      <c r="G215" s="309" t="str">
        <f>設定用!J9</f>
        <v>奥章</v>
      </c>
      <c r="H215" s="309" t="str">
        <f>設定用!J10</f>
        <v>山﨑</v>
      </c>
      <c r="I215" s="4"/>
      <c r="J215" s="4"/>
      <c r="K215" s="4"/>
      <c r="L215" s="4"/>
      <c r="M215" s="4"/>
      <c r="N215" s="148"/>
      <c r="O215" s="4"/>
      <c r="P215" s="4"/>
      <c r="Q215" s="4"/>
      <c r="R215" s="303"/>
      <c r="S215" s="4"/>
      <c r="T215" s="304"/>
      <c r="U215" s="4"/>
      <c r="V215" s="4"/>
      <c r="W215" s="4"/>
      <c r="X215" s="4"/>
    </row>
    <row r="216" spans="1:24" ht="31.5" customHeight="1">
      <c r="A216" s="4"/>
      <c r="B216" s="4"/>
      <c r="C216" s="255" t="s">
        <v>638</v>
      </c>
      <c r="D216" s="256">
        <f t="shared" ref="D216:H216" si="15">COUNTIF($U$9:$U$203,D215)</f>
        <v>0</v>
      </c>
      <c r="E216" s="256">
        <f t="shared" si="15"/>
        <v>0</v>
      </c>
      <c r="F216" s="256">
        <f t="shared" si="15"/>
        <v>0</v>
      </c>
      <c r="G216" s="256">
        <f t="shared" si="15"/>
        <v>0</v>
      </c>
      <c r="H216" s="257">
        <f t="shared" si="15"/>
        <v>0</v>
      </c>
      <c r="I216" s="4"/>
      <c r="J216" s="4"/>
      <c r="K216" s="4"/>
      <c r="L216" s="4"/>
      <c r="M216" s="4"/>
      <c r="N216" s="148"/>
      <c r="O216" s="4"/>
      <c r="P216" s="4"/>
      <c r="Q216" s="4"/>
      <c r="R216" s="303"/>
      <c r="S216" s="4"/>
      <c r="T216" s="304"/>
      <c r="U216" s="4"/>
      <c r="V216" s="4"/>
      <c r="W216" s="4"/>
      <c r="X216" s="4"/>
    </row>
    <row r="217" spans="1:24" ht="24" customHeight="1">
      <c r="A217" s="4"/>
      <c r="B217" s="4"/>
      <c r="C217" s="772" t="s">
        <v>639</v>
      </c>
      <c r="D217" s="311">
        <f t="shared" ref="D217:H217" si="16">SUM(D219,D221)</f>
        <v>0</v>
      </c>
      <c r="E217" s="311">
        <f t="shared" si="16"/>
        <v>0</v>
      </c>
      <c r="F217" s="311">
        <f t="shared" si="16"/>
        <v>0</v>
      </c>
      <c r="G217" s="311">
        <f t="shared" si="16"/>
        <v>0</v>
      </c>
      <c r="H217" s="312">
        <f t="shared" si="16"/>
        <v>0</v>
      </c>
      <c r="I217" s="4"/>
      <c r="J217" s="4"/>
      <c r="K217" s="4"/>
      <c r="L217" s="4"/>
      <c r="M217" s="4"/>
      <c r="N217" s="148"/>
      <c r="O217" s="4"/>
      <c r="P217" s="4"/>
      <c r="Q217" s="4"/>
      <c r="R217" s="303"/>
      <c r="S217" s="4"/>
      <c r="T217" s="304"/>
      <c r="U217" s="4"/>
      <c r="V217" s="4"/>
      <c r="W217" s="4"/>
      <c r="X217" s="4"/>
    </row>
    <row r="218" spans="1:24" ht="24" customHeight="1">
      <c r="A218" s="4"/>
      <c r="B218" s="4"/>
      <c r="C218" s="773"/>
      <c r="D218" s="313" t="str">
        <f t="shared" ref="D218:H218" si="17">IFERROR(D217/D216,"-")</f>
        <v>-</v>
      </c>
      <c r="E218" s="313" t="str">
        <f t="shared" si="17"/>
        <v>-</v>
      </c>
      <c r="F218" s="313" t="str">
        <f t="shared" si="17"/>
        <v>-</v>
      </c>
      <c r="G218" s="313" t="str">
        <f t="shared" si="17"/>
        <v>-</v>
      </c>
      <c r="H218" s="314" t="str">
        <f t="shared" si="17"/>
        <v>-</v>
      </c>
      <c r="I218" s="4"/>
      <c r="J218" s="4"/>
      <c r="K218" s="4"/>
      <c r="L218" s="4"/>
      <c r="M218" s="4"/>
      <c r="N218" s="148"/>
      <c r="O218" s="4"/>
      <c r="P218" s="4"/>
      <c r="Q218" s="4"/>
      <c r="R218" s="303"/>
      <c r="S218" s="4"/>
      <c r="T218" s="304"/>
      <c r="U218" s="4"/>
      <c r="V218" s="4"/>
      <c r="W218" s="4"/>
      <c r="X218" s="4"/>
    </row>
    <row r="219" spans="1:24" ht="20.25" customHeight="1">
      <c r="A219" s="4"/>
      <c r="B219" s="4"/>
      <c r="C219" s="774" t="s">
        <v>349</v>
      </c>
      <c r="D219" s="315">
        <f t="shared" ref="D219:H219" si="18">COUNTIFS($U$9:$U$203,D$215,$W$9:$W$203,$C219)</f>
        <v>0</v>
      </c>
      <c r="E219" s="315">
        <f t="shared" si="18"/>
        <v>0</v>
      </c>
      <c r="F219" s="315">
        <f t="shared" si="18"/>
        <v>0</v>
      </c>
      <c r="G219" s="315">
        <f t="shared" si="18"/>
        <v>0</v>
      </c>
      <c r="H219" s="315">
        <f t="shared" si="18"/>
        <v>0</v>
      </c>
      <c r="I219" s="4"/>
      <c r="J219" s="4"/>
      <c r="K219" s="4"/>
      <c r="L219" s="4"/>
      <c r="M219" s="4"/>
      <c r="N219" s="148"/>
      <c r="O219" s="4"/>
      <c r="P219" s="4"/>
      <c r="Q219" s="4"/>
      <c r="R219" s="303"/>
      <c r="S219" s="4"/>
      <c r="T219" s="304"/>
      <c r="U219" s="4"/>
      <c r="V219" s="4"/>
      <c r="W219" s="4"/>
      <c r="X219" s="4"/>
    </row>
    <row r="220" spans="1:24" ht="24" customHeight="1">
      <c r="A220" s="4"/>
      <c r="B220" s="4"/>
      <c r="C220" s="775"/>
      <c r="D220" s="316" t="str">
        <f t="shared" ref="D220:H220" si="19">IFERROR(D219/D216,"-")</f>
        <v>-</v>
      </c>
      <c r="E220" s="316" t="str">
        <f t="shared" si="19"/>
        <v>-</v>
      </c>
      <c r="F220" s="316" t="str">
        <f t="shared" si="19"/>
        <v>-</v>
      </c>
      <c r="G220" s="316" t="str">
        <f t="shared" si="19"/>
        <v>-</v>
      </c>
      <c r="H220" s="316" t="str">
        <f t="shared" si="19"/>
        <v>-</v>
      </c>
      <c r="I220" s="4"/>
      <c r="J220" s="4"/>
      <c r="K220" s="4"/>
      <c r="L220" s="4"/>
      <c r="M220" s="4"/>
      <c r="N220" s="148"/>
      <c r="O220" s="4"/>
      <c r="P220" s="4"/>
      <c r="Q220" s="4"/>
      <c r="R220" s="303"/>
      <c r="S220" s="4"/>
      <c r="T220" s="304"/>
      <c r="U220" s="4"/>
      <c r="V220" s="4"/>
      <c r="W220" s="4"/>
      <c r="X220" s="4"/>
    </row>
    <row r="221" spans="1:24" ht="21" customHeight="1">
      <c r="A221" s="4"/>
      <c r="B221" s="4"/>
      <c r="C221" s="776" t="s">
        <v>373</v>
      </c>
      <c r="D221" s="315">
        <f t="shared" ref="D221:H221" si="20">COUNTIFS($U$9:$U$203,D$215,$W$9:$W$203,$C221)</f>
        <v>0</v>
      </c>
      <c r="E221" s="315">
        <f t="shared" si="20"/>
        <v>0</v>
      </c>
      <c r="F221" s="315">
        <f t="shared" si="20"/>
        <v>0</v>
      </c>
      <c r="G221" s="315">
        <f t="shared" si="20"/>
        <v>0</v>
      </c>
      <c r="H221" s="315">
        <f t="shared" si="20"/>
        <v>0</v>
      </c>
      <c r="I221" s="4"/>
      <c r="J221" s="4"/>
      <c r="K221" s="4"/>
      <c r="L221" s="4"/>
      <c r="M221" s="4"/>
      <c r="N221" s="148"/>
      <c r="O221" s="4"/>
      <c r="P221" s="4"/>
      <c r="Q221" s="4"/>
      <c r="R221" s="303"/>
      <c r="S221" s="4"/>
      <c r="T221" s="304"/>
      <c r="U221" s="4"/>
      <c r="V221" s="4"/>
      <c r="W221" s="4"/>
      <c r="X221" s="4"/>
    </row>
    <row r="222" spans="1:24" ht="24" customHeight="1">
      <c r="A222" s="4"/>
      <c r="B222" s="4"/>
      <c r="C222" s="775"/>
      <c r="D222" s="316" t="str">
        <f t="shared" ref="D222:H222" si="21">IFERROR(D221/D216,"-")</f>
        <v>-</v>
      </c>
      <c r="E222" s="316" t="str">
        <f t="shared" si="21"/>
        <v>-</v>
      </c>
      <c r="F222" s="316" t="str">
        <f t="shared" si="21"/>
        <v>-</v>
      </c>
      <c r="G222" s="316" t="str">
        <f t="shared" si="21"/>
        <v>-</v>
      </c>
      <c r="H222" s="316" t="str">
        <f t="shared" si="21"/>
        <v>-</v>
      </c>
      <c r="I222" s="4"/>
      <c r="J222" s="4"/>
      <c r="K222" s="4"/>
      <c r="L222" s="4"/>
      <c r="M222" s="4"/>
      <c r="N222" s="148"/>
      <c r="O222" s="4"/>
      <c r="P222" s="4"/>
      <c r="Q222" s="4"/>
      <c r="R222" s="303"/>
      <c r="S222" s="4"/>
      <c r="T222" s="304"/>
      <c r="U222" s="4"/>
      <c r="V222" s="4"/>
      <c r="W222" s="4"/>
      <c r="X222" s="4"/>
    </row>
    <row r="223" spans="1:24" ht="21" customHeight="1">
      <c r="A223" s="4"/>
      <c r="B223" s="4"/>
      <c r="C223" s="776" t="s">
        <v>491</v>
      </c>
      <c r="D223" s="315">
        <f t="shared" ref="D223:H223" si="22">COUNTIFS($U$9:$U$203,D$215,$W$9:$W$203,$C223)</f>
        <v>0</v>
      </c>
      <c r="E223" s="315">
        <f t="shared" si="22"/>
        <v>0</v>
      </c>
      <c r="F223" s="315">
        <f t="shared" si="22"/>
        <v>0</v>
      </c>
      <c r="G223" s="315">
        <f t="shared" si="22"/>
        <v>0</v>
      </c>
      <c r="H223" s="315">
        <f t="shared" si="22"/>
        <v>0</v>
      </c>
      <c r="I223" s="4"/>
      <c r="J223" s="4"/>
      <c r="K223" s="4"/>
      <c r="L223" s="4"/>
      <c r="M223" s="4"/>
      <c r="N223" s="148"/>
      <c r="O223" s="4"/>
      <c r="P223" s="4"/>
      <c r="Q223" s="4"/>
      <c r="R223" s="303"/>
      <c r="S223" s="4"/>
      <c r="T223" s="304"/>
      <c r="U223" s="4"/>
      <c r="V223" s="4"/>
      <c r="W223" s="4"/>
      <c r="X223" s="4"/>
    </row>
    <row r="224" spans="1:24" ht="24" customHeight="1">
      <c r="A224" s="4"/>
      <c r="B224" s="4"/>
      <c r="C224" s="775"/>
      <c r="D224" s="316" t="str">
        <f t="shared" ref="D224:H224" si="23">IFERROR(D223/D$216,"-")</f>
        <v>-</v>
      </c>
      <c r="E224" s="316" t="str">
        <f t="shared" si="23"/>
        <v>-</v>
      </c>
      <c r="F224" s="316" t="str">
        <f t="shared" si="23"/>
        <v>-</v>
      </c>
      <c r="G224" s="316" t="str">
        <f t="shared" si="23"/>
        <v>-</v>
      </c>
      <c r="H224" s="316" t="str">
        <f t="shared" si="23"/>
        <v>-</v>
      </c>
      <c r="I224" s="4"/>
      <c r="J224" s="4"/>
      <c r="K224" s="4"/>
      <c r="L224" s="4"/>
      <c r="M224" s="4"/>
      <c r="N224" s="148"/>
      <c r="O224" s="4"/>
      <c r="P224" s="4"/>
      <c r="Q224" s="4"/>
      <c r="R224" s="303"/>
      <c r="S224" s="4"/>
      <c r="T224" s="304"/>
      <c r="U224" s="4"/>
      <c r="V224" s="4"/>
      <c r="W224" s="4"/>
      <c r="X224" s="4"/>
    </row>
    <row r="225" spans="1:24" ht="21" customHeight="1">
      <c r="A225" s="4"/>
      <c r="B225" s="4"/>
      <c r="C225" s="777" t="s">
        <v>366</v>
      </c>
      <c r="D225" s="315">
        <f t="shared" ref="D225:H225" si="24">COUNTIFS($U$9:$U$203,D$215,$W$9:$W$203,$C225)</f>
        <v>0</v>
      </c>
      <c r="E225" s="315">
        <f t="shared" si="24"/>
        <v>0</v>
      </c>
      <c r="F225" s="315">
        <f t="shared" si="24"/>
        <v>0</v>
      </c>
      <c r="G225" s="315">
        <f t="shared" si="24"/>
        <v>0</v>
      </c>
      <c r="H225" s="315">
        <f t="shared" si="24"/>
        <v>0</v>
      </c>
      <c r="I225" s="4"/>
      <c r="J225" s="4"/>
      <c r="K225" s="4"/>
      <c r="L225" s="4"/>
      <c r="M225" s="4"/>
      <c r="N225" s="148"/>
      <c r="O225" s="4"/>
      <c r="P225" s="4"/>
      <c r="Q225" s="4"/>
      <c r="R225" s="303"/>
      <c r="S225" s="4"/>
      <c r="T225" s="304"/>
      <c r="U225" s="4"/>
      <c r="V225" s="4"/>
      <c r="W225" s="4"/>
      <c r="X225" s="4"/>
    </row>
    <row r="226" spans="1:24" ht="24" customHeight="1">
      <c r="A226" s="4"/>
      <c r="B226" s="4"/>
      <c r="C226" s="775"/>
      <c r="D226" s="316" t="str">
        <f t="shared" ref="D226:H226" si="25">IFERROR(D225/D$216,"-")</f>
        <v>-</v>
      </c>
      <c r="E226" s="316" t="str">
        <f t="shared" si="25"/>
        <v>-</v>
      </c>
      <c r="F226" s="316" t="str">
        <f t="shared" si="25"/>
        <v>-</v>
      </c>
      <c r="G226" s="316" t="str">
        <f t="shared" si="25"/>
        <v>-</v>
      </c>
      <c r="H226" s="316" t="str">
        <f t="shared" si="25"/>
        <v>-</v>
      </c>
      <c r="I226" s="4"/>
      <c r="J226" s="4"/>
      <c r="K226" s="4"/>
      <c r="L226" s="4"/>
      <c r="M226" s="4"/>
      <c r="N226" s="148"/>
      <c r="O226" s="4"/>
      <c r="P226" s="4"/>
      <c r="Q226" s="4"/>
      <c r="R226" s="303"/>
      <c r="S226" s="4"/>
      <c r="T226" s="304"/>
      <c r="U226" s="4"/>
      <c r="V226" s="4"/>
      <c r="W226" s="4"/>
      <c r="X226" s="4"/>
    </row>
    <row r="227" spans="1:24" ht="21" customHeight="1">
      <c r="A227" s="4"/>
      <c r="B227" s="4"/>
      <c r="C227" s="777" t="s">
        <v>640</v>
      </c>
      <c r="D227" s="315">
        <f t="shared" ref="D227:H227" si="26">COUNTIFS($U$9:$U$203,D$215,$W$9:$W$203,$C227)</f>
        <v>0</v>
      </c>
      <c r="E227" s="315">
        <f t="shared" si="26"/>
        <v>0</v>
      </c>
      <c r="F227" s="315">
        <f t="shared" si="26"/>
        <v>0</v>
      </c>
      <c r="G227" s="315">
        <f t="shared" si="26"/>
        <v>0</v>
      </c>
      <c r="H227" s="315">
        <f t="shared" si="26"/>
        <v>0</v>
      </c>
      <c r="I227" s="4"/>
      <c r="J227" s="4"/>
      <c r="K227" s="4"/>
      <c r="L227" s="4"/>
      <c r="M227" s="4"/>
      <c r="N227" s="148"/>
      <c r="O227" s="4"/>
      <c r="P227" s="4"/>
      <c r="Q227" s="4"/>
      <c r="R227" s="303"/>
      <c r="S227" s="4"/>
      <c r="T227" s="304"/>
      <c r="U227" s="4"/>
      <c r="V227" s="4"/>
      <c r="W227" s="4"/>
      <c r="X227" s="4"/>
    </row>
    <row r="228" spans="1:24" ht="24" customHeight="1">
      <c r="A228" s="4"/>
      <c r="B228" s="4"/>
      <c r="C228" s="775"/>
      <c r="D228" s="316" t="str">
        <f t="shared" ref="D228:H228" si="27">IFERROR(D227/D$216,"-")</f>
        <v>-</v>
      </c>
      <c r="E228" s="316" t="str">
        <f t="shared" si="27"/>
        <v>-</v>
      </c>
      <c r="F228" s="316" t="str">
        <f t="shared" si="27"/>
        <v>-</v>
      </c>
      <c r="G228" s="316" t="str">
        <f t="shared" si="27"/>
        <v>-</v>
      </c>
      <c r="H228" s="316" t="str">
        <f t="shared" si="27"/>
        <v>-</v>
      </c>
      <c r="I228" s="4"/>
      <c r="J228" s="4"/>
      <c r="K228" s="4"/>
      <c r="L228" s="4"/>
      <c r="M228" s="4"/>
      <c r="N228" s="148"/>
      <c r="O228" s="4"/>
      <c r="P228" s="4"/>
      <c r="Q228" s="4"/>
      <c r="R228" s="303"/>
      <c r="S228" s="4"/>
      <c r="T228" s="304"/>
      <c r="U228" s="4"/>
      <c r="V228" s="4"/>
      <c r="W228" s="4"/>
      <c r="X228" s="4"/>
    </row>
    <row r="229" spans="1:24" ht="21" customHeight="1">
      <c r="A229" s="4"/>
      <c r="B229" s="4"/>
      <c r="C229" s="777" t="s">
        <v>628</v>
      </c>
      <c r="D229" s="315">
        <f t="shared" ref="D229:H229" si="28">COUNTIFS($U$9:$U$203,D$215,$W$9:$W$203,$C229)</f>
        <v>0</v>
      </c>
      <c r="E229" s="315">
        <f t="shared" si="28"/>
        <v>0</v>
      </c>
      <c r="F229" s="315">
        <f t="shared" si="28"/>
        <v>0</v>
      </c>
      <c r="G229" s="315">
        <f t="shared" si="28"/>
        <v>0</v>
      </c>
      <c r="H229" s="315">
        <f t="shared" si="28"/>
        <v>0</v>
      </c>
      <c r="I229" s="4"/>
      <c r="J229" s="4"/>
      <c r="K229" s="4"/>
      <c r="L229" s="4"/>
      <c r="M229" s="4"/>
      <c r="N229" s="148"/>
      <c r="O229" s="4"/>
      <c r="P229" s="4"/>
      <c r="Q229" s="4"/>
      <c r="R229" s="303"/>
      <c r="S229" s="4"/>
      <c r="T229" s="304"/>
      <c r="U229" s="4"/>
      <c r="V229" s="4"/>
      <c r="W229" s="4"/>
      <c r="X229" s="4"/>
    </row>
    <row r="230" spans="1:24" ht="24" customHeight="1">
      <c r="A230" s="4"/>
      <c r="B230" s="4"/>
      <c r="C230" s="775"/>
      <c r="D230" s="316" t="str">
        <f t="shared" ref="D230:H230" si="29">IFERROR(D229/D$216,"-")</f>
        <v>-</v>
      </c>
      <c r="E230" s="316" t="str">
        <f t="shared" si="29"/>
        <v>-</v>
      </c>
      <c r="F230" s="316" t="str">
        <f t="shared" si="29"/>
        <v>-</v>
      </c>
      <c r="G230" s="316" t="str">
        <f t="shared" si="29"/>
        <v>-</v>
      </c>
      <c r="H230" s="316" t="str">
        <f t="shared" si="29"/>
        <v>-</v>
      </c>
      <c r="I230" s="4"/>
      <c r="J230" s="4"/>
      <c r="K230" s="4"/>
      <c r="L230" s="4"/>
      <c r="M230" s="4"/>
      <c r="N230" s="148"/>
      <c r="O230" s="4"/>
      <c r="P230" s="4"/>
      <c r="Q230" s="4"/>
      <c r="R230" s="303"/>
      <c r="S230" s="4"/>
      <c r="T230" s="304"/>
      <c r="U230" s="4"/>
      <c r="V230" s="4"/>
      <c r="W230" s="4"/>
      <c r="X230" s="4"/>
    </row>
    <row r="231" spans="1:24" ht="21" customHeight="1">
      <c r="A231" s="4"/>
      <c r="B231" s="4"/>
      <c r="C231" s="778" t="s">
        <v>358</v>
      </c>
      <c r="D231" s="315">
        <f t="shared" ref="D231:H231" si="30">COUNTIFS($U$9:$U$203,D$215,$W$9:$W$203,$C231)</f>
        <v>0</v>
      </c>
      <c r="E231" s="315">
        <f t="shared" si="30"/>
        <v>0</v>
      </c>
      <c r="F231" s="315">
        <f t="shared" si="30"/>
        <v>0</v>
      </c>
      <c r="G231" s="315">
        <f t="shared" si="30"/>
        <v>0</v>
      </c>
      <c r="H231" s="315">
        <f t="shared" si="30"/>
        <v>0</v>
      </c>
      <c r="I231" s="4"/>
      <c r="J231" s="4"/>
      <c r="K231" s="4"/>
      <c r="L231" s="4"/>
      <c r="M231" s="4"/>
      <c r="N231" s="148"/>
      <c r="O231" s="4"/>
      <c r="P231" s="4"/>
      <c r="Q231" s="4"/>
      <c r="R231" s="303"/>
      <c r="S231" s="4"/>
      <c r="T231" s="304"/>
      <c r="U231" s="4"/>
      <c r="V231" s="4"/>
      <c r="W231" s="4"/>
      <c r="X231" s="4"/>
    </row>
    <row r="232" spans="1:24" ht="24" customHeight="1">
      <c r="A232" s="4"/>
      <c r="B232" s="4"/>
      <c r="C232" s="779"/>
      <c r="D232" s="317" t="str">
        <f t="shared" ref="D232:H232" si="31">IFERROR(D231/D$216,"-")</f>
        <v>-</v>
      </c>
      <c r="E232" s="317" t="str">
        <f t="shared" si="31"/>
        <v>-</v>
      </c>
      <c r="F232" s="317" t="str">
        <f t="shared" si="31"/>
        <v>-</v>
      </c>
      <c r="G232" s="317" t="str">
        <f t="shared" si="31"/>
        <v>-</v>
      </c>
      <c r="H232" s="317" t="str">
        <f t="shared" si="31"/>
        <v>-</v>
      </c>
      <c r="I232" s="4"/>
      <c r="J232" s="4"/>
      <c r="K232" s="4"/>
      <c r="L232" s="4"/>
      <c r="M232" s="4"/>
      <c r="N232" s="148"/>
      <c r="O232" s="4"/>
      <c r="P232" s="4"/>
      <c r="Q232" s="4"/>
      <c r="R232" s="303"/>
      <c r="S232" s="4"/>
      <c r="T232" s="304"/>
      <c r="U232" s="4"/>
      <c r="V232" s="4"/>
      <c r="W232" s="4"/>
      <c r="X232" s="4"/>
    </row>
    <row r="233" spans="1:24" ht="15.75" customHeight="1">
      <c r="A233" s="4"/>
      <c r="B233" s="4"/>
      <c r="C233" s="4"/>
      <c r="D233" s="3"/>
      <c r="E233" s="3"/>
      <c r="F233" s="3"/>
      <c r="G233" s="3"/>
      <c r="H233" s="3"/>
      <c r="I233" s="4"/>
      <c r="J233" s="4"/>
      <c r="K233" s="4"/>
      <c r="L233" s="4"/>
      <c r="M233" s="4"/>
      <c r="N233" s="148"/>
      <c r="O233" s="4"/>
      <c r="P233" s="4"/>
      <c r="Q233" s="4"/>
      <c r="R233" s="303"/>
      <c r="S233" s="4"/>
      <c r="T233" s="304"/>
      <c r="U233" s="4"/>
      <c r="V233" s="4"/>
      <c r="W233" s="4"/>
      <c r="X233" s="4"/>
    </row>
    <row r="234" spans="1:24" ht="15.75" customHeight="1">
      <c r="A234" s="4"/>
      <c r="B234" s="4"/>
      <c r="C234" s="4"/>
      <c r="D234" s="318"/>
      <c r="E234" s="3"/>
      <c r="F234" s="3"/>
      <c r="G234" s="3"/>
      <c r="H234" s="3"/>
      <c r="I234" s="4"/>
      <c r="J234" s="4"/>
      <c r="K234" s="4"/>
      <c r="L234" s="4"/>
      <c r="M234" s="4"/>
      <c r="N234" s="148"/>
      <c r="O234" s="4"/>
      <c r="P234" s="4"/>
      <c r="Q234" s="4"/>
      <c r="R234" s="303"/>
      <c r="S234" s="4"/>
      <c r="T234" s="304"/>
      <c r="U234" s="4"/>
      <c r="V234" s="4"/>
      <c r="W234" s="4"/>
      <c r="X234" s="4"/>
    </row>
    <row r="235" spans="1:24" ht="15.75" customHeight="1">
      <c r="A235" s="4"/>
      <c r="B235" s="4"/>
      <c r="C235" s="4"/>
      <c r="D235" s="309" t="str">
        <f>設定用!J11</f>
        <v>鵜飼</v>
      </c>
      <c r="E235" s="309" t="str">
        <f>設定用!J12</f>
        <v>筆野</v>
      </c>
      <c r="F235" s="309" t="str">
        <f>設定用!J13</f>
        <v>岡田</v>
      </c>
      <c r="G235" s="309" t="str">
        <f>設定用!J14</f>
        <v>杉原</v>
      </c>
      <c r="H235" s="319" t="str">
        <f>設定用!J15</f>
        <v>時川</v>
      </c>
      <c r="I235" s="319" t="s">
        <v>497</v>
      </c>
      <c r="J235" s="319" t="s">
        <v>617</v>
      </c>
      <c r="K235" s="319" t="s">
        <v>641</v>
      </c>
      <c r="L235" s="319" t="s">
        <v>642</v>
      </c>
      <c r="M235" s="319" t="s">
        <v>166</v>
      </c>
      <c r="N235" s="319" t="s">
        <v>174</v>
      </c>
      <c r="O235" s="319" t="s">
        <v>182</v>
      </c>
      <c r="P235" s="4"/>
      <c r="Q235" s="303"/>
      <c r="R235" s="4"/>
      <c r="S235" s="304"/>
      <c r="T235" s="4"/>
      <c r="U235" s="4"/>
      <c r="V235" s="4"/>
      <c r="W235" s="4"/>
    </row>
    <row r="236" spans="1:24" ht="31.5" customHeight="1">
      <c r="A236" s="4"/>
      <c r="B236" s="4"/>
      <c r="C236" s="255" t="s">
        <v>638</v>
      </c>
      <c r="D236" s="256">
        <f t="shared" ref="D236:L236" si="32">COUNTIF($U$9:$U$203,D235)</f>
        <v>0</v>
      </c>
      <c r="E236" s="256">
        <f t="shared" si="32"/>
        <v>0</v>
      </c>
      <c r="F236" s="256">
        <f t="shared" si="32"/>
        <v>0</v>
      </c>
      <c r="G236" s="267">
        <f t="shared" si="32"/>
        <v>0</v>
      </c>
      <c r="H236" s="257">
        <f t="shared" si="32"/>
        <v>0</v>
      </c>
      <c r="I236" s="257">
        <f t="shared" si="32"/>
        <v>0</v>
      </c>
      <c r="J236" s="257">
        <f t="shared" si="32"/>
        <v>0</v>
      </c>
      <c r="K236" s="257">
        <f t="shared" si="32"/>
        <v>0</v>
      </c>
      <c r="L236" s="257">
        <f t="shared" si="32"/>
        <v>0</v>
      </c>
      <c r="M236" s="257">
        <f t="shared" ref="M236:O236" si="33">COUNTIF($U$9:$U$202,M235)</f>
        <v>0</v>
      </c>
      <c r="N236" s="257">
        <f t="shared" si="33"/>
        <v>0</v>
      </c>
      <c r="O236" s="257">
        <f t="shared" si="33"/>
        <v>0</v>
      </c>
      <c r="P236" s="4"/>
      <c r="Q236" s="303"/>
      <c r="R236" s="4"/>
      <c r="S236" s="304"/>
      <c r="T236" s="4"/>
      <c r="U236" s="4"/>
      <c r="V236" s="4"/>
      <c r="W236" s="4"/>
    </row>
    <row r="237" spans="1:24" ht="24" customHeight="1">
      <c r="A237" s="4"/>
      <c r="B237" s="4"/>
      <c r="C237" s="772" t="s">
        <v>639</v>
      </c>
      <c r="D237" s="311">
        <f t="shared" ref="D237:O237" si="34">SUM(D239,D241)</f>
        <v>0</v>
      </c>
      <c r="E237" s="311">
        <f t="shared" si="34"/>
        <v>0</v>
      </c>
      <c r="F237" s="311">
        <f t="shared" si="34"/>
        <v>0</v>
      </c>
      <c r="G237" s="320">
        <f t="shared" si="34"/>
        <v>0</v>
      </c>
      <c r="H237" s="312">
        <f t="shared" si="34"/>
        <v>0</v>
      </c>
      <c r="I237" s="312">
        <f t="shared" si="34"/>
        <v>0</v>
      </c>
      <c r="J237" s="312">
        <f t="shared" si="34"/>
        <v>0</v>
      </c>
      <c r="K237" s="312">
        <f t="shared" si="34"/>
        <v>0</v>
      </c>
      <c r="L237" s="312">
        <f t="shared" si="34"/>
        <v>0</v>
      </c>
      <c r="M237" s="312">
        <f t="shared" si="34"/>
        <v>0</v>
      </c>
      <c r="N237" s="312">
        <f t="shared" si="34"/>
        <v>0</v>
      </c>
      <c r="O237" s="312">
        <f t="shared" si="34"/>
        <v>0</v>
      </c>
      <c r="P237" s="4"/>
      <c r="Q237" s="303"/>
      <c r="R237" s="4"/>
      <c r="S237" s="304"/>
      <c r="T237" s="4"/>
      <c r="U237" s="4"/>
      <c r="V237" s="4"/>
      <c r="W237" s="4"/>
    </row>
    <row r="238" spans="1:24" ht="24" customHeight="1">
      <c r="A238" s="4"/>
      <c r="B238" s="4"/>
      <c r="C238" s="773"/>
      <c r="D238" s="313" t="str">
        <f t="shared" ref="D238:O238" si="35">IFERROR(D237/D236,"-")</f>
        <v>-</v>
      </c>
      <c r="E238" s="313" t="str">
        <f t="shared" si="35"/>
        <v>-</v>
      </c>
      <c r="F238" s="313" t="str">
        <f t="shared" si="35"/>
        <v>-</v>
      </c>
      <c r="G238" s="321" t="str">
        <f t="shared" si="35"/>
        <v>-</v>
      </c>
      <c r="H238" s="314" t="str">
        <f t="shared" si="35"/>
        <v>-</v>
      </c>
      <c r="I238" s="314" t="str">
        <f t="shared" si="35"/>
        <v>-</v>
      </c>
      <c r="J238" s="314" t="str">
        <f t="shared" si="35"/>
        <v>-</v>
      </c>
      <c r="K238" s="314" t="str">
        <f t="shared" si="35"/>
        <v>-</v>
      </c>
      <c r="L238" s="314" t="str">
        <f t="shared" si="35"/>
        <v>-</v>
      </c>
      <c r="M238" s="314" t="str">
        <f t="shared" si="35"/>
        <v>-</v>
      </c>
      <c r="N238" s="314" t="str">
        <f t="shared" si="35"/>
        <v>-</v>
      </c>
      <c r="O238" s="314" t="str">
        <f t="shared" si="35"/>
        <v>-</v>
      </c>
      <c r="P238" s="4"/>
      <c r="Q238" s="303"/>
      <c r="R238" s="4"/>
      <c r="S238" s="304"/>
      <c r="T238" s="4"/>
      <c r="U238" s="4"/>
      <c r="V238" s="4"/>
      <c r="W238" s="4"/>
    </row>
    <row r="239" spans="1:24" ht="20.25" customHeight="1">
      <c r="A239" s="4"/>
      <c r="B239" s="4"/>
      <c r="C239" s="774" t="s">
        <v>349</v>
      </c>
      <c r="D239" s="315">
        <f t="shared" ref="D239:L239" si="36">COUNTIFS($U$9:$U$203,D$235,$W$9:$W$203,$C239)</f>
        <v>0</v>
      </c>
      <c r="E239" s="315">
        <f t="shared" si="36"/>
        <v>0</v>
      </c>
      <c r="F239" s="315">
        <f t="shared" si="36"/>
        <v>0</v>
      </c>
      <c r="G239" s="315">
        <f t="shared" si="36"/>
        <v>0</v>
      </c>
      <c r="H239" s="315">
        <f t="shared" si="36"/>
        <v>0</v>
      </c>
      <c r="I239" s="315">
        <f t="shared" si="36"/>
        <v>0</v>
      </c>
      <c r="J239" s="315">
        <f t="shared" si="36"/>
        <v>0</v>
      </c>
      <c r="K239" s="315">
        <f t="shared" si="36"/>
        <v>0</v>
      </c>
      <c r="L239" s="315">
        <f t="shared" si="36"/>
        <v>0</v>
      </c>
      <c r="M239" s="315">
        <f t="shared" ref="M239:O239" si="37">COUNTIFS($U$9:$U$202,M$235,$W$9:$W$202,$C239)</f>
        <v>0</v>
      </c>
      <c r="N239" s="315">
        <f t="shared" si="37"/>
        <v>0</v>
      </c>
      <c r="O239" s="315">
        <f t="shared" si="37"/>
        <v>0</v>
      </c>
      <c r="P239" s="4"/>
      <c r="Q239" s="303"/>
      <c r="R239" s="4"/>
      <c r="S239" s="304"/>
      <c r="T239" s="4"/>
      <c r="U239" s="4"/>
      <c r="V239" s="4"/>
      <c r="W239" s="4"/>
    </row>
    <row r="240" spans="1:24" ht="24" customHeight="1">
      <c r="A240" s="4"/>
      <c r="B240" s="4"/>
      <c r="C240" s="775"/>
      <c r="D240" s="316" t="str">
        <f t="shared" ref="D240:O240" si="38">IFERROR(D239/D236,"-")</f>
        <v>-</v>
      </c>
      <c r="E240" s="316" t="str">
        <f t="shared" si="38"/>
        <v>-</v>
      </c>
      <c r="F240" s="316" t="str">
        <f t="shared" si="38"/>
        <v>-</v>
      </c>
      <c r="G240" s="316" t="str">
        <f t="shared" si="38"/>
        <v>-</v>
      </c>
      <c r="H240" s="316" t="str">
        <f t="shared" si="38"/>
        <v>-</v>
      </c>
      <c r="I240" s="316" t="str">
        <f t="shared" si="38"/>
        <v>-</v>
      </c>
      <c r="J240" s="316" t="str">
        <f t="shared" si="38"/>
        <v>-</v>
      </c>
      <c r="K240" s="316" t="str">
        <f t="shared" si="38"/>
        <v>-</v>
      </c>
      <c r="L240" s="316" t="str">
        <f t="shared" si="38"/>
        <v>-</v>
      </c>
      <c r="M240" s="316" t="str">
        <f t="shared" si="38"/>
        <v>-</v>
      </c>
      <c r="N240" s="316" t="str">
        <f t="shared" si="38"/>
        <v>-</v>
      </c>
      <c r="O240" s="316" t="str">
        <f t="shared" si="38"/>
        <v>-</v>
      </c>
      <c r="P240" s="4"/>
      <c r="Q240" s="303"/>
      <c r="R240" s="4"/>
      <c r="S240" s="304"/>
      <c r="T240" s="4"/>
      <c r="U240" s="4"/>
      <c r="V240" s="4"/>
      <c r="W240" s="4"/>
    </row>
    <row r="241" spans="1:24" ht="21" customHeight="1">
      <c r="A241" s="4"/>
      <c r="B241" s="4"/>
      <c r="C241" s="776" t="s">
        <v>373</v>
      </c>
      <c r="D241" s="315">
        <f t="shared" ref="D241:L241" si="39">COUNTIFS($U$9:$U$203,D$235,$W$9:$W$203,$C241)</f>
        <v>0</v>
      </c>
      <c r="E241" s="315">
        <f t="shared" si="39"/>
        <v>0</v>
      </c>
      <c r="F241" s="315">
        <f t="shared" si="39"/>
        <v>0</v>
      </c>
      <c r="G241" s="315">
        <f t="shared" si="39"/>
        <v>0</v>
      </c>
      <c r="H241" s="315">
        <f t="shared" si="39"/>
        <v>0</v>
      </c>
      <c r="I241" s="315">
        <f t="shared" si="39"/>
        <v>0</v>
      </c>
      <c r="J241" s="315">
        <f t="shared" si="39"/>
        <v>0</v>
      </c>
      <c r="K241" s="315">
        <f t="shared" si="39"/>
        <v>0</v>
      </c>
      <c r="L241" s="315">
        <f t="shared" si="39"/>
        <v>0</v>
      </c>
      <c r="M241" s="315">
        <f t="shared" ref="M241:O241" si="40">COUNTIFS($U$9:$U$202,M$235,$W$9:$W$202,$C241)</f>
        <v>0</v>
      </c>
      <c r="N241" s="315">
        <f t="shared" si="40"/>
        <v>0</v>
      </c>
      <c r="O241" s="315">
        <f t="shared" si="40"/>
        <v>0</v>
      </c>
      <c r="P241" s="4"/>
      <c r="Q241" s="303"/>
      <c r="R241" s="4"/>
      <c r="S241" s="304"/>
      <c r="T241" s="4"/>
      <c r="U241" s="4"/>
      <c r="V241" s="4"/>
      <c r="W241" s="4"/>
    </row>
    <row r="242" spans="1:24" ht="24" customHeight="1">
      <c r="A242" s="4"/>
      <c r="B242" s="4"/>
      <c r="C242" s="775"/>
      <c r="D242" s="316" t="str">
        <f t="shared" ref="D242:O242" si="41">IFERROR(D241/D236,"-")</f>
        <v>-</v>
      </c>
      <c r="E242" s="316" t="str">
        <f t="shared" si="41"/>
        <v>-</v>
      </c>
      <c r="F242" s="316" t="str">
        <f t="shared" si="41"/>
        <v>-</v>
      </c>
      <c r="G242" s="316" t="str">
        <f t="shared" si="41"/>
        <v>-</v>
      </c>
      <c r="H242" s="316" t="str">
        <f t="shared" si="41"/>
        <v>-</v>
      </c>
      <c r="I242" s="316" t="str">
        <f t="shared" si="41"/>
        <v>-</v>
      </c>
      <c r="J242" s="316" t="str">
        <f t="shared" si="41"/>
        <v>-</v>
      </c>
      <c r="K242" s="316" t="str">
        <f t="shared" si="41"/>
        <v>-</v>
      </c>
      <c r="L242" s="316" t="str">
        <f t="shared" si="41"/>
        <v>-</v>
      </c>
      <c r="M242" s="316" t="str">
        <f t="shared" si="41"/>
        <v>-</v>
      </c>
      <c r="N242" s="316" t="str">
        <f t="shared" si="41"/>
        <v>-</v>
      </c>
      <c r="O242" s="316" t="str">
        <f t="shared" si="41"/>
        <v>-</v>
      </c>
      <c r="P242" s="4"/>
      <c r="Q242" s="303"/>
      <c r="R242" s="4"/>
      <c r="S242" s="304"/>
      <c r="T242" s="4"/>
      <c r="U242" s="4"/>
      <c r="V242" s="4"/>
      <c r="W242" s="4"/>
    </row>
    <row r="243" spans="1:24" ht="21" customHeight="1">
      <c r="A243" s="4"/>
      <c r="B243" s="4"/>
      <c r="C243" s="776" t="s">
        <v>491</v>
      </c>
      <c r="D243" s="315">
        <f t="shared" ref="D243:L243" si="42">COUNTIFS($U$9:$U$203,D$235,$W$9:$W$203,$C243)</f>
        <v>0</v>
      </c>
      <c r="E243" s="315">
        <f t="shared" si="42"/>
        <v>0</v>
      </c>
      <c r="F243" s="315">
        <f t="shared" si="42"/>
        <v>0</v>
      </c>
      <c r="G243" s="315">
        <f t="shared" si="42"/>
        <v>0</v>
      </c>
      <c r="H243" s="315">
        <f t="shared" si="42"/>
        <v>0</v>
      </c>
      <c r="I243" s="315">
        <f t="shared" si="42"/>
        <v>0</v>
      </c>
      <c r="J243" s="315">
        <f t="shared" si="42"/>
        <v>0</v>
      </c>
      <c r="K243" s="315">
        <f t="shared" si="42"/>
        <v>0</v>
      </c>
      <c r="L243" s="315">
        <f t="shared" si="42"/>
        <v>0</v>
      </c>
      <c r="M243" s="315">
        <f t="shared" ref="M243:O243" si="43">COUNTIFS($U$9:$U$202,M$235,$W$9:$W$202,$C243)</f>
        <v>0</v>
      </c>
      <c r="N243" s="315">
        <f t="shared" si="43"/>
        <v>0</v>
      </c>
      <c r="O243" s="315">
        <f t="shared" si="43"/>
        <v>0</v>
      </c>
      <c r="P243" s="4"/>
      <c r="Q243" s="303"/>
      <c r="R243" s="4"/>
      <c r="S243" s="304"/>
      <c r="T243" s="4"/>
      <c r="U243" s="4"/>
      <c r="V243" s="4"/>
      <c r="W243" s="4"/>
    </row>
    <row r="244" spans="1:24" ht="24" customHeight="1">
      <c r="A244" s="4"/>
      <c r="B244" s="4"/>
      <c r="C244" s="775"/>
      <c r="D244" s="316" t="str">
        <f t="shared" ref="D244:O244" si="44">IFERROR(D243/E$216,"-")</f>
        <v>-</v>
      </c>
      <c r="E244" s="316" t="str">
        <f t="shared" si="44"/>
        <v>-</v>
      </c>
      <c r="F244" s="316" t="str">
        <f t="shared" si="44"/>
        <v>-</v>
      </c>
      <c r="G244" s="316" t="str">
        <f t="shared" si="44"/>
        <v>-</v>
      </c>
      <c r="H244" s="316" t="str">
        <f t="shared" si="44"/>
        <v>-</v>
      </c>
      <c r="I244" s="316" t="str">
        <f t="shared" si="44"/>
        <v>-</v>
      </c>
      <c r="J244" s="316" t="str">
        <f t="shared" si="44"/>
        <v>-</v>
      </c>
      <c r="K244" s="316" t="str">
        <f t="shared" si="44"/>
        <v>-</v>
      </c>
      <c r="L244" s="316" t="str">
        <f t="shared" si="44"/>
        <v>-</v>
      </c>
      <c r="M244" s="316" t="str">
        <f t="shared" si="44"/>
        <v>-</v>
      </c>
      <c r="N244" s="316" t="str">
        <f t="shared" si="44"/>
        <v>-</v>
      </c>
      <c r="O244" s="316" t="str">
        <f t="shared" si="44"/>
        <v>-</v>
      </c>
      <c r="P244" s="4"/>
      <c r="Q244" s="303"/>
      <c r="R244" s="4"/>
      <c r="S244" s="304"/>
      <c r="T244" s="4"/>
      <c r="U244" s="4"/>
      <c r="V244" s="4"/>
      <c r="W244" s="4"/>
    </row>
    <row r="245" spans="1:24" ht="21" customHeight="1">
      <c r="A245" s="4"/>
      <c r="B245" s="4"/>
      <c r="C245" s="777" t="s">
        <v>366</v>
      </c>
      <c r="D245" s="315">
        <f t="shared" ref="D245:L245" si="45">COUNTIFS($U$9:$U$203,D$235,$W$9:$W$203,$C245)</f>
        <v>0</v>
      </c>
      <c r="E245" s="315">
        <f t="shared" si="45"/>
        <v>0</v>
      </c>
      <c r="F245" s="315">
        <f t="shared" si="45"/>
        <v>0</v>
      </c>
      <c r="G245" s="315">
        <f t="shared" si="45"/>
        <v>0</v>
      </c>
      <c r="H245" s="315">
        <f t="shared" si="45"/>
        <v>0</v>
      </c>
      <c r="I245" s="315">
        <f t="shared" si="45"/>
        <v>0</v>
      </c>
      <c r="J245" s="315">
        <f t="shared" si="45"/>
        <v>0</v>
      </c>
      <c r="K245" s="315">
        <f t="shared" si="45"/>
        <v>0</v>
      </c>
      <c r="L245" s="315">
        <f t="shared" si="45"/>
        <v>0</v>
      </c>
      <c r="M245" s="315">
        <f t="shared" ref="M245:O245" si="46">COUNTIFS($U$9:$U$202,M$235,$W$9:$W$202,$C245)</f>
        <v>0</v>
      </c>
      <c r="N245" s="315">
        <f t="shared" si="46"/>
        <v>0</v>
      </c>
      <c r="O245" s="315">
        <f t="shared" si="46"/>
        <v>0</v>
      </c>
      <c r="P245" s="4"/>
      <c r="Q245" s="303"/>
      <c r="R245" s="4"/>
      <c r="S245" s="304"/>
      <c r="T245" s="4"/>
      <c r="U245" s="4"/>
      <c r="V245" s="4"/>
      <c r="W245" s="4"/>
    </row>
    <row r="246" spans="1:24" ht="24" customHeight="1">
      <c r="A246" s="4"/>
      <c r="B246" s="4"/>
      <c r="C246" s="775"/>
      <c r="D246" s="316" t="str">
        <f t="shared" ref="D246:O246" si="47">IFERROR(D245/E$216,"-")</f>
        <v>-</v>
      </c>
      <c r="E246" s="316" t="str">
        <f t="shared" si="47"/>
        <v>-</v>
      </c>
      <c r="F246" s="316" t="str">
        <f t="shared" si="47"/>
        <v>-</v>
      </c>
      <c r="G246" s="316" t="str">
        <f t="shared" si="47"/>
        <v>-</v>
      </c>
      <c r="H246" s="316" t="str">
        <f t="shared" si="47"/>
        <v>-</v>
      </c>
      <c r="I246" s="316" t="str">
        <f t="shared" si="47"/>
        <v>-</v>
      </c>
      <c r="J246" s="316" t="str">
        <f t="shared" si="47"/>
        <v>-</v>
      </c>
      <c r="K246" s="316" t="str">
        <f t="shared" si="47"/>
        <v>-</v>
      </c>
      <c r="L246" s="316" t="str">
        <f t="shared" si="47"/>
        <v>-</v>
      </c>
      <c r="M246" s="316" t="str">
        <f t="shared" si="47"/>
        <v>-</v>
      </c>
      <c r="N246" s="316" t="str">
        <f t="shared" si="47"/>
        <v>-</v>
      </c>
      <c r="O246" s="316" t="str">
        <f t="shared" si="47"/>
        <v>-</v>
      </c>
      <c r="P246" s="4"/>
      <c r="Q246" s="303"/>
      <c r="R246" s="4"/>
      <c r="S246" s="304"/>
      <c r="T246" s="4"/>
      <c r="U246" s="4"/>
      <c r="V246" s="4"/>
      <c r="W246" s="4"/>
    </row>
    <row r="247" spans="1:24" ht="21" customHeight="1">
      <c r="A247" s="4"/>
      <c r="B247" s="4"/>
      <c r="C247" s="777" t="s">
        <v>640</v>
      </c>
      <c r="D247" s="315">
        <f t="shared" ref="D247:L247" si="48">COUNTIFS($U$9:$U$203,D$235,$W$9:$W$203,$C247)</f>
        <v>0</v>
      </c>
      <c r="E247" s="315">
        <f t="shared" si="48"/>
        <v>0</v>
      </c>
      <c r="F247" s="315">
        <f t="shared" si="48"/>
        <v>0</v>
      </c>
      <c r="G247" s="315">
        <f t="shared" si="48"/>
        <v>0</v>
      </c>
      <c r="H247" s="315">
        <f t="shared" si="48"/>
        <v>0</v>
      </c>
      <c r="I247" s="315">
        <f t="shared" si="48"/>
        <v>0</v>
      </c>
      <c r="J247" s="315">
        <f t="shared" si="48"/>
        <v>0</v>
      </c>
      <c r="K247" s="315">
        <f t="shared" si="48"/>
        <v>0</v>
      </c>
      <c r="L247" s="315">
        <f t="shared" si="48"/>
        <v>0</v>
      </c>
      <c r="M247" s="315">
        <f t="shared" ref="M247:O247" si="49">COUNTIFS($U$9:$U$202,M$235,$W$9:$W$202,$C247)</f>
        <v>0</v>
      </c>
      <c r="N247" s="315">
        <f t="shared" si="49"/>
        <v>0</v>
      </c>
      <c r="O247" s="315">
        <f t="shared" si="49"/>
        <v>0</v>
      </c>
      <c r="P247" s="4"/>
      <c r="Q247" s="303"/>
      <c r="R247" s="4"/>
      <c r="S247" s="304"/>
      <c r="T247" s="4"/>
      <c r="U247" s="4"/>
      <c r="V247" s="4"/>
      <c r="W247" s="4"/>
    </row>
    <row r="248" spans="1:24" ht="24" customHeight="1">
      <c r="A248" s="4"/>
      <c r="B248" s="4"/>
      <c r="C248" s="775"/>
      <c r="D248" s="316" t="str">
        <f t="shared" ref="D248:O248" si="50">IFERROR(D247/E$216,"-")</f>
        <v>-</v>
      </c>
      <c r="E248" s="316" t="str">
        <f t="shared" si="50"/>
        <v>-</v>
      </c>
      <c r="F248" s="316" t="str">
        <f t="shared" si="50"/>
        <v>-</v>
      </c>
      <c r="G248" s="316" t="str">
        <f t="shared" si="50"/>
        <v>-</v>
      </c>
      <c r="H248" s="316" t="str">
        <f t="shared" si="50"/>
        <v>-</v>
      </c>
      <c r="I248" s="316" t="str">
        <f t="shared" si="50"/>
        <v>-</v>
      </c>
      <c r="J248" s="316" t="str">
        <f t="shared" si="50"/>
        <v>-</v>
      </c>
      <c r="K248" s="316" t="str">
        <f t="shared" si="50"/>
        <v>-</v>
      </c>
      <c r="L248" s="316" t="str">
        <f t="shared" si="50"/>
        <v>-</v>
      </c>
      <c r="M248" s="316" t="str">
        <f t="shared" si="50"/>
        <v>-</v>
      </c>
      <c r="N248" s="316" t="str">
        <f t="shared" si="50"/>
        <v>-</v>
      </c>
      <c r="O248" s="316" t="str">
        <f t="shared" si="50"/>
        <v>-</v>
      </c>
      <c r="P248" s="4"/>
      <c r="Q248" s="303"/>
      <c r="R248" s="4"/>
      <c r="S248" s="304"/>
      <c r="T248" s="4"/>
      <c r="U248" s="4"/>
      <c r="V248" s="4"/>
      <c r="W248" s="4"/>
    </row>
    <row r="249" spans="1:24" ht="21" customHeight="1">
      <c r="A249" s="4"/>
      <c r="B249" s="4"/>
      <c r="C249" s="777" t="s">
        <v>628</v>
      </c>
      <c r="D249" s="315">
        <f t="shared" ref="D249:L249" si="51">COUNTIFS($U$9:$U$203,D$235,$W$9:$W$203,$C249)</f>
        <v>0</v>
      </c>
      <c r="E249" s="315">
        <f t="shared" si="51"/>
        <v>0</v>
      </c>
      <c r="F249" s="315">
        <f t="shared" si="51"/>
        <v>0</v>
      </c>
      <c r="G249" s="315">
        <f t="shared" si="51"/>
        <v>0</v>
      </c>
      <c r="H249" s="315">
        <f t="shared" si="51"/>
        <v>0</v>
      </c>
      <c r="I249" s="315">
        <f t="shared" si="51"/>
        <v>0</v>
      </c>
      <c r="J249" s="315">
        <f t="shared" si="51"/>
        <v>0</v>
      </c>
      <c r="K249" s="315">
        <f t="shared" si="51"/>
        <v>0</v>
      </c>
      <c r="L249" s="315">
        <f t="shared" si="51"/>
        <v>0</v>
      </c>
      <c r="M249" s="315">
        <f t="shared" ref="M249:O249" si="52">COUNTIFS($U$9:$U$202,M$235,$W$9:$W$202,$C249)</f>
        <v>0</v>
      </c>
      <c r="N249" s="315">
        <f t="shared" si="52"/>
        <v>0</v>
      </c>
      <c r="O249" s="315">
        <f t="shared" si="52"/>
        <v>0</v>
      </c>
      <c r="P249" s="4"/>
      <c r="Q249" s="303"/>
      <c r="R249" s="4"/>
      <c r="S249" s="304"/>
      <c r="T249" s="4"/>
      <c r="U249" s="4"/>
      <c r="V249" s="4"/>
      <c r="W249" s="4"/>
    </row>
    <row r="250" spans="1:24" ht="24" customHeight="1">
      <c r="A250" s="4"/>
      <c r="B250" s="4"/>
      <c r="C250" s="775"/>
      <c r="D250" s="316" t="str">
        <f t="shared" ref="D250:O250" si="53">IFERROR(D249/E$216,"-")</f>
        <v>-</v>
      </c>
      <c r="E250" s="316" t="str">
        <f t="shared" si="53"/>
        <v>-</v>
      </c>
      <c r="F250" s="316" t="str">
        <f t="shared" si="53"/>
        <v>-</v>
      </c>
      <c r="G250" s="316" t="str">
        <f t="shared" si="53"/>
        <v>-</v>
      </c>
      <c r="H250" s="316" t="str">
        <f t="shared" si="53"/>
        <v>-</v>
      </c>
      <c r="I250" s="316" t="str">
        <f t="shared" si="53"/>
        <v>-</v>
      </c>
      <c r="J250" s="316" t="str">
        <f t="shared" si="53"/>
        <v>-</v>
      </c>
      <c r="K250" s="316" t="str">
        <f t="shared" si="53"/>
        <v>-</v>
      </c>
      <c r="L250" s="316" t="str">
        <f t="shared" si="53"/>
        <v>-</v>
      </c>
      <c r="M250" s="316" t="str">
        <f t="shared" si="53"/>
        <v>-</v>
      </c>
      <c r="N250" s="316" t="str">
        <f t="shared" si="53"/>
        <v>-</v>
      </c>
      <c r="O250" s="316" t="str">
        <f t="shared" si="53"/>
        <v>-</v>
      </c>
      <c r="P250" s="4"/>
      <c r="Q250" s="303"/>
      <c r="R250" s="4"/>
      <c r="S250" s="304"/>
      <c r="T250" s="4"/>
      <c r="U250" s="4"/>
      <c r="V250" s="4"/>
      <c r="W250" s="4"/>
    </row>
    <row r="251" spans="1:24" ht="21" customHeight="1">
      <c r="A251" s="4"/>
      <c r="B251" s="4"/>
      <c r="C251" s="778" t="s">
        <v>358</v>
      </c>
      <c r="D251" s="315">
        <f t="shared" ref="D251:L251" si="54">COUNTIFS($U$9:$U$203,D$235,$W$9:$W$203,$C251)</f>
        <v>0</v>
      </c>
      <c r="E251" s="315">
        <f t="shared" si="54"/>
        <v>0</v>
      </c>
      <c r="F251" s="315">
        <f t="shared" si="54"/>
        <v>0</v>
      </c>
      <c r="G251" s="315">
        <f t="shared" si="54"/>
        <v>0</v>
      </c>
      <c r="H251" s="315">
        <f t="shared" si="54"/>
        <v>0</v>
      </c>
      <c r="I251" s="315">
        <f t="shared" si="54"/>
        <v>0</v>
      </c>
      <c r="J251" s="315">
        <f t="shared" si="54"/>
        <v>0</v>
      </c>
      <c r="K251" s="315">
        <f t="shared" si="54"/>
        <v>0</v>
      </c>
      <c r="L251" s="315">
        <f t="shared" si="54"/>
        <v>0</v>
      </c>
      <c r="M251" s="315">
        <f t="shared" ref="M251:O251" si="55">COUNTIFS($U$9:$U$202,M$235,$W$9:$W$202,$C251)</f>
        <v>0</v>
      </c>
      <c r="N251" s="315">
        <f t="shared" si="55"/>
        <v>0</v>
      </c>
      <c r="O251" s="315">
        <f t="shared" si="55"/>
        <v>0</v>
      </c>
      <c r="P251" s="4"/>
      <c r="Q251" s="303"/>
      <c r="R251" s="4"/>
      <c r="S251" s="304"/>
      <c r="T251" s="4"/>
      <c r="U251" s="4"/>
      <c r="V251" s="4"/>
      <c r="W251" s="4"/>
    </row>
    <row r="252" spans="1:24" ht="24" customHeight="1">
      <c r="A252" s="4"/>
      <c r="B252" s="4"/>
      <c r="C252" s="779"/>
      <c r="D252" s="317" t="str">
        <f t="shared" ref="D252:O252" si="56">IFERROR(D251/E$216,"-")</f>
        <v>-</v>
      </c>
      <c r="E252" s="317" t="str">
        <f t="shared" si="56"/>
        <v>-</v>
      </c>
      <c r="F252" s="317" t="str">
        <f t="shared" si="56"/>
        <v>-</v>
      </c>
      <c r="G252" s="317" t="str">
        <f t="shared" si="56"/>
        <v>-</v>
      </c>
      <c r="H252" s="317" t="str">
        <f t="shared" si="56"/>
        <v>-</v>
      </c>
      <c r="I252" s="317" t="str">
        <f t="shared" si="56"/>
        <v>-</v>
      </c>
      <c r="J252" s="317" t="str">
        <f t="shared" si="56"/>
        <v>-</v>
      </c>
      <c r="K252" s="317" t="str">
        <f t="shared" si="56"/>
        <v>-</v>
      </c>
      <c r="L252" s="317" t="str">
        <f t="shared" si="56"/>
        <v>-</v>
      </c>
      <c r="M252" s="317" t="str">
        <f t="shared" si="56"/>
        <v>-</v>
      </c>
      <c r="N252" s="317" t="str">
        <f t="shared" si="56"/>
        <v>-</v>
      </c>
      <c r="O252" s="317" t="str">
        <f t="shared" si="56"/>
        <v>-</v>
      </c>
      <c r="P252" s="4"/>
      <c r="Q252" s="303"/>
      <c r="R252" s="4"/>
      <c r="S252" s="304"/>
      <c r="T252" s="4"/>
      <c r="U252" s="4"/>
      <c r="V252" s="4"/>
      <c r="W252" s="4"/>
    </row>
    <row r="253" spans="1:24" ht="14.4">
      <c r="A253" s="4"/>
      <c r="B253" s="4"/>
      <c r="C253" s="303"/>
      <c r="D253" s="304"/>
      <c r="E253" s="4"/>
      <c r="F253" s="4"/>
      <c r="G253" s="4"/>
      <c r="H253" s="4"/>
      <c r="I253" s="4"/>
      <c r="J253" s="4"/>
      <c r="K253" s="4"/>
      <c r="L253" s="4"/>
      <c r="M253" s="4"/>
      <c r="N253" s="148"/>
      <c r="O253" s="4"/>
      <c r="P253" s="4"/>
      <c r="Q253" s="4"/>
      <c r="R253" s="303"/>
      <c r="S253" s="4"/>
      <c r="T253" s="304"/>
      <c r="U253" s="4"/>
      <c r="V253" s="4"/>
      <c r="W253" s="4"/>
      <c r="X253" s="4"/>
    </row>
    <row r="254" spans="1:24" ht="32.25" customHeight="1">
      <c r="A254" s="4"/>
      <c r="B254" s="4"/>
      <c r="D254" s="270" t="s">
        <v>343</v>
      </c>
      <c r="E254" s="270" t="s">
        <v>507</v>
      </c>
      <c r="F254" s="270" t="s">
        <v>387</v>
      </c>
      <c r="G254" s="270" t="s">
        <v>364</v>
      </c>
      <c r="H254" s="270" t="s">
        <v>371</v>
      </c>
      <c r="M254" s="4"/>
      <c r="N254" s="148"/>
      <c r="O254" s="4"/>
      <c r="P254" s="4"/>
      <c r="Q254" s="4"/>
      <c r="R254" s="303"/>
      <c r="S254" s="4"/>
      <c r="T254" s="304"/>
      <c r="U254" s="4"/>
      <c r="V254" s="4"/>
      <c r="W254" s="4"/>
      <c r="X254" s="4"/>
    </row>
    <row r="255" spans="1:24" ht="27" customHeight="1">
      <c r="A255" s="4"/>
      <c r="B255" s="4"/>
      <c r="C255" s="271" t="s">
        <v>638</v>
      </c>
      <c r="D255" s="256">
        <f t="shared" ref="D255:H255" si="57">COUNTIFS($R$9:$R$203,"&lt;&gt;",$M$9:$M$203,D254)</f>
        <v>0</v>
      </c>
      <c r="E255" s="256">
        <f t="shared" si="57"/>
        <v>0</v>
      </c>
      <c r="F255" s="256">
        <f t="shared" si="57"/>
        <v>0</v>
      </c>
      <c r="G255" s="256">
        <f t="shared" si="57"/>
        <v>0</v>
      </c>
      <c r="H255" s="257">
        <f t="shared" si="57"/>
        <v>0</v>
      </c>
      <c r="I255" s="4"/>
      <c r="J255" s="4"/>
      <c r="K255" s="4"/>
      <c r="L255" s="4"/>
      <c r="M255" s="4"/>
      <c r="N255" s="148"/>
      <c r="O255" s="4"/>
      <c r="P255" s="4"/>
      <c r="Q255" s="4"/>
      <c r="R255" s="303"/>
      <c r="S255" s="4"/>
      <c r="T255" s="304"/>
      <c r="U255" s="4"/>
      <c r="V255" s="4"/>
      <c r="W255" s="4"/>
      <c r="X255" s="4"/>
    </row>
    <row r="256" spans="1:24" ht="27" customHeight="1">
      <c r="A256" s="4"/>
      <c r="B256" s="4"/>
      <c r="C256" s="780" t="s">
        <v>639</v>
      </c>
      <c r="D256" s="311">
        <f t="shared" ref="D256:H256" si="58">SUM(D258,D260)</f>
        <v>0</v>
      </c>
      <c r="E256" s="311">
        <f t="shared" si="58"/>
        <v>0</v>
      </c>
      <c r="F256" s="311">
        <f t="shared" si="58"/>
        <v>0</v>
      </c>
      <c r="G256" s="311">
        <f t="shared" si="58"/>
        <v>0</v>
      </c>
      <c r="H256" s="312">
        <f t="shared" si="58"/>
        <v>0</v>
      </c>
      <c r="I256" s="4"/>
      <c r="J256" s="4"/>
      <c r="K256" s="4"/>
      <c r="L256" s="4"/>
      <c r="M256" s="4"/>
      <c r="N256" s="148"/>
      <c r="O256" s="4"/>
      <c r="P256" s="4"/>
      <c r="Q256" s="4"/>
      <c r="R256" s="303"/>
      <c r="S256" s="4"/>
      <c r="T256" s="304"/>
      <c r="U256" s="4"/>
      <c r="V256" s="4"/>
      <c r="W256" s="4"/>
      <c r="X256" s="4"/>
    </row>
    <row r="257" spans="1:24" ht="27" customHeight="1">
      <c r="A257" s="4"/>
      <c r="B257" s="4"/>
      <c r="C257" s="773"/>
      <c r="D257" s="322" t="str">
        <f t="shared" ref="D257:H257" si="59">IFERROR(D256/D255,"-")</f>
        <v>-</v>
      </c>
      <c r="E257" s="322" t="str">
        <f t="shared" si="59"/>
        <v>-</v>
      </c>
      <c r="F257" s="322" t="str">
        <f t="shared" si="59"/>
        <v>-</v>
      </c>
      <c r="G257" s="322" t="str">
        <f t="shared" si="59"/>
        <v>-</v>
      </c>
      <c r="H257" s="323" t="str">
        <f t="shared" si="59"/>
        <v>-</v>
      </c>
      <c r="I257" s="4"/>
      <c r="J257" s="4"/>
      <c r="K257" s="4"/>
      <c r="L257" s="4"/>
      <c r="M257" s="4"/>
      <c r="N257" s="148"/>
      <c r="O257" s="4"/>
      <c r="P257" s="4"/>
      <c r="Q257" s="4"/>
      <c r="R257" s="303"/>
      <c r="S257" s="4"/>
      <c r="T257" s="304"/>
      <c r="U257" s="4"/>
      <c r="V257" s="4"/>
      <c r="W257" s="4"/>
      <c r="X257" s="4"/>
    </row>
    <row r="258" spans="1:24" ht="27" customHeight="1">
      <c r="A258" s="4"/>
      <c r="B258" s="4"/>
      <c r="C258" s="781" t="s">
        <v>349</v>
      </c>
      <c r="D258" s="315">
        <f t="shared" ref="D258:H258" si="60">COUNTIFS($W$9:$W$203,$C258,$M$9:$M$203,D$254)</f>
        <v>0</v>
      </c>
      <c r="E258" s="315">
        <f t="shared" si="60"/>
        <v>0</v>
      </c>
      <c r="F258" s="315">
        <f t="shared" si="60"/>
        <v>0</v>
      </c>
      <c r="G258" s="315">
        <f t="shared" si="60"/>
        <v>0</v>
      </c>
      <c r="H258" s="315">
        <f t="shared" si="60"/>
        <v>0</v>
      </c>
      <c r="I258" s="4"/>
      <c r="J258" s="4"/>
      <c r="K258" s="4"/>
      <c r="L258" s="4"/>
      <c r="M258" s="4"/>
      <c r="N258" s="148"/>
      <c r="O258" s="4"/>
      <c r="P258" s="4"/>
      <c r="Q258" s="4"/>
      <c r="R258" s="303"/>
      <c r="S258" s="4"/>
      <c r="T258" s="304"/>
      <c r="U258" s="4"/>
      <c r="V258" s="4"/>
      <c r="W258" s="4"/>
      <c r="X258" s="4"/>
    </row>
    <row r="259" spans="1:24" ht="27" customHeight="1">
      <c r="A259" s="4"/>
      <c r="B259" s="4"/>
      <c r="C259" s="775"/>
      <c r="D259" s="324" t="str">
        <f t="shared" ref="D259:H259" si="61">IFERROR(D258/D$255,"-")</f>
        <v>-</v>
      </c>
      <c r="E259" s="324" t="str">
        <f t="shared" si="61"/>
        <v>-</v>
      </c>
      <c r="F259" s="324" t="str">
        <f t="shared" si="61"/>
        <v>-</v>
      </c>
      <c r="G259" s="324" t="str">
        <f t="shared" si="61"/>
        <v>-</v>
      </c>
      <c r="H259" s="324" t="str">
        <f t="shared" si="61"/>
        <v>-</v>
      </c>
      <c r="I259" s="4"/>
      <c r="J259" s="4"/>
      <c r="K259" s="4"/>
      <c r="L259" s="4"/>
      <c r="M259" s="4"/>
      <c r="N259" s="148"/>
      <c r="O259" s="4"/>
      <c r="P259" s="4"/>
      <c r="Q259" s="4"/>
      <c r="R259" s="303"/>
      <c r="S259" s="4"/>
      <c r="T259" s="304"/>
      <c r="U259" s="4"/>
      <c r="V259" s="4"/>
      <c r="W259" s="4"/>
      <c r="X259" s="4"/>
    </row>
    <row r="260" spans="1:24" ht="27" customHeight="1">
      <c r="A260" s="4"/>
      <c r="B260" s="4"/>
      <c r="C260" s="782" t="s">
        <v>373</v>
      </c>
      <c r="D260" s="315">
        <f t="shared" ref="D260:H260" si="62">COUNTIFS($W$9:$W$203,$C260,$M$9:$M$203,D$254)</f>
        <v>0</v>
      </c>
      <c r="E260" s="315">
        <f t="shared" si="62"/>
        <v>0</v>
      </c>
      <c r="F260" s="315">
        <f t="shared" si="62"/>
        <v>0</v>
      </c>
      <c r="G260" s="315">
        <f t="shared" si="62"/>
        <v>0</v>
      </c>
      <c r="H260" s="315">
        <f t="shared" si="62"/>
        <v>0</v>
      </c>
      <c r="I260" s="4"/>
      <c r="J260" s="4"/>
      <c r="K260" s="4"/>
      <c r="L260" s="4"/>
      <c r="M260" s="4"/>
      <c r="N260" s="148"/>
      <c r="O260" s="4"/>
      <c r="P260" s="4"/>
      <c r="Q260" s="4"/>
      <c r="R260" s="303"/>
      <c r="S260" s="4"/>
      <c r="T260" s="304"/>
      <c r="U260" s="4"/>
      <c r="V260" s="4"/>
      <c r="W260" s="4"/>
      <c r="X260" s="4"/>
    </row>
    <row r="261" spans="1:24" ht="27" customHeight="1">
      <c r="A261" s="4"/>
      <c r="B261" s="4"/>
      <c r="C261" s="775"/>
      <c r="D261" s="324" t="str">
        <f t="shared" ref="D261:H261" si="63">IFERROR(D260/D$255,"-")</f>
        <v>-</v>
      </c>
      <c r="E261" s="324" t="str">
        <f t="shared" si="63"/>
        <v>-</v>
      </c>
      <c r="F261" s="324" t="str">
        <f t="shared" si="63"/>
        <v>-</v>
      </c>
      <c r="G261" s="324" t="str">
        <f t="shared" si="63"/>
        <v>-</v>
      </c>
      <c r="H261" s="324" t="str">
        <f t="shared" si="63"/>
        <v>-</v>
      </c>
      <c r="I261" s="4"/>
      <c r="J261" s="4"/>
      <c r="K261" s="4"/>
      <c r="L261" s="4"/>
      <c r="M261" s="4"/>
      <c r="N261" s="148"/>
      <c r="O261" s="4"/>
      <c r="P261" s="4"/>
      <c r="Q261" s="4"/>
      <c r="R261" s="303"/>
      <c r="S261" s="4"/>
      <c r="T261" s="304"/>
      <c r="U261" s="4"/>
      <c r="V261" s="4"/>
      <c r="W261" s="4"/>
      <c r="X261" s="4"/>
    </row>
    <row r="262" spans="1:24" ht="27" customHeight="1">
      <c r="A262" s="4"/>
      <c r="B262" s="4"/>
      <c r="C262" s="782" t="s">
        <v>491</v>
      </c>
      <c r="D262" s="325">
        <f t="shared" ref="D262:H262" si="64">COUNTIFS($W$9:$W$203,$C262,$M$9:$M$203,D$254)</f>
        <v>0</v>
      </c>
      <c r="E262" s="326">
        <f t="shared" si="64"/>
        <v>0</v>
      </c>
      <c r="F262" s="326">
        <f t="shared" si="64"/>
        <v>0</v>
      </c>
      <c r="G262" s="326">
        <f t="shared" si="64"/>
        <v>0</v>
      </c>
      <c r="H262" s="326">
        <f t="shared" si="64"/>
        <v>0</v>
      </c>
      <c r="I262" s="4"/>
      <c r="J262" s="4"/>
      <c r="K262" s="4"/>
      <c r="L262" s="4"/>
      <c r="M262" s="4"/>
      <c r="N262" s="148"/>
      <c r="O262" s="4"/>
      <c r="P262" s="4"/>
      <c r="Q262" s="4"/>
      <c r="R262" s="303"/>
      <c r="S262" s="4"/>
      <c r="T262" s="304"/>
      <c r="U262" s="4"/>
      <c r="V262" s="4"/>
      <c r="W262" s="4"/>
      <c r="X262" s="4"/>
    </row>
    <row r="263" spans="1:24" ht="27" customHeight="1">
      <c r="A263" s="4"/>
      <c r="B263" s="4"/>
      <c r="C263" s="775"/>
      <c r="D263" s="324" t="str">
        <f t="shared" ref="D263:H263" si="65">IFERROR(D262/D$255,"-")</f>
        <v>-</v>
      </c>
      <c r="E263" s="324" t="str">
        <f t="shared" si="65"/>
        <v>-</v>
      </c>
      <c r="F263" s="324" t="str">
        <f t="shared" si="65"/>
        <v>-</v>
      </c>
      <c r="G263" s="324" t="str">
        <f t="shared" si="65"/>
        <v>-</v>
      </c>
      <c r="H263" s="324" t="str">
        <f t="shared" si="65"/>
        <v>-</v>
      </c>
      <c r="I263" s="4"/>
      <c r="J263" s="4"/>
      <c r="K263" s="4"/>
      <c r="L263" s="4"/>
      <c r="M263" s="4"/>
      <c r="N263" s="148"/>
      <c r="O263" s="4"/>
      <c r="P263" s="4"/>
      <c r="Q263" s="4"/>
      <c r="R263" s="303"/>
      <c r="S263" s="4"/>
      <c r="T263" s="304"/>
      <c r="U263" s="4"/>
      <c r="V263" s="4"/>
      <c r="W263" s="4"/>
      <c r="X263" s="4"/>
    </row>
    <row r="264" spans="1:24" ht="27" customHeight="1">
      <c r="A264" s="4"/>
      <c r="B264" s="4"/>
      <c r="C264" s="782" t="s">
        <v>366</v>
      </c>
      <c r="D264" s="325">
        <f t="shared" ref="D264:H264" si="66">COUNTIFS($W$9:$W$203,$C264,$M$9:$M$203,D$254)</f>
        <v>0</v>
      </c>
      <c r="E264" s="326">
        <f t="shared" si="66"/>
        <v>0</v>
      </c>
      <c r="F264" s="326">
        <f t="shared" si="66"/>
        <v>0</v>
      </c>
      <c r="G264" s="326">
        <f t="shared" si="66"/>
        <v>0</v>
      </c>
      <c r="H264" s="326">
        <f t="shared" si="66"/>
        <v>0</v>
      </c>
      <c r="I264" s="4"/>
      <c r="J264" s="4"/>
      <c r="K264" s="4"/>
      <c r="L264" s="4"/>
      <c r="M264" s="4"/>
      <c r="N264" s="148"/>
      <c r="O264" s="4"/>
      <c r="P264" s="4"/>
      <c r="Q264" s="4"/>
      <c r="R264" s="303"/>
      <c r="S264" s="4"/>
      <c r="T264" s="304"/>
      <c r="U264" s="4"/>
      <c r="V264" s="4"/>
      <c r="W264" s="4"/>
      <c r="X264" s="4"/>
    </row>
    <row r="265" spans="1:24" ht="27" customHeight="1">
      <c r="A265" s="4"/>
      <c r="B265" s="4"/>
      <c r="C265" s="775"/>
      <c r="D265" s="324" t="str">
        <f t="shared" ref="D265:H265" si="67">IFERROR(D264/D$255,"-")</f>
        <v>-</v>
      </c>
      <c r="E265" s="324" t="str">
        <f t="shared" si="67"/>
        <v>-</v>
      </c>
      <c r="F265" s="324" t="str">
        <f t="shared" si="67"/>
        <v>-</v>
      </c>
      <c r="G265" s="324" t="str">
        <f t="shared" si="67"/>
        <v>-</v>
      </c>
      <c r="H265" s="324" t="str">
        <f t="shared" si="67"/>
        <v>-</v>
      </c>
      <c r="I265" s="4"/>
      <c r="J265" s="4"/>
      <c r="K265" s="4"/>
      <c r="L265" s="4"/>
      <c r="M265" s="4"/>
      <c r="N265" s="148"/>
      <c r="O265" s="4"/>
      <c r="P265" s="4"/>
      <c r="Q265" s="4"/>
      <c r="R265" s="303"/>
      <c r="S265" s="4"/>
      <c r="T265" s="304"/>
      <c r="U265" s="4"/>
      <c r="V265" s="4"/>
      <c r="W265" s="4"/>
      <c r="X265" s="4"/>
    </row>
    <row r="266" spans="1:24" ht="27" customHeight="1">
      <c r="A266" s="4"/>
      <c r="B266" s="4"/>
      <c r="C266" s="783" t="s">
        <v>640</v>
      </c>
      <c r="D266" s="325">
        <f t="shared" ref="D266:H266" si="68">COUNTIFS($W$9:$W$203,$C266,$M$9:$M$203,D$254)</f>
        <v>0</v>
      </c>
      <c r="E266" s="326">
        <f t="shared" si="68"/>
        <v>0</v>
      </c>
      <c r="F266" s="326">
        <f t="shared" si="68"/>
        <v>0</v>
      </c>
      <c r="G266" s="326">
        <f t="shared" si="68"/>
        <v>0</v>
      </c>
      <c r="H266" s="326">
        <f t="shared" si="68"/>
        <v>0</v>
      </c>
      <c r="I266" s="4"/>
      <c r="J266" s="4"/>
      <c r="K266" s="4"/>
      <c r="L266" s="4"/>
      <c r="M266" s="4"/>
      <c r="N266" s="148"/>
      <c r="O266" s="4"/>
      <c r="P266" s="4"/>
      <c r="Q266" s="4"/>
      <c r="R266" s="303"/>
      <c r="S266" s="4"/>
      <c r="T266" s="304"/>
      <c r="U266" s="4"/>
      <c r="V266" s="4"/>
      <c r="W266" s="4"/>
      <c r="X266" s="4"/>
    </row>
    <row r="267" spans="1:24" ht="27" customHeight="1">
      <c r="A267" s="4"/>
      <c r="B267" s="4"/>
      <c r="C267" s="775"/>
      <c r="D267" s="324" t="str">
        <f t="shared" ref="D267:H267" si="69">IFERROR(D266/D$255,"-")</f>
        <v>-</v>
      </c>
      <c r="E267" s="324" t="str">
        <f t="shared" si="69"/>
        <v>-</v>
      </c>
      <c r="F267" s="324" t="str">
        <f t="shared" si="69"/>
        <v>-</v>
      </c>
      <c r="G267" s="324" t="str">
        <f t="shared" si="69"/>
        <v>-</v>
      </c>
      <c r="H267" s="324" t="str">
        <f t="shared" si="69"/>
        <v>-</v>
      </c>
      <c r="I267" s="4"/>
      <c r="J267" s="4"/>
      <c r="K267" s="4"/>
      <c r="L267" s="4"/>
      <c r="M267" s="4"/>
      <c r="N267" s="148"/>
      <c r="O267" s="4"/>
      <c r="P267" s="4"/>
      <c r="Q267" s="4"/>
      <c r="R267" s="303"/>
      <c r="S267" s="4"/>
      <c r="T267" s="304"/>
      <c r="U267" s="4"/>
      <c r="V267" s="4"/>
      <c r="W267" s="4"/>
      <c r="X267" s="4"/>
    </row>
    <row r="268" spans="1:24" ht="27" customHeight="1">
      <c r="A268" s="4"/>
      <c r="B268" s="4"/>
      <c r="C268" s="783" t="s">
        <v>628</v>
      </c>
      <c r="D268" s="325">
        <f t="shared" ref="D268:H268" si="70">COUNTIFS($W$9:$W$203,$C268,$M$9:$M$203,D$254)</f>
        <v>0</v>
      </c>
      <c r="E268" s="326">
        <f t="shared" si="70"/>
        <v>0</v>
      </c>
      <c r="F268" s="326">
        <f t="shared" si="70"/>
        <v>0</v>
      </c>
      <c r="G268" s="326">
        <f t="shared" si="70"/>
        <v>0</v>
      </c>
      <c r="H268" s="326">
        <f t="shared" si="70"/>
        <v>0</v>
      </c>
      <c r="I268" s="4"/>
      <c r="J268" s="4"/>
      <c r="K268" s="4"/>
      <c r="L268" s="4"/>
      <c r="M268" s="4"/>
      <c r="N268" s="148"/>
      <c r="O268" s="4"/>
      <c r="P268" s="4"/>
      <c r="Q268" s="4"/>
      <c r="R268" s="303"/>
      <c r="S268" s="4"/>
      <c r="T268" s="304"/>
      <c r="U268" s="4"/>
      <c r="V268" s="4"/>
      <c r="W268" s="4"/>
      <c r="X268" s="4"/>
    </row>
    <row r="269" spans="1:24" ht="27" customHeight="1">
      <c r="A269" s="4"/>
      <c r="B269" s="4"/>
      <c r="C269" s="775"/>
      <c r="D269" s="324" t="str">
        <f t="shared" ref="D269:H269" si="71">IFERROR(D268/D$255,"-")</f>
        <v>-</v>
      </c>
      <c r="E269" s="324" t="str">
        <f t="shared" si="71"/>
        <v>-</v>
      </c>
      <c r="F269" s="324" t="str">
        <f t="shared" si="71"/>
        <v>-</v>
      </c>
      <c r="G269" s="324" t="str">
        <f t="shared" si="71"/>
        <v>-</v>
      </c>
      <c r="H269" s="324" t="str">
        <f t="shared" si="71"/>
        <v>-</v>
      </c>
      <c r="I269" s="4"/>
      <c r="J269" s="4"/>
      <c r="K269" s="4"/>
      <c r="L269" s="4"/>
      <c r="M269" s="4"/>
      <c r="N269" s="148"/>
      <c r="O269" s="4"/>
      <c r="P269" s="4"/>
      <c r="Q269" s="4"/>
      <c r="R269" s="303"/>
      <c r="S269" s="4"/>
      <c r="T269" s="304"/>
      <c r="U269" s="4"/>
      <c r="V269" s="4"/>
      <c r="W269" s="4"/>
      <c r="X269" s="4"/>
    </row>
    <row r="270" spans="1:24" ht="27" customHeight="1">
      <c r="A270" s="4"/>
      <c r="B270" s="4"/>
      <c r="C270" s="782" t="s">
        <v>358</v>
      </c>
      <c r="D270" s="325">
        <f t="shared" ref="D270:H270" si="72">COUNTIFS($W$9:$W$203,$C270,$M$9:$M$203,D$254)</f>
        <v>0</v>
      </c>
      <c r="E270" s="326">
        <f t="shared" si="72"/>
        <v>0</v>
      </c>
      <c r="F270" s="326">
        <f t="shared" si="72"/>
        <v>0</v>
      </c>
      <c r="G270" s="326">
        <f t="shared" si="72"/>
        <v>0</v>
      </c>
      <c r="H270" s="326">
        <f t="shared" si="72"/>
        <v>0</v>
      </c>
      <c r="I270" s="4"/>
      <c r="J270" s="4"/>
      <c r="K270" s="4"/>
      <c r="L270" s="4"/>
      <c r="M270" s="4"/>
      <c r="N270" s="148"/>
      <c r="O270" s="4"/>
      <c r="P270" s="4"/>
      <c r="Q270" s="4"/>
      <c r="R270" s="303"/>
      <c r="S270" s="4"/>
      <c r="T270" s="304"/>
      <c r="U270" s="4"/>
      <c r="V270" s="4"/>
      <c r="W270" s="4"/>
      <c r="X270" s="4"/>
    </row>
    <row r="271" spans="1:24" ht="27" customHeight="1">
      <c r="A271" s="4"/>
      <c r="B271" s="4"/>
      <c r="C271" s="779"/>
      <c r="D271" s="327" t="str">
        <f t="shared" ref="D271:H271" si="73">IFERROR(D270/D$255,"-")</f>
        <v>-</v>
      </c>
      <c r="E271" s="327" t="str">
        <f t="shared" si="73"/>
        <v>-</v>
      </c>
      <c r="F271" s="327" t="str">
        <f t="shared" si="73"/>
        <v>-</v>
      </c>
      <c r="G271" s="327" t="str">
        <f t="shared" si="73"/>
        <v>-</v>
      </c>
      <c r="H271" s="327" t="str">
        <f t="shared" si="73"/>
        <v>-</v>
      </c>
      <c r="I271" s="4"/>
      <c r="J271" s="4"/>
      <c r="K271" s="4"/>
      <c r="L271" s="4"/>
      <c r="M271" s="4"/>
      <c r="N271" s="148"/>
      <c r="O271" s="4"/>
      <c r="P271" s="4"/>
      <c r="Q271" s="4"/>
      <c r="R271" s="303"/>
      <c r="S271" s="4"/>
      <c r="T271" s="304"/>
      <c r="U271" s="4"/>
      <c r="V271" s="4"/>
      <c r="W271" s="4"/>
      <c r="X271" s="4"/>
    </row>
    <row r="272" spans="1:24" ht="14.4">
      <c r="A272" s="4"/>
      <c r="B272" s="4"/>
      <c r="C272" s="303"/>
      <c r="D272" s="304"/>
      <c r="E272" s="4"/>
      <c r="F272" s="4"/>
      <c r="G272" s="4"/>
      <c r="H272" s="4"/>
      <c r="I272" s="4"/>
      <c r="J272" s="4"/>
      <c r="K272" s="4"/>
      <c r="L272" s="4"/>
      <c r="M272" s="4"/>
      <c r="N272" s="148"/>
      <c r="O272" s="4"/>
      <c r="P272" s="4"/>
      <c r="Q272" s="4"/>
      <c r="R272" s="303"/>
      <c r="S272" s="4"/>
      <c r="T272" s="304"/>
      <c r="U272" s="4"/>
      <c r="V272" s="4"/>
      <c r="W272" s="4"/>
      <c r="X272" s="4"/>
    </row>
    <row r="273" spans="1:24" ht="32.25" customHeight="1">
      <c r="A273" s="4"/>
      <c r="B273" s="4"/>
      <c r="D273" s="277" t="s">
        <v>414</v>
      </c>
      <c r="E273" s="277" t="s">
        <v>354</v>
      </c>
      <c r="F273" s="278" t="s">
        <v>643</v>
      </c>
      <c r="G273" s="277" t="s">
        <v>644</v>
      </c>
      <c r="H273" s="277" t="s">
        <v>400</v>
      </c>
      <c r="M273" s="4"/>
      <c r="N273" s="148"/>
      <c r="O273" s="4"/>
      <c r="P273" s="4"/>
      <c r="Q273" s="4"/>
      <c r="R273" s="303"/>
      <c r="S273" s="4"/>
      <c r="T273" s="304"/>
      <c r="U273" s="4"/>
      <c r="V273" s="4"/>
      <c r="W273" s="4"/>
      <c r="X273" s="4"/>
    </row>
    <row r="274" spans="1:24" ht="27" customHeight="1">
      <c r="A274" s="4"/>
      <c r="B274" s="4"/>
      <c r="C274" s="271" t="s">
        <v>638</v>
      </c>
      <c r="D274" s="256">
        <f t="shared" ref="D274:H274" si="74">COUNTIFS($R$9:$R$203,"&lt;&gt;",$M$9:$M$203,D273)</f>
        <v>0</v>
      </c>
      <c r="E274" s="256">
        <f t="shared" si="74"/>
        <v>0</v>
      </c>
      <c r="F274" s="256">
        <f t="shared" si="74"/>
        <v>0</v>
      </c>
      <c r="G274" s="256">
        <f t="shared" si="74"/>
        <v>0</v>
      </c>
      <c r="H274" s="257">
        <f t="shared" si="74"/>
        <v>0</v>
      </c>
      <c r="I274" s="4"/>
      <c r="J274" s="4"/>
      <c r="K274" s="4"/>
      <c r="L274" s="4"/>
      <c r="M274" s="4"/>
      <c r="N274" s="148"/>
      <c r="O274" s="4"/>
      <c r="P274" s="4"/>
      <c r="Q274" s="4"/>
      <c r="R274" s="303"/>
      <c r="S274" s="4"/>
      <c r="T274" s="304"/>
      <c r="U274" s="4"/>
      <c r="V274" s="4"/>
      <c r="W274" s="4"/>
      <c r="X274" s="4"/>
    </row>
    <row r="275" spans="1:24" ht="27" customHeight="1">
      <c r="A275" s="4"/>
      <c r="B275" s="4"/>
      <c r="C275" s="780" t="s">
        <v>639</v>
      </c>
      <c r="D275" s="311">
        <f t="shared" ref="D275:H275" si="75">SUM(D277,D279)</f>
        <v>0</v>
      </c>
      <c r="E275" s="311">
        <f t="shared" si="75"/>
        <v>0</v>
      </c>
      <c r="F275" s="311">
        <f t="shared" si="75"/>
        <v>0</v>
      </c>
      <c r="G275" s="311">
        <f t="shared" si="75"/>
        <v>0</v>
      </c>
      <c r="H275" s="312">
        <f t="shared" si="75"/>
        <v>0</v>
      </c>
      <c r="I275" s="4"/>
      <c r="J275" s="4"/>
      <c r="K275" s="4"/>
      <c r="L275" s="4"/>
      <c r="M275" s="4"/>
      <c r="N275" s="148"/>
      <c r="O275" s="4"/>
      <c r="P275" s="4"/>
      <c r="Q275" s="4"/>
      <c r="R275" s="303"/>
      <c r="S275" s="4"/>
      <c r="T275" s="304"/>
      <c r="U275" s="4"/>
      <c r="V275" s="4"/>
      <c r="W275" s="4"/>
      <c r="X275" s="4"/>
    </row>
    <row r="276" spans="1:24" ht="27" customHeight="1">
      <c r="A276" s="4"/>
      <c r="B276" s="4"/>
      <c r="C276" s="773"/>
      <c r="D276" s="322" t="str">
        <f t="shared" ref="D276:H276" si="76">IFERROR(D275/D274,"-")</f>
        <v>-</v>
      </c>
      <c r="E276" s="322" t="str">
        <f t="shared" si="76"/>
        <v>-</v>
      </c>
      <c r="F276" s="322" t="str">
        <f t="shared" si="76"/>
        <v>-</v>
      </c>
      <c r="G276" s="322" t="str">
        <f t="shared" si="76"/>
        <v>-</v>
      </c>
      <c r="H276" s="323" t="str">
        <f t="shared" si="76"/>
        <v>-</v>
      </c>
      <c r="I276" s="4"/>
      <c r="J276" s="4"/>
      <c r="K276" s="4"/>
      <c r="L276" s="4"/>
      <c r="M276" s="4"/>
      <c r="N276" s="148"/>
      <c r="O276" s="4"/>
      <c r="P276" s="4"/>
      <c r="Q276" s="4"/>
      <c r="R276" s="303"/>
      <c r="S276" s="4"/>
      <c r="T276" s="304"/>
      <c r="U276" s="4"/>
      <c r="V276" s="4"/>
      <c r="W276" s="4"/>
      <c r="X276" s="4"/>
    </row>
    <row r="277" spans="1:24" ht="27" customHeight="1">
      <c r="A277" s="4"/>
      <c r="B277" s="4"/>
      <c r="C277" s="784" t="s">
        <v>349</v>
      </c>
      <c r="D277" s="315">
        <f t="shared" ref="D277:H277" si="77">COUNTIFS($W$9:$W$203,$C277,$M$9:$M$203,D$273)</f>
        <v>0</v>
      </c>
      <c r="E277" s="315">
        <f t="shared" si="77"/>
        <v>0</v>
      </c>
      <c r="F277" s="315">
        <f t="shared" si="77"/>
        <v>0</v>
      </c>
      <c r="G277" s="315">
        <f t="shared" si="77"/>
        <v>0</v>
      </c>
      <c r="H277" s="315">
        <f t="shared" si="77"/>
        <v>0</v>
      </c>
      <c r="I277" s="4"/>
      <c r="J277" s="4"/>
      <c r="K277" s="4"/>
      <c r="L277" s="4"/>
      <c r="M277" s="4"/>
      <c r="N277" s="148"/>
      <c r="O277" s="4"/>
      <c r="P277" s="4"/>
      <c r="Q277" s="4"/>
      <c r="R277" s="303"/>
      <c r="S277" s="4"/>
      <c r="T277" s="304"/>
      <c r="U277" s="4"/>
      <c r="V277" s="4"/>
      <c r="W277" s="4"/>
      <c r="X277" s="4"/>
    </row>
    <row r="278" spans="1:24" ht="27" customHeight="1">
      <c r="A278" s="4"/>
      <c r="B278" s="4"/>
      <c r="C278" s="775"/>
      <c r="D278" s="324" t="str">
        <f t="shared" ref="D278:H278" si="78">IFERROR(D277/D$255,"-")</f>
        <v>-</v>
      </c>
      <c r="E278" s="324" t="str">
        <f t="shared" si="78"/>
        <v>-</v>
      </c>
      <c r="F278" s="324" t="str">
        <f t="shared" si="78"/>
        <v>-</v>
      </c>
      <c r="G278" s="324" t="str">
        <f t="shared" si="78"/>
        <v>-</v>
      </c>
      <c r="H278" s="324" t="str">
        <f t="shared" si="78"/>
        <v>-</v>
      </c>
      <c r="I278" s="4"/>
      <c r="J278" s="4"/>
      <c r="K278" s="4"/>
      <c r="L278" s="4"/>
      <c r="M278" s="4"/>
      <c r="N278" s="148"/>
      <c r="O278" s="4"/>
      <c r="P278" s="4"/>
      <c r="Q278" s="4"/>
      <c r="R278" s="303"/>
      <c r="S278" s="4"/>
      <c r="T278" s="304"/>
      <c r="U278" s="4"/>
      <c r="V278" s="4"/>
      <c r="W278" s="4"/>
      <c r="X278" s="4"/>
    </row>
    <row r="279" spans="1:24" ht="27" customHeight="1">
      <c r="A279" s="4"/>
      <c r="B279" s="4"/>
      <c r="C279" s="782" t="s">
        <v>373</v>
      </c>
      <c r="D279" s="315">
        <f t="shared" ref="D279:H279" si="79">COUNTIFS($W$9:$W$203,$C279,$M$9:$M$203,D$273)</f>
        <v>0</v>
      </c>
      <c r="E279" s="315">
        <f t="shared" si="79"/>
        <v>0</v>
      </c>
      <c r="F279" s="315">
        <f t="shared" si="79"/>
        <v>0</v>
      </c>
      <c r="G279" s="315">
        <f t="shared" si="79"/>
        <v>0</v>
      </c>
      <c r="H279" s="315">
        <f t="shared" si="79"/>
        <v>0</v>
      </c>
      <c r="I279" s="4"/>
      <c r="J279" s="4"/>
      <c r="K279" s="4"/>
      <c r="L279" s="4"/>
      <c r="M279" s="4"/>
      <c r="N279" s="148"/>
      <c r="O279" s="4"/>
      <c r="P279" s="4"/>
      <c r="Q279" s="4"/>
      <c r="R279" s="303"/>
      <c r="S279" s="4"/>
      <c r="T279" s="304"/>
      <c r="U279" s="4"/>
      <c r="V279" s="4"/>
      <c r="W279" s="4"/>
      <c r="X279" s="4"/>
    </row>
    <row r="280" spans="1:24" ht="27" customHeight="1">
      <c r="A280" s="4"/>
      <c r="B280" s="4"/>
      <c r="C280" s="775"/>
      <c r="D280" s="324" t="str">
        <f t="shared" ref="D280:H280" si="80">IFERROR(D279/D$255,"-")</f>
        <v>-</v>
      </c>
      <c r="E280" s="324" t="str">
        <f t="shared" si="80"/>
        <v>-</v>
      </c>
      <c r="F280" s="324" t="str">
        <f t="shared" si="80"/>
        <v>-</v>
      </c>
      <c r="G280" s="324" t="str">
        <f t="shared" si="80"/>
        <v>-</v>
      </c>
      <c r="H280" s="324" t="str">
        <f t="shared" si="80"/>
        <v>-</v>
      </c>
      <c r="I280" s="4"/>
      <c r="J280" s="4"/>
      <c r="K280" s="4"/>
      <c r="L280" s="4"/>
      <c r="M280" s="4"/>
      <c r="N280" s="148"/>
      <c r="O280" s="4"/>
      <c r="P280" s="4"/>
      <c r="Q280" s="4"/>
      <c r="R280" s="303"/>
      <c r="S280" s="4"/>
      <c r="T280" s="304"/>
      <c r="U280" s="4"/>
      <c r="V280" s="4"/>
      <c r="W280" s="4"/>
      <c r="X280" s="4"/>
    </row>
    <row r="281" spans="1:24" ht="27" customHeight="1">
      <c r="A281" s="4"/>
      <c r="B281" s="4"/>
      <c r="C281" s="782" t="s">
        <v>491</v>
      </c>
      <c r="D281" s="325">
        <f t="shared" ref="D281:H281" si="81">COUNTIFS($W$9:$W$203,$C281,$M$9:$M$203,D$273)</f>
        <v>0</v>
      </c>
      <c r="E281" s="326">
        <f t="shared" si="81"/>
        <v>0</v>
      </c>
      <c r="F281" s="326">
        <f t="shared" si="81"/>
        <v>0</v>
      </c>
      <c r="G281" s="326">
        <f t="shared" si="81"/>
        <v>0</v>
      </c>
      <c r="H281" s="326">
        <f t="shared" si="81"/>
        <v>0</v>
      </c>
      <c r="I281" s="4"/>
      <c r="J281" s="4"/>
      <c r="K281" s="4"/>
      <c r="L281" s="4"/>
      <c r="M281" s="4"/>
      <c r="N281" s="148"/>
      <c r="O281" s="4"/>
      <c r="P281" s="4"/>
      <c r="Q281" s="4"/>
      <c r="R281" s="303"/>
      <c r="S281" s="4"/>
      <c r="T281" s="304"/>
      <c r="U281" s="4"/>
      <c r="V281" s="4"/>
      <c r="W281" s="4"/>
      <c r="X281" s="4"/>
    </row>
    <row r="282" spans="1:24" ht="27" customHeight="1">
      <c r="A282" s="4"/>
      <c r="B282" s="4"/>
      <c r="C282" s="775"/>
      <c r="D282" s="324" t="str">
        <f t="shared" ref="D282:H282" si="82">IFERROR(D281/D$255,"-")</f>
        <v>-</v>
      </c>
      <c r="E282" s="324" t="str">
        <f t="shared" si="82"/>
        <v>-</v>
      </c>
      <c r="F282" s="324" t="str">
        <f t="shared" si="82"/>
        <v>-</v>
      </c>
      <c r="G282" s="324" t="str">
        <f t="shared" si="82"/>
        <v>-</v>
      </c>
      <c r="H282" s="324" t="str">
        <f t="shared" si="82"/>
        <v>-</v>
      </c>
      <c r="I282" s="4"/>
      <c r="J282" s="4"/>
      <c r="K282" s="4"/>
      <c r="L282" s="4"/>
      <c r="M282" s="4"/>
      <c r="N282" s="148"/>
      <c r="O282" s="4"/>
      <c r="P282" s="4"/>
      <c r="Q282" s="4"/>
      <c r="R282" s="303"/>
      <c r="S282" s="4"/>
      <c r="T282" s="304"/>
      <c r="U282" s="4"/>
      <c r="V282" s="4"/>
      <c r="W282" s="4"/>
      <c r="X282" s="4"/>
    </row>
    <row r="283" spans="1:24" ht="27" customHeight="1">
      <c r="A283" s="4"/>
      <c r="B283" s="4"/>
      <c r="C283" s="782" t="s">
        <v>366</v>
      </c>
      <c r="D283" s="325">
        <f t="shared" ref="D283:H283" si="83">COUNTIFS($W$9:$W$203,$C283,$M$9:$M$203,D$273)</f>
        <v>0</v>
      </c>
      <c r="E283" s="326">
        <f t="shared" si="83"/>
        <v>0</v>
      </c>
      <c r="F283" s="326">
        <f t="shared" si="83"/>
        <v>0</v>
      </c>
      <c r="G283" s="326">
        <f t="shared" si="83"/>
        <v>0</v>
      </c>
      <c r="H283" s="326">
        <f t="shared" si="83"/>
        <v>0</v>
      </c>
      <c r="I283" s="4"/>
      <c r="J283" s="4"/>
      <c r="K283" s="4"/>
      <c r="L283" s="4"/>
      <c r="M283" s="4"/>
      <c r="N283" s="148"/>
      <c r="O283" s="4"/>
      <c r="P283" s="4"/>
      <c r="Q283" s="4"/>
      <c r="R283" s="303"/>
      <c r="S283" s="4"/>
      <c r="T283" s="304"/>
      <c r="U283" s="4"/>
      <c r="V283" s="4"/>
      <c r="W283" s="4"/>
      <c r="X283" s="4"/>
    </row>
    <row r="284" spans="1:24" ht="27" customHeight="1">
      <c r="A284" s="4"/>
      <c r="B284" s="4"/>
      <c r="C284" s="775"/>
      <c r="D284" s="324" t="str">
        <f t="shared" ref="D284:H284" si="84">IFERROR(D283/D$255,"-")</f>
        <v>-</v>
      </c>
      <c r="E284" s="324" t="str">
        <f t="shared" si="84"/>
        <v>-</v>
      </c>
      <c r="F284" s="324" t="str">
        <f t="shared" si="84"/>
        <v>-</v>
      </c>
      <c r="G284" s="324" t="str">
        <f t="shared" si="84"/>
        <v>-</v>
      </c>
      <c r="H284" s="324" t="str">
        <f t="shared" si="84"/>
        <v>-</v>
      </c>
      <c r="I284" s="4"/>
      <c r="J284" s="4"/>
      <c r="K284" s="4"/>
      <c r="L284" s="4"/>
      <c r="M284" s="4"/>
      <c r="N284" s="148"/>
      <c r="O284" s="4"/>
      <c r="P284" s="4"/>
      <c r="Q284" s="4"/>
      <c r="R284" s="303"/>
      <c r="S284" s="4"/>
      <c r="T284" s="304"/>
      <c r="U284" s="4"/>
      <c r="V284" s="4"/>
      <c r="W284" s="4"/>
      <c r="X284" s="4"/>
    </row>
    <row r="285" spans="1:24" ht="27" customHeight="1">
      <c r="A285" s="4"/>
      <c r="B285" s="4"/>
      <c r="C285" s="783" t="s">
        <v>640</v>
      </c>
      <c r="D285" s="325">
        <f t="shared" ref="D285:H285" si="85">COUNTIFS($W$9:$W$203,$C285,$M$9:$M$203,D$273)</f>
        <v>0</v>
      </c>
      <c r="E285" s="326">
        <f t="shared" si="85"/>
        <v>0</v>
      </c>
      <c r="F285" s="326">
        <f t="shared" si="85"/>
        <v>0</v>
      </c>
      <c r="G285" s="326">
        <f t="shared" si="85"/>
        <v>0</v>
      </c>
      <c r="H285" s="326">
        <f t="shared" si="85"/>
        <v>0</v>
      </c>
      <c r="I285" s="4"/>
      <c r="J285" s="4"/>
      <c r="K285" s="4"/>
      <c r="L285" s="4"/>
      <c r="M285" s="4"/>
      <c r="N285" s="148"/>
      <c r="O285" s="4"/>
      <c r="P285" s="4"/>
      <c r="Q285" s="4"/>
      <c r="R285" s="303"/>
      <c r="S285" s="4"/>
      <c r="T285" s="304"/>
      <c r="U285" s="4"/>
      <c r="V285" s="4"/>
      <c r="W285" s="4"/>
      <c r="X285" s="4"/>
    </row>
    <row r="286" spans="1:24" ht="27" customHeight="1">
      <c r="A286" s="4"/>
      <c r="B286" s="4"/>
      <c r="C286" s="775"/>
      <c r="D286" s="324" t="str">
        <f t="shared" ref="D286:H286" si="86">IFERROR(D285/D$255,"-")</f>
        <v>-</v>
      </c>
      <c r="E286" s="324" t="str">
        <f t="shared" si="86"/>
        <v>-</v>
      </c>
      <c r="F286" s="324" t="str">
        <f t="shared" si="86"/>
        <v>-</v>
      </c>
      <c r="G286" s="324" t="str">
        <f t="shared" si="86"/>
        <v>-</v>
      </c>
      <c r="H286" s="324" t="str">
        <f t="shared" si="86"/>
        <v>-</v>
      </c>
      <c r="I286" s="4"/>
      <c r="J286" s="4"/>
      <c r="K286" s="4"/>
      <c r="L286" s="4"/>
      <c r="M286" s="4"/>
      <c r="N286" s="148"/>
      <c r="O286" s="4"/>
      <c r="P286" s="4"/>
      <c r="Q286" s="4"/>
      <c r="R286" s="303"/>
      <c r="S286" s="4"/>
      <c r="T286" s="304"/>
      <c r="U286" s="4"/>
      <c r="V286" s="4"/>
      <c r="W286" s="4"/>
      <c r="X286" s="4"/>
    </row>
    <row r="287" spans="1:24" ht="27" customHeight="1">
      <c r="A287" s="4"/>
      <c r="B287" s="4"/>
      <c r="C287" s="783" t="s">
        <v>628</v>
      </c>
      <c r="D287" s="325">
        <f t="shared" ref="D287:H287" si="87">COUNTIFS($W$9:$W$203,$C287,$M$9:$M$203,D$273)</f>
        <v>0</v>
      </c>
      <c r="E287" s="326">
        <f t="shared" si="87"/>
        <v>0</v>
      </c>
      <c r="F287" s="326">
        <f t="shared" si="87"/>
        <v>0</v>
      </c>
      <c r="G287" s="326">
        <f t="shared" si="87"/>
        <v>0</v>
      </c>
      <c r="H287" s="326">
        <f t="shared" si="87"/>
        <v>0</v>
      </c>
      <c r="I287" s="4"/>
      <c r="J287" s="4"/>
      <c r="K287" s="4"/>
      <c r="L287" s="4"/>
      <c r="M287" s="4"/>
      <c r="N287" s="148"/>
      <c r="O287" s="4"/>
      <c r="P287" s="4"/>
      <c r="Q287" s="4"/>
      <c r="R287" s="303"/>
      <c r="S287" s="4"/>
      <c r="T287" s="304"/>
      <c r="U287" s="4"/>
      <c r="V287" s="4"/>
      <c r="W287" s="4"/>
      <c r="X287" s="4"/>
    </row>
    <row r="288" spans="1:24" ht="27" customHeight="1">
      <c r="A288" s="4"/>
      <c r="B288" s="4"/>
      <c r="C288" s="775"/>
      <c r="D288" s="324" t="str">
        <f t="shared" ref="D288:H288" si="88">IFERROR(D287/D$255,"-")</f>
        <v>-</v>
      </c>
      <c r="E288" s="324" t="str">
        <f t="shared" si="88"/>
        <v>-</v>
      </c>
      <c r="F288" s="324" t="str">
        <f t="shared" si="88"/>
        <v>-</v>
      </c>
      <c r="G288" s="324" t="str">
        <f t="shared" si="88"/>
        <v>-</v>
      </c>
      <c r="H288" s="324" t="str">
        <f t="shared" si="88"/>
        <v>-</v>
      </c>
      <c r="I288" s="4"/>
      <c r="J288" s="4"/>
      <c r="K288" s="4"/>
      <c r="L288" s="4"/>
      <c r="M288" s="4"/>
      <c r="N288" s="148"/>
      <c r="O288" s="4"/>
      <c r="P288" s="4"/>
      <c r="Q288" s="4"/>
      <c r="R288" s="303"/>
      <c r="S288" s="4"/>
      <c r="T288" s="304"/>
      <c r="U288" s="4"/>
      <c r="V288" s="4"/>
      <c r="W288" s="4"/>
      <c r="X288" s="4"/>
    </row>
    <row r="289" spans="1:24" ht="27" customHeight="1">
      <c r="A289" s="4"/>
      <c r="B289" s="4"/>
      <c r="C289" s="782" t="s">
        <v>358</v>
      </c>
      <c r="D289" s="325">
        <f t="shared" ref="D289:H289" si="89">COUNTIFS($W$9:$W$203,$C289,$M$9:$M$203,D$273)</f>
        <v>0</v>
      </c>
      <c r="E289" s="326">
        <f t="shared" si="89"/>
        <v>0</v>
      </c>
      <c r="F289" s="326">
        <f t="shared" si="89"/>
        <v>0</v>
      </c>
      <c r="G289" s="326">
        <f t="shared" si="89"/>
        <v>0</v>
      </c>
      <c r="H289" s="326">
        <f t="shared" si="89"/>
        <v>0</v>
      </c>
      <c r="I289" s="4"/>
      <c r="J289" s="4"/>
      <c r="K289" s="4"/>
      <c r="L289" s="4"/>
      <c r="M289" s="4"/>
      <c r="N289" s="148"/>
      <c r="O289" s="4"/>
      <c r="P289" s="4"/>
      <c r="Q289" s="4"/>
      <c r="R289" s="303"/>
      <c r="S289" s="4"/>
      <c r="T289" s="304"/>
      <c r="U289" s="4"/>
      <c r="V289" s="4"/>
      <c r="W289" s="4"/>
      <c r="X289" s="4"/>
    </row>
    <row r="290" spans="1:24" ht="27" customHeight="1">
      <c r="A290" s="4"/>
      <c r="B290" s="4"/>
      <c r="C290" s="779"/>
      <c r="D290" s="327" t="str">
        <f t="shared" ref="D290:H290" si="90">IFERROR(D289/D$255,"-")</f>
        <v>-</v>
      </c>
      <c r="E290" s="327" t="str">
        <f t="shared" si="90"/>
        <v>-</v>
      </c>
      <c r="F290" s="327" t="str">
        <f t="shared" si="90"/>
        <v>-</v>
      </c>
      <c r="G290" s="327" t="str">
        <f t="shared" si="90"/>
        <v>-</v>
      </c>
      <c r="H290" s="327" t="str">
        <f t="shared" si="90"/>
        <v>-</v>
      </c>
      <c r="I290" s="4"/>
      <c r="J290" s="4"/>
      <c r="K290" s="4"/>
      <c r="L290" s="4"/>
      <c r="M290" s="4"/>
      <c r="N290" s="148"/>
      <c r="O290" s="4"/>
      <c r="P290" s="4"/>
      <c r="Q290" s="4"/>
      <c r="R290" s="303"/>
      <c r="S290" s="4"/>
      <c r="T290" s="304"/>
      <c r="U290" s="4"/>
      <c r="V290" s="4"/>
      <c r="W290" s="4"/>
      <c r="X290" s="4"/>
    </row>
    <row r="291" spans="1:24" ht="14.4">
      <c r="A291" s="4"/>
      <c r="B291" s="4"/>
      <c r="C291" s="4"/>
      <c r="D291" s="4"/>
      <c r="E291" s="4"/>
      <c r="F291" s="4"/>
      <c r="G291" s="4"/>
      <c r="H291" s="4"/>
      <c r="I291" s="4"/>
      <c r="J291" s="4"/>
      <c r="K291" s="4"/>
      <c r="L291" s="4"/>
      <c r="M291" s="4"/>
      <c r="N291" s="148"/>
      <c r="O291" s="4"/>
      <c r="P291" s="4"/>
      <c r="Q291" s="4"/>
      <c r="R291" s="4"/>
      <c r="S291" s="4"/>
      <c r="T291" s="4"/>
      <c r="U291" s="4"/>
      <c r="V291" s="4"/>
      <c r="W291" s="4"/>
      <c r="X291" s="4"/>
    </row>
    <row r="292" spans="1:24" ht="14.4">
      <c r="A292" s="4"/>
      <c r="B292" s="4"/>
      <c r="C292" s="4"/>
      <c r="D292" s="4"/>
      <c r="E292" s="4"/>
      <c r="F292" s="4"/>
      <c r="G292" s="4"/>
      <c r="H292" s="4"/>
      <c r="I292" s="4"/>
      <c r="J292" s="4"/>
      <c r="K292" s="4"/>
      <c r="L292" s="4"/>
      <c r="M292" s="4"/>
      <c r="N292" s="148"/>
      <c r="O292" s="4"/>
      <c r="P292" s="4"/>
      <c r="Q292" s="4"/>
      <c r="R292" s="4"/>
      <c r="S292" s="4"/>
      <c r="T292" s="4"/>
      <c r="U292" s="4"/>
      <c r="V292" s="4"/>
      <c r="W292" s="4"/>
      <c r="X292" s="4"/>
    </row>
    <row r="293" spans="1:24" ht="14.4">
      <c r="A293" s="4"/>
      <c r="B293" s="4"/>
      <c r="C293" s="4"/>
      <c r="D293" s="4"/>
      <c r="E293" s="4"/>
      <c r="F293" s="4"/>
      <c r="G293" s="4"/>
      <c r="H293" s="4"/>
      <c r="I293" s="4"/>
      <c r="J293" s="4"/>
      <c r="K293" s="4"/>
      <c r="L293" s="4"/>
      <c r="M293" s="4"/>
      <c r="N293" s="148"/>
      <c r="O293" s="4"/>
      <c r="P293" s="4"/>
      <c r="Q293" s="4"/>
      <c r="R293" s="4"/>
      <c r="S293" s="4"/>
      <c r="T293" s="4"/>
      <c r="U293" s="4"/>
      <c r="V293" s="4"/>
      <c r="W293" s="4"/>
      <c r="X293" s="4"/>
    </row>
    <row r="294" spans="1:24" ht="14.4">
      <c r="A294" s="4"/>
      <c r="B294" s="4"/>
      <c r="C294" s="4"/>
      <c r="D294" s="4"/>
      <c r="E294" s="4"/>
      <c r="F294" s="4"/>
      <c r="G294" s="4"/>
      <c r="H294" s="4"/>
      <c r="I294" s="4"/>
      <c r="J294" s="4"/>
      <c r="K294" s="4"/>
      <c r="L294" s="4"/>
      <c r="M294" s="4"/>
      <c r="N294" s="148"/>
      <c r="O294" s="4"/>
      <c r="P294" s="4"/>
      <c r="Q294" s="4"/>
      <c r="R294" s="4"/>
      <c r="S294" s="4"/>
      <c r="T294" s="4"/>
      <c r="U294" s="4"/>
      <c r="V294" s="4"/>
      <c r="W294" s="4"/>
      <c r="X294" s="4"/>
    </row>
    <row r="295" spans="1:24" ht="14.4">
      <c r="A295" s="4"/>
      <c r="B295" s="4"/>
      <c r="C295" s="4"/>
      <c r="D295" s="4"/>
      <c r="E295" s="4"/>
      <c r="F295" s="4"/>
      <c r="G295" s="4"/>
      <c r="H295" s="4"/>
      <c r="I295" s="4"/>
      <c r="J295" s="4"/>
      <c r="K295" s="4"/>
      <c r="L295" s="4"/>
      <c r="M295" s="4"/>
      <c r="N295" s="148"/>
      <c r="O295" s="4"/>
      <c r="P295" s="4"/>
      <c r="Q295" s="4"/>
      <c r="R295" s="4"/>
      <c r="S295" s="4"/>
      <c r="T295" s="4"/>
      <c r="U295" s="4"/>
      <c r="V295" s="4"/>
      <c r="W295" s="4"/>
      <c r="X295" s="4"/>
    </row>
    <row r="296" spans="1:24" ht="14.4">
      <c r="A296" s="4"/>
      <c r="B296" s="4"/>
      <c r="C296" s="4"/>
      <c r="D296" s="4"/>
      <c r="E296" s="4"/>
      <c r="F296" s="4"/>
      <c r="G296" s="4"/>
      <c r="H296" s="4"/>
      <c r="I296" s="4"/>
      <c r="J296" s="4"/>
      <c r="K296" s="4"/>
      <c r="L296" s="4"/>
      <c r="M296" s="4"/>
      <c r="N296" s="148"/>
      <c r="O296" s="4"/>
      <c r="P296" s="4"/>
      <c r="Q296" s="4"/>
      <c r="R296" s="4"/>
      <c r="S296" s="4"/>
      <c r="T296" s="4"/>
      <c r="U296" s="4"/>
      <c r="V296" s="4"/>
      <c r="W296" s="4"/>
      <c r="X296" s="4"/>
    </row>
    <row r="297" spans="1:24" ht="14.4">
      <c r="A297" s="4"/>
      <c r="B297" s="4"/>
      <c r="C297" s="4"/>
      <c r="D297" s="4"/>
      <c r="E297" s="4"/>
      <c r="F297" s="4"/>
      <c r="G297" s="4"/>
      <c r="H297" s="4"/>
      <c r="I297" s="4"/>
      <c r="J297" s="4"/>
      <c r="K297" s="4"/>
      <c r="L297" s="4"/>
      <c r="M297" s="4"/>
      <c r="N297" s="148"/>
      <c r="O297" s="4"/>
      <c r="P297" s="4"/>
      <c r="Q297" s="4"/>
      <c r="R297" s="4"/>
      <c r="S297" s="4"/>
      <c r="T297" s="4"/>
      <c r="U297" s="4"/>
      <c r="V297" s="4"/>
      <c r="W297" s="4"/>
      <c r="X297" s="4"/>
    </row>
    <row r="298" spans="1:24" ht="14.4">
      <c r="A298" s="4"/>
      <c r="B298" s="4"/>
      <c r="C298" s="4"/>
      <c r="D298" s="4"/>
      <c r="E298" s="4"/>
      <c r="F298" s="4"/>
      <c r="G298" s="4"/>
      <c r="H298" s="4"/>
      <c r="I298" s="4"/>
      <c r="J298" s="4"/>
      <c r="K298" s="4"/>
      <c r="L298" s="4"/>
      <c r="M298" s="4"/>
      <c r="N298" s="148"/>
      <c r="O298" s="4"/>
      <c r="P298" s="4"/>
      <c r="Q298" s="4"/>
      <c r="R298" s="4"/>
      <c r="S298" s="4"/>
      <c r="T298" s="4"/>
      <c r="U298" s="4"/>
      <c r="V298" s="4"/>
      <c r="W298" s="4"/>
      <c r="X298" s="4"/>
    </row>
    <row r="299" spans="1:24" ht="14.4">
      <c r="A299" s="4"/>
      <c r="B299" s="4"/>
      <c r="C299" s="4"/>
      <c r="D299" s="4"/>
      <c r="E299" s="4"/>
      <c r="F299" s="4"/>
      <c r="G299" s="4"/>
      <c r="H299" s="4"/>
      <c r="I299" s="4"/>
      <c r="J299" s="4"/>
      <c r="K299" s="4"/>
      <c r="L299" s="4"/>
      <c r="M299" s="4"/>
      <c r="N299" s="148"/>
      <c r="O299" s="4"/>
      <c r="P299" s="4"/>
      <c r="Q299" s="4"/>
      <c r="R299" s="4"/>
      <c r="S299" s="4"/>
      <c r="T299" s="4"/>
      <c r="U299" s="4"/>
      <c r="V299" s="4"/>
      <c r="W299" s="4"/>
      <c r="X299" s="4"/>
    </row>
    <row r="300" spans="1:24" ht="14.4">
      <c r="A300" s="4"/>
      <c r="B300" s="4"/>
      <c r="C300" s="4"/>
      <c r="D300" s="4"/>
      <c r="E300" s="4"/>
      <c r="F300" s="4"/>
      <c r="G300" s="4"/>
      <c r="H300" s="4"/>
      <c r="I300" s="4"/>
      <c r="J300" s="4"/>
      <c r="K300" s="4"/>
      <c r="L300" s="4"/>
      <c r="M300" s="4"/>
      <c r="N300" s="148"/>
      <c r="O300" s="4"/>
      <c r="P300" s="4"/>
      <c r="Q300" s="4"/>
      <c r="R300" s="4"/>
      <c r="S300" s="4"/>
      <c r="T300" s="4"/>
      <c r="U300" s="4"/>
      <c r="V300" s="4"/>
      <c r="W300" s="4"/>
      <c r="X300" s="4"/>
    </row>
    <row r="301" spans="1:24" ht="14.4">
      <c r="A301" s="4"/>
      <c r="B301" s="4"/>
      <c r="C301" s="4"/>
      <c r="D301" s="4"/>
      <c r="E301" s="4"/>
      <c r="F301" s="4"/>
      <c r="G301" s="4"/>
      <c r="H301" s="4"/>
      <c r="I301" s="4"/>
      <c r="J301" s="4"/>
      <c r="K301" s="4"/>
      <c r="L301" s="4"/>
      <c r="M301" s="4"/>
      <c r="N301" s="148"/>
      <c r="O301" s="4"/>
      <c r="P301" s="4"/>
      <c r="Q301" s="4"/>
      <c r="R301" s="4"/>
      <c r="S301" s="4"/>
      <c r="T301" s="4"/>
      <c r="U301" s="4"/>
      <c r="V301" s="4"/>
      <c r="W301" s="4"/>
      <c r="X301" s="4"/>
    </row>
    <row r="302" spans="1:24" ht="14.4">
      <c r="A302" s="4"/>
      <c r="B302" s="4"/>
      <c r="C302" s="4"/>
      <c r="D302" s="4"/>
      <c r="E302" s="4"/>
      <c r="F302" s="4"/>
      <c r="G302" s="4"/>
      <c r="H302" s="4"/>
      <c r="I302" s="4"/>
      <c r="J302" s="4"/>
      <c r="K302" s="4"/>
      <c r="L302" s="4"/>
      <c r="M302" s="4"/>
      <c r="N302" s="148"/>
      <c r="O302" s="4"/>
      <c r="P302" s="4"/>
      <c r="Q302" s="4"/>
      <c r="R302" s="4"/>
      <c r="S302" s="4"/>
      <c r="T302" s="4"/>
      <c r="U302" s="4"/>
      <c r="V302" s="4"/>
      <c r="W302" s="4"/>
      <c r="X302" s="4"/>
    </row>
    <row r="303" spans="1:24" ht="14.4">
      <c r="A303" s="4"/>
      <c r="B303" s="4"/>
      <c r="C303" s="4"/>
      <c r="D303" s="4"/>
      <c r="E303" s="4"/>
      <c r="F303" s="4"/>
      <c r="G303" s="4"/>
      <c r="H303" s="4"/>
      <c r="I303" s="4"/>
      <c r="J303" s="4"/>
      <c r="K303" s="4"/>
      <c r="L303" s="4"/>
      <c r="M303" s="4"/>
      <c r="N303" s="148"/>
      <c r="O303" s="4"/>
      <c r="P303" s="4"/>
      <c r="Q303" s="4"/>
      <c r="R303" s="4"/>
      <c r="S303" s="4"/>
      <c r="T303" s="4"/>
      <c r="U303" s="4"/>
      <c r="V303" s="4"/>
      <c r="W303" s="4"/>
      <c r="X303" s="4"/>
    </row>
    <row r="304" spans="1:24" ht="14.4">
      <c r="A304" s="4"/>
      <c r="B304" s="4"/>
      <c r="C304" s="4"/>
      <c r="D304" s="4"/>
      <c r="E304" s="4"/>
      <c r="F304" s="4"/>
      <c r="G304" s="4"/>
      <c r="H304" s="4"/>
      <c r="I304" s="4"/>
      <c r="J304" s="4"/>
      <c r="K304" s="4"/>
      <c r="L304" s="4"/>
      <c r="M304" s="4"/>
      <c r="N304" s="148"/>
      <c r="O304" s="4"/>
      <c r="P304" s="4"/>
      <c r="Q304" s="4"/>
      <c r="R304" s="4"/>
      <c r="S304" s="4"/>
      <c r="T304" s="4"/>
      <c r="U304" s="4"/>
      <c r="V304" s="4"/>
      <c r="W304" s="4"/>
      <c r="X304" s="4"/>
    </row>
    <row r="305" spans="1:24" ht="14.4">
      <c r="A305" s="4"/>
      <c r="B305" s="4"/>
      <c r="C305" s="4"/>
      <c r="D305" s="4"/>
      <c r="E305" s="4"/>
      <c r="F305" s="4"/>
      <c r="G305" s="4"/>
      <c r="H305" s="4"/>
      <c r="I305" s="4"/>
      <c r="J305" s="4"/>
      <c r="K305" s="4"/>
      <c r="L305" s="4"/>
      <c r="M305" s="4"/>
      <c r="N305" s="148"/>
      <c r="O305" s="4"/>
      <c r="P305" s="4"/>
      <c r="Q305" s="4"/>
      <c r="R305" s="4"/>
      <c r="S305" s="4"/>
      <c r="T305" s="4"/>
      <c r="U305" s="4"/>
      <c r="V305" s="4"/>
      <c r="W305" s="4"/>
      <c r="X305" s="4"/>
    </row>
    <row r="306" spans="1:24" ht="14.4">
      <c r="A306" s="4"/>
      <c r="B306" s="4"/>
      <c r="C306" s="4"/>
      <c r="D306" s="4"/>
      <c r="E306" s="4"/>
      <c r="F306" s="4"/>
      <c r="G306" s="4"/>
      <c r="H306" s="4"/>
      <c r="I306" s="4"/>
      <c r="J306" s="4"/>
      <c r="K306" s="4"/>
      <c r="L306" s="4"/>
      <c r="M306" s="4"/>
      <c r="N306" s="148"/>
      <c r="O306" s="4"/>
      <c r="P306" s="4"/>
      <c r="Q306" s="4"/>
      <c r="R306" s="4"/>
      <c r="S306" s="4"/>
      <c r="T306" s="4"/>
      <c r="U306" s="4"/>
      <c r="V306" s="4"/>
      <c r="W306" s="4"/>
      <c r="X306" s="4"/>
    </row>
    <row r="307" spans="1:24" ht="14.4">
      <c r="A307" s="4"/>
      <c r="B307" s="4"/>
      <c r="C307" s="4"/>
      <c r="D307" s="4"/>
      <c r="E307" s="4"/>
      <c r="F307" s="4"/>
      <c r="G307" s="4"/>
      <c r="H307" s="4"/>
      <c r="I307" s="4"/>
      <c r="J307" s="4"/>
      <c r="K307" s="4"/>
      <c r="L307" s="4"/>
      <c r="M307" s="4"/>
      <c r="N307" s="148"/>
      <c r="O307" s="4"/>
      <c r="P307" s="4"/>
      <c r="Q307" s="4"/>
      <c r="R307" s="4"/>
      <c r="S307" s="4"/>
      <c r="T307" s="4"/>
      <c r="U307" s="4"/>
      <c r="V307" s="4"/>
      <c r="W307" s="4"/>
      <c r="X307" s="4"/>
    </row>
    <row r="308" spans="1:24" ht="14.4">
      <c r="A308" s="4"/>
      <c r="B308" s="4"/>
      <c r="C308" s="4"/>
      <c r="D308" s="4"/>
      <c r="E308" s="4"/>
      <c r="F308" s="4"/>
      <c r="G308" s="4"/>
      <c r="H308" s="4"/>
      <c r="I308" s="4"/>
      <c r="J308" s="4"/>
      <c r="K308" s="4"/>
      <c r="L308" s="4"/>
      <c r="M308" s="4"/>
      <c r="N308" s="148"/>
      <c r="O308" s="4"/>
      <c r="P308" s="4"/>
      <c r="Q308" s="4"/>
      <c r="R308" s="4"/>
      <c r="S308" s="4"/>
      <c r="T308" s="4"/>
      <c r="U308" s="4"/>
      <c r="V308" s="4"/>
      <c r="W308" s="4"/>
      <c r="X308" s="4"/>
    </row>
    <row r="309" spans="1:24" ht="14.4">
      <c r="A309" s="4"/>
      <c r="B309" s="4"/>
      <c r="C309" s="4"/>
      <c r="D309" s="4"/>
      <c r="E309" s="4"/>
      <c r="F309" s="4"/>
      <c r="G309" s="4"/>
      <c r="H309" s="4"/>
      <c r="I309" s="4"/>
      <c r="J309" s="4"/>
      <c r="K309" s="4"/>
      <c r="L309" s="4"/>
      <c r="M309" s="4"/>
      <c r="N309" s="148"/>
      <c r="O309" s="4"/>
      <c r="P309" s="4"/>
      <c r="Q309" s="4"/>
      <c r="R309" s="4"/>
      <c r="S309" s="4"/>
      <c r="T309" s="4"/>
      <c r="U309" s="4"/>
      <c r="V309" s="4"/>
      <c r="W309" s="4"/>
      <c r="X309" s="4"/>
    </row>
    <row r="310" spans="1:24" ht="14.4">
      <c r="A310" s="4"/>
      <c r="B310" s="4"/>
      <c r="C310" s="4"/>
      <c r="D310" s="4"/>
      <c r="E310" s="4"/>
      <c r="F310" s="4"/>
      <c r="G310" s="4"/>
      <c r="H310" s="4"/>
      <c r="I310" s="4"/>
      <c r="J310" s="4"/>
      <c r="K310" s="4"/>
      <c r="L310" s="4"/>
      <c r="M310" s="4"/>
      <c r="N310" s="148"/>
      <c r="O310" s="4"/>
      <c r="P310" s="4"/>
      <c r="Q310" s="4"/>
      <c r="R310" s="4"/>
      <c r="S310" s="4"/>
      <c r="T310" s="4"/>
      <c r="U310" s="4"/>
      <c r="V310" s="4"/>
      <c r="W310" s="4"/>
      <c r="X310" s="4"/>
    </row>
    <row r="311" spans="1:24" ht="14.4">
      <c r="A311" s="4"/>
      <c r="B311" s="4"/>
      <c r="C311" s="4"/>
      <c r="D311" s="4"/>
      <c r="E311" s="4"/>
      <c r="F311" s="4"/>
      <c r="G311" s="4"/>
      <c r="H311" s="4"/>
      <c r="I311" s="4"/>
      <c r="J311" s="4"/>
      <c r="K311" s="4"/>
      <c r="L311" s="4"/>
      <c r="M311" s="4"/>
      <c r="N311" s="148"/>
      <c r="O311" s="4"/>
      <c r="P311" s="4"/>
      <c r="Q311" s="4"/>
      <c r="R311" s="4"/>
      <c r="S311" s="4"/>
      <c r="T311" s="4"/>
      <c r="U311" s="4"/>
      <c r="V311" s="4"/>
      <c r="W311" s="4"/>
      <c r="X311" s="4"/>
    </row>
    <row r="312" spans="1:24" ht="14.4">
      <c r="A312" s="4"/>
      <c r="B312" s="4"/>
      <c r="C312" s="4"/>
      <c r="D312" s="4"/>
      <c r="E312" s="4"/>
      <c r="F312" s="4"/>
      <c r="G312" s="4"/>
      <c r="H312" s="4"/>
      <c r="I312" s="4"/>
      <c r="J312" s="4"/>
      <c r="K312" s="4"/>
      <c r="L312" s="4"/>
      <c r="M312" s="4"/>
      <c r="N312" s="148"/>
      <c r="O312" s="4"/>
      <c r="P312" s="4"/>
      <c r="Q312" s="4"/>
      <c r="R312" s="4"/>
      <c r="S312" s="4"/>
      <c r="T312" s="4"/>
      <c r="U312" s="4"/>
      <c r="V312" s="4"/>
      <c r="W312" s="4"/>
      <c r="X312" s="4"/>
    </row>
    <row r="313" spans="1:24" ht="15.75" customHeight="1">
      <c r="P313" s="4"/>
    </row>
    <row r="314" spans="1:24" ht="15.75" customHeight="1">
      <c r="P314" s="4"/>
    </row>
    <row r="315" spans="1:24" ht="15.75" customHeight="1">
      <c r="P315" s="4"/>
    </row>
    <row r="316" spans="1:24" ht="15.75" customHeight="1">
      <c r="P316" s="4"/>
    </row>
    <row r="317" spans="1:24" ht="15.75" customHeight="1">
      <c r="P317" s="4"/>
    </row>
    <row r="318" spans="1:24" ht="15.75" customHeight="1">
      <c r="P318" s="4"/>
    </row>
    <row r="319" spans="1:24" ht="15.75" customHeight="1">
      <c r="P319" s="4"/>
    </row>
    <row r="320" spans="1:24" ht="15.75" customHeight="1">
      <c r="P320" s="4"/>
    </row>
    <row r="321" spans="16:16" ht="15.75" customHeight="1">
      <c r="P321" s="4"/>
    </row>
    <row r="322" spans="16:16" ht="15.75" customHeight="1">
      <c r="P322" s="4"/>
    </row>
    <row r="323" spans="16:16" ht="15.75" customHeight="1">
      <c r="P323" s="4"/>
    </row>
    <row r="324" spans="16:16" ht="15.75" customHeight="1">
      <c r="P324" s="4"/>
    </row>
    <row r="325" spans="16:16" ht="15.75" customHeight="1">
      <c r="P325" s="4"/>
    </row>
    <row r="326" spans="16:16" ht="15.75" customHeight="1">
      <c r="P326" s="4"/>
    </row>
    <row r="327" spans="16:16" ht="15.75" customHeight="1">
      <c r="P327" s="4"/>
    </row>
    <row r="328" spans="16:16" ht="15.75" customHeight="1">
      <c r="P328" s="4"/>
    </row>
    <row r="329" spans="16:16" ht="15.75" customHeight="1">
      <c r="P329" s="4"/>
    </row>
    <row r="330" spans="16:16" ht="15.75" customHeight="1">
      <c r="P330" s="4"/>
    </row>
    <row r="331" spans="16:16" ht="15.75" customHeight="1">
      <c r="P331" s="4"/>
    </row>
    <row r="332" spans="16:16" ht="15.75" customHeight="1">
      <c r="P332" s="4"/>
    </row>
    <row r="333" spans="16:16" ht="15.75" customHeight="1">
      <c r="P333" s="4"/>
    </row>
    <row r="334" spans="16:16" ht="15.75" customHeight="1">
      <c r="P334" s="4"/>
    </row>
    <row r="335" spans="16:16" ht="15.75" customHeight="1">
      <c r="P335" s="4"/>
    </row>
    <row r="336" spans="16:16" ht="15.75" customHeight="1">
      <c r="P336" s="4"/>
    </row>
    <row r="337" spans="16:16" ht="15.75" customHeight="1">
      <c r="P337" s="4"/>
    </row>
    <row r="338" spans="16:16" ht="15.75" customHeight="1">
      <c r="P338" s="4"/>
    </row>
    <row r="339" spans="16:16" ht="15.75" customHeight="1">
      <c r="P339" s="4"/>
    </row>
    <row r="340" spans="16:16" ht="15.75" customHeight="1">
      <c r="P340" s="4"/>
    </row>
    <row r="341" spans="16:16" ht="15.75" customHeight="1">
      <c r="P341" s="4"/>
    </row>
    <row r="342" spans="16:16" ht="15.75" customHeight="1">
      <c r="P342" s="4"/>
    </row>
    <row r="343" spans="16:16" ht="15.75" customHeight="1">
      <c r="P343" s="4"/>
    </row>
    <row r="344" spans="16:16" ht="15.75" customHeight="1">
      <c r="P344" s="4"/>
    </row>
    <row r="345" spans="16:16" ht="15.75" customHeight="1">
      <c r="P345" s="4"/>
    </row>
    <row r="346" spans="16:16" ht="15.75" customHeight="1">
      <c r="P346" s="4"/>
    </row>
    <row r="347" spans="16:16" ht="15.75" customHeight="1">
      <c r="P347" s="4"/>
    </row>
    <row r="348" spans="16:16" ht="15.75" customHeight="1">
      <c r="P348" s="4"/>
    </row>
    <row r="349" spans="16:16" ht="15.75" customHeight="1">
      <c r="P349" s="4"/>
    </row>
    <row r="350" spans="16:16" ht="15.75" customHeight="1">
      <c r="P350" s="4"/>
    </row>
    <row r="351" spans="16:16" ht="15.75" customHeight="1">
      <c r="P351" s="4"/>
    </row>
    <row r="352" spans="16:16" ht="15.75" customHeight="1">
      <c r="P352" s="4"/>
    </row>
    <row r="353" spans="16:16" ht="15.75" customHeight="1">
      <c r="P353" s="4"/>
    </row>
    <row r="354" spans="16:16" ht="15.75" customHeight="1">
      <c r="P354" s="4"/>
    </row>
    <row r="355" spans="16:16" ht="15.75" customHeight="1">
      <c r="P355" s="4"/>
    </row>
    <row r="356" spans="16:16" ht="15.75" customHeight="1">
      <c r="P356" s="4"/>
    </row>
    <row r="357" spans="16:16" ht="15.75" customHeight="1">
      <c r="P357" s="4"/>
    </row>
    <row r="358" spans="16:16" ht="15.75" customHeight="1">
      <c r="P358" s="4"/>
    </row>
    <row r="359" spans="16:16" ht="15.75" customHeight="1">
      <c r="P359" s="4"/>
    </row>
    <row r="360" spans="16:16" ht="15.75" customHeight="1">
      <c r="P360" s="4"/>
    </row>
    <row r="361" spans="16:16" ht="15.75" customHeight="1">
      <c r="P361" s="4"/>
    </row>
    <row r="362" spans="16:16" ht="15.75" customHeight="1">
      <c r="P362" s="4"/>
    </row>
    <row r="363" spans="16:16" ht="15.75" customHeight="1">
      <c r="P363" s="4"/>
    </row>
    <row r="364" spans="16:16" ht="15.75" customHeight="1">
      <c r="P364" s="4"/>
    </row>
    <row r="365" spans="16:16" ht="15.75" customHeight="1">
      <c r="P365" s="4"/>
    </row>
    <row r="366" spans="16:16" ht="15.75" customHeight="1">
      <c r="P366" s="4"/>
    </row>
    <row r="367" spans="16:16" ht="15.75" customHeight="1">
      <c r="P367" s="4"/>
    </row>
    <row r="368" spans="16:16" ht="15.75" customHeight="1">
      <c r="P368" s="4"/>
    </row>
    <row r="369" spans="16:16" ht="15.75" customHeight="1">
      <c r="P369" s="4"/>
    </row>
    <row r="370" spans="16:16" ht="15.75" customHeight="1">
      <c r="P370" s="4"/>
    </row>
    <row r="371" spans="16:16" ht="15.75" customHeight="1">
      <c r="P371" s="4"/>
    </row>
    <row r="372" spans="16:16" ht="15.75" customHeight="1">
      <c r="P372" s="4"/>
    </row>
    <row r="373" spans="16:16" ht="15.75" customHeight="1">
      <c r="P373" s="4"/>
    </row>
    <row r="374" spans="16:16" ht="15.75" customHeight="1">
      <c r="P374" s="4"/>
    </row>
    <row r="375" spans="16:16" ht="15.75" customHeight="1">
      <c r="P375" s="4"/>
    </row>
    <row r="376" spans="16:16" ht="15.75" customHeight="1">
      <c r="P376" s="4"/>
    </row>
    <row r="377" spans="16:16" ht="15.75" customHeight="1">
      <c r="P377" s="4"/>
    </row>
    <row r="378" spans="16:16" ht="15.75" customHeight="1">
      <c r="P378" s="4"/>
    </row>
    <row r="379" spans="16:16" ht="15.75" customHeight="1">
      <c r="P379" s="4"/>
    </row>
    <row r="380" spans="16:16" ht="15.75" customHeight="1">
      <c r="P380" s="4"/>
    </row>
    <row r="381" spans="16:16" ht="15.75" customHeight="1">
      <c r="P381" s="4"/>
    </row>
    <row r="382" spans="16:16" ht="15.75" customHeight="1">
      <c r="P382" s="4"/>
    </row>
    <row r="383" spans="16:16" ht="15.75" customHeight="1">
      <c r="P383" s="4"/>
    </row>
    <row r="384" spans="16:16" ht="15.75" customHeight="1">
      <c r="P384" s="4"/>
    </row>
    <row r="385" spans="16:16" ht="15.75" customHeight="1">
      <c r="P385" s="4"/>
    </row>
    <row r="386" spans="16:16" ht="15.75" customHeight="1">
      <c r="P386" s="4"/>
    </row>
    <row r="387" spans="16:16" ht="15.75" customHeight="1">
      <c r="P387" s="4"/>
    </row>
    <row r="388" spans="16:16" ht="15.75" customHeight="1">
      <c r="P388" s="4"/>
    </row>
    <row r="389" spans="16:16" ht="15.75" customHeight="1">
      <c r="P389" s="4"/>
    </row>
    <row r="390" spans="16:16" ht="15.75" customHeight="1">
      <c r="P390" s="4"/>
    </row>
    <row r="391" spans="16:16" ht="15.75" customHeight="1">
      <c r="P391" s="4"/>
    </row>
    <row r="392" spans="16:16" ht="15.75" customHeight="1">
      <c r="P392" s="4"/>
    </row>
    <row r="393" spans="16:16" ht="15.75" customHeight="1">
      <c r="P393" s="4"/>
    </row>
    <row r="394" spans="16:16" ht="15.75" customHeight="1">
      <c r="P394" s="4"/>
    </row>
    <row r="395" spans="16:16" ht="15.75" customHeight="1">
      <c r="P395" s="4"/>
    </row>
    <row r="396" spans="16:16" ht="15.75" customHeight="1">
      <c r="P396" s="4"/>
    </row>
    <row r="397" spans="16:16" ht="15.75" customHeight="1">
      <c r="P397" s="4"/>
    </row>
    <row r="398" spans="16:16" ht="15.75" customHeight="1">
      <c r="P398" s="4"/>
    </row>
    <row r="399" spans="16:16" ht="15.75" customHeight="1">
      <c r="P399" s="4"/>
    </row>
    <row r="400" spans="16:16" ht="15.75" customHeight="1">
      <c r="P400" s="4"/>
    </row>
    <row r="401" spans="16:16" ht="15.75" customHeight="1">
      <c r="P401" s="4"/>
    </row>
    <row r="402" spans="16:16" ht="15.75" customHeight="1">
      <c r="P402" s="4"/>
    </row>
    <row r="403" spans="16:16" ht="15.75" customHeight="1">
      <c r="P403" s="4"/>
    </row>
    <row r="404" spans="16:16" ht="15.75" customHeight="1">
      <c r="P404" s="4"/>
    </row>
    <row r="405" spans="16:16" ht="15.75" customHeight="1">
      <c r="P405" s="4"/>
    </row>
    <row r="406" spans="16:16" ht="15.75" customHeight="1">
      <c r="P406" s="4"/>
    </row>
    <row r="407" spans="16:16" ht="15.75" customHeight="1">
      <c r="P407" s="4"/>
    </row>
    <row r="408" spans="16:16" ht="15.75" customHeight="1">
      <c r="P408" s="4"/>
    </row>
    <row r="409" spans="16:16" ht="15.75" customHeight="1">
      <c r="P409" s="4"/>
    </row>
    <row r="410" spans="16:16" ht="15.75" customHeight="1">
      <c r="P410" s="4"/>
    </row>
    <row r="411" spans="16:16" ht="15.75" customHeight="1">
      <c r="P411" s="4"/>
    </row>
    <row r="412" spans="16:16" ht="15.75" customHeight="1">
      <c r="P412" s="4"/>
    </row>
    <row r="413" spans="16:16" ht="15.75" customHeight="1">
      <c r="P413" s="4"/>
    </row>
    <row r="414" spans="16:16" ht="15.75" customHeight="1">
      <c r="P414" s="4"/>
    </row>
    <row r="415" spans="16:16" ht="15.75" customHeight="1">
      <c r="P415" s="4"/>
    </row>
    <row r="416" spans="16:16" ht="15.75" customHeight="1">
      <c r="P416" s="4"/>
    </row>
    <row r="417" spans="16:16" ht="15.75" customHeight="1">
      <c r="P417" s="4"/>
    </row>
    <row r="418" spans="16:16" ht="15.75" customHeight="1">
      <c r="P418" s="4"/>
    </row>
    <row r="419" spans="16:16" ht="15.75" customHeight="1">
      <c r="P419" s="4"/>
    </row>
    <row r="420" spans="16:16" ht="15.75" customHeight="1">
      <c r="P420" s="4"/>
    </row>
    <row r="421" spans="16:16" ht="15.75" customHeight="1">
      <c r="P421" s="4"/>
    </row>
    <row r="422" spans="16:16" ht="15.75" customHeight="1">
      <c r="P422" s="4"/>
    </row>
    <row r="423" spans="16:16" ht="15.75" customHeight="1">
      <c r="P423" s="4"/>
    </row>
    <row r="424" spans="16:16" ht="15.75" customHeight="1">
      <c r="P424" s="4"/>
    </row>
    <row r="425" spans="16:16" ht="15.75" customHeight="1">
      <c r="P425" s="4"/>
    </row>
    <row r="426" spans="16:16" ht="15.75" customHeight="1">
      <c r="P426" s="4"/>
    </row>
    <row r="427" spans="16:16" ht="15.75" customHeight="1">
      <c r="P427" s="4"/>
    </row>
    <row r="428" spans="16:16" ht="15.75" customHeight="1">
      <c r="P428" s="4"/>
    </row>
    <row r="429" spans="16:16" ht="15.75" customHeight="1">
      <c r="P429" s="4"/>
    </row>
    <row r="430" spans="16:16" ht="15.75" customHeight="1">
      <c r="P430" s="4"/>
    </row>
    <row r="431" spans="16:16" ht="15.75" customHeight="1">
      <c r="P431" s="4"/>
    </row>
    <row r="432" spans="16:16" ht="15.75" customHeight="1">
      <c r="P432" s="4"/>
    </row>
    <row r="433" spans="16:16" ht="15.75" customHeight="1">
      <c r="P433" s="4"/>
    </row>
    <row r="434" spans="16:16" ht="15.75" customHeight="1">
      <c r="P434" s="4"/>
    </row>
    <row r="435" spans="16:16" ht="15.75" customHeight="1">
      <c r="P435" s="4"/>
    </row>
    <row r="436" spans="16:16" ht="15.75" customHeight="1">
      <c r="P436" s="4"/>
    </row>
    <row r="437" spans="16:16" ht="15.75" customHeight="1">
      <c r="P437" s="4"/>
    </row>
    <row r="438" spans="16:16" ht="15.75" customHeight="1">
      <c r="P438" s="4"/>
    </row>
    <row r="439" spans="16:16" ht="15.75" customHeight="1">
      <c r="P439" s="4"/>
    </row>
    <row r="440" spans="16:16" ht="15.75" customHeight="1">
      <c r="P440" s="4"/>
    </row>
    <row r="441" spans="16:16" ht="15.75" customHeight="1">
      <c r="P441" s="4"/>
    </row>
    <row r="442" spans="16:16" ht="15.75" customHeight="1">
      <c r="P442" s="4"/>
    </row>
    <row r="443" spans="16:16" ht="15.75" customHeight="1">
      <c r="P443" s="4"/>
    </row>
    <row r="444" spans="16:16" ht="15.75" customHeight="1">
      <c r="P444" s="4"/>
    </row>
    <row r="445" spans="16:16" ht="15.75" customHeight="1">
      <c r="P445" s="4"/>
    </row>
    <row r="446" spans="16:16" ht="15.75" customHeight="1">
      <c r="P446" s="4"/>
    </row>
    <row r="447" spans="16:16" ht="15.75" customHeight="1">
      <c r="P447" s="4"/>
    </row>
    <row r="448" spans="16:16" ht="15.75" customHeight="1">
      <c r="P448" s="4"/>
    </row>
    <row r="449" spans="16:16" ht="15.75" customHeight="1">
      <c r="P449" s="4"/>
    </row>
    <row r="450" spans="16:16" ht="15.75" customHeight="1">
      <c r="P450" s="4"/>
    </row>
    <row r="451" spans="16:16" ht="15.75" customHeight="1">
      <c r="P451" s="4"/>
    </row>
    <row r="452" spans="16:16" ht="15.75" customHeight="1">
      <c r="P452" s="4"/>
    </row>
    <row r="453" spans="16:16" ht="15.75" customHeight="1">
      <c r="P453" s="4"/>
    </row>
    <row r="454" spans="16:16" ht="15.75" customHeight="1">
      <c r="P454" s="4"/>
    </row>
    <row r="455" spans="16:16" ht="15.75" customHeight="1">
      <c r="P455" s="4"/>
    </row>
    <row r="456" spans="16:16" ht="15.75" customHeight="1">
      <c r="P456" s="4"/>
    </row>
    <row r="457" spans="16:16" ht="15.75" customHeight="1">
      <c r="P457" s="4"/>
    </row>
    <row r="458" spans="16:16" ht="15.75" customHeight="1">
      <c r="P458" s="4"/>
    </row>
    <row r="459" spans="16:16" ht="15.75" customHeight="1">
      <c r="P459" s="4"/>
    </row>
    <row r="460" spans="16:16" ht="15.75" customHeight="1">
      <c r="P460" s="4"/>
    </row>
    <row r="461" spans="16:16" ht="15.75" customHeight="1">
      <c r="P461" s="4"/>
    </row>
    <row r="462" spans="16:16" ht="15.75" customHeight="1">
      <c r="P462" s="4"/>
    </row>
    <row r="463" spans="16:16" ht="15.75" customHeight="1">
      <c r="P463" s="4"/>
    </row>
    <row r="464" spans="16:16" ht="15.75" customHeight="1">
      <c r="P464" s="4"/>
    </row>
    <row r="465" spans="16:16" ht="15.75" customHeight="1">
      <c r="P465" s="4"/>
    </row>
    <row r="466" spans="16:16" ht="15.75" customHeight="1">
      <c r="P466" s="4"/>
    </row>
    <row r="467" spans="16:16" ht="15.75" customHeight="1">
      <c r="P467" s="4"/>
    </row>
    <row r="468" spans="16:16" ht="15.75" customHeight="1">
      <c r="P468" s="4"/>
    </row>
    <row r="469" spans="16:16" ht="15.75" customHeight="1">
      <c r="P469" s="4"/>
    </row>
    <row r="470" spans="16:16" ht="15.75" customHeight="1">
      <c r="P470" s="4"/>
    </row>
    <row r="471" spans="16:16" ht="15.75" customHeight="1">
      <c r="P471" s="4"/>
    </row>
    <row r="472" spans="16:16" ht="15.75" customHeight="1">
      <c r="P472" s="4"/>
    </row>
    <row r="473" spans="16:16" ht="15.75" customHeight="1">
      <c r="P473" s="4"/>
    </row>
    <row r="474" spans="16:16" ht="15.75" customHeight="1">
      <c r="P474" s="4"/>
    </row>
    <row r="475" spans="16:16" ht="15.75" customHeight="1">
      <c r="P475" s="4"/>
    </row>
    <row r="476" spans="16:16" ht="15.75" customHeight="1">
      <c r="P476" s="4"/>
    </row>
    <row r="477" spans="16:16" ht="15.75" customHeight="1">
      <c r="P477" s="4"/>
    </row>
    <row r="478" spans="16:16" ht="15.75" customHeight="1">
      <c r="P478" s="4"/>
    </row>
    <row r="479" spans="16:16" ht="15.75" customHeight="1">
      <c r="P479" s="4"/>
    </row>
    <row r="480" spans="16:16" ht="15.75" customHeight="1">
      <c r="P480" s="4"/>
    </row>
    <row r="481" spans="16:16" ht="15.75" customHeight="1">
      <c r="P481" s="4"/>
    </row>
    <row r="482" spans="16:16" ht="15.75" customHeight="1">
      <c r="P482" s="4"/>
    </row>
    <row r="483" spans="16:16" ht="15.75" customHeight="1">
      <c r="P483" s="4"/>
    </row>
    <row r="484" spans="16:16" ht="15.75" customHeight="1">
      <c r="P484" s="4"/>
    </row>
    <row r="485" spans="16:16" ht="15.75" customHeight="1">
      <c r="P485" s="4"/>
    </row>
    <row r="486" spans="16:16" ht="15.75" customHeight="1">
      <c r="P486" s="4"/>
    </row>
    <row r="487" spans="16:16" ht="15.75" customHeight="1">
      <c r="P487" s="4"/>
    </row>
    <row r="488" spans="16:16" ht="15.75" customHeight="1">
      <c r="P488" s="4"/>
    </row>
    <row r="489" spans="16:16" ht="15.75" customHeight="1">
      <c r="P489" s="4"/>
    </row>
    <row r="490" spans="16:16" ht="15.75" customHeight="1">
      <c r="P490" s="4"/>
    </row>
    <row r="491" spans="16:16" ht="15.75" customHeight="1"/>
    <row r="492" spans="16:16" ht="15.75" customHeight="1"/>
    <row r="493" spans="16:16" ht="15.75" customHeight="1"/>
    <row r="494" spans="16:16" ht="15.75" customHeight="1"/>
    <row r="495" spans="16:16" ht="15.75" customHeight="1"/>
    <row r="496" spans="16:1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customSheetViews>
    <customSheetView guid="{245EC017-14EA-4DB6-BC3A-C387A01951FD}" filter="1" showAutoFilter="1">
      <pageMargins left="0.7" right="0.7" top="0.75" bottom="0.75" header="0.3" footer="0.3"/>
      <autoFilter ref="A8:AA206" xr:uid="{5B0C4979-8EE4-4F6F-9D7E-15BDA2AFE63F}">
        <filterColumn colId="5">
          <filters blank="1"/>
        </filterColumn>
      </autoFilter>
    </customSheetView>
  </customSheetViews>
  <mergeCells count="240">
    <mergeCell ref="H183:J183"/>
    <mergeCell ref="H184:J184"/>
    <mergeCell ref="H185:J185"/>
    <mergeCell ref="H186:J186"/>
    <mergeCell ref="H187:J187"/>
    <mergeCell ref="H188:J188"/>
    <mergeCell ref="H189:J189"/>
    <mergeCell ref="H190:J190"/>
    <mergeCell ref="H191:J191"/>
    <mergeCell ref="H174:J174"/>
    <mergeCell ref="H175:J175"/>
    <mergeCell ref="H176:J176"/>
    <mergeCell ref="H177:J177"/>
    <mergeCell ref="H178:J178"/>
    <mergeCell ref="H179:J179"/>
    <mergeCell ref="H180:J180"/>
    <mergeCell ref="H181:J181"/>
    <mergeCell ref="H182:J182"/>
    <mergeCell ref="H165:J165"/>
    <mergeCell ref="H166:J166"/>
    <mergeCell ref="H167:J167"/>
    <mergeCell ref="H168:J168"/>
    <mergeCell ref="H169:J169"/>
    <mergeCell ref="H170:J170"/>
    <mergeCell ref="H171:J171"/>
    <mergeCell ref="H172:J172"/>
    <mergeCell ref="H173:J173"/>
    <mergeCell ref="C266:C267"/>
    <mergeCell ref="C268:C269"/>
    <mergeCell ref="C287:C288"/>
    <mergeCell ref="C289:C290"/>
    <mergeCell ref="C270:C271"/>
    <mergeCell ref="C275:C276"/>
    <mergeCell ref="C277:C278"/>
    <mergeCell ref="C279:C280"/>
    <mergeCell ref="C281:C282"/>
    <mergeCell ref="C283:C284"/>
    <mergeCell ref="C285:C286"/>
    <mergeCell ref="C245:C246"/>
    <mergeCell ref="C247:C248"/>
    <mergeCell ref="C249:C250"/>
    <mergeCell ref="C251:C252"/>
    <mergeCell ref="C256:C257"/>
    <mergeCell ref="C258:C259"/>
    <mergeCell ref="C260:C261"/>
    <mergeCell ref="C262:C263"/>
    <mergeCell ref="C264:C265"/>
    <mergeCell ref="C223:C224"/>
    <mergeCell ref="C225:C226"/>
    <mergeCell ref="C227:C228"/>
    <mergeCell ref="C229:C230"/>
    <mergeCell ref="C231:C232"/>
    <mergeCell ref="C237:C238"/>
    <mergeCell ref="C239:C240"/>
    <mergeCell ref="C241:C242"/>
    <mergeCell ref="C243:C244"/>
    <mergeCell ref="H198:J198"/>
    <mergeCell ref="H199:J199"/>
    <mergeCell ref="H200:J200"/>
    <mergeCell ref="H201:J201"/>
    <mergeCell ref="H202:J202"/>
    <mergeCell ref="H203:J203"/>
    <mergeCell ref="H204:J204"/>
    <mergeCell ref="H205:J205"/>
    <mergeCell ref="C221:C222"/>
    <mergeCell ref="H206:J206"/>
    <mergeCell ref="B208:C208"/>
    <mergeCell ref="B209:C209"/>
    <mergeCell ref="B210:C210"/>
    <mergeCell ref="B211:C211"/>
    <mergeCell ref="C217:C218"/>
    <mergeCell ref="C219:C220"/>
    <mergeCell ref="H147:J147"/>
    <mergeCell ref="H148:J148"/>
    <mergeCell ref="H149:J149"/>
    <mergeCell ref="H192:J192"/>
    <mergeCell ref="H193:J193"/>
    <mergeCell ref="H194:J194"/>
    <mergeCell ref="H195:J195"/>
    <mergeCell ref="H196:J196"/>
    <mergeCell ref="H197:J197"/>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38:J138"/>
    <mergeCell ref="H139:J139"/>
    <mergeCell ref="H140:J140"/>
    <mergeCell ref="H141:J141"/>
    <mergeCell ref="H142:J142"/>
    <mergeCell ref="H143:J143"/>
    <mergeCell ref="H144:J144"/>
    <mergeCell ref="H145:J145"/>
    <mergeCell ref="H146:J146"/>
    <mergeCell ref="H129:J129"/>
    <mergeCell ref="H130:J130"/>
    <mergeCell ref="H131:J131"/>
    <mergeCell ref="H132:J132"/>
    <mergeCell ref="H133:J133"/>
    <mergeCell ref="H134:J134"/>
    <mergeCell ref="H135:J135"/>
    <mergeCell ref="H136:J136"/>
    <mergeCell ref="H137:J137"/>
    <mergeCell ref="H120:J120"/>
    <mergeCell ref="H121:J121"/>
    <mergeCell ref="H122:J122"/>
    <mergeCell ref="H123:J123"/>
    <mergeCell ref="H124:J124"/>
    <mergeCell ref="H125:J125"/>
    <mergeCell ref="H126:J126"/>
    <mergeCell ref="H127:J127"/>
    <mergeCell ref="H128:J128"/>
    <mergeCell ref="H111:J111"/>
    <mergeCell ref="H112:J112"/>
    <mergeCell ref="H113:J113"/>
    <mergeCell ref="H114:J114"/>
    <mergeCell ref="H115:J115"/>
    <mergeCell ref="H116:J116"/>
    <mergeCell ref="H117:J117"/>
    <mergeCell ref="H118:J118"/>
    <mergeCell ref="H119:J119"/>
    <mergeCell ref="H102:J102"/>
    <mergeCell ref="H103:J103"/>
    <mergeCell ref="H104:J104"/>
    <mergeCell ref="H105:J105"/>
    <mergeCell ref="H106:J106"/>
    <mergeCell ref="H107:J107"/>
    <mergeCell ref="H108:J108"/>
    <mergeCell ref="H109:J109"/>
    <mergeCell ref="H110:J110"/>
    <mergeCell ref="H93:J93"/>
    <mergeCell ref="H94:J94"/>
    <mergeCell ref="H95:J95"/>
    <mergeCell ref="H96:J96"/>
    <mergeCell ref="H97:J97"/>
    <mergeCell ref="H98:J98"/>
    <mergeCell ref="H99:J99"/>
    <mergeCell ref="H100:J100"/>
    <mergeCell ref="H101:J101"/>
    <mergeCell ref="H84:J84"/>
    <mergeCell ref="H85:J85"/>
    <mergeCell ref="H86:J86"/>
    <mergeCell ref="H87:J87"/>
    <mergeCell ref="H88:J88"/>
    <mergeCell ref="H89:J89"/>
    <mergeCell ref="H90:J90"/>
    <mergeCell ref="H91:J91"/>
    <mergeCell ref="H92:J92"/>
    <mergeCell ref="H75:J75"/>
    <mergeCell ref="H76:J76"/>
    <mergeCell ref="H77:J77"/>
    <mergeCell ref="H78:J78"/>
    <mergeCell ref="H79:J79"/>
    <mergeCell ref="H80:J80"/>
    <mergeCell ref="H81:J81"/>
    <mergeCell ref="H82:J82"/>
    <mergeCell ref="H83:J83"/>
    <mergeCell ref="H66:J66"/>
    <mergeCell ref="H67:J67"/>
    <mergeCell ref="H68:J68"/>
    <mergeCell ref="H69:J69"/>
    <mergeCell ref="H70:J70"/>
    <mergeCell ref="H71:J71"/>
    <mergeCell ref="H72:J72"/>
    <mergeCell ref="H73:J73"/>
    <mergeCell ref="H74:J74"/>
    <mergeCell ref="H57:J57"/>
    <mergeCell ref="H58:J58"/>
    <mergeCell ref="H59:J59"/>
    <mergeCell ref="H60:J60"/>
    <mergeCell ref="H61:J61"/>
    <mergeCell ref="H62:J62"/>
    <mergeCell ref="H63:J63"/>
    <mergeCell ref="H64:J64"/>
    <mergeCell ref="H65:J65"/>
    <mergeCell ref="H48:J48"/>
    <mergeCell ref="H49:J49"/>
    <mergeCell ref="H50:J50"/>
    <mergeCell ref="H51:J51"/>
    <mergeCell ref="H52:J52"/>
    <mergeCell ref="H53:J53"/>
    <mergeCell ref="H54:J54"/>
    <mergeCell ref="H55:J55"/>
    <mergeCell ref="H56:J56"/>
    <mergeCell ref="H39:J39"/>
    <mergeCell ref="H40:J40"/>
    <mergeCell ref="H41:J41"/>
    <mergeCell ref="H42:J42"/>
    <mergeCell ref="H43:J43"/>
    <mergeCell ref="H44:J44"/>
    <mergeCell ref="H45:J45"/>
    <mergeCell ref="H46:J46"/>
    <mergeCell ref="H47:J47"/>
    <mergeCell ref="H30:J30"/>
    <mergeCell ref="H31:J31"/>
    <mergeCell ref="H32:J32"/>
    <mergeCell ref="H33:J33"/>
    <mergeCell ref="H34:J34"/>
    <mergeCell ref="H35:J35"/>
    <mergeCell ref="H36:J36"/>
    <mergeCell ref="H37:J37"/>
    <mergeCell ref="H38:J38"/>
    <mergeCell ref="H21:J21"/>
    <mergeCell ref="H22:J22"/>
    <mergeCell ref="H23:J23"/>
    <mergeCell ref="H24:J24"/>
    <mergeCell ref="H25:J25"/>
    <mergeCell ref="H26:J26"/>
    <mergeCell ref="H27:J27"/>
    <mergeCell ref="H28:J28"/>
    <mergeCell ref="H29:J29"/>
    <mergeCell ref="H12:J12"/>
    <mergeCell ref="H13:J13"/>
    <mergeCell ref="H14:J14"/>
    <mergeCell ref="H15:J15"/>
    <mergeCell ref="H16:J16"/>
    <mergeCell ref="H17:J17"/>
    <mergeCell ref="H18:J18"/>
    <mergeCell ref="H19:J19"/>
    <mergeCell ref="H20:J20"/>
    <mergeCell ref="B2:G2"/>
    <mergeCell ref="L2:M2"/>
    <mergeCell ref="B4:C4"/>
    <mergeCell ref="B5:C5"/>
    <mergeCell ref="B6:C6"/>
    <mergeCell ref="H8:J8"/>
    <mergeCell ref="H9:J9"/>
    <mergeCell ref="H10:J10"/>
    <mergeCell ref="H11:J11"/>
  </mergeCells>
  <phoneticPr fontId="86"/>
  <conditionalFormatting sqref="M9:M206">
    <cfRule type="containsText" dxfId="57" priority="4" operator="containsText" text="相続税">
      <formula>NOT(ISERROR(SEARCH(("相続税"),(M9))))</formula>
    </cfRule>
    <cfRule type="containsText" dxfId="56" priority="5" operator="containsText" text="複雑">
      <formula>NOT(ISERROR(SEARCH(("複雑"),(M9))))</formula>
    </cfRule>
  </conditionalFormatting>
  <conditionalFormatting sqref="M56">
    <cfRule type="containsText" dxfId="55" priority="1" operator="containsText" text="相続税">
      <formula>NOT(ISERROR(SEARCH(("相続税"),(M56))))</formula>
    </cfRule>
    <cfRule type="containsText" dxfId="54" priority="2" operator="containsText" text="複雑">
      <formula>NOT(ISERROR(SEARCH(("複雑"),(M56))))</formula>
    </cfRule>
  </conditionalFormatting>
  <conditionalFormatting sqref="W9:W206">
    <cfRule type="beginsWith" dxfId="53" priority="3" operator="beginsWith" text="Ｓ">
      <formula>LEFT((W9),LEN("Ｓ"))=("Ｓ")</formula>
    </cfRule>
  </conditionalFormatting>
  <pageMargins left="0.7" right="0.7" top="0.75" bottom="0.75" header="0" footer="0"/>
  <pageSetup paperSize="9" orientation="landscape"/>
  <extLst>
    <ext xmlns:x14="http://schemas.microsoft.com/office/spreadsheetml/2009/9/main" uri="{CCE6A557-97BC-4b89-ADB6-D9C93CAAB3DF}">
      <x14:dataValidations xmlns:xm="http://schemas.microsoft.com/office/excel/2006/main" count="5">
        <x14:dataValidation type="list" allowBlank="1" xr:uid="{00000000-0002-0000-1800-000000000000}">
          <x14:formula1>
            <xm:f>設定用!$D$6:$D$15</xm:f>
          </x14:formula1>
          <xm:sqref>M9:M206</xm:sqref>
        </x14:dataValidation>
        <x14:dataValidation type="list" allowBlank="1" xr:uid="{00000000-0002-0000-1800-000001000000}">
          <x14:formula1>
            <xm:f>設定用!$F$6:$F$13</xm:f>
          </x14:formula1>
          <xm:sqref>P9:P206</xm:sqref>
        </x14:dataValidation>
        <x14:dataValidation type="list" allowBlank="1" showErrorMessage="1" xr:uid="{00000000-0002-0000-1800-000002000000}">
          <x14:formula1>
            <xm:f>設定用!$J$6:$J$28</xm:f>
          </x14:formula1>
          <xm:sqref>U9:U206</xm:sqref>
        </x14:dataValidation>
        <x14:dataValidation type="list" allowBlank="1" xr:uid="{00000000-0002-0000-1800-000003000000}">
          <x14:formula1>
            <xm:f>設定用!$H$6:$H$14</xm:f>
          </x14:formula1>
          <xm:sqref>W9:W206</xm:sqref>
        </x14:dataValidation>
        <x14:dataValidation type="list" allowBlank="1" xr:uid="{00000000-0002-0000-1800-000004000000}">
          <x14:formula1>
            <xm:f>設定用!$B$6:$B$8</xm:f>
          </x14:formula1>
          <xm:sqref>F9:F206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B998"/>
  <sheetViews>
    <sheetView workbookViewId="0">
      <pane ySplit="8" topLeftCell="A9" activePane="bottomLeft" state="frozen"/>
      <selection pane="bottomLeft" activeCell="B10" sqref="B10"/>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2.6640625" customWidth="1"/>
    <col min="7" max="8" width="9.33203125" customWidth="1"/>
    <col min="9" max="9" width="13.44140625" customWidth="1"/>
    <col min="10" max="10" width="10.88671875" customWidth="1"/>
    <col min="11" max="13" width="16.44140625" customWidth="1"/>
    <col min="14" max="14" width="79.6640625" customWidth="1"/>
    <col min="15" max="15" width="29" customWidth="1"/>
    <col min="16" max="16" width="10.88671875" customWidth="1"/>
    <col min="17" max="17" width="21.21875" customWidth="1"/>
    <col min="18" max="18" width="6.88671875" customWidth="1"/>
    <col min="19" max="19" width="6.33203125" customWidth="1"/>
    <col min="20" max="20" width="9.109375" customWidth="1"/>
    <col min="21" max="22" width="9.77734375" customWidth="1"/>
    <col min="23" max="23" width="13.77734375" customWidth="1"/>
    <col min="24" max="24" width="79" customWidth="1"/>
  </cols>
  <sheetData>
    <row r="1" spans="1:28" ht="5.25" customHeight="1">
      <c r="A1" s="294"/>
      <c r="B1" s="408"/>
      <c r="C1" s="408"/>
      <c r="D1" s="408"/>
      <c r="E1" s="408"/>
      <c r="F1" s="408"/>
      <c r="G1" s="408"/>
      <c r="H1" s="408"/>
      <c r="I1" s="408"/>
      <c r="J1" s="408"/>
      <c r="K1" s="408"/>
      <c r="L1" s="408"/>
      <c r="M1" s="408"/>
      <c r="O1" s="408"/>
      <c r="P1" s="408"/>
      <c r="Q1" s="408"/>
      <c r="R1" s="408"/>
      <c r="S1" s="408"/>
      <c r="T1" s="408"/>
      <c r="U1" s="408"/>
      <c r="V1" s="408"/>
      <c r="W1" s="408"/>
      <c r="X1" s="408"/>
      <c r="Y1" s="294"/>
      <c r="Z1" s="294"/>
      <c r="AA1" s="294"/>
      <c r="AB1" s="294"/>
    </row>
    <row r="2" spans="1:28" ht="24.75" customHeight="1">
      <c r="A2" s="409"/>
      <c r="B2" s="785" t="s">
        <v>1475</v>
      </c>
      <c r="C2" s="758"/>
      <c r="D2" s="758"/>
      <c r="E2" s="758"/>
      <c r="F2" s="758"/>
      <c r="G2" s="759"/>
      <c r="I2" s="280"/>
      <c r="J2" s="281" t="s">
        <v>16</v>
      </c>
      <c r="L2" s="760" t="s">
        <v>309</v>
      </c>
      <c r="M2" s="761"/>
      <c r="N2" s="408"/>
      <c r="O2" s="410" t="str">
        <f>設定用!H6</f>
        <v>Ｓ：即受注</v>
      </c>
      <c r="P2" s="409"/>
      <c r="Q2" s="409"/>
      <c r="R2" s="409"/>
      <c r="S2" s="409"/>
      <c r="T2" s="409"/>
      <c r="U2" s="409"/>
      <c r="V2" s="409"/>
      <c r="W2" s="409"/>
      <c r="X2" s="409"/>
      <c r="Y2" s="294"/>
      <c r="Z2" s="294"/>
      <c r="AA2" s="294"/>
      <c r="AB2" s="294"/>
    </row>
    <row r="3" spans="1:28" ht="16.5" customHeight="1">
      <c r="A3" s="411"/>
      <c r="B3" s="283"/>
      <c r="C3" s="14"/>
      <c r="D3" s="31" t="s">
        <v>16</v>
      </c>
      <c r="E3" s="31" t="str">
        <f>設定用!B6</f>
        <v>横浜本店</v>
      </c>
      <c r="F3" s="31" t="str">
        <f>設定用!B7</f>
        <v>藤沢支店</v>
      </c>
      <c r="G3" s="284" t="str">
        <f>設定用!B8</f>
        <v>渋谷支店</v>
      </c>
      <c r="I3" s="158" t="s">
        <v>33</v>
      </c>
      <c r="J3" s="159">
        <f t="shared" ref="J3:J6" si="0">D207</f>
        <v>0</v>
      </c>
      <c r="K3" s="285" t="s">
        <v>310</v>
      </c>
      <c r="L3" s="286" t="str">
        <f t="shared" ref="L3:L6" ca="1" si="1">IFERROR("管理表番号（"&amp;VLOOKUP(K3,$A$10:$U$202,2,FALSE)&amp;"）／面談担当者："&amp;VLOOKUP(K3,$A$10:$U$202,21,FALSE),"")</f>
        <v/>
      </c>
      <c r="M3" s="3"/>
      <c r="N3" s="412"/>
      <c r="O3" s="410" t="str">
        <f>設定用!H7</f>
        <v>Ｓ：戻り受注</v>
      </c>
      <c r="P3" s="411"/>
      <c r="Q3" s="411"/>
      <c r="R3" s="411"/>
      <c r="S3" s="411"/>
      <c r="T3" s="411"/>
      <c r="U3" s="411"/>
      <c r="V3" s="411"/>
      <c r="W3" s="411"/>
      <c r="X3" s="413"/>
      <c r="Y3" s="294"/>
      <c r="Z3" s="294"/>
      <c r="AA3" s="294"/>
      <c r="AB3" s="294"/>
    </row>
    <row r="4" spans="1:28" ht="18.75" customHeight="1">
      <c r="A4" s="408"/>
      <c r="B4" s="705" t="s">
        <v>17</v>
      </c>
      <c r="C4" s="706"/>
      <c r="D4" s="163">
        <f t="shared" ref="D4:D5" si="2">SUM(E4:I4)</f>
        <v>0</v>
      </c>
      <c r="E4" s="164">
        <f t="shared" ref="E4:G4" si="3">COUNTIF($F$9:$F$202,E3)</f>
        <v>0</v>
      </c>
      <c r="F4" s="164">
        <f t="shared" si="3"/>
        <v>0</v>
      </c>
      <c r="G4" s="165">
        <f t="shared" si="3"/>
        <v>0</v>
      </c>
      <c r="I4" s="166" t="s">
        <v>311</v>
      </c>
      <c r="J4" s="167">
        <f t="shared" si="0"/>
        <v>0</v>
      </c>
      <c r="K4" s="285" t="s">
        <v>312</v>
      </c>
      <c r="L4" s="286" t="str">
        <f t="shared" ca="1" si="1"/>
        <v/>
      </c>
      <c r="O4" s="408"/>
      <c r="P4" s="408"/>
      <c r="Q4" s="408"/>
      <c r="R4" s="408"/>
      <c r="S4" s="408"/>
      <c r="T4" s="408"/>
      <c r="U4" s="408"/>
      <c r="V4" s="408"/>
      <c r="W4" s="408"/>
      <c r="X4" s="414"/>
      <c r="Y4" s="294"/>
      <c r="Z4" s="294"/>
      <c r="AA4" s="294"/>
      <c r="AB4" s="294"/>
    </row>
    <row r="5" spans="1:28" ht="18.75" customHeight="1">
      <c r="A5" s="408"/>
      <c r="B5" s="707" t="s">
        <v>19</v>
      </c>
      <c r="C5" s="708"/>
      <c r="D5" s="10">
        <f t="shared" si="2"/>
        <v>0</v>
      </c>
      <c r="E5" s="169">
        <f t="shared" ref="E5:G5" si="4">COUNTIFS($F$9:$F$202,E3,$R$9:$R$202,"&lt;&gt;")</f>
        <v>0</v>
      </c>
      <c r="F5" s="169">
        <f t="shared" si="4"/>
        <v>0</v>
      </c>
      <c r="G5" s="170">
        <f t="shared" si="4"/>
        <v>0</v>
      </c>
      <c r="I5" s="171" t="s">
        <v>313</v>
      </c>
      <c r="J5" s="172">
        <f t="shared" si="0"/>
        <v>0</v>
      </c>
      <c r="K5" s="285" t="s">
        <v>314</v>
      </c>
      <c r="L5" s="286" t="str">
        <f t="shared" ca="1" si="1"/>
        <v/>
      </c>
      <c r="O5" s="408"/>
      <c r="P5" s="408"/>
      <c r="Q5" s="408"/>
      <c r="R5" s="408"/>
      <c r="S5" s="408"/>
      <c r="T5" s="408"/>
      <c r="U5" s="408"/>
      <c r="V5" s="408"/>
      <c r="W5" s="408"/>
      <c r="X5" s="414"/>
      <c r="Y5" s="294"/>
      <c r="Z5" s="294"/>
      <c r="AA5" s="294"/>
      <c r="AB5" s="294"/>
    </row>
    <row r="6" spans="1:28" ht="30" customHeight="1">
      <c r="A6" s="408"/>
      <c r="B6" s="701" t="s">
        <v>21</v>
      </c>
      <c r="C6" s="702"/>
      <c r="D6" s="173" t="str">
        <f t="shared" ref="D6:G6" si="5">IFERROR(D5/D4,"")</f>
        <v/>
      </c>
      <c r="E6" s="174" t="str">
        <f t="shared" si="5"/>
        <v/>
      </c>
      <c r="F6" s="174" t="str">
        <f t="shared" si="5"/>
        <v/>
      </c>
      <c r="G6" s="175" t="str">
        <f t="shared" si="5"/>
        <v/>
      </c>
      <c r="I6" s="176" t="s">
        <v>39</v>
      </c>
      <c r="J6" s="177" t="str">
        <f t="shared" si="0"/>
        <v/>
      </c>
      <c r="K6" s="285" t="s">
        <v>315</v>
      </c>
      <c r="L6" s="286" t="str">
        <f t="shared" ca="1" si="1"/>
        <v/>
      </c>
      <c r="N6" s="408"/>
      <c r="O6" s="408"/>
      <c r="P6" s="408"/>
      <c r="Q6" s="408"/>
      <c r="R6" s="408"/>
      <c r="S6" s="408"/>
      <c r="T6" s="408"/>
      <c r="U6" s="408"/>
      <c r="V6" s="408"/>
      <c r="W6" s="408"/>
      <c r="X6" s="414"/>
      <c r="Y6" s="294"/>
      <c r="Z6" s="294"/>
      <c r="AA6" s="294"/>
      <c r="AB6" s="294"/>
    </row>
    <row r="7" spans="1:28" ht="10.5" customHeight="1">
      <c r="A7" s="408"/>
      <c r="B7" s="294"/>
      <c r="C7" s="294"/>
      <c r="D7" s="294"/>
      <c r="E7" s="294"/>
      <c r="F7" s="294"/>
      <c r="G7" s="294"/>
      <c r="H7" s="294"/>
      <c r="I7" s="294"/>
      <c r="J7" s="408"/>
      <c r="K7" s="415"/>
      <c r="L7" s="416"/>
      <c r="M7" s="408"/>
      <c r="N7" s="408"/>
      <c r="O7" s="408"/>
      <c r="P7" s="408"/>
      <c r="Q7" s="408"/>
      <c r="R7" s="408"/>
      <c r="S7" s="408"/>
      <c r="T7" s="408"/>
      <c r="U7" s="408"/>
      <c r="V7" s="408"/>
      <c r="W7" s="408"/>
      <c r="X7" s="414"/>
      <c r="Y7" s="294"/>
      <c r="Z7" s="294"/>
      <c r="AA7" s="294"/>
      <c r="AB7" s="294"/>
    </row>
    <row r="8" spans="1:28" ht="36" customHeight="1">
      <c r="A8" s="4"/>
      <c r="B8" s="179" t="s">
        <v>317</v>
      </c>
      <c r="C8" s="179" t="s">
        <v>318</v>
      </c>
      <c r="D8" s="179" t="s">
        <v>319</v>
      </c>
      <c r="E8" s="179" t="s">
        <v>320</v>
      </c>
      <c r="F8" s="179" t="s">
        <v>321</v>
      </c>
      <c r="G8" s="179" t="s">
        <v>322</v>
      </c>
      <c r="H8" s="762" t="s">
        <v>1476</v>
      </c>
      <c r="I8" s="763"/>
      <c r="J8" s="706"/>
      <c r="K8" s="179" t="s">
        <v>324</v>
      </c>
      <c r="L8" s="180" t="s">
        <v>325</v>
      </c>
      <c r="M8" s="180" t="s">
        <v>326</v>
      </c>
      <c r="N8" s="179" t="s">
        <v>327</v>
      </c>
      <c r="O8" s="179" t="s">
        <v>328</v>
      </c>
      <c r="P8" s="359" t="s">
        <v>329</v>
      </c>
      <c r="Q8" s="179" t="s">
        <v>330</v>
      </c>
      <c r="R8" s="179" t="s">
        <v>331</v>
      </c>
      <c r="S8" s="179" t="s">
        <v>332</v>
      </c>
      <c r="T8" s="179" t="s">
        <v>319</v>
      </c>
      <c r="U8" s="179" t="s">
        <v>333</v>
      </c>
      <c r="V8" s="179" t="s">
        <v>334</v>
      </c>
      <c r="W8" s="181" t="s">
        <v>335</v>
      </c>
      <c r="X8" s="180" t="s">
        <v>328</v>
      </c>
    </row>
    <row r="9" spans="1:28" ht="18" customHeight="1">
      <c r="A9" s="328" t="str">
        <f ca="1">Y9&amp;Z9</f>
        <v>0</v>
      </c>
      <c r="B9" s="183">
        <v>1</v>
      </c>
      <c r="C9" s="218"/>
      <c r="D9" s="183"/>
      <c r="E9" s="183"/>
      <c r="F9" s="183"/>
      <c r="G9" s="183"/>
      <c r="H9" s="765"/>
      <c r="I9" s="763"/>
      <c r="J9" s="706"/>
      <c r="K9" s="183"/>
      <c r="L9" s="183"/>
      <c r="M9" s="183"/>
      <c r="N9" s="215"/>
      <c r="O9" s="215"/>
      <c r="P9" s="185"/>
      <c r="Q9" s="183"/>
      <c r="R9" s="198"/>
      <c r="S9" s="183"/>
      <c r="T9" s="183"/>
      <c r="U9" s="183"/>
      <c r="V9" s="183"/>
      <c r="W9" s="183"/>
      <c r="X9" s="208"/>
      <c r="Y9" s="329" t="str">
        <f t="shared" ref="Y9:Y204" ca="1" si="6">IF(R9="","", IF(AND(R9&lt;TODAY(),W9=""),"未入力",""))</f>
        <v/>
      </c>
      <c r="Z9" s="30">
        <f t="shared" ref="Z9:Z204" ca="1" si="7">COUNTIF($Y$9:Y9,"未入力")</f>
        <v>0</v>
      </c>
    </row>
    <row r="10" spans="1:28" ht="18" customHeight="1">
      <c r="A10" s="328" t="str">
        <f ca="1">Z10&amp;AA10</f>
        <v>00</v>
      </c>
      <c r="B10" s="183">
        <v>2</v>
      </c>
      <c r="C10" s="218"/>
      <c r="D10" s="218"/>
      <c r="E10" s="183"/>
      <c r="F10" s="183"/>
      <c r="G10" s="183"/>
      <c r="H10" s="765"/>
      <c r="I10" s="763"/>
      <c r="J10" s="706"/>
      <c r="K10" s="183"/>
      <c r="L10" s="183"/>
      <c r="M10" s="183"/>
      <c r="N10" s="215"/>
      <c r="O10" s="215"/>
      <c r="P10" s="185"/>
      <c r="Q10" s="183"/>
      <c r="R10" s="198"/>
      <c r="S10" s="183"/>
      <c r="T10" s="183"/>
      <c r="U10" s="183"/>
      <c r="V10" s="183"/>
      <c r="W10" s="183"/>
      <c r="X10" s="208"/>
      <c r="Y10" s="329" t="str">
        <f t="shared" ca="1" si="6"/>
        <v/>
      </c>
      <c r="Z10" s="30">
        <f t="shared" ca="1" si="7"/>
        <v>0</v>
      </c>
      <c r="AA10" s="30">
        <f ca="1">COUNTIF($Y$9:Y10,"未入力")</f>
        <v>0</v>
      </c>
    </row>
    <row r="11" spans="1:28" ht="18" customHeight="1">
      <c r="A11" s="328" t="str">
        <f t="shared" ref="A11:A57" ca="1" si="8">Y11&amp;Z11</f>
        <v>0</v>
      </c>
      <c r="B11" s="183">
        <v>3</v>
      </c>
      <c r="C11" s="183"/>
      <c r="D11" s="183"/>
      <c r="E11" s="183"/>
      <c r="F11" s="183"/>
      <c r="G11" s="183"/>
      <c r="H11" s="765"/>
      <c r="I11" s="763"/>
      <c r="J11" s="706"/>
      <c r="K11" s="183"/>
      <c r="L11" s="183"/>
      <c r="M11" s="183"/>
      <c r="N11" s="215"/>
      <c r="O11" s="215"/>
      <c r="P11" s="185"/>
      <c r="Q11" s="183"/>
      <c r="R11" s="198"/>
      <c r="S11" s="183"/>
      <c r="T11" s="183"/>
      <c r="U11" s="183"/>
      <c r="V11" s="183"/>
      <c r="W11" s="183"/>
      <c r="X11" s="208"/>
      <c r="Y11" s="329" t="str">
        <f t="shared" ca="1" si="6"/>
        <v/>
      </c>
      <c r="Z11" s="30">
        <f t="shared" ca="1" si="7"/>
        <v>0</v>
      </c>
    </row>
    <row r="12" spans="1:28" ht="18" customHeight="1">
      <c r="A12" s="214" t="str">
        <f t="shared" ca="1" si="8"/>
        <v>0</v>
      </c>
      <c r="B12" s="183">
        <v>4</v>
      </c>
      <c r="C12" s="218"/>
      <c r="D12" s="183"/>
      <c r="E12" s="183"/>
      <c r="F12" s="183"/>
      <c r="G12" s="183"/>
      <c r="H12" s="765"/>
      <c r="I12" s="763"/>
      <c r="J12" s="706"/>
      <c r="K12" s="183"/>
      <c r="L12" s="183"/>
      <c r="M12" s="183"/>
      <c r="N12" s="215"/>
      <c r="O12" s="215"/>
      <c r="P12" s="185"/>
      <c r="Q12" s="183"/>
      <c r="R12" s="198"/>
      <c r="S12" s="183"/>
      <c r="T12" s="183"/>
      <c r="U12" s="183"/>
      <c r="V12" s="183"/>
      <c r="W12" s="183"/>
      <c r="X12" s="208"/>
      <c r="Y12" s="329" t="str">
        <f t="shared" ca="1" si="6"/>
        <v/>
      </c>
      <c r="Z12" s="30">
        <f t="shared" ca="1" si="7"/>
        <v>0</v>
      </c>
      <c r="AA12" s="147"/>
      <c r="AB12" s="147"/>
    </row>
    <row r="13" spans="1:28" ht="18" customHeight="1">
      <c r="A13" s="328" t="str">
        <f t="shared" ca="1" si="8"/>
        <v>0</v>
      </c>
      <c r="B13" s="183">
        <v>5</v>
      </c>
      <c r="C13" s="218"/>
      <c r="D13" s="183"/>
      <c r="E13" s="183"/>
      <c r="F13" s="183"/>
      <c r="G13" s="183"/>
      <c r="H13" s="765"/>
      <c r="I13" s="763"/>
      <c r="J13" s="706"/>
      <c r="K13" s="183"/>
      <c r="L13" s="183"/>
      <c r="M13" s="183"/>
      <c r="N13" s="215"/>
      <c r="O13" s="215"/>
      <c r="P13" s="185"/>
      <c r="Q13" s="183"/>
      <c r="R13" s="198"/>
      <c r="S13" s="183"/>
      <c r="T13" s="183"/>
      <c r="U13" s="183"/>
      <c r="V13" s="183"/>
      <c r="W13" s="183"/>
      <c r="X13" s="208"/>
      <c r="Y13" s="329" t="str">
        <f t="shared" ca="1" si="6"/>
        <v/>
      </c>
      <c r="Z13" s="30">
        <f t="shared" ca="1" si="7"/>
        <v>0</v>
      </c>
    </row>
    <row r="14" spans="1:28" ht="18" customHeight="1">
      <c r="A14" s="328" t="str">
        <f t="shared" ca="1" si="8"/>
        <v>0</v>
      </c>
      <c r="B14" s="183">
        <v>6</v>
      </c>
      <c r="C14" s="218"/>
      <c r="D14" s="183"/>
      <c r="E14" s="183"/>
      <c r="F14" s="183"/>
      <c r="G14" s="183"/>
      <c r="H14" s="765"/>
      <c r="I14" s="763"/>
      <c r="J14" s="706"/>
      <c r="K14" s="183"/>
      <c r="L14" s="183"/>
      <c r="M14" s="183"/>
      <c r="N14" s="215"/>
      <c r="O14" s="215"/>
      <c r="P14" s="185"/>
      <c r="Q14" s="183"/>
      <c r="R14" s="198"/>
      <c r="S14" s="183"/>
      <c r="T14" s="183"/>
      <c r="U14" s="183"/>
      <c r="V14" s="183"/>
      <c r="W14" s="183"/>
      <c r="X14" s="208"/>
      <c r="Y14" s="329" t="str">
        <f t="shared" ca="1" si="6"/>
        <v/>
      </c>
      <c r="Z14" s="30">
        <f t="shared" ca="1" si="7"/>
        <v>0</v>
      </c>
    </row>
    <row r="15" spans="1:28" ht="18" customHeight="1">
      <c r="A15" s="328" t="str">
        <f t="shared" ca="1" si="8"/>
        <v>0</v>
      </c>
      <c r="B15" s="183">
        <v>7</v>
      </c>
      <c r="C15" s="218"/>
      <c r="D15" s="183"/>
      <c r="E15" s="183"/>
      <c r="F15" s="183"/>
      <c r="G15" s="183"/>
      <c r="H15" s="765"/>
      <c r="I15" s="763"/>
      <c r="J15" s="706"/>
      <c r="K15" s="183"/>
      <c r="L15" s="183"/>
      <c r="M15" s="183"/>
      <c r="N15" s="215"/>
      <c r="O15" s="215"/>
      <c r="P15" s="185"/>
      <c r="Q15" s="183"/>
      <c r="R15" s="198"/>
      <c r="S15" s="183"/>
      <c r="T15" s="183"/>
      <c r="U15" s="183"/>
      <c r="V15" s="183"/>
      <c r="W15" s="183"/>
      <c r="X15" s="208"/>
      <c r="Y15" s="329" t="str">
        <f t="shared" ca="1" si="6"/>
        <v/>
      </c>
      <c r="Z15" s="30">
        <f t="shared" ca="1" si="7"/>
        <v>0</v>
      </c>
    </row>
    <row r="16" spans="1:28" ht="18" customHeight="1">
      <c r="A16" s="328" t="str">
        <f t="shared" ca="1" si="8"/>
        <v>0</v>
      </c>
      <c r="B16" s="183">
        <v>8</v>
      </c>
      <c r="C16" s="218"/>
      <c r="D16" s="183"/>
      <c r="E16" s="183"/>
      <c r="F16" s="183"/>
      <c r="G16" s="183"/>
      <c r="H16" s="765"/>
      <c r="I16" s="763"/>
      <c r="J16" s="706"/>
      <c r="K16" s="183"/>
      <c r="L16" s="183"/>
      <c r="M16" s="183"/>
      <c r="N16" s="215"/>
      <c r="O16" s="215"/>
      <c r="P16" s="185"/>
      <c r="Q16" s="183"/>
      <c r="R16" s="198"/>
      <c r="S16" s="183"/>
      <c r="T16" s="183"/>
      <c r="U16" s="183"/>
      <c r="V16" s="183"/>
      <c r="W16" s="183"/>
      <c r="X16" s="208"/>
      <c r="Y16" s="329" t="str">
        <f t="shared" ca="1" si="6"/>
        <v/>
      </c>
      <c r="Z16" s="30">
        <f t="shared" ca="1" si="7"/>
        <v>0</v>
      </c>
    </row>
    <row r="17" spans="1:26" ht="18" customHeight="1">
      <c r="A17" s="328" t="str">
        <f t="shared" ca="1" si="8"/>
        <v>0</v>
      </c>
      <c r="B17" s="183">
        <v>9</v>
      </c>
      <c r="C17" s="218"/>
      <c r="D17" s="183"/>
      <c r="E17" s="183"/>
      <c r="F17" s="183"/>
      <c r="G17" s="183"/>
      <c r="H17" s="765"/>
      <c r="I17" s="763"/>
      <c r="J17" s="706"/>
      <c r="K17" s="183"/>
      <c r="L17" s="183"/>
      <c r="M17" s="183"/>
      <c r="N17" s="215"/>
      <c r="O17" s="215"/>
      <c r="P17" s="185"/>
      <c r="Q17" s="183"/>
      <c r="R17" s="198"/>
      <c r="S17" s="183"/>
      <c r="T17" s="183"/>
      <c r="U17" s="183"/>
      <c r="V17" s="183"/>
      <c r="W17" s="183"/>
      <c r="X17" s="208"/>
      <c r="Y17" s="329" t="str">
        <f t="shared" ca="1" si="6"/>
        <v/>
      </c>
      <c r="Z17" s="30">
        <f t="shared" ca="1" si="7"/>
        <v>0</v>
      </c>
    </row>
    <row r="18" spans="1:26" ht="18" customHeight="1">
      <c r="A18" s="328" t="str">
        <f t="shared" ca="1" si="8"/>
        <v>0</v>
      </c>
      <c r="B18" s="183">
        <v>10</v>
      </c>
      <c r="C18" s="218"/>
      <c r="D18" s="183"/>
      <c r="E18" s="183"/>
      <c r="F18" s="183"/>
      <c r="G18" s="183"/>
      <c r="H18" s="765"/>
      <c r="I18" s="763"/>
      <c r="J18" s="706"/>
      <c r="K18" s="183"/>
      <c r="L18" s="183"/>
      <c r="M18" s="183"/>
      <c r="N18" s="215"/>
      <c r="O18" s="215"/>
      <c r="P18" s="185"/>
      <c r="Q18" s="183"/>
      <c r="R18" s="198"/>
      <c r="S18" s="183"/>
      <c r="T18" s="183"/>
      <c r="U18" s="183"/>
      <c r="V18" s="183"/>
      <c r="W18" s="183"/>
      <c r="X18" s="208"/>
      <c r="Y18" s="329" t="str">
        <f t="shared" ca="1" si="6"/>
        <v/>
      </c>
      <c r="Z18" s="30">
        <f t="shared" ca="1" si="7"/>
        <v>0</v>
      </c>
    </row>
    <row r="19" spans="1:26" ht="18" customHeight="1">
      <c r="A19" s="328" t="str">
        <f t="shared" ca="1" si="8"/>
        <v>0</v>
      </c>
      <c r="B19" s="183">
        <v>11</v>
      </c>
      <c r="C19" s="218"/>
      <c r="D19" s="183"/>
      <c r="E19" s="183"/>
      <c r="F19" s="183"/>
      <c r="G19" s="183"/>
      <c r="H19" s="765"/>
      <c r="I19" s="763"/>
      <c r="J19" s="706"/>
      <c r="K19" s="183"/>
      <c r="L19" s="183"/>
      <c r="M19" s="183"/>
      <c r="N19" s="215"/>
      <c r="O19" s="215"/>
      <c r="P19" s="185"/>
      <c r="Q19" s="183"/>
      <c r="R19" s="198"/>
      <c r="S19" s="183"/>
      <c r="T19" s="183"/>
      <c r="U19" s="183"/>
      <c r="V19" s="183"/>
      <c r="W19" s="183"/>
      <c r="X19" s="208"/>
      <c r="Y19" s="329" t="str">
        <f t="shared" ca="1" si="6"/>
        <v/>
      </c>
      <c r="Z19" s="30">
        <f t="shared" ca="1" si="7"/>
        <v>0</v>
      </c>
    </row>
    <row r="20" spans="1:26" ht="18" customHeight="1">
      <c r="A20" s="328" t="str">
        <f t="shared" ca="1" si="8"/>
        <v>0</v>
      </c>
      <c r="B20" s="183">
        <v>12</v>
      </c>
      <c r="C20" s="218"/>
      <c r="D20" s="183"/>
      <c r="E20" s="183"/>
      <c r="F20" s="183"/>
      <c r="G20" s="183"/>
      <c r="H20" s="765"/>
      <c r="I20" s="763"/>
      <c r="J20" s="706"/>
      <c r="K20" s="183"/>
      <c r="L20" s="183"/>
      <c r="M20" s="183"/>
      <c r="N20" s="215"/>
      <c r="O20" s="215"/>
      <c r="P20" s="185"/>
      <c r="Q20" s="183"/>
      <c r="R20" s="198"/>
      <c r="S20" s="183"/>
      <c r="T20" s="183"/>
      <c r="U20" s="183"/>
      <c r="V20" s="183"/>
      <c r="W20" s="183"/>
      <c r="X20" s="208"/>
      <c r="Y20" s="329" t="str">
        <f t="shared" ca="1" si="6"/>
        <v/>
      </c>
      <c r="Z20" s="30">
        <f t="shared" ca="1" si="7"/>
        <v>0</v>
      </c>
    </row>
    <row r="21" spans="1:26" ht="18" customHeight="1">
      <c r="A21" s="328" t="str">
        <f t="shared" ca="1" si="8"/>
        <v>0</v>
      </c>
      <c r="B21" s="183">
        <v>13</v>
      </c>
      <c r="C21" s="218"/>
      <c r="D21" s="183"/>
      <c r="E21" s="183"/>
      <c r="F21" s="183"/>
      <c r="G21" s="183"/>
      <c r="H21" s="765"/>
      <c r="I21" s="763"/>
      <c r="J21" s="706"/>
      <c r="K21" s="183"/>
      <c r="L21" s="183"/>
      <c r="M21" s="183"/>
      <c r="N21" s="215"/>
      <c r="O21" s="215"/>
      <c r="P21" s="185"/>
      <c r="Q21" s="183"/>
      <c r="R21" s="198"/>
      <c r="S21" s="183"/>
      <c r="T21" s="183"/>
      <c r="U21" s="183"/>
      <c r="V21" s="183"/>
      <c r="W21" s="183"/>
      <c r="X21" s="208"/>
      <c r="Y21" s="329" t="str">
        <f t="shared" ca="1" si="6"/>
        <v/>
      </c>
      <c r="Z21" s="30">
        <f t="shared" ca="1" si="7"/>
        <v>0</v>
      </c>
    </row>
    <row r="22" spans="1:26" ht="18" customHeight="1">
      <c r="A22" s="328" t="str">
        <f t="shared" ca="1" si="8"/>
        <v>0</v>
      </c>
      <c r="B22" s="183">
        <v>14</v>
      </c>
      <c r="C22" s="218"/>
      <c r="D22" s="183"/>
      <c r="E22" s="183"/>
      <c r="F22" s="183"/>
      <c r="G22" s="183"/>
      <c r="H22" s="765"/>
      <c r="I22" s="763"/>
      <c r="J22" s="706"/>
      <c r="K22" s="183"/>
      <c r="L22" s="183"/>
      <c r="M22" s="183"/>
      <c r="N22" s="215"/>
      <c r="O22" s="215"/>
      <c r="P22" s="185"/>
      <c r="Q22" s="183"/>
      <c r="R22" s="198"/>
      <c r="S22" s="183"/>
      <c r="T22" s="183"/>
      <c r="U22" s="183"/>
      <c r="V22" s="183"/>
      <c r="W22" s="183"/>
      <c r="X22" s="208"/>
      <c r="Y22" s="329" t="str">
        <f t="shared" ca="1" si="6"/>
        <v/>
      </c>
      <c r="Z22" s="30">
        <f t="shared" ca="1" si="7"/>
        <v>0</v>
      </c>
    </row>
    <row r="23" spans="1:26" ht="18" customHeight="1">
      <c r="A23" s="328" t="str">
        <f t="shared" ca="1" si="8"/>
        <v>0</v>
      </c>
      <c r="B23" s="183">
        <v>15</v>
      </c>
      <c r="C23" s="218"/>
      <c r="D23" s="183"/>
      <c r="E23" s="183"/>
      <c r="F23" s="183"/>
      <c r="G23" s="183"/>
      <c r="H23" s="765"/>
      <c r="I23" s="763"/>
      <c r="J23" s="706"/>
      <c r="K23" s="183"/>
      <c r="L23" s="183"/>
      <c r="M23" s="183"/>
      <c r="N23" s="215"/>
      <c r="O23" s="215"/>
      <c r="P23" s="185"/>
      <c r="Q23" s="183"/>
      <c r="R23" s="198"/>
      <c r="S23" s="183"/>
      <c r="T23" s="183"/>
      <c r="U23" s="183"/>
      <c r="V23" s="183"/>
      <c r="W23" s="183"/>
      <c r="X23" s="208"/>
      <c r="Y23" s="329" t="str">
        <f t="shared" ca="1" si="6"/>
        <v/>
      </c>
      <c r="Z23" s="30">
        <f t="shared" ca="1" si="7"/>
        <v>0</v>
      </c>
    </row>
    <row r="24" spans="1:26" ht="18" customHeight="1">
      <c r="A24" s="328" t="str">
        <f t="shared" ca="1" si="8"/>
        <v>0</v>
      </c>
      <c r="B24" s="183">
        <v>16</v>
      </c>
      <c r="C24" s="218"/>
      <c r="D24" s="183"/>
      <c r="E24" s="183"/>
      <c r="F24" s="183"/>
      <c r="G24" s="183"/>
      <c r="H24" s="765"/>
      <c r="I24" s="763"/>
      <c r="J24" s="706"/>
      <c r="K24" s="183"/>
      <c r="L24" s="183"/>
      <c r="M24" s="183"/>
      <c r="N24" s="215"/>
      <c r="O24" s="215"/>
      <c r="P24" s="185"/>
      <c r="Q24" s="183"/>
      <c r="R24" s="198"/>
      <c r="S24" s="183"/>
      <c r="T24" s="183"/>
      <c r="U24" s="183"/>
      <c r="V24" s="183"/>
      <c r="W24" s="183"/>
      <c r="X24" s="208"/>
      <c r="Y24" s="329" t="str">
        <f t="shared" ca="1" si="6"/>
        <v/>
      </c>
      <c r="Z24" s="30">
        <f t="shared" ca="1" si="7"/>
        <v>0</v>
      </c>
    </row>
    <row r="25" spans="1:26" ht="18" customHeight="1">
      <c r="A25" s="328" t="str">
        <f t="shared" ca="1" si="8"/>
        <v>0</v>
      </c>
      <c r="B25" s="183">
        <v>17</v>
      </c>
      <c r="C25" s="218"/>
      <c r="D25" s="183"/>
      <c r="E25" s="183"/>
      <c r="F25" s="183"/>
      <c r="G25" s="183"/>
      <c r="H25" s="765"/>
      <c r="I25" s="763"/>
      <c r="J25" s="706"/>
      <c r="K25" s="183"/>
      <c r="L25" s="183"/>
      <c r="M25" s="183"/>
      <c r="N25" s="215"/>
      <c r="O25" s="215"/>
      <c r="P25" s="185"/>
      <c r="Q25" s="183"/>
      <c r="R25" s="198"/>
      <c r="S25" s="183"/>
      <c r="T25" s="183"/>
      <c r="U25" s="183"/>
      <c r="V25" s="183"/>
      <c r="W25" s="183"/>
      <c r="X25" s="208"/>
      <c r="Y25" s="329" t="str">
        <f t="shared" ca="1" si="6"/>
        <v/>
      </c>
      <c r="Z25" s="30">
        <f t="shared" ca="1" si="7"/>
        <v>0</v>
      </c>
    </row>
    <row r="26" spans="1:26" ht="18" customHeight="1">
      <c r="A26" s="328" t="str">
        <f t="shared" ca="1" si="8"/>
        <v>0</v>
      </c>
      <c r="B26" s="183">
        <v>18</v>
      </c>
      <c r="C26" s="218"/>
      <c r="D26" s="183"/>
      <c r="E26" s="183"/>
      <c r="F26" s="183"/>
      <c r="G26" s="183"/>
      <c r="H26" s="765"/>
      <c r="I26" s="763"/>
      <c r="J26" s="706"/>
      <c r="K26" s="183"/>
      <c r="L26" s="183"/>
      <c r="M26" s="183"/>
      <c r="N26" s="215"/>
      <c r="O26" s="215"/>
      <c r="P26" s="185"/>
      <c r="Q26" s="183"/>
      <c r="R26" s="198"/>
      <c r="S26" s="183"/>
      <c r="T26" s="183"/>
      <c r="U26" s="183"/>
      <c r="V26" s="183"/>
      <c r="W26" s="183"/>
      <c r="X26" s="208"/>
      <c r="Y26" s="329" t="str">
        <f t="shared" ca="1" si="6"/>
        <v/>
      </c>
      <c r="Z26" s="30">
        <f t="shared" ca="1" si="7"/>
        <v>0</v>
      </c>
    </row>
    <row r="27" spans="1:26" ht="18" customHeight="1">
      <c r="A27" s="328" t="str">
        <f t="shared" ca="1" si="8"/>
        <v>0</v>
      </c>
      <c r="B27" s="183">
        <v>19</v>
      </c>
      <c r="C27" s="218"/>
      <c r="D27" s="183"/>
      <c r="E27" s="183"/>
      <c r="F27" s="183"/>
      <c r="G27" s="183"/>
      <c r="H27" s="765"/>
      <c r="I27" s="763"/>
      <c r="J27" s="706"/>
      <c r="K27" s="183"/>
      <c r="L27" s="183"/>
      <c r="M27" s="183"/>
      <c r="N27" s="215"/>
      <c r="O27" s="215"/>
      <c r="P27" s="185"/>
      <c r="Q27" s="183"/>
      <c r="R27" s="198"/>
      <c r="S27" s="183"/>
      <c r="T27" s="183"/>
      <c r="U27" s="183"/>
      <c r="V27" s="183"/>
      <c r="W27" s="183"/>
      <c r="X27" s="208"/>
      <c r="Y27" s="329" t="str">
        <f t="shared" ca="1" si="6"/>
        <v/>
      </c>
      <c r="Z27" s="30">
        <f t="shared" ca="1" si="7"/>
        <v>0</v>
      </c>
    </row>
    <row r="28" spans="1:26" ht="18" customHeight="1">
      <c r="A28" s="328" t="str">
        <f t="shared" ca="1" si="8"/>
        <v>0</v>
      </c>
      <c r="B28" s="183">
        <v>20</v>
      </c>
      <c r="C28" s="218"/>
      <c r="D28" s="183"/>
      <c r="E28" s="183"/>
      <c r="F28" s="183"/>
      <c r="G28" s="183"/>
      <c r="H28" s="765"/>
      <c r="I28" s="763"/>
      <c r="J28" s="706"/>
      <c r="K28" s="183"/>
      <c r="L28" s="183"/>
      <c r="M28" s="183"/>
      <c r="N28" s="215"/>
      <c r="O28" s="215"/>
      <c r="P28" s="185"/>
      <c r="Q28" s="183"/>
      <c r="R28" s="198"/>
      <c r="S28" s="183"/>
      <c r="T28" s="183"/>
      <c r="U28" s="183"/>
      <c r="V28" s="183"/>
      <c r="W28" s="183"/>
      <c r="X28" s="208"/>
      <c r="Y28" s="329" t="str">
        <f t="shared" ca="1" si="6"/>
        <v/>
      </c>
      <c r="Z28" s="30">
        <f t="shared" ca="1" si="7"/>
        <v>0</v>
      </c>
    </row>
    <row r="29" spans="1:26" ht="18" customHeight="1">
      <c r="A29" s="328" t="str">
        <f t="shared" ca="1" si="8"/>
        <v>0</v>
      </c>
      <c r="B29" s="183">
        <v>21</v>
      </c>
      <c r="C29" s="218"/>
      <c r="D29" s="183"/>
      <c r="E29" s="183"/>
      <c r="F29" s="183"/>
      <c r="G29" s="183"/>
      <c r="H29" s="765"/>
      <c r="I29" s="763"/>
      <c r="J29" s="706"/>
      <c r="K29" s="183"/>
      <c r="L29" s="183"/>
      <c r="M29" s="183"/>
      <c r="N29" s="215"/>
      <c r="O29" s="215"/>
      <c r="P29" s="185"/>
      <c r="Q29" s="183"/>
      <c r="R29" s="198"/>
      <c r="S29" s="183"/>
      <c r="T29" s="183"/>
      <c r="U29" s="183"/>
      <c r="V29" s="183"/>
      <c r="W29" s="183"/>
      <c r="X29" s="208"/>
      <c r="Y29" s="329" t="str">
        <f t="shared" ca="1" si="6"/>
        <v/>
      </c>
      <c r="Z29" s="30">
        <f t="shared" ca="1" si="7"/>
        <v>0</v>
      </c>
    </row>
    <row r="30" spans="1:26" ht="18" customHeight="1">
      <c r="A30" s="328" t="str">
        <f t="shared" ca="1" si="8"/>
        <v>0</v>
      </c>
      <c r="B30" s="183">
        <v>22</v>
      </c>
      <c r="C30" s="218"/>
      <c r="D30" s="183"/>
      <c r="E30" s="183"/>
      <c r="F30" s="183"/>
      <c r="G30" s="183"/>
      <c r="H30" s="765"/>
      <c r="I30" s="763"/>
      <c r="J30" s="706"/>
      <c r="K30" s="183"/>
      <c r="L30" s="183"/>
      <c r="M30" s="183"/>
      <c r="N30" s="215"/>
      <c r="O30" s="215"/>
      <c r="P30" s="185"/>
      <c r="Q30" s="183"/>
      <c r="R30" s="198"/>
      <c r="S30" s="183"/>
      <c r="T30" s="183"/>
      <c r="U30" s="183"/>
      <c r="V30" s="183"/>
      <c r="W30" s="183"/>
      <c r="X30" s="208"/>
      <c r="Y30" s="329" t="str">
        <f t="shared" ca="1" si="6"/>
        <v/>
      </c>
      <c r="Z30" s="30">
        <f t="shared" ca="1" si="7"/>
        <v>0</v>
      </c>
    </row>
    <row r="31" spans="1:26" ht="18" customHeight="1">
      <c r="A31" s="328" t="str">
        <f t="shared" ca="1" si="8"/>
        <v>0</v>
      </c>
      <c r="B31" s="183">
        <v>23</v>
      </c>
      <c r="C31" s="218"/>
      <c r="D31" s="183"/>
      <c r="E31" s="183"/>
      <c r="F31" s="183"/>
      <c r="G31" s="183"/>
      <c r="H31" s="765"/>
      <c r="I31" s="763"/>
      <c r="J31" s="706"/>
      <c r="K31" s="183"/>
      <c r="L31" s="183"/>
      <c r="M31" s="183"/>
      <c r="N31" s="215"/>
      <c r="O31" s="215"/>
      <c r="P31" s="185"/>
      <c r="Q31" s="183"/>
      <c r="R31" s="198"/>
      <c r="S31" s="183"/>
      <c r="T31" s="183"/>
      <c r="U31" s="183"/>
      <c r="V31" s="183"/>
      <c r="W31" s="183"/>
      <c r="X31" s="208"/>
      <c r="Y31" s="329" t="str">
        <f t="shared" ca="1" si="6"/>
        <v/>
      </c>
      <c r="Z31" s="30">
        <f t="shared" ca="1" si="7"/>
        <v>0</v>
      </c>
    </row>
    <row r="32" spans="1:26" ht="18" customHeight="1">
      <c r="A32" s="328" t="str">
        <f t="shared" ca="1" si="8"/>
        <v>0</v>
      </c>
      <c r="B32" s="183">
        <v>24</v>
      </c>
      <c r="C32" s="218"/>
      <c r="D32" s="183"/>
      <c r="E32" s="183"/>
      <c r="F32" s="183"/>
      <c r="G32" s="183"/>
      <c r="H32" s="765"/>
      <c r="I32" s="763"/>
      <c r="J32" s="706"/>
      <c r="K32" s="183"/>
      <c r="L32" s="183"/>
      <c r="M32" s="183"/>
      <c r="N32" s="215"/>
      <c r="O32" s="215"/>
      <c r="P32" s="185"/>
      <c r="Q32" s="183"/>
      <c r="R32" s="198"/>
      <c r="S32" s="183"/>
      <c r="T32" s="183"/>
      <c r="U32" s="183"/>
      <c r="V32" s="183"/>
      <c r="W32" s="183"/>
      <c r="X32" s="208"/>
      <c r="Y32" s="329" t="str">
        <f t="shared" ca="1" si="6"/>
        <v/>
      </c>
      <c r="Z32" s="30">
        <f t="shared" ca="1" si="7"/>
        <v>0</v>
      </c>
    </row>
    <row r="33" spans="1:26" ht="18" customHeight="1">
      <c r="A33" s="328" t="str">
        <f t="shared" ca="1" si="8"/>
        <v>0</v>
      </c>
      <c r="B33" s="183">
        <v>26</v>
      </c>
      <c r="C33" s="218"/>
      <c r="D33" s="183"/>
      <c r="E33" s="183"/>
      <c r="F33" s="183"/>
      <c r="G33" s="183"/>
      <c r="H33" s="765"/>
      <c r="I33" s="763"/>
      <c r="J33" s="706"/>
      <c r="K33" s="183"/>
      <c r="L33" s="183"/>
      <c r="M33" s="183"/>
      <c r="N33" s="215"/>
      <c r="O33" s="215"/>
      <c r="P33" s="185"/>
      <c r="Q33" s="183"/>
      <c r="R33" s="198"/>
      <c r="S33" s="183"/>
      <c r="T33" s="183"/>
      <c r="U33" s="183"/>
      <c r="V33" s="183"/>
      <c r="W33" s="183"/>
      <c r="X33" s="208"/>
      <c r="Y33" s="329" t="str">
        <f t="shared" ca="1" si="6"/>
        <v/>
      </c>
      <c r="Z33" s="30">
        <f t="shared" ca="1" si="7"/>
        <v>0</v>
      </c>
    </row>
    <row r="34" spans="1:26" ht="18" customHeight="1">
      <c r="A34" s="328" t="str">
        <f t="shared" ca="1" si="8"/>
        <v>0</v>
      </c>
      <c r="B34" s="183">
        <v>27</v>
      </c>
      <c r="C34" s="218"/>
      <c r="D34" s="183"/>
      <c r="E34" s="183"/>
      <c r="F34" s="183"/>
      <c r="G34" s="183"/>
      <c r="H34" s="765"/>
      <c r="I34" s="763"/>
      <c r="J34" s="706"/>
      <c r="K34" s="183"/>
      <c r="L34" s="183"/>
      <c r="M34" s="183"/>
      <c r="N34" s="215"/>
      <c r="O34" s="215"/>
      <c r="P34" s="185"/>
      <c r="Q34" s="183"/>
      <c r="R34" s="198"/>
      <c r="S34" s="183"/>
      <c r="T34" s="183"/>
      <c r="U34" s="183"/>
      <c r="V34" s="183"/>
      <c r="W34" s="183"/>
      <c r="X34" s="208"/>
      <c r="Y34" s="329" t="str">
        <f t="shared" ca="1" si="6"/>
        <v/>
      </c>
      <c r="Z34" s="30">
        <f t="shared" ca="1" si="7"/>
        <v>0</v>
      </c>
    </row>
    <row r="35" spans="1:26" ht="18" customHeight="1">
      <c r="A35" s="328" t="str">
        <f t="shared" ca="1" si="8"/>
        <v>0</v>
      </c>
      <c r="B35" s="183">
        <v>28</v>
      </c>
      <c r="C35" s="218"/>
      <c r="D35" s="183"/>
      <c r="E35" s="183"/>
      <c r="F35" s="183"/>
      <c r="G35" s="183"/>
      <c r="H35" s="765"/>
      <c r="I35" s="763"/>
      <c r="J35" s="706"/>
      <c r="K35" s="183"/>
      <c r="L35" s="183"/>
      <c r="M35" s="183"/>
      <c r="N35" s="215"/>
      <c r="O35" s="215"/>
      <c r="P35" s="185"/>
      <c r="Q35" s="183"/>
      <c r="R35" s="198"/>
      <c r="S35" s="183"/>
      <c r="T35" s="183"/>
      <c r="U35" s="183"/>
      <c r="V35" s="183"/>
      <c r="W35" s="183"/>
      <c r="X35" s="208"/>
      <c r="Y35" s="329" t="str">
        <f t="shared" ca="1" si="6"/>
        <v/>
      </c>
      <c r="Z35" s="30">
        <f t="shared" ca="1" si="7"/>
        <v>0</v>
      </c>
    </row>
    <row r="36" spans="1:26" ht="18" customHeight="1">
      <c r="A36" s="328" t="str">
        <f t="shared" ca="1" si="8"/>
        <v>0</v>
      </c>
      <c r="B36" s="183">
        <v>29</v>
      </c>
      <c r="C36" s="218"/>
      <c r="D36" s="183"/>
      <c r="E36" s="183"/>
      <c r="F36" s="183"/>
      <c r="G36" s="183"/>
      <c r="H36" s="765"/>
      <c r="I36" s="763"/>
      <c r="J36" s="706"/>
      <c r="K36" s="183"/>
      <c r="L36" s="183"/>
      <c r="M36" s="183"/>
      <c r="N36" s="215"/>
      <c r="O36" s="215"/>
      <c r="P36" s="185"/>
      <c r="Q36" s="183"/>
      <c r="R36" s="198"/>
      <c r="S36" s="183"/>
      <c r="T36" s="183"/>
      <c r="U36" s="183"/>
      <c r="V36" s="183"/>
      <c r="W36" s="183"/>
      <c r="X36" s="216"/>
      <c r="Y36" s="329" t="str">
        <f t="shared" ca="1" si="6"/>
        <v/>
      </c>
      <c r="Z36" s="30">
        <f t="shared" ca="1" si="7"/>
        <v>0</v>
      </c>
    </row>
    <row r="37" spans="1:26" ht="18" customHeight="1">
      <c r="A37" s="328" t="str">
        <f t="shared" ca="1" si="8"/>
        <v>0</v>
      </c>
      <c r="B37" s="183">
        <v>30</v>
      </c>
      <c r="C37" s="218"/>
      <c r="D37" s="183"/>
      <c r="E37" s="183"/>
      <c r="F37" s="183"/>
      <c r="G37" s="183"/>
      <c r="H37" s="765"/>
      <c r="I37" s="763"/>
      <c r="J37" s="706"/>
      <c r="K37" s="183"/>
      <c r="L37" s="183"/>
      <c r="M37" s="183"/>
      <c r="N37" s="215"/>
      <c r="O37" s="215"/>
      <c r="P37" s="185"/>
      <c r="Q37" s="183"/>
      <c r="R37" s="198"/>
      <c r="S37" s="183"/>
      <c r="T37" s="183"/>
      <c r="U37" s="183"/>
      <c r="V37" s="183"/>
      <c r="W37" s="183"/>
      <c r="X37" s="208"/>
      <c r="Y37" s="329" t="str">
        <f t="shared" ca="1" si="6"/>
        <v/>
      </c>
      <c r="Z37" s="30">
        <f t="shared" ca="1" si="7"/>
        <v>0</v>
      </c>
    </row>
    <row r="38" spans="1:26" ht="18" customHeight="1">
      <c r="A38" s="328" t="str">
        <f t="shared" ca="1" si="8"/>
        <v>0</v>
      </c>
      <c r="B38" s="183">
        <v>31</v>
      </c>
      <c r="C38" s="218"/>
      <c r="D38" s="183"/>
      <c r="E38" s="183"/>
      <c r="F38" s="183"/>
      <c r="G38" s="183"/>
      <c r="H38" s="765"/>
      <c r="I38" s="763"/>
      <c r="J38" s="706"/>
      <c r="K38" s="183"/>
      <c r="L38" s="183"/>
      <c r="M38" s="183"/>
      <c r="N38" s="215"/>
      <c r="O38" s="215"/>
      <c r="P38" s="185"/>
      <c r="Q38" s="183"/>
      <c r="R38" s="198"/>
      <c r="S38" s="183"/>
      <c r="T38" s="183"/>
      <c r="U38" s="183"/>
      <c r="V38" s="183"/>
      <c r="W38" s="183"/>
      <c r="X38" s="208"/>
      <c r="Y38" s="329" t="str">
        <f t="shared" ca="1" si="6"/>
        <v/>
      </c>
      <c r="Z38" s="30">
        <f t="shared" ca="1" si="7"/>
        <v>0</v>
      </c>
    </row>
    <row r="39" spans="1:26" ht="18" customHeight="1">
      <c r="A39" s="328" t="str">
        <f t="shared" ca="1" si="8"/>
        <v>0</v>
      </c>
      <c r="B39" s="183">
        <v>32</v>
      </c>
      <c r="C39" s="218"/>
      <c r="D39" s="199"/>
      <c r="E39" s="183"/>
      <c r="F39" s="183"/>
      <c r="G39" s="183"/>
      <c r="H39" s="765"/>
      <c r="I39" s="763"/>
      <c r="J39" s="706"/>
      <c r="K39" s="183"/>
      <c r="L39" s="183"/>
      <c r="M39" s="183"/>
      <c r="N39" s="215"/>
      <c r="O39" s="215"/>
      <c r="P39" s="185"/>
      <c r="Q39" s="183"/>
      <c r="R39" s="198"/>
      <c r="S39" s="183"/>
      <c r="T39" s="183"/>
      <c r="U39" s="183"/>
      <c r="V39" s="183"/>
      <c r="W39" s="183"/>
      <c r="X39" s="216"/>
      <c r="Y39" s="329" t="str">
        <f t="shared" ca="1" si="6"/>
        <v/>
      </c>
      <c r="Z39" s="30">
        <f t="shared" ca="1" si="7"/>
        <v>0</v>
      </c>
    </row>
    <row r="40" spans="1:26" ht="18" customHeight="1">
      <c r="A40" s="328" t="str">
        <f t="shared" ca="1" si="8"/>
        <v>0</v>
      </c>
      <c r="B40" s="183">
        <v>33</v>
      </c>
      <c r="C40" s="218"/>
      <c r="D40" s="183"/>
      <c r="E40" s="183"/>
      <c r="F40" s="183"/>
      <c r="G40" s="183"/>
      <c r="H40" s="765"/>
      <c r="I40" s="763"/>
      <c r="J40" s="706"/>
      <c r="K40" s="183"/>
      <c r="L40" s="183"/>
      <c r="M40" s="183"/>
      <c r="N40" s="215"/>
      <c r="O40" s="215"/>
      <c r="P40" s="185"/>
      <c r="Q40" s="183"/>
      <c r="R40" s="198"/>
      <c r="S40" s="183"/>
      <c r="T40" s="183"/>
      <c r="U40" s="183"/>
      <c r="V40" s="183"/>
      <c r="W40" s="183"/>
      <c r="X40" s="208"/>
      <c r="Y40" s="329" t="str">
        <f t="shared" ca="1" si="6"/>
        <v/>
      </c>
      <c r="Z40" s="30">
        <f t="shared" ca="1" si="7"/>
        <v>0</v>
      </c>
    </row>
    <row r="41" spans="1:26" ht="18" customHeight="1">
      <c r="A41" s="328" t="str">
        <f t="shared" ca="1" si="8"/>
        <v>0</v>
      </c>
      <c r="B41" s="183">
        <v>34</v>
      </c>
      <c r="C41" s="218"/>
      <c r="D41" s="183"/>
      <c r="E41" s="183"/>
      <c r="F41" s="183"/>
      <c r="G41" s="183"/>
      <c r="H41" s="765"/>
      <c r="I41" s="763"/>
      <c r="J41" s="706"/>
      <c r="K41" s="183"/>
      <c r="L41" s="183"/>
      <c r="M41" s="183"/>
      <c r="N41" s="215"/>
      <c r="O41" s="215"/>
      <c r="P41" s="185"/>
      <c r="Q41" s="183"/>
      <c r="R41" s="198"/>
      <c r="S41" s="183"/>
      <c r="T41" s="183"/>
      <c r="U41" s="183"/>
      <c r="V41" s="183"/>
      <c r="W41" s="183"/>
      <c r="X41" s="208"/>
      <c r="Y41" s="329" t="str">
        <f t="shared" ca="1" si="6"/>
        <v/>
      </c>
      <c r="Z41" s="30">
        <f t="shared" ca="1" si="7"/>
        <v>0</v>
      </c>
    </row>
    <row r="42" spans="1:26" ht="18" customHeight="1">
      <c r="A42" s="328" t="str">
        <f t="shared" ca="1" si="8"/>
        <v>0</v>
      </c>
      <c r="B42" s="183">
        <v>35</v>
      </c>
      <c r="C42" s="218"/>
      <c r="D42" s="183"/>
      <c r="E42" s="183"/>
      <c r="F42" s="183"/>
      <c r="G42" s="183"/>
      <c r="H42" s="765"/>
      <c r="I42" s="763"/>
      <c r="J42" s="706"/>
      <c r="K42" s="183"/>
      <c r="L42" s="183"/>
      <c r="M42" s="183"/>
      <c r="N42" s="215"/>
      <c r="O42" s="215"/>
      <c r="P42" s="185"/>
      <c r="Q42" s="183"/>
      <c r="R42" s="198"/>
      <c r="S42" s="183"/>
      <c r="T42" s="183"/>
      <c r="U42" s="183"/>
      <c r="V42" s="183"/>
      <c r="W42" s="183"/>
      <c r="X42" s="208"/>
      <c r="Y42" s="329" t="str">
        <f t="shared" ca="1" si="6"/>
        <v/>
      </c>
      <c r="Z42" s="30">
        <f t="shared" ca="1" si="7"/>
        <v>0</v>
      </c>
    </row>
    <row r="43" spans="1:26" ht="18" customHeight="1">
      <c r="A43" s="328" t="str">
        <f t="shared" ca="1" si="8"/>
        <v>0</v>
      </c>
      <c r="B43" s="183">
        <v>36</v>
      </c>
      <c r="C43" s="218"/>
      <c r="D43" s="183"/>
      <c r="E43" s="183"/>
      <c r="F43" s="183"/>
      <c r="G43" s="183"/>
      <c r="H43" s="765"/>
      <c r="I43" s="763"/>
      <c r="J43" s="706"/>
      <c r="K43" s="183"/>
      <c r="L43" s="183"/>
      <c r="M43" s="183"/>
      <c r="N43" s="215"/>
      <c r="O43" s="215"/>
      <c r="P43" s="185"/>
      <c r="Q43" s="183"/>
      <c r="R43" s="198"/>
      <c r="S43" s="183"/>
      <c r="T43" s="183"/>
      <c r="U43" s="183"/>
      <c r="V43" s="183"/>
      <c r="W43" s="183"/>
      <c r="X43" s="208"/>
      <c r="Y43" s="329" t="str">
        <f t="shared" ca="1" si="6"/>
        <v/>
      </c>
      <c r="Z43" s="30">
        <f t="shared" ca="1" si="7"/>
        <v>0</v>
      </c>
    </row>
    <row r="44" spans="1:26" ht="18" customHeight="1">
      <c r="A44" s="328" t="str">
        <f t="shared" ca="1" si="8"/>
        <v>0</v>
      </c>
      <c r="B44" s="183">
        <v>37</v>
      </c>
      <c r="C44" s="218"/>
      <c r="D44" s="183"/>
      <c r="E44" s="183"/>
      <c r="F44" s="183"/>
      <c r="G44" s="183"/>
      <c r="H44" s="765"/>
      <c r="I44" s="763"/>
      <c r="J44" s="706"/>
      <c r="K44" s="183"/>
      <c r="L44" s="183"/>
      <c r="M44" s="183"/>
      <c r="N44" s="215"/>
      <c r="O44" s="215"/>
      <c r="P44" s="185"/>
      <c r="Q44" s="183"/>
      <c r="R44" s="198"/>
      <c r="S44" s="183"/>
      <c r="T44" s="183"/>
      <c r="U44" s="183"/>
      <c r="V44" s="183"/>
      <c r="W44" s="183"/>
      <c r="X44" s="208"/>
      <c r="Y44" s="329" t="str">
        <f t="shared" ca="1" si="6"/>
        <v/>
      </c>
      <c r="Z44" s="30">
        <f t="shared" ca="1" si="7"/>
        <v>0</v>
      </c>
    </row>
    <row r="45" spans="1:26" ht="18" customHeight="1">
      <c r="A45" s="328" t="str">
        <f t="shared" ca="1" si="8"/>
        <v>0</v>
      </c>
      <c r="B45" s="183">
        <v>38</v>
      </c>
      <c r="C45" s="218"/>
      <c r="D45" s="183"/>
      <c r="E45" s="183"/>
      <c r="F45" s="183"/>
      <c r="G45" s="183"/>
      <c r="H45" s="765"/>
      <c r="I45" s="763"/>
      <c r="J45" s="706"/>
      <c r="K45" s="183"/>
      <c r="L45" s="183"/>
      <c r="M45" s="183"/>
      <c r="N45" s="215"/>
      <c r="O45" s="215"/>
      <c r="P45" s="185"/>
      <c r="Q45" s="183"/>
      <c r="R45" s="198"/>
      <c r="S45" s="183"/>
      <c r="T45" s="183"/>
      <c r="U45" s="183"/>
      <c r="V45" s="183"/>
      <c r="W45" s="183"/>
      <c r="X45" s="208"/>
      <c r="Y45" s="329" t="str">
        <f t="shared" ca="1" si="6"/>
        <v/>
      </c>
      <c r="Z45" s="30">
        <f t="shared" ca="1" si="7"/>
        <v>0</v>
      </c>
    </row>
    <row r="46" spans="1:26" ht="18" customHeight="1">
      <c r="A46" s="328" t="str">
        <f t="shared" ca="1" si="8"/>
        <v>0</v>
      </c>
      <c r="B46" s="183">
        <v>39</v>
      </c>
      <c r="C46" s="218"/>
      <c r="D46" s="183"/>
      <c r="E46" s="183"/>
      <c r="F46" s="183"/>
      <c r="G46" s="183"/>
      <c r="H46" s="765"/>
      <c r="I46" s="763"/>
      <c r="J46" s="706"/>
      <c r="K46" s="183"/>
      <c r="L46" s="183"/>
      <c r="M46" s="183"/>
      <c r="N46" s="215"/>
      <c r="O46" s="215"/>
      <c r="P46" s="185"/>
      <c r="Q46" s="183"/>
      <c r="R46" s="198"/>
      <c r="S46" s="183"/>
      <c r="T46" s="183"/>
      <c r="U46" s="183"/>
      <c r="V46" s="183"/>
      <c r="W46" s="183"/>
      <c r="X46" s="216"/>
      <c r="Y46" s="329" t="str">
        <f t="shared" ca="1" si="6"/>
        <v/>
      </c>
      <c r="Z46" s="30">
        <f t="shared" ca="1" si="7"/>
        <v>0</v>
      </c>
    </row>
    <row r="47" spans="1:26" ht="18" customHeight="1">
      <c r="A47" s="328" t="str">
        <f t="shared" ca="1" si="8"/>
        <v>0</v>
      </c>
      <c r="B47" s="183">
        <v>40</v>
      </c>
      <c r="C47" s="218"/>
      <c r="D47" s="183"/>
      <c r="E47" s="183"/>
      <c r="F47" s="183"/>
      <c r="G47" s="183"/>
      <c r="H47" s="765"/>
      <c r="I47" s="763"/>
      <c r="J47" s="706"/>
      <c r="K47" s="183"/>
      <c r="L47" s="183"/>
      <c r="M47" s="183"/>
      <c r="N47" s="215"/>
      <c r="O47" s="215"/>
      <c r="P47" s="185"/>
      <c r="Q47" s="183"/>
      <c r="R47" s="198"/>
      <c r="S47" s="183"/>
      <c r="T47" s="183"/>
      <c r="U47" s="183"/>
      <c r="V47" s="183"/>
      <c r="W47" s="183"/>
      <c r="X47" s="208"/>
      <c r="Y47" s="329" t="str">
        <f t="shared" ca="1" si="6"/>
        <v/>
      </c>
      <c r="Z47" s="30">
        <f t="shared" ca="1" si="7"/>
        <v>0</v>
      </c>
    </row>
    <row r="48" spans="1:26" ht="18" customHeight="1">
      <c r="A48" s="328" t="str">
        <f t="shared" ca="1" si="8"/>
        <v>0</v>
      </c>
      <c r="B48" s="183">
        <v>41</v>
      </c>
      <c r="C48" s="218"/>
      <c r="D48" s="183"/>
      <c r="E48" s="183"/>
      <c r="F48" s="183"/>
      <c r="G48" s="183"/>
      <c r="H48" s="765"/>
      <c r="I48" s="763"/>
      <c r="J48" s="706"/>
      <c r="K48" s="183"/>
      <c r="L48" s="183"/>
      <c r="M48" s="183"/>
      <c r="N48" s="215"/>
      <c r="O48" s="215"/>
      <c r="P48" s="185"/>
      <c r="Q48" s="183"/>
      <c r="R48" s="198"/>
      <c r="S48" s="183"/>
      <c r="T48" s="183"/>
      <c r="U48" s="183"/>
      <c r="V48" s="183"/>
      <c r="W48" s="183"/>
      <c r="X48" s="208"/>
      <c r="Y48" s="329" t="str">
        <f t="shared" ca="1" si="6"/>
        <v/>
      </c>
      <c r="Z48" s="30">
        <f t="shared" ca="1" si="7"/>
        <v>0</v>
      </c>
    </row>
    <row r="49" spans="1:26" ht="18" customHeight="1">
      <c r="A49" s="328" t="str">
        <f t="shared" ca="1" si="8"/>
        <v>0</v>
      </c>
      <c r="B49" s="183">
        <v>42</v>
      </c>
      <c r="C49" s="218"/>
      <c r="D49" s="183"/>
      <c r="E49" s="183"/>
      <c r="F49" s="183"/>
      <c r="G49" s="183"/>
      <c r="H49" s="765"/>
      <c r="I49" s="763"/>
      <c r="J49" s="706"/>
      <c r="K49" s="183"/>
      <c r="L49" s="183"/>
      <c r="M49" s="183"/>
      <c r="N49" s="215"/>
      <c r="O49" s="215"/>
      <c r="P49" s="185"/>
      <c r="Q49" s="183"/>
      <c r="R49" s="198"/>
      <c r="S49" s="183"/>
      <c r="T49" s="183"/>
      <c r="U49" s="183"/>
      <c r="V49" s="183"/>
      <c r="W49" s="183"/>
      <c r="X49" s="208"/>
      <c r="Y49" s="329" t="str">
        <f t="shared" ca="1" si="6"/>
        <v/>
      </c>
      <c r="Z49" s="30">
        <f t="shared" ca="1" si="7"/>
        <v>0</v>
      </c>
    </row>
    <row r="50" spans="1:26" ht="18" customHeight="1">
      <c r="A50" s="328" t="str">
        <f t="shared" ca="1" si="8"/>
        <v>0</v>
      </c>
      <c r="B50" s="183">
        <v>43</v>
      </c>
      <c r="C50" s="218"/>
      <c r="D50" s="183"/>
      <c r="E50" s="183"/>
      <c r="F50" s="183"/>
      <c r="G50" s="183"/>
      <c r="H50" s="765"/>
      <c r="I50" s="763"/>
      <c r="J50" s="706"/>
      <c r="K50" s="183"/>
      <c r="L50" s="183"/>
      <c r="M50" s="183"/>
      <c r="N50" s="215"/>
      <c r="O50" s="215"/>
      <c r="P50" s="185"/>
      <c r="Q50" s="183"/>
      <c r="R50" s="198"/>
      <c r="S50" s="183"/>
      <c r="T50" s="183"/>
      <c r="U50" s="183"/>
      <c r="V50" s="183"/>
      <c r="W50" s="183"/>
      <c r="X50" s="216"/>
      <c r="Y50" s="329" t="str">
        <f t="shared" ca="1" si="6"/>
        <v/>
      </c>
      <c r="Z50" s="30">
        <f t="shared" ca="1" si="7"/>
        <v>0</v>
      </c>
    </row>
    <row r="51" spans="1:26" ht="18" customHeight="1">
      <c r="A51" s="328" t="str">
        <f t="shared" ca="1" si="8"/>
        <v>0</v>
      </c>
      <c r="B51" s="183">
        <v>44</v>
      </c>
      <c r="C51" s="218"/>
      <c r="D51" s="183"/>
      <c r="E51" s="183"/>
      <c r="F51" s="183"/>
      <c r="G51" s="183"/>
      <c r="H51" s="765"/>
      <c r="I51" s="763"/>
      <c r="J51" s="706"/>
      <c r="K51" s="183"/>
      <c r="L51" s="183"/>
      <c r="M51" s="183"/>
      <c r="N51" s="215"/>
      <c r="O51" s="215"/>
      <c r="P51" s="185"/>
      <c r="Q51" s="183"/>
      <c r="R51" s="198"/>
      <c r="S51" s="183"/>
      <c r="T51" s="183"/>
      <c r="U51" s="183"/>
      <c r="V51" s="183"/>
      <c r="W51" s="183"/>
      <c r="X51" s="208"/>
      <c r="Y51" s="329" t="str">
        <f t="shared" ca="1" si="6"/>
        <v/>
      </c>
      <c r="Z51" s="30">
        <f t="shared" ca="1" si="7"/>
        <v>0</v>
      </c>
    </row>
    <row r="52" spans="1:26" ht="18" customHeight="1">
      <c r="A52" s="328" t="str">
        <f t="shared" ca="1" si="8"/>
        <v>0</v>
      </c>
      <c r="B52" s="183">
        <v>45</v>
      </c>
      <c r="C52" s="218"/>
      <c r="D52" s="183"/>
      <c r="E52" s="183"/>
      <c r="F52" s="183"/>
      <c r="G52" s="183"/>
      <c r="H52" s="765"/>
      <c r="I52" s="763"/>
      <c r="J52" s="706"/>
      <c r="K52" s="183"/>
      <c r="L52" s="183"/>
      <c r="M52" s="183"/>
      <c r="N52" s="215"/>
      <c r="O52" s="215"/>
      <c r="P52" s="185"/>
      <c r="Q52" s="183"/>
      <c r="R52" s="198"/>
      <c r="S52" s="183"/>
      <c r="T52" s="183"/>
      <c r="U52" s="183"/>
      <c r="V52" s="183"/>
      <c r="W52" s="183"/>
      <c r="X52" s="208"/>
      <c r="Y52" s="329" t="str">
        <f t="shared" ca="1" si="6"/>
        <v/>
      </c>
      <c r="Z52" s="30">
        <f t="shared" ca="1" si="7"/>
        <v>0</v>
      </c>
    </row>
    <row r="53" spans="1:26" ht="18" customHeight="1">
      <c r="A53" s="328" t="str">
        <f t="shared" ca="1" si="8"/>
        <v>0</v>
      </c>
      <c r="B53" s="183">
        <v>46</v>
      </c>
      <c r="C53" s="218"/>
      <c r="D53" s="183"/>
      <c r="E53" s="183"/>
      <c r="F53" s="183"/>
      <c r="G53" s="183"/>
      <c r="H53" s="765"/>
      <c r="I53" s="763"/>
      <c r="J53" s="706"/>
      <c r="K53" s="183"/>
      <c r="L53" s="183"/>
      <c r="M53" s="183"/>
      <c r="N53" s="215"/>
      <c r="O53" s="215"/>
      <c r="P53" s="185"/>
      <c r="Q53" s="183"/>
      <c r="R53" s="198"/>
      <c r="S53" s="183"/>
      <c r="T53" s="183"/>
      <c r="U53" s="183"/>
      <c r="V53" s="183"/>
      <c r="W53" s="183"/>
      <c r="X53" s="208"/>
      <c r="Y53" s="329" t="str">
        <f t="shared" ca="1" si="6"/>
        <v/>
      </c>
      <c r="Z53" s="30">
        <f t="shared" ca="1" si="7"/>
        <v>0</v>
      </c>
    </row>
    <row r="54" spans="1:26" ht="18" customHeight="1">
      <c r="A54" s="328" t="str">
        <f t="shared" ca="1" si="8"/>
        <v>0</v>
      </c>
      <c r="B54" s="183">
        <v>47</v>
      </c>
      <c r="C54" s="218"/>
      <c r="D54" s="183"/>
      <c r="E54" s="183"/>
      <c r="F54" s="183"/>
      <c r="G54" s="183"/>
      <c r="H54" s="765"/>
      <c r="I54" s="763"/>
      <c r="J54" s="706"/>
      <c r="K54" s="183"/>
      <c r="L54" s="183"/>
      <c r="M54" s="183"/>
      <c r="N54" s="215"/>
      <c r="O54" s="215"/>
      <c r="P54" s="185"/>
      <c r="Q54" s="183"/>
      <c r="R54" s="198"/>
      <c r="S54" s="183"/>
      <c r="T54" s="183"/>
      <c r="U54" s="183"/>
      <c r="V54" s="183"/>
      <c r="W54" s="183"/>
      <c r="X54" s="208"/>
      <c r="Y54" s="329" t="str">
        <f t="shared" ca="1" si="6"/>
        <v/>
      </c>
      <c r="Z54" s="30">
        <f t="shared" ca="1" si="7"/>
        <v>0</v>
      </c>
    </row>
    <row r="55" spans="1:26" ht="18" customHeight="1">
      <c r="A55" s="328" t="str">
        <f t="shared" ca="1" si="8"/>
        <v>0</v>
      </c>
      <c r="B55" s="183">
        <v>48</v>
      </c>
      <c r="C55" s="218"/>
      <c r="D55" s="183"/>
      <c r="E55" s="183"/>
      <c r="F55" s="183"/>
      <c r="G55" s="183"/>
      <c r="H55" s="765"/>
      <c r="I55" s="763"/>
      <c r="J55" s="706"/>
      <c r="K55" s="183"/>
      <c r="L55" s="183"/>
      <c r="M55" s="183"/>
      <c r="N55" s="215"/>
      <c r="O55" s="215"/>
      <c r="P55" s="185"/>
      <c r="Q55" s="183"/>
      <c r="R55" s="198"/>
      <c r="S55" s="183"/>
      <c r="T55" s="183"/>
      <c r="U55" s="183"/>
      <c r="V55" s="183"/>
      <c r="W55" s="183"/>
      <c r="X55" s="216"/>
      <c r="Y55" s="329" t="str">
        <f t="shared" ca="1" si="6"/>
        <v/>
      </c>
      <c r="Z55" s="30">
        <f t="shared" ca="1" si="7"/>
        <v>0</v>
      </c>
    </row>
    <row r="56" spans="1:26" ht="18" customHeight="1">
      <c r="A56" s="328" t="str">
        <f t="shared" ca="1" si="8"/>
        <v>0</v>
      </c>
      <c r="B56" s="183">
        <v>49</v>
      </c>
      <c r="C56" s="218"/>
      <c r="D56" s="183"/>
      <c r="E56" s="183"/>
      <c r="F56" s="183"/>
      <c r="G56" s="183"/>
      <c r="H56" s="765"/>
      <c r="I56" s="763"/>
      <c r="J56" s="706"/>
      <c r="K56" s="183"/>
      <c r="L56" s="183"/>
      <c r="M56" s="183"/>
      <c r="N56" s="215"/>
      <c r="O56" s="215"/>
      <c r="P56" s="185"/>
      <c r="Q56" s="183"/>
      <c r="R56" s="198"/>
      <c r="S56" s="183"/>
      <c r="T56" s="183"/>
      <c r="U56" s="183"/>
      <c r="V56" s="183"/>
      <c r="W56" s="183"/>
      <c r="X56" s="208"/>
      <c r="Y56" s="329" t="str">
        <f t="shared" ca="1" si="6"/>
        <v/>
      </c>
      <c r="Z56" s="30">
        <f t="shared" ca="1" si="7"/>
        <v>0</v>
      </c>
    </row>
    <row r="57" spans="1:26" ht="18" customHeight="1">
      <c r="A57" s="328" t="str">
        <f t="shared" ca="1" si="8"/>
        <v>0</v>
      </c>
      <c r="B57" s="183">
        <v>50</v>
      </c>
      <c r="C57" s="218"/>
      <c r="D57" s="183"/>
      <c r="E57" s="183"/>
      <c r="F57" s="183"/>
      <c r="G57" s="183"/>
      <c r="H57" s="765"/>
      <c r="I57" s="763"/>
      <c r="J57" s="706"/>
      <c r="K57" s="183"/>
      <c r="L57" s="183"/>
      <c r="M57" s="183"/>
      <c r="N57" s="215"/>
      <c r="O57" s="215"/>
      <c r="P57" s="185"/>
      <c r="Q57" s="183"/>
      <c r="R57" s="198"/>
      <c r="S57" s="183"/>
      <c r="T57" s="183"/>
      <c r="U57" s="183"/>
      <c r="V57" s="183"/>
      <c r="W57" s="183"/>
      <c r="X57" s="208"/>
      <c r="Y57" s="329" t="str">
        <f t="shared" ca="1" si="6"/>
        <v/>
      </c>
      <c r="Z57" s="30">
        <f t="shared" ca="1" si="7"/>
        <v>0</v>
      </c>
    </row>
    <row r="58" spans="1:26" ht="18" customHeight="1">
      <c r="A58" s="328"/>
      <c r="B58" s="183">
        <v>51</v>
      </c>
      <c r="C58" s="218"/>
      <c r="D58" s="183"/>
      <c r="E58" s="183"/>
      <c r="F58" s="183"/>
      <c r="G58" s="183"/>
      <c r="H58" s="765"/>
      <c r="I58" s="763"/>
      <c r="J58" s="706"/>
      <c r="K58" s="183"/>
      <c r="L58" s="183"/>
      <c r="M58" s="183"/>
      <c r="N58" s="215"/>
      <c r="O58" s="215"/>
      <c r="P58" s="185"/>
      <c r="Q58" s="183"/>
      <c r="R58" s="198"/>
      <c r="S58" s="183"/>
      <c r="T58" s="183"/>
      <c r="U58" s="183"/>
      <c r="V58" s="183"/>
      <c r="W58" s="183"/>
      <c r="X58" s="208"/>
      <c r="Y58" s="329" t="str">
        <f t="shared" ca="1" si="6"/>
        <v/>
      </c>
      <c r="Z58" s="30">
        <f t="shared" ca="1" si="7"/>
        <v>0</v>
      </c>
    </row>
    <row r="59" spans="1:26" ht="18" customHeight="1">
      <c r="A59" s="328"/>
      <c r="B59" s="183">
        <v>52</v>
      </c>
      <c r="C59" s="218"/>
      <c r="D59" s="183"/>
      <c r="E59" s="183"/>
      <c r="F59" s="183"/>
      <c r="G59" s="183"/>
      <c r="H59" s="765"/>
      <c r="I59" s="763"/>
      <c r="J59" s="706"/>
      <c r="K59" s="183"/>
      <c r="L59" s="183"/>
      <c r="M59" s="183"/>
      <c r="N59" s="215"/>
      <c r="O59" s="215"/>
      <c r="P59" s="185"/>
      <c r="Q59" s="183"/>
      <c r="R59" s="198"/>
      <c r="S59" s="183"/>
      <c r="T59" s="183"/>
      <c r="U59" s="183"/>
      <c r="V59" s="183"/>
      <c r="W59" s="183"/>
      <c r="X59" s="208"/>
      <c r="Y59" s="329" t="str">
        <f t="shared" ca="1" si="6"/>
        <v/>
      </c>
      <c r="Z59" s="30">
        <f t="shared" ca="1" si="7"/>
        <v>0</v>
      </c>
    </row>
    <row r="60" spans="1:26" ht="18" customHeight="1">
      <c r="A60" s="328" t="str">
        <f t="shared" ref="A60:A65" ca="1" si="9">Y60&amp;Z60</f>
        <v>0</v>
      </c>
      <c r="B60" s="183">
        <v>53</v>
      </c>
      <c r="C60" s="218"/>
      <c r="D60" s="183"/>
      <c r="E60" s="183"/>
      <c r="F60" s="183"/>
      <c r="G60" s="183"/>
      <c r="H60" s="765"/>
      <c r="I60" s="763"/>
      <c r="J60" s="706"/>
      <c r="K60" s="183"/>
      <c r="L60" s="183"/>
      <c r="M60" s="183"/>
      <c r="N60" s="215"/>
      <c r="O60" s="215"/>
      <c r="P60" s="185"/>
      <c r="Q60" s="183"/>
      <c r="R60" s="198"/>
      <c r="S60" s="183"/>
      <c r="T60" s="183"/>
      <c r="U60" s="183"/>
      <c r="V60" s="183"/>
      <c r="W60" s="183"/>
      <c r="X60" s="208"/>
      <c r="Y60" s="329" t="str">
        <f t="shared" ca="1" si="6"/>
        <v/>
      </c>
      <c r="Z60" s="30">
        <f t="shared" ca="1" si="7"/>
        <v>0</v>
      </c>
    </row>
    <row r="61" spans="1:26" ht="18" customHeight="1">
      <c r="A61" s="328" t="str">
        <f t="shared" ca="1" si="9"/>
        <v>0</v>
      </c>
      <c r="B61" s="183">
        <v>56</v>
      </c>
      <c r="C61" s="218"/>
      <c r="D61" s="183"/>
      <c r="E61" s="183"/>
      <c r="F61" s="183"/>
      <c r="G61" s="183"/>
      <c r="H61" s="765"/>
      <c r="I61" s="763"/>
      <c r="J61" s="706"/>
      <c r="K61" s="183"/>
      <c r="L61" s="183"/>
      <c r="M61" s="183"/>
      <c r="N61" s="215"/>
      <c r="O61" s="215"/>
      <c r="P61" s="185"/>
      <c r="Q61" s="183"/>
      <c r="R61" s="198"/>
      <c r="S61" s="183"/>
      <c r="T61" s="183"/>
      <c r="U61" s="183"/>
      <c r="V61" s="183"/>
      <c r="W61" s="183"/>
      <c r="X61" s="208"/>
      <c r="Y61" s="329" t="str">
        <f t="shared" ca="1" si="6"/>
        <v/>
      </c>
      <c r="Z61" s="30">
        <f t="shared" ca="1" si="7"/>
        <v>0</v>
      </c>
    </row>
    <row r="62" spans="1:26" ht="18" customHeight="1">
      <c r="A62" s="328" t="str">
        <f t="shared" ca="1" si="9"/>
        <v>0</v>
      </c>
      <c r="B62" s="183">
        <v>57</v>
      </c>
      <c r="C62" s="218"/>
      <c r="D62" s="183"/>
      <c r="E62" s="183"/>
      <c r="F62" s="183"/>
      <c r="G62" s="183"/>
      <c r="H62" s="765"/>
      <c r="I62" s="763"/>
      <c r="J62" s="706"/>
      <c r="K62" s="183"/>
      <c r="L62" s="183"/>
      <c r="M62" s="183"/>
      <c r="N62" s="215"/>
      <c r="O62" s="215"/>
      <c r="P62" s="185"/>
      <c r="Q62" s="183"/>
      <c r="R62" s="198"/>
      <c r="S62" s="183"/>
      <c r="T62" s="183"/>
      <c r="U62" s="183"/>
      <c r="V62" s="183"/>
      <c r="W62" s="183"/>
      <c r="X62" s="208"/>
      <c r="Y62" s="329" t="str">
        <f t="shared" ca="1" si="6"/>
        <v/>
      </c>
      <c r="Z62" s="30">
        <f t="shared" ca="1" si="7"/>
        <v>0</v>
      </c>
    </row>
    <row r="63" spans="1:26" ht="18" customHeight="1">
      <c r="A63" s="328" t="str">
        <f t="shared" ca="1" si="9"/>
        <v>0</v>
      </c>
      <c r="B63" s="183">
        <v>58</v>
      </c>
      <c r="C63" s="218"/>
      <c r="D63" s="183"/>
      <c r="E63" s="183"/>
      <c r="F63" s="183"/>
      <c r="G63" s="183"/>
      <c r="H63" s="765"/>
      <c r="I63" s="763"/>
      <c r="J63" s="706"/>
      <c r="K63" s="183"/>
      <c r="L63" s="183"/>
      <c r="M63" s="183"/>
      <c r="N63" s="215"/>
      <c r="O63" s="215"/>
      <c r="P63" s="185"/>
      <c r="Q63" s="183"/>
      <c r="R63" s="198"/>
      <c r="S63" s="183"/>
      <c r="T63" s="183"/>
      <c r="U63" s="183"/>
      <c r="V63" s="183"/>
      <c r="W63" s="183"/>
      <c r="X63" s="208"/>
      <c r="Y63" s="329" t="str">
        <f t="shared" ca="1" si="6"/>
        <v/>
      </c>
      <c r="Z63" s="30">
        <f t="shared" ca="1" si="7"/>
        <v>0</v>
      </c>
    </row>
    <row r="64" spans="1:26" ht="18" customHeight="1">
      <c r="A64" s="328" t="str">
        <f t="shared" ca="1" si="9"/>
        <v>0</v>
      </c>
      <c r="B64" s="183">
        <v>59</v>
      </c>
      <c r="C64" s="198"/>
      <c r="D64" s="183"/>
      <c r="E64" s="183"/>
      <c r="F64" s="183"/>
      <c r="G64" s="183"/>
      <c r="H64" s="765"/>
      <c r="I64" s="763"/>
      <c r="J64" s="766"/>
      <c r="K64" s="183"/>
      <c r="L64" s="183"/>
      <c r="M64" s="183"/>
      <c r="N64" s="417"/>
      <c r="O64" s="215"/>
      <c r="P64" s="185"/>
      <c r="Q64" s="183"/>
      <c r="R64" s="198"/>
      <c r="S64" s="183"/>
      <c r="T64" s="183"/>
      <c r="U64" s="183"/>
      <c r="V64" s="183"/>
      <c r="W64" s="183"/>
      <c r="X64" s="208"/>
      <c r="Y64" s="329" t="str">
        <f t="shared" ca="1" si="6"/>
        <v/>
      </c>
      <c r="Z64" s="30">
        <f t="shared" ca="1" si="7"/>
        <v>0</v>
      </c>
    </row>
    <row r="65" spans="1:26" ht="18" customHeight="1">
      <c r="A65" s="328" t="str">
        <f t="shared" ca="1" si="9"/>
        <v>0</v>
      </c>
      <c r="B65" s="183">
        <v>60</v>
      </c>
      <c r="C65" s="198"/>
      <c r="D65" s="183"/>
      <c r="E65" s="183"/>
      <c r="F65" s="183"/>
      <c r="G65" s="183"/>
      <c r="H65" s="765"/>
      <c r="I65" s="763"/>
      <c r="J65" s="766"/>
      <c r="K65" s="183"/>
      <c r="L65" s="183"/>
      <c r="M65" s="183"/>
      <c r="N65" s="345"/>
      <c r="O65" s="215"/>
      <c r="P65" s="185"/>
      <c r="Q65" s="183"/>
      <c r="R65" s="198"/>
      <c r="S65" s="183"/>
      <c r="T65" s="183"/>
      <c r="U65" s="183"/>
      <c r="V65" s="183"/>
      <c r="W65" s="183"/>
      <c r="X65" s="208"/>
      <c r="Y65" s="329" t="str">
        <f t="shared" ca="1" si="6"/>
        <v/>
      </c>
      <c r="Z65" s="30">
        <f t="shared" ca="1" si="7"/>
        <v>0</v>
      </c>
    </row>
    <row r="66" spans="1:26" ht="18" customHeight="1">
      <c r="A66" s="328"/>
      <c r="B66" s="183">
        <v>61</v>
      </c>
      <c r="C66" s="198"/>
      <c r="D66" s="183"/>
      <c r="E66" s="183"/>
      <c r="F66" s="183"/>
      <c r="G66" s="183"/>
      <c r="H66" s="765"/>
      <c r="I66" s="763"/>
      <c r="J66" s="766"/>
      <c r="K66" s="183"/>
      <c r="L66" s="183"/>
      <c r="M66" s="183"/>
      <c r="N66" s="215"/>
      <c r="O66" s="215"/>
      <c r="P66" s="185"/>
      <c r="Q66" s="183"/>
      <c r="R66" s="198"/>
      <c r="S66" s="183"/>
      <c r="T66" s="183"/>
      <c r="U66" s="183"/>
      <c r="V66" s="183"/>
      <c r="W66" s="183"/>
      <c r="X66" s="220"/>
      <c r="Y66" s="329" t="str">
        <f t="shared" ca="1" si="6"/>
        <v/>
      </c>
      <c r="Z66" s="30">
        <f t="shared" ca="1" si="7"/>
        <v>0</v>
      </c>
    </row>
    <row r="67" spans="1:26" ht="18" customHeight="1">
      <c r="A67" s="328" t="str">
        <f t="shared" ref="A67:A204" ca="1" si="10">Y67&amp;Z67</f>
        <v>0</v>
      </c>
      <c r="B67" s="183">
        <v>62</v>
      </c>
      <c r="C67" s="198"/>
      <c r="D67" s="183"/>
      <c r="E67" s="183"/>
      <c r="F67" s="183"/>
      <c r="G67" s="183"/>
      <c r="H67" s="765"/>
      <c r="I67" s="763"/>
      <c r="J67" s="766"/>
      <c r="K67" s="183"/>
      <c r="L67" s="183"/>
      <c r="M67" s="183"/>
      <c r="N67" s="215"/>
      <c r="O67" s="371"/>
      <c r="P67" s="185"/>
      <c r="Q67" s="183"/>
      <c r="R67" s="198"/>
      <c r="S67" s="183"/>
      <c r="T67" s="183"/>
      <c r="U67" s="183"/>
      <c r="V67" s="183"/>
      <c r="W67" s="183"/>
      <c r="X67" s="208"/>
      <c r="Y67" s="329" t="str">
        <f t="shared" ca="1" si="6"/>
        <v/>
      </c>
      <c r="Z67" s="30">
        <f t="shared" ca="1" si="7"/>
        <v>0</v>
      </c>
    </row>
    <row r="68" spans="1:26" ht="18" customHeight="1">
      <c r="A68" s="328" t="str">
        <f t="shared" ca="1" si="10"/>
        <v>0</v>
      </c>
      <c r="B68" s="183">
        <v>63</v>
      </c>
      <c r="C68" s="198"/>
      <c r="D68" s="199"/>
      <c r="E68" s="183"/>
      <c r="F68" s="183"/>
      <c r="G68" s="183"/>
      <c r="H68" s="765"/>
      <c r="I68" s="763"/>
      <c r="J68" s="766"/>
      <c r="K68" s="183"/>
      <c r="L68" s="183"/>
      <c r="M68" s="183"/>
      <c r="N68" s="215"/>
      <c r="O68" s="215"/>
      <c r="P68" s="185"/>
      <c r="Q68" s="183"/>
      <c r="R68" s="198"/>
      <c r="S68" s="183"/>
      <c r="T68" s="183"/>
      <c r="U68" s="183"/>
      <c r="V68" s="183"/>
      <c r="W68" s="183"/>
      <c r="X68" s="208"/>
      <c r="Y68" s="329" t="str">
        <f t="shared" ca="1" si="6"/>
        <v/>
      </c>
      <c r="Z68" s="30">
        <f t="shared" ca="1" si="7"/>
        <v>0</v>
      </c>
    </row>
    <row r="69" spans="1:26" ht="18" customHeight="1">
      <c r="A69" s="328" t="str">
        <f t="shared" ca="1" si="10"/>
        <v>0</v>
      </c>
      <c r="B69" s="183">
        <v>64</v>
      </c>
      <c r="C69" s="198"/>
      <c r="D69" s="199"/>
      <c r="E69" s="183"/>
      <c r="F69" s="183"/>
      <c r="G69" s="183"/>
      <c r="H69" s="765"/>
      <c r="I69" s="763"/>
      <c r="J69" s="766"/>
      <c r="K69" s="183"/>
      <c r="L69" s="183"/>
      <c r="M69" s="183"/>
      <c r="N69" s="215"/>
      <c r="O69" s="215"/>
      <c r="P69" s="185"/>
      <c r="Q69" s="183"/>
      <c r="R69" s="198"/>
      <c r="S69" s="183"/>
      <c r="T69" s="183"/>
      <c r="U69" s="183"/>
      <c r="V69" s="183"/>
      <c r="W69" s="183"/>
      <c r="X69" s="208"/>
      <c r="Y69" s="329" t="str">
        <f t="shared" ca="1" si="6"/>
        <v/>
      </c>
      <c r="Z69" s="30">
        <f t="shared" ca="1" si="7"/>
        <v>0</v>
      </c>
    </row>
    <row r="70" spans="1:26" ht="18" customHeight="1">
      <c r="A70" s="328" t="str">
        <f t="shared" ca="1" si="10"/>
        <v>0</v>
      </c>
      <c r="B70" s="183">
        <v>65</v>
      </c>
      <c r="C70" s="218"/>
      <c r="D70" s="183"/>
      <c r="E70" s="183"/>
      <c r="F70" s="183"/>
      <c r="G70" s="183"/>
      <c r="H70" s="765"/>
      <c r="I70" s="763"/>
      <c r="J70" s="766"/>
      <c r="K70" s="183"/>
      <c r="L70" s="183"/>
      <c r="M70" s="183"/>
      <c r="N70" s="215"/>
      <c r="O70" s="215"/>
      <c r="P70" s="185"/>
      <c r="Q70" s="183"/>
      <c r="R70" s="198"/>
      <c r="S70" s="183"/>
      <c r="T70" s="183"/>
      <c r="U70" s="183"/>
      <c r="V70" s="183"/>
      <c r="W70" s="183"/>
      <c r="X70" s="208"/>
      <c r="Y70" s="329" t="str">
        <f t="shared" ca="1" si="6"/>
        <v/>
      </c>
      <c r="Z70" s="30">
        <f t="shared" ca="1" si="7"/>
        <v>0</v>
      </c>
    </row>
    <row r="71" spans="1:26" ht="18" customHeight="1">
      <c r="A71" s="328" t="str">
        <f t="shared" ca="1" si="10"/>
        <v>0</v>
      </c>
      <c r="B71" s="183">
        <v>66</v>
      </c>
      <c r="C71" s="198"/>
      <c r="D71" s="183"/>
      <c r="E71" s="183"/>
      <c r="F71" s="183"/>
      <c r="G71" s="183"/>
      <c r="H71" s="765"/>
      <c r="I71" s="763"/>
      <c r="J71" s="766"/>
      <c r="K71" s="183"/>
      <c r="L71" s="183"/>
      <c r="M71" s="183"/>
      <c r="N71" s="215"/>
      <c r="O71" s="215"/>
      <c r="P71" s="185"/>
      <c r="Q71" s="183"/>
      <c r="R71" s="198"/>
      <c r="S71" s="183"/>
      <c r="T71" s="183"/>
      <c r="U71" s="183"/>
      <c r="V71" s="183"/>
      <c r="W71" s="183"/>
      <c r="X71" s="208"/>
      <c r="Y71" s="329" t="str">
        <f t="shared" ca="1" si="6"/>
        <v/>
      </c>
      <c r="Z71" s="30">
        <f t="shared" ca="1" si="7"/>
        <v>0</v>
      </c>
    </row>
    <row r="72" spans="1:26" ht="18" customHeight="1">
      <c r="A72" s="328" t="str">
        <f t="shared" ca="1" si="10"/>
        <v>0</v>
      </c>
      <c r="B72" s="183">
        <v>67</v>
      </c>
      <c r="C72" s="198"/>
      <c r="D72" s="183"/>
      <c r="E72" s="183"/>
      <c r="F72" s="183"/>
      <c r="G72" s="183"/>
      <c r="H72" s="765"/>
      <c r="I72" s="763"/>
      <c r="J72" s="766"/>
      <c r="K72" s="183"/>
      <c r="L72" s="183"/>
      <c r="M72" s="183"/>
      <c r="N72" s="215"/>
      <c r="O72" s="215"/>
      <c r="P72" s="185"/>
      <c r="Q72" s="183"/>
      <c r="R72" s="198"/>
      <c r="S72" s="183"/>
      <c r="T72" s="183"/>
      <c r="U72" s="183"/>
      <c r="V72" s="183"/>
      <c r="W72" s="183"/>
      <c r="X72" s="418"/>
      <c r="Y72" s="329" t="str">
        <f t="shared" ca="1" si="6"/>
        <v/>
      </c>
      <c r="Z72" s="30">
        <f t="shared" ca="1" si="7"/>
        <v>0</v>
      </c>
    </row>
    <row r="73" spans="1:26" ht="18" customHeight="1">
      <c r="A73" s="328" t="str">
        <f t="shared" ca="1" si="10"/>
        <v>0</v>
      </c>
      <c r="B73" s="183">
        <v>68</v>
      </c>
      <c r="C73" s="218"/>
      <c r="D73" s="183"/>
      <c r="E73" s="183"/>
      <c r="F73" s="183"/>
      <c r="G73" s="183"/>
      <c r="H73" s="765"/>
      <c r="I73" s="763"/>
      <c r="J73" s="766"/>
      <c r="K73" s="183"/>
      <c r="L73" s="183"/>
      <c r="M73" s="183"/>
      <c r="N73" s="345"/>
      <c r="O73" s="183"/>
      <c r="P73" s="185"/>
      <c r="Q73" s="183"/>
      <c r="R73" s="198"/>
      <c r="S73" s="183"/>
      <c r="T73" s="183"/>
      <c r="U73" s="183"/>
      <c r="V73" s="183"/>
      <c r="W73" s="183"/>
      <c r="X73" s="216"/>
      <c r="Y73" s="329" t="str">
        <f t="shared" ca="1" si="6"/>
        <v/>
      </c>
      <c r="Z73" s="30">
        <f t="shared" ca="1" si="7"/>
        <v>0</v>
      </c>
    </row>
    <row r="74" spans="1:26" ht="18" customHeight="1">
      <c r="A74" s="328" t="str">
        <f t="shared" ca="1" si="10"/>
        <v>0</v>
      </c>
      <c r="B74" s="183">
        <v>69</v>
      </c>
      <c r="C74" s="218"/>
      <c r="D74" s="183"/>
      <c r="E74" s="183"/>
      <c r="F74" s="183"/>
      <c r="G74" s="183"/>
      <c r="H74" s="765"/>
      <c r="I74" s="763"/>
      <c r="J74" s="766"/>
      <c r="K74" s="183"/>
      <c r="L74" s="183"/>
      <c r="M74" s="183"/>
      <c r="N74" s="215"/>
      <c r="O74" s="215"/>
      <c r="P74" s="185"/>
      <c r="Q74" s="183"/>
      <c r="R74" s="198"/>
      <c r="S74" s="183"/>
      <c r="T74" s="183"/>
      <c r="U74" s="183"/>
      <c r="V74" s="183"/>
      <c r="W74" s="183"/>
      <c r="X74" s="208"/>
      <c r="Y74" s="329" t="str">
        <f t="shared" ca="1" si="6"/>
        <v/>
      </c>
      <c r="Z74" s="30">
        <f t="shared" ca="1" si="7"/>
        <v>0</v>
      </c>
    </row>
    <row r="75" spans="1:26" ht="18" customHeight="1">
      <c r="A75" s="328" t="str">
        <f t="shared" ca="1" si="10"/>
        <v>0</v>
      </c>
      <c r="B75" s="183">
        <v>70</v>
      </c>
      <c r="C75" s="198"/>
      <c r="D75" s="183"/>
      <c r="E75" s="183"/>
      <c r="F75" s="183"/>
      <c r="G75" s="183"/>
      <c r="H75" s="765"/>
      <c r="I75" s="763"/>
      <c r="J75" s="766"/>
      <c r="K75" s="183"/>
      <c r="L75" s="183"/>
      <c r="M75" s="183"/>
      <c r="N75" s="215"/>
      <c r="O75" s="215"/>
      <c r="P75" s="185"/>
      <c r="Q75" s="183"/>
      <c r="R75" s="198"/>
      <c r="S75" s="183"/>
      <c r="T75" s="183"/>
      <c r="U75" s="183"/>
      <c r="V75" s="183"/>
      <c r="W75" s="183"/>
      <c r="X75" s="208"/>
      <c r="Y75" s="329" t="str">
        <f t="shared" ca="1" si="6"/>
        <v/>
      </c>
      <c r="Z75" s="30">
        <f t="shared" ca="1" si="7"/>
        <v>0</v>
      </c>
    </row>
    <row r="76" spans="1:26" ht="18" customHeight="1">
      <c r="A76" s="328" t="str">
        <f t="shared" ca="1" si="10"/>
        <v>0</v>
      </c>
      <c r="B76" s="183">
        <v>71</v>
      </c>
      <c r="C76" s="218"/>
      <c r="D76" s="233"/>
      <c r="E76" s="183"/>
      <c r="F76" s="183"/>
      <c r="G76" s="183"/>
      <c r="H76" s="765"/>
      <c r="I76" s="763"/>
      <c r="J76" s="766"/>
      <c r="K76" s="183"/>
      <c r="L76" s="183"/>
      <c r="M76" s="183"/>
      <c r="N76" s="215"/>
      <c r="O76" s="215"/>
      <c r="P76" s="185"/>
      <c r="Q76" s="183"/>
      <c r="R76" s="198"/>
      <c r="S76" s="183"/>
      <c r="T76" s="183"/>
      <c r="U76" s="183"/>
      <c r="V76" s="183"/>
      <c r="W76" s="183"/>
      <c r="X76" s="208"/>
      <c r="Y76" s="329" t="str">
        <f t="shared" ca="1" si="6"/>
        <v/>
      </c>
      <c r="Z76" s="30">
        <f t="shared" ca="1" si="7"/>
        <v>0</v>
      </c>
    </row>
    <row r="77" spans="1:26" ht="18" customHeight="1">
      <c r="A77" s="328" t="str">
        <f t="shared" ca="1" si="10"/>
        <v>0</v>
      </c>
      <c r="B77" s="183">
        <v>72</v>
      </c>
      <c r="C77" s="198"/>
      <c r="D77" s="183"/>
      <c r="E77" s="183"/>
      <c r="F77" s="183"/>
      <c r="G77" s="183"/>
      <c r="H77" s="765"/>
      <c r="I77" s="763"/>
      <c r="J77" s="766"/>
      <c r="K77" s="183"/>
      <c r="L77" s="183"/>
      <c r="M77" s="183"/>
      <c r="N77" s="215"/>
      <c r="O77" s="215"/>
      <c r="P77" s="185"/>
      <c r="Q77" s="183"/>
      <c r="R77" s="198"/>
      <c r="S77" s="183"/>
      <c r="T77" s="183"/>
      <c r="U77" s="183"/>
      <c r="V77" s="183"/>
      <c r="W77" s="183"/>
      <c r="X77" s="208"/>
      <c r="Y77" s="329" t="str">
        <f t="shared" ca="1" si="6"/>
        <v/>
      </c>
      <c r="Z77" s="30">
        <f t="shared" ca="1" si="7"/>
        <v>0</v>
      </c>
    </row>
    <row r="78" spans="1:26" ht="18" customHeight="1">
      <c r="A78" s="328" t="str">
        <f t="shared" ca="1" si="10"/>
        <v>0</v>
      </c>
      <c r="B78" s="183">
        <v>73</v>
      </c>
      <c r="C78" s="198"/>
      <c r="D78" s="183"/>
      <c r="E78" s="183"/>
      <c r="F78" s="183"/>
      <c r="G78" s="183"/>
      <c r="H78" s="765"/>
      <c r="I78" s="763"/>
      <c r="J78" s="766"/>
      <c r="K78" s="183"/>
      <c r="L78" s="183"/>
      <c r="M78" s="183"/>
      <c r="N78" s="215"/>
      <c r="O78" s="215"/>
      <c r="P78" s="185"/>
      <c r="Q78" s="183"/>
      <c r="R78" s="198"/>
      <c r="S78" s="183"/>
      <c r="T78" s="183"/>
      <c r="U78" s="183"/>
      <c r="V78" s="183"/>
      <c r="W78" s="183"/>
      <c r="X78" s="208"/>
      <c r="Y78" s="329" t="str">
        <f t="shared" ca="1" si="6"/>
        <v/>
      </c>
      <c r="Z78" s="30">
        <f t="shared" ca="1" si="7"/>
        <v>0</v>
      </c>
    </row>
    <row r="79" spans="1:26" ht="18" customHeight="1">
      <c r="A79" s="328" t="str">
        <f t="shared" ca="1" si="10"/>
        <v>0</v>
      </c>
      <c r="B79" s="183">
        <v>74</v>
      </c>
      <c r="C79" s="198"/>
      <c r="D79" s="183"/>
      <c r="E79" s="183"/>
      <c r="F79" s="183"/>
      <c r="G79" s="183"/>
      <c r="H79" s="765"/>
      <c r="I79" s="763"/>
      <c r="J79" s="766"/>
      <c r="K79" s="183"/>
      <c r="L79" s="183"/>
      <c r="M79" s="183"/>
      <c r="N79" s="215"/>
      <c r="O79" s="215"/>
      <c r="P79" s="185"/>
      <c r="Q79" s="183"/>
      <c r="R79" s="198"/>
      <c r="S79" s="183"/>
      <c r="T79" s="183"/>
      <c r="U79" s="183"/>
      <c r="V79" s="183"/>
      <c r="W79" s="183"/>
      <c r="X79" s="208"/>
      <c r="Y79" s="329" t="str">
        <f t="shared" ca="1" si="6"/>
        <v/>
      </c>
      <c r="Z79" s="30">
        <f t="shared" ca="1" si="7"/>
        <v>0</v>
      </c>
    </row>
    <row r="80" spans="1:26" ht="18" customHeight="1">
      <c r="A80" s="328" t="str">
        <f t="shared" ca="1" si="10"/>
        <v>0</v>
      </c>
      <c r="B80" s="183">
        <v>75</v>
      </c>
      <c r="C80" s="198"/>
      <c r="D80" s="183"/>
      <c r="E80" s="183"/>
      <c r="F80" s="183"/>
      <c r="G80" s="183"/>
      <c r="H80" s="765"/>
      <c r="I80" s="763"/>
      <c r="J80" s="766"/>
      <c r="K80" s="183"/>
      <c r="L80" s="183"/>
      <c r="M80" s="183"/>
      <c r="N80" s="215"/>
      <c r="O80" s="215"/>
      <c r="P80" s="185"/>
      <c r="Q80" s="183"/>
      <c r="R80" s="198"/>
      <c r="S80" s="183"/>
      <c r="T80" s="183"/>
      <c r="U80" s="183"/>
      <c r="V80" s="183"/>
      <c r="W80" s="183"/>
      <c r="X80" s="208"/>
      <c r="Y80" s="329" t="str">
        <f t="shared" ca="1" si="6"/>
        <v/>
      </c>
      <c r="Z80" s="30">
        <f t="shared" ca="1" si="7"/>
        <v>0</v>
      </c>
    </row>
    <row r="81" spans="1:26" ht="18" customHeight="1">
      <c r="A81" s="328" t="str">
        <f t="shared" ca="1" si="10"/>
        <v>0</v>
      </c>
      <c r="B81" s="183">
        <v>76</v>
      </c>
      <c r="C81" s="218"/>
      <c r="D81" s="183"/>
      <c r="E81" s="183"/>
      <c r="F81" s="183"/>
      <c r="G81" s="183"/>
      <c r="H81" s="765"/>
      <c r="I81" s="763"/>
      <c r="J81" s="766"/>
      <c r="K81" s="183"/>
      <c r="L81" s="183"/>
      <c r="M81" s="183"/>
      <c r="N81" s="215"/>
      <c r="O81" s="215"/>
      <c r="P81" s="185"/>
      <c r="Q81" s="183"/>
      <c r="R81" s="198"/>
      <c r="S81" s="183"/>
      <c r="T81" s="183"/>
      <c r="U81" s="183"/>
      <c r="V81" s="183"/>
      <c r="W81" s="183"/>
      <c r="X81" s="208"/>
      <c r="Y81" s="329" t="str">
        <f t="shared" ca="1" si="6"/>
        <v/>
      </c>
      <c r="Z81" s="30">
        <f t="shared" ca="1" si="7"/>
        <v>0</v>
      </c>
    </row>
    <row r="82" spans="1:26" ht="18" customHeight="1">
      <c r="A82" s="328" t="str">
        <f t="shared" ca="1" si="10"/>
        <v>0</v>
      </c>
      <c r="B82" s="183">
        <v>77</v>
      </c>
      <c r="C82" s="198"/>
      <c r="D82" s="183"/>
      <c r="E82" s="183"/>
      <c r="F82" s="183"/>
      <c r="G82" s="183"/>
      <c r="H82" s="765"/>
      <c r="I82" s="763"/>
      <c r="J82" s="766"/>
      <c r="K82" s="183"/>
      <c r="L82" s="183"/>
      <c r="M82" s="183"/>
      <c r="N82" s="215"/>
      <c r="P82" s="185"/>
      <c r="Q82" s="183"/>
      <c r="R82" s="198"/>
      <c r="S82" s="183"/>
      <c r="T82" s="183"/>
      <c r="U82" s="183"/>
      <c r="V82" s="183"/>
      <c r="W82" s="183"/>
      <c r="X82" s="346"/>
      <c r="Y82" s="329" t="str">
        <f t="shared" ca="1" si="6"/>
        <v/>
      </c>
      <c r="Z82" s="30">
        <f t="shared" ca="1" si="7"/>
        <v>0</v>
      </c>
    </row>
    <row r="83" spans="1:26" ht="18" customHeight="1">
      <c r="A83" s="328" t="str">
        <f t="shared" ca="1" si="10"/>
        <v>0</v>
      </c>
      <c r="B83" s="183">
        <v>78</v>
      </c>
      <c r="C83" s="198"/>
      <c r="D83" s="183"/>
      <c r="E83" s="183"/>
      <c r="F83" s="183"/>
      <c r="G83" s="183"/>
      <c r="H83" s="765"/>
      <c r="I83" s="763"/>
      <c r="J83" s="766"/>
      <c r="K83" s="183"/>
      <c r="L83" s="183"/>
      <c r="M83" s="183"/>
      <c r="N83" s="215"/>
      <c r="O83" s="215"/>
      <c r="P83" s="185"/>
      <c r="Q83" s="183"/>
      <c r="R83" s="198"/>
      <c r="S83" s="183"/>
      <c r="T83" s="183"/>
      <c r="U83" s="183"/>
      <c r="V83" s="183"/>
      <c r="W83" s="183"/>
      <c r="X83" s="215"/>
      <c r="Y83" s="329" t="str">
        <f t="shared" ca="1" si="6"/>
        <v/>
      </c>
      <c r="Z83" s="30">
        <f t="shared" ca="1" si="7"/>
        <v>0</v>
      </c>
    </row>
    <row r="84" spans="1:26" ht="18" customHeight="1">
      <c r="A84" s="328" t="str">
        <f t="shared" ca="1" si="10"/>
        <v>0</v>
      </c>
      <c r="B84" s="183">
        <v>79</v>
      </c>
      <c r="C84" s="198"/>
      <c r="D84" s="183"/>
      <c r="E84" s="183"/>
      <c r="F84" s="183"/>
      <c r="G84" s="183"/>
      <c r="H84" s="765"/>
      <c r="I84" s="763"/>
      <c r="J84" s="766"/>
      <c r="K84" s="183"/>
      <c r="L84" s="183"/>
      <c r="M84" s="183"/>
      <c r="N84" s="215"/>
      <c r="O84" s="215"/>
      <c r="P84" s="185"/>
      <c r="Q84" s="183"/>
      <c r="R84" s="198"/>
      <c r="S84" s="183"/>
      <c r="T84" s="183"/>
      <c r="U84" s="183"/>
      <c r="V84" s="183"/>
      <c r="W84" s="183"/>
      <c r="X84" s="215"/>
      <c r="Y84" s="329" t="str">
        <f t="shared" ca="1" si="6"/>
        <v/>
      </c>
      <c r="Z84" s="30">
        <f t="shared" ca="1" si="7"/>
        <v>0</v>
      </c>
    </row>
    <row r="85" spans="1:26" ht="18" customHeight="1">
      <c r="A85" s="328" t="str">
        <f t="shared" ca="1" si="10"/>
        <v>0</v>
      </c>
      <c r="B85" s="183">
        <v>80</v>
      </c>
      <c r="C85" s="198"/>
      <c r="D85" s="183"/>
      <c r="E85" s="183"/>
      <c r="F85" s="183"/>
      <c r="G85" s="183"/>
      <c r="H85" s="765"/>
      <c r="I85" s="763"/>
      <c r="J85" s="766"/>
      <c r="K85" s="183"/>
      <c r="L85" s="183"/>
      <c r="M85" s="183"/>
      <c r="N85" s="215"/>
      <c r="O85" s="215"/>
      <c r="P85" s="185"/>
      <c r="Q85" s="183"/>
      <c r="R85" s="198"/>
      <c r="S85" s="183"/>
      <c r="T85" s="183"/>
      <c r="U85" s="183"/>
      <c r="V85" s="183"/>
      <c r="W85" s="183"/>
      <c r="X85" s="235"/>
      <c r="Y85" s="329" t="str">
        <f t="shared" ca="1" si="6"/>
        <v/>
      </c>
      <c r="Z85" s="30">
        <f t="shared" ca="1" si="7"/>
        <v>0</v>
      </c>
    </row>
    <row r="86" spans="1:26" ht="18" customHeight="1">
      <c r="A86" s="328" t="str">
        <f t="shared" ca="1" si="10"/>
        <v>0</v>
      </c>
      <c r="B86" s="183">
        <v>81</v>
      </c>
      <c r="C86" s="198"/>
      <c r="D86" s="199"/>
      <c r="E86" s="183"/>
      <c r="F86" s="183"/>
      <c r="G86" s="183"/>
      <c r="H86" s="765"/>
      <c r="I86" s="763"/>
      <c r="J86" s="766"/>
      <c r="K86" s="183"/>
      <c r="L86" s="183"/>
      <c r="M86" s="183"/>
      <c r="N86" s="215"/>
      <c r="O86" s="183"/>
      <c r="P86" s="185"/>
      <c r="Q86" s="183"/>
      <c r="R86" s="198"/>
      <c r="S86" s="183"/>
      <c r="T86" s="183"/>
      <c r="U86" s="183"/>
      <c r="V86" s="183"/>
      <c r="W86" s="183"/>
      <c r="X86" s="215"/>
      <c r="Y86" s="329" t="str">
        <f t="shared" ca="1" si="6"/>
        <v/>
      </c>
      <c r="Z86" s="30">
        <f t="shared" ca="1" si="7"/>
        <v>0</v>
      </c>
    </row>
    <row r="87" spans="1:26" ht="18" customHeight="1">
      <c r="A87" s="328" t="str">
        <f t="shared" ca="1" si="10"/>
        <v>0</v>
      </c>
      <c r="B87" s="183">
        <v>82</v>
      </c>
      <c r="C87" s="198"/>
      <c r="D87" s="199"/>
      <c r="E87" s="183"/>
      <c r="F87" s="183"/>
      <c r="G87" s="183"/>
      <c r="H87" s="765"/>
      <c r="I87" s="763"/>
      <c r="J87" s="766"/>
      <c r="K87" s="183"/>
      <c r="L87" s="183"/>
      <c r="M87" s="183"/>
      <c r="N87" s="215"/>
      <c r="O87" s="215"/>
      <c r="P87" s="185"/>
      <c r="Q87" s="183"/>
      <c r="R87" s="198"/>
      <c r="S87" s="183"/>
      <c r="T87" s="183"/>
      <c r="U87" s="183"/>
      <c r="V87" s="183"/>
      <c r="W87" s="183"/>
      <c r="X87" s="220"/>
      <c r="Y87" s="329" t="str">
        <f t="shared" ca="1" si="6"/>
        <v/>
      </c>
      <c r="Z87" s="30">
        <f t="shared" ca="1" si="7"/>
        <v>0</v>
      </c>
    </row>
    <row r="88" spans="1:26" ht="18" customHeight="1">
      <c r="A88" s="328" t="str">
        <f t="shared" ca="1" si="10"/>
        <v>0</v>
      </c>
      <c r="B88" s="183">
        <v>83</v>
      </c>
      <c r="C88" s="218"/>
      <c r="D88" s="183"/>
      <c r="E88" s="183"/>
      <c r="F88" s="183"/>
      <c r="G88" s="183"/>
      <c r="H88" s="765"/>
      <c r="I88" s="763"/>
      <c r="J88" s="766"/>
      <c r="K88" s="183"/>
      <c r="L88" s="183"/>
      <c r="M88" s="183"/>
      <c r="N88" s="215"/>
      <c r="O88" s="183"/>
      <c r="P88" s="185"/>
      <c r="Q88" s="183"/>
      <c r="R88" s="198"/>
      <c r="S88" s="183"/>
      <c r="T88" s="183"/>
      <c r="U88" s="183"/>
      <c r="V88" s="183"/>
      <c r="W88" s="183"/>
      <c r="X88" s="235"/>
      <c r="Y88" s="329" t="str">
        <f t="shared" ca="1" si="6"/>
        <v/>
      </c>
      <c r="Z88" s="30">
        <f t="shared" ca="1" si="7"/>
        <v>0</v>
      </c>
    </row>
    <row r="89" spans="1:26" ht="18" customHeight="1">
      <c r="A89" s="328" t="str">
        <f t="shared" ca="1" si="10"/>
        <v>0</v>
      </c>
      <c r="B89" s="183">
        <v>84</v>
      </c>
      <c r="C89" s="198"/>
      <c r="D89" s="199"/>
      <c r="E89" s="183"/>
      <c r="F89" s="183"/>
      <c r="G89" s="183"/>
      <c r="H89" s="765"/>
      <c r="I89" s="763"/>
      <c r="J89" s="766"/>
      <c r="K89" s="183"/>
      <c r="L89" s="183"/>
      <c r="M89" s="183"/>
      <c r="N89" s="215"/>
      <c r="O89" s="215"/>
      <c r="P89" s="185"/>
      <c r="Q89" s="183"/>
      <c r="R89" s="198"/>
      <c r="S89" s="183"/>
      <c r="T89" s="183"/>
      <c r="U89" s="183"/>
      <c r="V89" s="183"/>
      <c r="W89" s="183"/>
      <c r="X89" s="215"/>
      <c r="Y89" s="329" t="str">
        <f t="shared" ca="1" si="6"/>
        <v/>
      </c>
      <c r="Z89" s="30">
        <f t="shared" ca="1" si="7"/>
        <v>0</v>
      </c>
    </row>
    <row r="90" spans="1:26" ht="18" customHeight="1">
      <c r="A90" s="328" t="str">
        <f t="shared" ca="1" si="10"/>
        <v>0</v>
      </c>
      <c r="B90" s="183">
        <v>85</v>
      </c>
      <c r="C90" s="198"/>
      <c r="D90" s="183"/>
      <c r="E90" s="183"/>
      <c r="F90" s="183"/>
      <c r="G90" s="183"/>
      <c r="H90" s="765"/>
      <c r="I90" s="763"/>
      <c r="J90" s="766"/>
      <c r="K90" s="183"/>
      <c r="L90" s="183"/>
      <c r="M90" s="183"/>
      <c r="N90" s="215"/>
      <c r="O90" s="183"/>
      <c r="P90" s="185"/>
      <c r="Q90" s="183"/>
      <c r="R90" s="198"/>
      <c r="S90" s="183"/>
      <c r="T90" s="183"/>
      <c r="U90" s="183"/>
      <c r="V90" s="183"/>
      <c r="W90" s="183"/>
      <c r="X90" s="236"/>
      <c r="Y90" s="329" t="str">
        <f t="shared" ca="1" si="6"/>
        <v/>
      </c>
      <c r="Z90" s="30">
        <f t="shared" ca="1" si="7"/>
        <v>0</v>
      </c>
    </row>
    <row r="91" spans="1:26" ht="18" customHeight="1">
      <c r="A91" s="328" t="str">
        <f t="shared" ca="1" si="10"/>
        <v>0</v>
      </c>
      <c r="B91" s="183">
        <v>86</v>
      </c>
      <c r="C91" s="198"/>
      <c r="D91" s="183"/>
      <c r="E91" s="183"/>
      <c r="F91" s="183"/>
      <c r="G91" s="183"/>
      <c r="H91" s="765"/>
      <c r="I91" s="763"/>
      <c r="J91" s="766"/>
      <c r="K91" s="183"/>
      <c r="L91" s="183"/>
      <c r="M91" s="183"/>
      <c r="N91" s="215"/>
      <c r="O91" s="215"/>
      <c r="P91" s="185"/>
      <c r="Q91" s="183"/>
      <c r="R91" s="198"/>
      <c r="S91" s="183"/>
      <c r="T91" s="183"/>
      <c r="U91" s="183"/>
      <c r="V91" s="183"/>
      <c r="W91" s="183"/>
      <c r="X91" s="236"/>
      <c r="Y91" s="329" t="str">
        <f t="shared" ca="1" si="6"/>
        <v/>
      </c>
      <c r="Z91" s="30">
        <f t="shared" ca="1" si="7"/>
        <v>0</v>
      </c>
    </row>
    <row r="92" spans="1:26" ht="18" customHeight="1">
      <c r="A92" s="328" t="str">
        <f t="shared" ca="1" si="10"/>
        <v>0</v>
      </c>
      <c r="B92" s="183">
        <v>87</v>
      </c>
      <c r="C92" s="198"/>
      <c r="D92" s="183"/>
      <c r="E92" s="183"/>
      <c r="F92" s="183"/>
      <c r="G92" s="183"/>
      <c r="H92" s="765"/>
      <c r="I92" s="763"/>
      <c r="J92" s="766"/>
      <c r="K92" s="183"/>
      <c r="L92" s="183"/>
      <c r="M92" s="183"/>
      <c r="N92" s="215"/>
      <c r="O92" s="215"/>
      <c r="P92" s="185"/>
      <c r="Q92" s="183"/>
      <c r="R92" s="198"/>
      <c r="S92" s="183"/>
      <c r="T92" s="183"/>
      <c r="U92" s="183"/>
      <c r="V92" s="183"/>
      <c r="W92" s="183"/>
      <c r="X92" s="236"/>
      <c r="Y92" s="329" t="str">
        <f t="shared" ca="1" si="6"/>
        <v/>
      </c>
      <c r="Z92" s="30">
        <f t="shared" ca="1" si="7"/>
        <v>0</v>
      </c>
    </row>
    <row r="93" spans="1:26" ht="18" customHeight="1">
      <c r="A93" s="328" t="str">
        <f t="shared" ca="1" si="10"/>
        <v>0</v>
      </c>
      <c r="B93" s="183">
        <v>88</v>
      </c>
      <c r="C93" s="218"/>
      <c r="D93" s="183"/>
      <c r="E93" s="183"/>
      <c r="F93" s="183"/>
      <c r="G93" s="183"/>
      <c r="H93" s="765"/>
      <c r="I93" s="763"/>
      <c r="J93" s="766"/>
      <c r="K93" s="183"/>
      <c r="L93" s="183"/>
      <c r="M93" s="183"/>
      <c r="N93" s="215"/>
      <c r="O93" s="215"/>
      <c r="P93" s="185"/>
      <c r="Q93" s="183"/>
      <c r="R93" s="198"/>
      <c r="S93" s="183"/>
      <c r="T93" s="183"/>
      <c r="U93" s="183"/>
      <c r="V93" s="183"/>
      <c r="W93" s="183"/>
      <c r="X93" s="220"/>
      <c r="Y93" s="329" t="str">
        <f t="shared" ca="1" si="6"/>
        <v/>
      </c>
      <c r="Z93" s="30">
        <f t="shared" ca="1" si="7"/>
        <v>0</v>
      </c>
    </row>
    <row r="94" spans="1:26" ht="18" customHeight="1">
      <c r="A94" s="328" t="str">
        <f t="shared" ca="1" si="10"/>
        <v>0</v>
      </c>
      <c r="B94" s="183">
        <v>89</v>
      </c>
      <c r="C94" s="198"/>
      <c r="D94" s="183"/>
      <c r="E94" s="183"/>
      <c r="F94" s="183"/>
      <c r="G94" s="183"/>
      <c r="H94" s="765"/>
      <c r="I94" s="763"/>
      <c r="J94" s="766"/>
      <c r="K94" s="183"/>
      <c r="L94" s="183"/>
      <c r="M94" s="183"/>
      <c r="N94" s="215"/>
      <c r="O94" s="215"/>
      <c r="P94" s="185"/>
      <c r="Q94" s="183"/>
      <c r="R94" s="198"/>
      <c r="S94" s="183"/>
      <c r="T94" s="183"/>
      <c r="U94" s="183"/>
      <c r="V94" s="183"/>
      <c r="W94" s="183"/>
      <c r="X94" s="236"/>
      <c r="Y94" s="329" t="str">
        <f t="shared" ca="1" si="6"/>
        <v/>
      </c>
      <c r="Z94" s="30">
        <f t="shared" ca="1" si="7"/>
        <v>0</v>
      </c>
    </row>
    <row r="95" spans="1:26" ht="18" customHeight="1">
      <c r="A95" s="328" t="str">
        <f t="shared" ca="1" si="10"/>
        <v>0</v>
      </c>
      <c r="B95" s="183">
        <v>90</v>
      </c>
      <c r="C95" s="218"/>
      <c r="D95" s="183"/>
      <c r="E95" s="183"/>
      <c r="F95" s="183"/>
      <c r="G95" s="183"/>
      <c r="H95" s="765"/>
      <c r="I95" s="763"/>
      <c r="J95" s="766"/>
      <c r="K95" s="183"/>
      <c r="L95" s="183"/>
      <c r="M95" s="183"/>
      <c r="N95" s="215"/>
      <c r="O95" s="183"/>
      <c r="P95" s="185"/>
      <c r="Q95" s="183"/>
      <c r="R95" s="198"/>
      <c r="S95" s="183"/>
      <c r="T95" s="183"/>
      <c r="U95" s="183"/>
      <c r="V95" s="183"/>
      <c r="W95" s="183"/>
      <c r="X95" s="236"/>
      <c r="Y95" s="329" t="str">
        <f t="shared" ca="1" si="6"/>
        <v/>
      </c>
      <c r="Z95" s="30">
        <f t="shared" ca="1" si="7"/>
        <v>0</v>
      </c>
    </row>
    <row r="96" spans="1:26" ht="18" customHeight="1">
      <c r="A96" s="328" t="str">
        <f t="shared" ca="1" si="10"/>
        <v>0</v>
      </c>
      <c r="B96" s="183">
        <v>91</v>
      </c>
      <c r="C96" s="218"/>
      <c r="D96" s="183"/>
      <c r="E96" s="183"/>
      <c r="F96" s="183"/>
      <c r="G96" s="183"/>
      <c r="H96" s="765"/>
      <c r="I96" s="763"/>
      <c r="J96" s="766"/>
      <c r="K96" s="183"/>
      <c r="L96" s="183"/>
      <c r="M96" s="183"/>
      <c r="N96" s="215"/>
      <c r="O96" s="183"/>
      <c r="P96" s="185"/>
      <c r="Q96" s="183"/>
      <c r="R96" s="198"/>
      <c r="S96" s="183"/>
      <c r="T96" s="183"/>
      <c r="U96" s="183"/>
      <c r="V96" s="183"/>
      <c r="W96" s="183"/>
      <c r="X96" s="236"/>
      <c r="Y96" s="329" t="str">
        <f t="shared" ca="1" si="6"/>
        <v/>
      </c>
      <c r="Z96" s="30">
        <f t="shared" ca="1" si="7"/>
        <v>0</v>
      </c>
    </row>
    <row r="97" spans="1:28" ht="18" customHeight="1">
      <c r="A97" s="328" t="str">
        <f t="shared" ca="1" si="10"/>
        <v>0</v>
      </c>
      <c r="B97" s="183">
        <v>92</v>
      </c>
      <c r="C97" s="218"/>
      <c r="D97" s="183"/>
      <c r="E97" s="183"/>
      <c r="F97" s="183"/>
      <c r="G97" s="183"/>
      <c r="H97" s="765"/>
      <c r="I97" s="763"/>
      <c r="J97" s="766"/>
      <c r="K97" s="183"/>
      <c r="L97" s="183"/>
      <c r="M97" s="183"/>
      <c r="N97" s="215"/>
      <c r="O97" s="183"/>
      <c r="P97" s="185"/>
      <c r="Q97" s="183"/>
      <c r="R97" s="198"/>
      <c r="S97" s="183"/>
      <c r="T97" s="183"/>
      <c r="U97" s="183"/>
      <c r="V97" s="183"/>
      <c r="W97" s="183"/>
      <c r="X97" s="220"/>
      <c r="Y97" s="329" t="str">
        <f t="shared" ca="1" si="6"/>
        <v/>
      </c>
      <c r="Z97" s="30">
        <f t="shared" ca="1" si="7"/>
        <v>0</v>
      </c>
    </row>
    <row r="98" spans="1:28" ht="18" customHeight="1">
      <c r="A98" s="328" t="str">
        <f t="shared" ca="1" si="10"/>
        <v>0</v>
      </c>
      <c r="B98" s="183">
        <v>93</v>
      </c>
      <c r="C98" s="218"/>
      <c r="D98" s="183"/>
      <c r="E98" s="183"/>
      <c r="F98" s="183"/>
      <c r="G98" s="183"/>
      <c r="H98" s="765"/>
      <c r="I98" s="763"/>
      <c r="J98" s="766"/>
      <c r="K98" s="183"/>
      <c r="L98" s="183"/>
      <c r="M98" s="183"/>
      <c r="N98" s="215"/>
      <c r="O98" s="183"/>
      <c r="P98" s="185"/>
      <c r="Q98" s="183"/>
      <c r="R98" s="198"/>
      <c r="S98" s="183"/>
      <c r="T98" s="183"/>
      <c r="U98" s="183"/>
      <c r="V98" s="183"/>
      <c r="W98" s="183"/>
      <c r="X98" s="220"/>
      <c r="Y98" s="329" t="str">
        <f t="shared" ca="1" si="6"/>
        <v/>
      </c>
      <c r="Z98" s="30">
        <f t="shared" ca="1" si="7"/>
        <v>0</v>
      </c>
    </row>
    <row r="99" spans="1:28" ht="18" customHeight="1">
      <c r="A99" s="328" t="str">
        <f t="shared" ca="1" si="10"/>
        <v>0</v>
      </c>
      <c r="B99" s="183">
        <v>94</v>
      </c>
      <c r="C99" s="218"/>
      <c r="D99" s="183"/>
      <c r="E99" s="183"/>
      <c r="F99" s="183"/>
      <c r="G99" s="183"/>
      <c r="H99" s="765"/>
      <c r="I99" s="763"/>
      <c r="J99" s="766"/>
      <c r="K99" s="183"/>
      <c r="L99" s="183"/>
      <c r="M99" s="183"/>
      <c r="N99" s="215"/>
      <c r="O99" s="183"/>
      <c r="P99" s="185"/>
      <c r="Q99" s="183"/>
      <c r="R99" s="198"/>
      <c r="S99" s="183"/>
      <c r="T99" s="183"/>
      <c r="U99" s="183"/>
      <c r="V99" s="183"/>
      <c r="W99" s="183"/>
      <c r="X99" s="220"/>
      <c r="Y99" s="329" t="str">
        <f t="shared" ca="1" si="6"/>
        <v/>
      </c>
      <c r="Z99" s="30">
        <f t="shared" ca="1" si="7"/>
        <v>0</v>
      </c>
    </row>
    <row r="100" spans="1:28" ht="18" customHeight="1">
      <c r="A100" s="328" t="str">
        <f t="shared" ca="1" si="10"/>
        <v>0</v>
      </c>
      <c r="B100" s="183">
        <v>95</v>
      </c>
      <c r="C100" s="218"/>
      <c r="D100" s="183"/>
      <c r="E100" s="183"/>
      <c r="F100" s="183"/>
      <c r="G100" s="183"/>
      <c r="H100" s="765"/>
      <c r="I100" s="763"/>
      <c r="J100" s="766"/>
      <c r="K100" s="183"/>
      <c r="L100" s="183"/>
      <c r="M100" s="183"/>
      <c r="N100" s="215"/>
      <c r="O100" s="183"/>
      <c r="P100" s="185"/>
      <c r="Q100" s="183"/>
      <c r="R100" s="198"/>
      <c r="S100" s="183"/>
      <c r="T100" s="183"/>
      <c r="U100" s="183"/>
      <c r="V100" s="183"/>
      <c r="W100" s="183"/>
      <c r="X100" s="236"/>
      <c r="Y100" s="329" t="str">
        <f t="shared" ca="1" si="6"/>
        <v/>
      </c>
      <c r="Z100" s="30">
        <f t="shared" ca="1" si="7"/>
        <v>0</v>
      </c>
    </row>
    <row r="101" spans="1:28" ht="18" customHeight="1">
      <c r="A101" s="328" t="str">
        <f t="shared" ca="1" si="10"/>
        <v>0</v>
      </c>
      <c r="B101" s="183">
        <v>96</v>
      </c>
      <c r="C101" s="198"/>
      <c r="D101" s="183"/>
      <c r="E101" s="183"/>
      <c r="F101" s="183"/>
      <c r="G101" s="183"/>
      <c r="H101" s="765"/>
      <c r="I101" s="763"/>
      <c r="J101" s="766"/>
      <c r="K101" s="183"/>
      <c r="L101" s="183"/>
      <c r="M101" s="183"/>
      <c r="N101" s="215"/>
      <c r="O101" s="215"/>
      <c r="P101" s="185"/>
      <c r="Q101" s="183"/>
      <c r="R101" s="198"/>
      <c r="S101" s="183"/>
      <c r="T101" s="183"/>
      <c r="U101" s="183"/>
      <c r="V101" s="183"/>
      <c r="W101" s="183"/>
      <c r="X101" s="220"/>
      <c r="Y101" s="329" t="str">
        <f t="shared" ca="1" si="6"/>
        <v/>
      </c>
      <c r="Z101" s="30">
        <f t="shared" ca="1" si="7"/>
        <v>0</v>
      </c>
    </row>
    <row r="102" spans="1:28" ht="18" customHeight="1">
      <c r="A102" s="328" t="str">
        <f t="shared" ca="1" si="10"/>
        <v>0</v>
      </c>
      <c r="B102" s="183">
        <v>97</v>
      </c>
      <c r="C102" s="218"/>
      <c r="D102" s="183"/>
      <c r="E102" s="183"/>
      <c r="F102" s="183"/>
      <c r="G102" s="183"/>
      <c r="H102" s="765"/>
      <c r="I102" s="763"/>
      <c r="J102" s="706"/>
      <c r="K102" s="185"/>
      <c r="L102" s="183"/>
      <c r="M102" s="183"/>
      <c r="N102" s="215"/>
      <c r="O102" s="215"/>
      <c r="P102" s="185"/>
      <c r="Q102" s="183"/>
      <c r="R102" s="198"/>
      <c r="S102" s="183"/>
      <c r="T102" s="183"/>
      <c r="U102" s="183"/>
      <c r="V102" s="183"/>
      <c r="W102" s="183"/>
      <c r="X102" s="220"/>
      <c r="Y102" s="329" t="str">
        <f t="shared" ca="1" si="6"/>
        <v/>
      </c>
      <c r="Z102" s="30">
        <f t="shared" ca="1" si="7"/>
        <v>0</v>
      </c>
    </row>
    <row r="103" spans="1:28" ht="18" customHeight="1">
      <c r="A103" s="328" t="str">
        <f t="shared" ca="1" si="10"/>
        <v>0</v>
      </c>
      <c r="B103" s="183">
        <v>98</v>
      </c>
      <c r="C103" s="218"/>
      <c r="D103" s="183"/>
      <c r="E103" s="183"/>
      <c r="F103" s="183"/>
      <c r="G103" s="183"/>
      <c r="H103" s="765"/>
      <c r="I103" s="763"/>
      <c r="J103" s="706"/>
      <c r="K103" s="185"/>
      <c r="L103" s="183"/>
      <c r="M103" s="183"/>
      <c r="N103" s="215"/>
      <c r="O103" s="215"/>
      <c r="P103" s="185"/>
      <c r="Q103" s="183"/>
      <c r="R103" s="198"/>
      <c r="S103" s="183"/>
      <c r="T103" s="183"/>
      <c r="U103" s="183"/>
      <c r="V103" s="183"/>
      <c r="W103" s="183"/>
      <c r="X103" s="220"/>
      <c r="Y103" s="329" t="str">
        <f t="shared" ca="1" si="6"/>
        <v/>
      </c>
      <c r="Z103" s="30">
        <f t="shared" ca="1" si="7"/>
        <v>0</v>
      </c>
    </row>
    <row r="104" spans="1:28" ht="18" customHeight="1">
      <c r="A104" s="328" t="str">
        <f t="shared" ca="1" si="10"/>
        <v>0</v>
      </c>
      <c r="B104" s="183">
        <v>99</v>
      </c>
      <c r="C104" s="198"/>
      <c r="D104" s="183"/>
      <c r="E104" s="183"/>
      <c r="F104" s="183"/>
      <c r="G104" s="183"/>
      <c r="H104" s="765"/>
      <c r="I104" s="763"/>
      <c r="J104" s="766"/>
      <c r="K104" s="183"/>
      <c r="L104" s="183"/>
      <c r="M104" s="183"/>
      <c r="N104" s="215"/>
      <c r="O104" s="215"/>
      <c r="P104" s="185"/>
      <c r="Q104" s="183"/>
      <c r="R104" s="198"/>
      <c r="S104" s="183"/>
      <c r="T104" s="183"/>
      <c r="U104" s="183"/>
      <c r="V104" s="183"/>
      <c r="W104" s="183"/>
      <c r="X104" s="236"/>
      <c r="Y104" s="329" t="str">
        <f t="shared" ca="1" si="6"/>
        <v/>
      </c>
      <c r="Z104" s="30">
        <f t="shared" ca="1" si="7"/>
        <v>0</v>
      </c>
    </row>
    <row r="105" spans="1:28" ht="18" customHeight="1">
      <c r="A105" s="328" t="str">
        <f t="shared" ca="1" si="10"/>
        <v>0</v>
      </c>
      <c r="B105" s="183">
        <v>100</v>
      </c>
      <c r="C105" s="218"/>
      <c r="D105" s="183"/>
      <c r="E105" s="183"/>
      <c r="F105" s="183"/>
      <c r="G105" s="183"/>
      <c r="H105" s="765"/>
      <c r="I105" s="763"/>
      <c r="J105" s="766"/>
      <c r="K105" s="183"/>
      <c r="L105" s="183"/>
      <c r="M105" s="183"/>
      <c r="N105" s="215"/>
      <c r="O105" s="215"/>
      <c r="P105" s="185"/>
      <c r="Q105" s="183"/>
      <c r="R105" s="198"/>
      <c r="S105" s="183"/>
      <c r="T105" s="183"/>
      <c r="U105" s="183"/>
      <c r="V105" s="183"/>
      <c r="W105" s="183"/>
      <c r="X105" s="236"/>
      <c r="Y105" s="329" t="str">
        <f t="shared" ca="1" si="6"/>
        <v/>
      </c>
      <c r="Z105" s="30">
        <f t="shared" ca="1" si="7"/>
        <v>0</v>
      </c>
    </row>
    <row r="106" spans="1:28" ht="18" customHeight="1">
      <c r="A106" s="328" t="str">
        <f t="shared" ca="1" si="10"/>
        <v>0</v>
      </c>
      <c r="B106" s="183">
        <v>101</v>
      </c>
      <c r="C106" s="198"/>
      <c r="D106" s="183"/>
      <c r="E106" s="183"/>
      <c r="F106" s="183"/>
      <c r="G106" s="183"/>
      <c r="H106" s="765"/>
      <c r="I106" s="763"/>
      <c r="J106" s="766"/>
      <c r="K106" s="183"/>
      <c r="L106" s="183"/>
      <c r="M106" s="183"/>
      <c r="N106" s="215"/>
      <c r="O106" s="215"/>
      <c r="P106" s="185"/>
      <c r="Q106" s="183"/>
      <c r="R106" s="198"/>
      <c r="S106" s="183"/>
      <c r="T106" s="183"/>
      <c r="U106" s="183"/>
      <c r="V106" s="183"/>
      <c r="W106" s="183"/>
      <c r="X106" s="236"/>
      <c r="Y106" s="329" t="str">
        <f t="shared" ca="1" si="6"/>
        <v/>
      </c>
      <c r="Z106" s="30">
        <f t="shared" ca="1" si="7"/>
        <v>0</v>
      </c>
    </row>
    <row r="107" spans="1:28" ht="18" customHeight="1">
      <c r="A107" s="339" t="str">
        <f t="shared" ca="1" si="10"/>
        <v>0</v>
      </c>
      <c r="B107" s="183">
        <v>102</v>
      </c>
      <c r="C107" s="224"/>
      <c r="D107" s="225"/>
      <c r="E107" s="225"/>
      <c r="F107" s="183"/>
      <c r="G107" s="225"/>
      <c r="H107" s="788"/>
      <c r="I107" s="763"/>
      <c r="J107" s="766"/>
      <c r="K107" s="225"/>
      <c r="L107" s="225"/>
      <c r="M107" s="183"/>
      <c r="N107" s="340"/>
      <c r="O107" s="340"/>
      <c r="P107" s="185"/>
      <c r="Q107" s="183"/>
      <c r="R107" s="198"/>
      <c r="S107" s="183"/>
      <c r="T107" s="183"/>
      <c r="U107" s="183"/>
      <c r="V107" s="183"/>
      <c r="W107" s="183"/>
      <c r="X107" s="348"/>
      <c r="Y107" s="329" t="str">
        <f t="shared" ca="1" si="6"/>
        <v/>
      </c>
      <c r="Z107" s="30">
        <f t="shared" ca="1" si="7"/>
        <v>0</v>
      </c>
      <c r="AA107" s="294"/>
      <c r="AB107" s="294"/>
    </row>
    <row r="108" spans="1:28" ht="18" customHeight="1">
      <c r="A108" s="328" t="str">
        <f t="shared" ca="1" si="10"/>
        <v>0</v>
      </c>
      <c r="B108" s="183">
        <v>103</v>
      </c>
      <c r="C108" s="198"/>
      <c r="D108" s="183"/>
      <c r="E108" s="183"/>
      <c r="F108" s="183"/>
      <c r="G108" s="183"/>
      <c r="H108" s="765"/>
      <c r="I108" s="763"/>
      <c r="J108" s="766"/>
      <c r="K108" s="183"/>
      <c r="L108" s="183"/>
      <c r="M108" s="183"/>
      <c r="N108" s="215"/>
      <c r="O108" s="215"/>
      <c r="P108" s="185"/>
      <c r="Q108" s="183"/>
      <c r="R108" s="198"/>
      <c r="S108" s="183"/>
      <c r="T108" s="183"/>
      <c r="U108" s="183"/>
      <c r="V108" s="183"/>
      <c r="W108" s="183"/>
      <c r="X108" s="236"/>
      <c r="Y108" s="329" t="str">
        <f t="shared" ca="1" si="6"/>
        <v/>
      </c>
      <c r="Z108" s="30">
        <f t="shared" ca="1" si="7"/>
        <v>0</v>
      </c>
    </row>
    <row r="109" spans="1:28" ht="18" customHeight="1">
      <c r="A109" s="328" t="str">
        <f t="shared" ca="1" si="10"/>
        <v>0</v>
      </c>
      <c r="B109" s="183">
        <v>104</v>
      </c>
      <c r="C109" s="198"/>
      <c r="D109" s="183"/>
      <c r="E109" s="183"/>
      <c r="F109" s="183"/>
      <c r="G109" s="183"/>
      <c r="H109" s="765"/>
      <c r="I109" s="763"/>
      <c r="J109" s="766"/>
      <c r="K109" s="183"/>
      <c r="L109" s="183"/>
      <c r="M109" s="183"/>
      <c r="N109" s="215"/>
      <c r="O109" s="215"/>
      <c r="P109" s="185"/>
      <c r="Q109" s="183"/>
      <c r="R109" s="198"/>
      <c r="S109" s="183"/>
      <c r="T109" s="183"/>
      <c r="U109" s="183"/>
      <c r="V109" s="183"/>
      <c r="W109" s="183"/>
      <c r="X109" s="236"/>
      <c r="Y109" s="329" t="str">
        <f t="shared" ca="1" si="6"/>
        <v/>
      </c>
      <c r="Z109" s="30">
        <f t="shared" ca="1" si="7"/>
        <v>0</v>
      </c>
    </row>
    <row r="110" spans="1:28" ht="18" customHeight="1">
      <c r="A110" s="328" t="str">
        <f t="shared" ca="1" si="10"/>
        <v>0</v>
      </c>
      <c r="B110" s="183">
        <v>105</v>
      </c>
      <c r="C110" s="198"/>
      <c r="D110" s="183"/>
      <c r="E110" s="183"/>
      <c r="F110" s="183"/>
      <c r="G110" s="183"/>
      <c r="H110" s="765"/>
      <c r="I110" s="763"/>
      <c r="J110" s="766"/>
      <c r="K110" s="183"/>
      <c r="L110" s="183"/>
      <c r="M110" s="183"/>
      <c r="N110" s="215"/>
      <c r="O110" s="215"/>
      <c r="P110" s="185"/>
      <c r="Q110" s="183"/>
      <c r="R110" s="198"/>
      <c r="S110" s="183"/>
      <c r="T110" s="183"/>
      <c r="U110" s="183"/>
      <c r="V110" s="183"/>
      <c r="W110" s="183"/>
      <c r="X110" s="220"/>
      <c r="Y110" s="329" t="str">
        <f t="shared" ca="1" si="6"/>
        <v/>
      </c>
      <c r="Z110" s="30">
        <f t="shared" ca="1" si="7"/>
        <v>0</v>
      </c>
    </row>
    <row r="111" spans="1:28" ht="18" customHeight="1">
      <c r="A111" s="328" t="str">
        <f t="shared" ca="1" si="10"/>
        <v>0</v>
      </c>
      <c r="B111" s="183">
        <v>106</v>
      </c>
      <c r="C111" s="198"/>
      <c r="D111" s="199"/>
      <c r="E111" s="183"/>
      <c r="F111" s="183"/>
      <c r="G111" s="183"/>
      <c r="H111" s="765"/>
      <c r="I111" s="763"/>
      <c r="J111" s="766"/>
      <c r="K111" s="183"/>
      <c r="L111" s="183"/>
      <c r="M111" s="183"/>
      <c r="N111" s="215"/>
      <c r="O111" s="215"/>
      <c r="P111" s="185"/>
      <c r="Q111" s="183"/>
      <c r="R111" s="198"/>
      <c r="S111" s="183"/>
      <c r="T111" s="183"/>
      <c r="U111" s="183"/>
      <c r="V111" s="183"/>
      <c r="W111" s="183"/>
      <c r="X111" s="236"/>
      <c r="Y111" s="329" t="str">
        <f t="shared" ca="1" si="6"/>
        <v/>
      </c>
      <c r="Z111" s="30">
        <f t="shared" ca="1" si="7"/>
        <v>0</v>
      </c>
    </row>
    <row r="112" spans="1:28" ht="18" customHeight="1">
      <c r="A112" s="328" t="str">
        <f t="shared" ca="1" si="10"/>
        <v>0</v>
      </c>
      <c r="B112" s="183">
        <v>107</v>
      </c>
      <c r="C112" s="198"/>
      <c r="D112" s="183"/>
      <c r="E112" s="183"/>
      <c r="F112" s="183"/>
      <c r="G112" s="183"/>
      <c r="H112" s="765"/>
      <c r="I112" s="763"/>
      <c r="J112" s="766"/>
      <c r="K112" s="183"/>
      <c r="L112" s="183"/>
      <c r="M112" s="183"/>
      <c r="N112" s="215"/>
      <c r="O112" s="215"/>
      <c r="P112" s="185"/>
      <c r="Q112" s="183"/>
      <c r="R112" s="198"/>
      <c r="S112" s="183"/>
      <c r="T112" s="183"/>
      <c r="U112" s="183"/>
      <c r="V112" s="183"/>
      <c r="W112" s="183"/>
      <c r="X112" s="236"/>
      <c r="Y112" s="329" t="str">
        <f t="shared" ca="1" si="6"/>
        <v/>
      </c>
      <c r="Z112" s="30">
        <f t="shared" ca="1" si="7"/>
        <v>0</v>
      </c>
    </row>
    <row r="113" spans="1:26" ht="18" customHeight="1">
      <c r="A113" s="328" t="str">
        <f t="shared" ca="1" si="10"/>
        <v>0</v>
      </c>
      <c r="B113" s="183">
        <v>108</v>
      </c>
      <c r="C113" s="198"/>
      <c r="D113" s="183"/>
      <c r="E113" s="183"/>
      <c r="F113" s="183"/>
      <c r="G113" s="183"/>
      <c r="H113" s="765"/>
      <c r="I113" s="763"/>
      <c r="J113" s="766"/>
      <c r="K113" s="183"/>
      <c r="L113" s="183"/>
      <c r="M113" s="183"/>
      <c r="N113" s="215"/>
      <c r="O113" s="215"/>
      <c r="P113" s="185"/>
      <c r="Q113" s="183"/>
      <c r="R113" s="198"/>
      <c r="S113" s="183"/>
      <c r="T113" s="183"/>
      <c r="U113" s="183"/>
      <c r="V113" s="183"/>
      <c r="W113" s="183"/>
      <c r="X113" s="236"/>
      <c r="Y113" s="329" t="str">
        <f t="shared" ca="1" si="6"/>
        <v/>
      </c>
      <c r="Z113" s="30">
        <f t="shared" ca="1" si="7"/>
        <v>0</v>
      </c>
    </row>
    <row r="114" spans="1:26" ht="18" customHeight="1">
      <c r="A114" s="328" t="str">
        <f t="shared" ca="1" si="10"/>
        <v>0</v>
      </c>
      <c r="B114" s="183">
        <v>109</v>
      </c>
      <c r="C114" s="198"/>
      <c r="D114" s="183"/>
      <c r="E114" s="183"/>
      <c r="F114" s="183"/>
      <c r="G114" s="183"/>
      <c r="H114" s="765"/>
      <c r="I114" s="763"/>
      <c r="J114" s="766"/>
      <c r="K114" s="183"/>
      <c r="L114" s="183"/>
      <c r="M114" s="183"/>
      <c r="N114" s="215"/>
      <c r="O114" s="215"/>
      <c r="P114" s="185"/>
      <c r="Q114" s="183"/>
      <c r="R114" s="198"/>
      <c r="S114" s="183"/>
      <c r="T114" s="183"/>
      <c r="U114" s="183"/>
      <c r="V114" s="183"/>
      <c r="W114" s="183"/>
      <c r="X114" s="236"/>
      <c r="Y114" s="329" t="str">
        <f t="shared" ca="1" si="6"/>
        <v/>
      </c>
      <c r="Z114" s="30">
        <f t="shared" ca="1" si="7"/>
        <v>0</v>
      </c>
    </row>
    <row r="115" spans="1:26" ht="18" customHeight="1">
      <c r="A115" s="328" t="str">
        <f t="shared" ca="1" si="10"/>
        <v>0</v>
      </c>
      <c r="B115" s="183">
        <v>110</v>
      </c>
      <c r="C115" s="198"/>
      <c r="D115" s="183"/>
      <c r="E115" s="183"/>
      <c r="F115" s="183"/>
      <c r="G115" s="183"/>
      <c r="H115" s="765"/>
      <c r="I115" s="763"/>
      <c r="J115" s="766"/>
      <c r="K115" s="183"/>
      <c r="L115" s="183"/>
      <c r="M115" s="183"/>
      <c r="N115" s="215"/>
      <c r="O115" s="215"/>
      <c r="P115" s="185"/>
      <c r="Q115" s="183"/>
      <c r="R115" s="198"/>
      <c r="S115" s="183"/>
      <c r="T115" s="183"/>
      <c r="U115" s="183"/>
      <c r="V115" s="183"/>
      <c r="W115" s="183"/>
      <c r="X115" s="220"/>
      <c r="Y115" s="329" t="str">
        <f t="shared" ca="1" si="6"/>
        <v/>
      </c>
      <c r="Z115" s="30">
        <f t="shared" ca="1" si="7"/>
        <v>0</v>
      </c>
    </row>
    <row r="116" spans="1:26" ht="18" customHeight="1">
      <c r="A116" s="328" t="str">
        <f t="shared" ca="1" si="10"/>
        <v>0</v>
      </c>
      <c r="B116" s="183">
        <v>111</v>
      </c>
      <c r="C116" s="198"/>
      <c r="D116" s="217"/>
      <c r="E116" s="183"/>
      <c r="F116" s="183"/>
      <c r="G116" s="183"/>
      <c r="H116" s="765"/>
      <c r="I116" s="763"/>
      <c r="J116" s="766"/>
      <c r="K116" s="183"/>
      <c r="L116" s="217"/>
      <c r="M116" s="183"/>
      <c r="N116" s="349"/>
      <c r="O116" s="350"/>
      <c r="P116" s="185"/>
      <c r="Q116" s="183"/>
      <c r="R116" s="198"/>
      <c r="S116" s="183"/>
      <c r="T116" s="183"/>
      <c r="U116" s="183"/>
      <c r="V116" s="183"/>
      <c r="W116" s="183"/>
      <c r="X116" s="236"/>
      <c r="Y116" s="329" t="str">
        <f t="shared" ca="1" si="6"/>
        <v/>
      </c>
      <c r="Z116" s="30">
        <f t="shared" ca="1" si="7"/>
        <v>0</v>
      </c>
    </row>
    <row r="117" spans="1:26" ht="18" customHeight="1">
      <c r="A117" s="328" t="str">
        <f t="shared" ca="1" si="10"/>
        <v>0</v>
      </c>
      <c r="B117" s="183">
        <v>112</v>
      </c>
      <c r="C117" s="198"/>
      <c r="D117" s="183"/>
      <c r="E117" s="183"/>
      <c r="F117" s="183"/>
      <c r="G117" s="183"/>
      <c r="H117" s="765"/>
      <c r="I117" s="763"/>
      <c r="J117" s="766"/>
      <c r="K117" s="183"/>
      <c r="L117" s="217"/>
      <c r="M117" s="183"/>
      <c r="N117" s="215"/>
      <c r="O117" s="215"/>
      <c r="P117" s="185"/>
      <c r="Q117" s="183"/>
      <c r="R117" s="198"/>
      <c r="S117" s="183"/>
      <c r="T117" s="183"/>
      <c r="U117" s="183"/>
      <c r="V117" s="183"/>
      <c r="W117" s="183"/>
      <c r="X117" s="220"/>
      <c r="Y117" s="329" t="str">
        <f t="shared" ca="1" si="6"/>
        <v/>
      </c>
      <c r="Z117" s="30">
        <f t="shared" ca="1" si="7"/>
        <v>0</v>
      </c>
    </row>
    <row r="118" spans="1:26" ht="18" customHeight="1">
      <c r="A118" s="328" t="str">
        <f t="shared" ca="1" si="10"/>
        <v>0</v>
      </c>
      <c r="B118" s="183">
        <v>113</v>
      </c>
      <c r="C118" s="198"/>
      <c r="D118" s="183"/>
      <c r="E118" s="183"/>
      <c r="F118" s="183"/>
      <c r="G118" s="183"/>
      <c r="H118" s="765"/>
      <c r="I118" s="763"/>
      <c r="J118" s="766"/>
      <c r="K118" s="183"/>
      <c r="L118" s="217"/>
      <c r="M118" s="183"/>
      <c r="N118" s="215"/>
      <c r="O118" s="215"/>
      <c r="P118" s="185"/>
      <c r="Q118" s="183"/>
      <c r="R118" s="198"/>
      <c r="S118" s="183"/>
      <c r="T118" s="183"/>
      <c r="U118" s="183"/>
      <c r="V118" s="183"/>
      <c r="W118" s="183"/>
      <c r="X118" s="220"/>
      <c r="Y118" s="329" t="str">
        <f t="shared" ca="1" si="6"/>
        <v/>
      </c>
      <c r="Z118" s="30">
        <f t="shared" ca="1" si="7"/>
        <v>0</v>
      </c>
    </row>
    <row r="119" spans="1:26" ht="18" customHeight="1">
      <c r="A119" s="328" t="str">
        <f t="shared" ca="1" si="10"/>
        <v>0</v>
      </c>
      <c r="B119" s="183">
        <v>114</v>
      </c>
      <c r="C119" s="198"/>
      <c r="D119" s="199"/>
      <c r="E119" s="183"/>
      <c r="F119" s="183"/>
      <c r="G119" s="183"/>
      <c r="H119" s="765"/>
      <c r="I119" s="763"/>
      <c r="J119" s="766"/>
      <c r="K119" s="183"/>
      <c r="L119" s="217"/>
      <c r="M119" s="183"/>
      <c r="N119" s="215"/>
      <c r="O119" s="235"/>
      <c r="P119" s="185"/>
      <c r="Q119" s="183"/>
      <c r="R119" s="198"/>
      <c r="S119" s="183"/>
      <c r="T119" s="183"/>
      <c r="U119" s="183"/>
      <c r="V119" s="183"/>
      <c r="W119" s="183"/>
      <c r="X119" s="236"/>
      <c r="Y119" s="329" t="str">
        <f t="shared" ca="1" si="6"/>
        <v/>
      </c>
      <c r="Z119" s="30">
        <f t="shared" ca="1" si="7"/>
        <v>0</v>
      </c>
    </row>
    <row r="120" spans="1:26" ht="18" customHeight="1">
      <c r="A120" s="328" t="str">
        <f t="shared" ca="1" si="10"/>
        <v>0</v>
      </c>
      <c r="B120" s="183">
        <v>115</v>
      </c>
      <c r="C120" s="198"/>
      <c r="D120" s="183"/>
      <c r="E120" s="183"/>
      <c r="F120" s="183"/>
      <c r="G120" s="183"/>
      <c r="H120" s="765"/>
      <c r="I120" s="763"/>
      <c r="J120" s="766"/>
      <c r="K120" s="183"/>
      <c r="L120" s="217"/>
      <c r="M120" s="183"/>
      <c r="N120" s="215"/>
      <c r="O120" s="215"/>
      <c r="P120" s="185"/>
      <c r="Q120" s="183"/>
      <c r="R120" s="198"/>
      <c r="S120" s="183"/>
      <c r="T120" s="183"/>
      <c r="U120" s="183"/>
      <c r="V120" s="183"/>
      <c r="W120" s="183"/>
      <c r="X120" s="236"/>
      <c r="Y120" s="329" t="str">
        <f t="shared" ca="1" si="6"/>
        <v/>
      </c>
      <c r="Z120" s="30">
        <f t="shared" ca="1" si="7"/>
        <v>0</v>
      </c>
    </row>
    <row r="121" spans="1:26" ht="18" customHeight="1">
      <c r="A121" s="328" t="str">
        <f t="shared" ca="1" si="10"/>
        <v>0</v>
      </c>
      <c r="B121" s="183">
        <v>116</v>
      </c>
      <c r="C121" s="198"/>
      <c r="D121" s="199"/>
      <c r="E121" s="183"/>
      <c r="F121" s="183"/>
      <c r="G121" s="183"/>
      <c r="H121" s="765"/>
      <c r="I121" s="763"/>
      <c r="J121" s="766"/>
      <c r="K121" s="183"/>
      <c r="L121" s="183"/>
      <c r="M121" s="183"/>
      <c r="N121" s="215"/>
      <c r="O121" s="215"/>
      <c r="P121" s="185"/>
      <c r="Q121" s="183"/>
      <c r="R121" s="198"/>
      <c r="S121" s="183"/>
      <c r="T121" s="183"/>
      <c r="U121" s="183"/>
      <c r="V121" s="183"/>
      <c r="W121" s="183"/>
      <c r="X121" s="220"/>
      <c r="Y121" s="329" t="str">
        <f t="shared" ca="1" si="6"/>
        <v/>
      </c>
      <c r="Z121" s="30">
        <f t="shared" ca="1" si="7"/>
        <v>0</v>
      </c>
    </row>
    <row r="122" spans="1:26" ht="18" customHeight="1">
      <c r="A122" s="328" t="str">
        <f t="shared" ca="1" si="10"/>
        <v>0</v>
      </c>
      <c r="B122" s="183">
        <v>117</v>
      </c>
      <c r="C122" s="198"/>
      <c r="D122" s="183"/>
      <c r="E122" s="217"/>
      <c r="F122" s="183"/>
      <c r="G122" s="217"/>
      <c r="H122" s="769"/>
      <c r="I122" s="763"/>
      <c r="J122" s="766"/>
      <c r="K122" s="217"/>
      <c r="L122" s="217"/>
      <c r="M122" s="183"/>
      <c r="N122" s="235"/>
      <c r="O122" s="235"/>
      <c r="P122" s="185"/>
      <c r="Q122" s="183"/>
      <c r="R122" s="198"/>
      <c r="S122" s="183"/>
      <c r="T122" s="183"/>
      <c r="U122" s="183"/>
      <c r="V122" s="183"/>
      <c r="W122" s="183"/>
      <c r="X122" s="236"/>
      <c r="Y122" s="329" t="str">
        <f t="shared" ca="1" si="6"/>
        <v/>
      </c>
      <c r="Z122" s="30">
        <f t="shared" ca="1" si="7"/>
        <v>0</v>
      </c>
    </row>
    <row r="123" spans="1:26" ht="18" customHeight="1">
      <c r="A123" s="328" t="str">
        <f t="shared" ca="1" si="10"/>
        <v>0</v>
      </c>
      <c r="B123" s="183">
        <v>118</v>
      </c>
      <c r="C123" s="237"/>
      <c r="D123" s="217"/>
      <c r="E123" s="217"/>
      <c r="F123" s="183"/>
      <c r="G123" s="217"/>
      <c r="H123" s="769"/>
      <c r="I123" s="763"/>
      <c r="J123" s="766"/>
      <c r="K123" s="217"/>
      <c r="L123" s="217"/>
      <c r="M123" s="183"/>
      <c r="N123" s="235"/>
      <c r="O123" s="235"/>
      <c r="P123" s="185"/>
      <c r="Q123" s="183"/>
      <c r="R123" s="198"/>
      <c r="S123" s="183"/>
      <c r="T123" s="183"/>
      <c r="U123" s="183"/>
      <c r="V123" s="183"/>
      <c r="W123" s="183"/>
      <c r="X123" s="236"/>
      <c r="Y123" s="329" t="str">
        <f t="shared" ca="1" si="6"/>
        <v/>
      </c>
      <c r="Z123" s="30">
        <f t="shared" ca="1" si="7"/>
        <v>0</v>
      </c>
    </row>
    <row r="124" spans="1:26" ht="18" customHeight="1">
      <c r="A124" s="328" t="str">
        <f t="shared" ca="1" si="10"/>
        <v>0</v>
      </c>
      <c r="B124" s="183">
        <v>119</v>
      </c>
      <c r="C124" s="237"/>
      <c r="D124" s="217"/>
      <c r="E124" s="217"/>
      <c r="F124" s="183"/>
      <c r="G124" s="217"/>
      <c r="H124" s="769"/>
      <c r="I124" s="763"/>
      <c r="J124" s="766"/>
      <c r="K124" s="217"/>
      <c r="L124" s="217"/>
      <c r="M124" s="183"/>
      <c r="N124" s="235"/>
      <c r="O124" s="235"/>
      <c r="P124" s="185"/>
      <c r="Q124" s="183"/>
      <c r="R124" s="198"/>
      <c r="S124" s="183"/>
      <c r="T124" s="183"/>
      <c r="U124" s="183"/>
      <c r="V124" s="183"/>
      <c r="W124" s="183"/>
      <c r="X124" s="236"/>
      <c r="Y124" s="329" t="str">
        <f t="shared" ca="1" si="6"/>
        <v/>
      </c>
      <c r="Z124" s="30">
        <f t="shared" ca="1" si="7"/>
        <v>0</v>
      </c>
    </row>
    <row r="125" spans="1:26" ht="18" customHeight="1">
      <c r="A125" s="328" t="str">
        <f t="shared" ca="1" si="10"/>
        <v>0</v>
      </c>
      <c r="B125" s="183">
        <v>120</v>
      </c>
      <c r="C125" s="237"/>
      <c r="D125" s="217"/>
      <c r="E125" s="217"/>
      <c r="F125" s="183"/>
      <c r="G125" s="217"/>
      <c r="H125" s="769"/>
      <c r="I125" s="763"/>
      <c r="J125" s="766"/>
      <c r="K125" s="217"/>
      <c r="L125" s="217"/>
      <c r="M125" s="183"/>
      <c r="N125" s="235"/>
      <c r="O125" s="235"/>
      <c r="P125" s="185"/>
      <c r="Q125" s="183"/>
      <c r="R125" s="198"/>
      <c r="S125" s="183"/>
      <c r="T125" s="183"/>
      <c r="U125" s="183"/>
      <c r="V125" s="183"/>
      <c r="W125" s="183"/>
      <c r="X125" s="236"/>
      <c r="Y125" s="329" t="str">
        <f t="shared" ca="1" si="6"/>
        <v/>
      </c>
      <c r="Z125" s="30">
        <f t="shared" ca="1" si="7"/>
        <v>0</v>
      </c>
    </row>
    <row r="126" spans="1:26" ht="18" customHeight="1">
      <c r="A126" s="328" t="str">
        <f t="shared" ca="1" si="10"/>
        <v>0</v>
      </c>
      <c r="B126" s="183">
        <v>121</v>
      </c>
      <c r="C126" s="237"/>
      <c r="D126" s="217"/>
      <c r="E126" s="217"/>
      <c r="F126" s="183"/>
      <c r="G126" s="217"/>
      <c r="H126" s="769"/>
      <c r="I126" s="763"/>
      <c r="J126" s="766"/>
      <c r="K126" s="217"/>
      <c r="L126" s="217"/>
      <c r="M126" s="183"/>
      <c r="N126" s="235"/>
      <c r="O126" s="235"/>
      <c r="P126" s="185"/>
      <c r="Q126" s="183"/>
      <c r="R126" s="198"/>
      <c r="S126" s="183"/>
      <c r="T126" s="183"/>
      <c r="U126" s="183"/>
      <c r="V126" s="183"/>
      <c r="W126" s="183"/>
      <c r="X126" s="236"/>
      <c r="Y126" s="329" t="str">
        <f t="shared" ca="1" si="6"/>
        <v/>
      </c>
      <c r="Z126" s="30">
        <f t="shared" ca="1" si="7"/>
        <v>0</v>
      </c>
    </row>
    <row r="127" spans="1:26" ht="18" customHeight="1">
      <c r="A127" s="328" t="str">
        <f t="shared" ca="1" si="10"/>
        <v>0</v>
      </c>
      <c r="B127" s="183">
        <v>122</v>
      </c>
      <c r="C127" s="237"/>
      <c r="D127" s="217"/>
      <c r="E127" s="217"/>
      <c r="F127" s="183"/>
      <c r="G127" s="217"/>
      <c r="H127" s="769"/>
      <c r="I127" s="763"/>
      <c r="J127" s="766"/>
      <c r="K127" s="217"/>
      <c r="L127" s="217"/>
      <c r="M127" s="183"/>
      <c r="N127" s="235"/>
      <c r="O127" s="235"/>
      <c r="P127" s="185"/>
      <c r="Q127" s="183"/>
      <c r="R127" s="198"/>
      <c r="S127" s="183"/>
      <c r="T127" s="183"/>
      <c r="U127" s="183"/>
      <c r="V127" s="183"/>
      <c r="W127" s="183"/>
      <c r="X127" s="236"/>
      <c r="Y127" s="329" t="str">
        <f t="shared" ca="1" si="6"/>
        <v/>
      </c>
      <c r="Z127" s="30">
        <f t="shared" ca="1" si="7"/>
        <v>0</v>
      </c>
    </row>
    <row r="128" spans="1:26" ht="18" customHeight="1">
      <c r="A128" s="328" t="str">
        <f t="shared" ca="1" si="10"/>
        <v>0</v>
      </c>
      <c r="B128" s="183">
        <v>123</v>
      </c>
      <c r="C128" s="237"/>
      <c r="D128" s="217"/>
      <c r="E128" s="217"/>
      <c r="F128" s="183"/>
      <c r="G128" s="217"/>
      <c r="H128" s="769"/>
      <c r="I128" s="763"/>
      <c r="J128" s="766"/>
      <c r="K128" s="217"/>
      <c r="L128" s="217"/>
      <c r="M128" s="183"/>
      <c r="N128" s="235"/>
      <c r="O128" s="235"/>
      <c r="P128" s="185"/>
      <c r="Q128" s="183"/>
      <c r="R128" s="198"/>
      <c r="S128" s="183"/>
      <c r="T128" s="183"/>
      <c r="U128" s="183"/>
      <c r="V128" s="183"/>
      <c r="W128" s="183"/>
      <c r="X128" s="236"/>
      <c r="Y128" s="329" t="str">
        <f t="shared" ca="1" si="6"/>
        <v/>
      </c>
      <c r="Z128" s="30">
        <f t="shared" ca="1" si="7"/>
        <v>0</v>
      </c>
    </row>
    <row r="129" spans="1:26" ht="18" customHeight="1">
      <c r="A129" s="328" t="str">
        <f t="shared" ca="1" si="10"/>
        <v>0</v>
      </c>
      <c r="B129" s="183">
        <v>124</v>
      </c>
      <c r="C129" s="237"/>
      <c r="D129" s="217"/>
      <c r="E129" s="217"/>
      <c r="F129" s="183"/>
      <c r="G129" s="217"/>
      <c r="H129" s="769"/>
      <c r="I129" s="763"/>
      <c r="J129" s="766"/>
      <c r="K129" s="217"/>
      <c r="L129" s="217"/>
      <c r="M129" s="183"/>
      <c r="N129" s="235"/>
      <c r="O129" s="235"/>
      <c r="P129" s="185"/>
      <c r="Q129" s="183"/>
      <c r="R129" s="198"/>
      <c r="S129" s="183"/>
      <c r="T129" s="183"/>
      <c r="U129" s="183"/>
      <c r="V129" s="183"/>
      <c r="W129" s="183"/>
      <c r="X129" s="236"/>
      <c r="Y129" s="329" t="str">
        <f t="shared" ca="1" si="6"/>
        <v/>
      </c>
      <c r="Z129" s="30">
        <f t="shared" ca="1" si="7"/>
        <v>0</v>
      </c>
    </row>
    <row r="130" spans="1:26" ht="18" customHeight="1">
      <c r="A130" s="328" t="str">
        <f t="shared" ca="1" si="10"/>
        <v>0</v>
      </c>
      <c r="B130" s="183">
        <v>125</v>
      </c>
      <c r="C130" s="237"/>
      <c r="D130" s="217"/>
      <c r="E130" s="217"/>
      <c r="F130" s="183"/>
      <c r="G130" s="217"/>
      <c r="H130" s="769"/>
      <c r="I130" s="763"/>
      <c r="J130" s="766"/>
      <c r="K130" s="217"/>
      <c r="L130" s="217"/>
      <c r="M130" s="183"/>
      <c r="N130" s="235"/>
      <c r="O130" s="235"/>
      <c r="P130" s="185"/>
      <c r="Q130" s="183"/>
      <c r="R130" s="198"/>
      <c r="S130" s="183"/>
      <c r="T130" s="183"/>
      <c r="U130" s="183"/>
      <c r="V130" s="183"/>
      <c r="W130" s="183"/>
      <c r="X130" s="236"/>
      <c r="Y130" s="329" t="str">
        <f t="shared" ca="1" si="6"/>
        <v/>
      </c>
      <c r="Z130" s="30">
        <f t="shared" ca="1" si="7"/>
        <v>0</v>
      </c>
    </row>
    <row r="131" spans="1:26" ht="18" customHeight="1">
      <c r="A131" s="328" t="str">
        <f t="shared" ca="1" si="10"/>
        <v>0</v>
      </c>
      <c r="B131" s="183">
        <v>126</v>
      </c>
      <c r="C131" s="237"/>
      <c r="D131" s="217"/>
      <c r="E131" s="217"/>
      <c r="F131" s="183"/>
      <c r="G131" s="217"/>
      <c r="H131" s="769"/>
      <c r="I131" s="763"/>
      <c r="J131" s="766"/>
      <c r="K131" s="217"/>
      <c r="L131" s="217"/>
      <c r="M131" s="183"/>
      <c r="N131" s="235"/>
      <c r="O131" s="235"/>
      <c r="P131" s="185"/>
      <c r="Q131" s="183"/>
      <c r="R131" s="198"/>
      <c r="S131" s="183"/>
      <c r="T131" s="183"/>
      <c r="U131" s="183"/>
      <c r="V131" s="183"/>
      <c r="W131" s="183"/>
      <c r="X131" s="236"/>
      <c r="Y131" s="329" t="str">
        <f t="shared" ca="1" si="6"/>
        <v/>
      </c>
      <c r="Z131" s="30">
        <f t="shared" ca="1" si="7"/>
        <v>0</v>
      </c>
    </row>
    <row r="132" spans="1:26" ht="18" customHeight="1">
      <c r="A132" s="328" t="str">
        <f t="shared" ca="1" si="10"/>
        <v>0</v>
      </c>
      <c r="B132" s="183">
        <v>127</v>
      </c>
      <c r="C132" s="237"/>
      <c r="D132" s="217"/>
      <c r="E132" s="217"/>
      <c r="F132" s="183"/>
      <c r="G132" s="217"/>
      <c r="H132" s="769"/>
      <c r="I132" s="763"/>
      <c r="J132" s="766"/>
      <c r="K132" s="217"/>
      <c r="L132" s="217"/>
      <c r="M132" s="183"/>
      <c r="N132" s="235"/>
      <c r="O132" s="235"/>
      <c r="P132" s="185"/>
      <c r="Q132" s="183"/>
      <c r="R132" s="198"/>
      <c r="S132" s="183"/>
      <c r="T132" s="183"/>
      <c r="U132" s="183"/>
      <c r="V132" s="183"/>
      <c r="W132" s="183"/>
      <c r="X132" s="236"/>
      <c r="Y132" s="329" t="str">
        <f t="shared" ca="1" si="6"/>
        <v/>
      </c>
      <c r="Z132" s="30">
        <f t="shared" ca="1" si="7"/>
        <v>0</v>
      </c>
    </row>
    <row r="133" spans="1:26" ht="18" customHeight="1">
      <c r="A133" s="328" t="str">
        <f t="shared" ca="1" si="10"/>
        <v>0</v>
      </c>
      <c r="B133" s="183">
        <v>128</v>
      </c>
      <c r="C133" s="237"/>
      <c r="D133" s="217"/>
      <c r="E133" s="217"/>
      <c r="F133" s="183"/>
      <c r="G133" s="217"/>
      <c r="H133" s="769"/>
      <c r="I133" s="763"/>
      <c r="J133" s="766"/>
      <c r="K133" s="217"/>
      <c r="L133" s="217"/>
      <c r="M133" s="183"/>
      <c r="N133" s="235"/>
      <c r="O133" s="235"/>
      <c r="P133" s="185"/>
      <c r="Q133" s="183"/>
      <c r="R133" s="198"/>
      <c r="S133" s="183"/>
      <c r="T133" s="183"/>
      <c r="U133" s="183"/>
      <c r="V133" s="183"/>
      <c r="W133" s="183"/>
      <c r="X133" s="236"/>
      <c r="Y133" s="329" t="str">
        <f t="shared" ca="1" si="6"/>
        <v/>
      </c>
      <c r="Z133" s="30">
        <f t="shared" ca="1" si="7"/>
        <v>0</v>
      </c>
    </row>
    <row r="134" spans="1:26" ht="18" customHeight="1">
      <c r="A134" s="328" t="str">
        <f t="shared" ca="1" si="10"/>
        <v>0</v>
      </c>
      <c r="B134" s="183">
        <v>129</v>
      </c>
      <c r="C134" s="237"/>
      <c r="D134" s="217"/>
      <c r="E134" s="217"/>
      <c r="F134" s="183"/>
      <c r="G134" s="217"/>
      <c r="H134" s="769"/>
      <c r="I134" s="763"/>
      <c r="J134" s="766"/>
      <c r="K134" s="217"/>
      <c r="L134" s="217"/>
      <c r="M134" s="183"/>
      <c r="N134" s="235"/>
      <c r="O134" s="235"/>
      <c r="P134" s="185"/>
      <c r="Q134" s="183"/>
      <c r="R134" s="198"/>
      <c r="S134" s="183"/>
      <c r="T134" s="183"/>
      <c r="U134" s="183"/>
      <c r="V134" s="183"/>
      <c r="W134" s="183"/>
      <c r="X134" s="236"/>
      <c r="Y134" s="329" t="str">
        <f t="shared" ca="1" si="6"/>
        <v/>
      </c>
      <c r="Z134" s="30">
        <f t="shared" ca="1" si="7"/>
        <v>0</v>
      </c>
    </row>
    <row r="135" spans="1:26" ht="18" customHeight="1">
      <c r="A135" s="328" t="str">
        <f t="shared" ca="1" si="10"/>
        <v>0</v>
      </c>
      <c r="B135" s="183">
        <v>130</v>
      </c>
      <c r="C135" s="237"/>
      <c r="D135" s="217"/>
      <c r="E135" s="217"/>
      <c r="F135" s="183"/>
      <c r="G135" s="217"/>
      <c r="H135" s="769"/>
      <c r="I135" s="763"/>
      <c r="J135" s="766"/>
      <c r="K135" s="217"/>
      <c r="L135" s="217"/>
      <c r="M135" s="183"/>
      <c r="N135" s="235"/>
      <c r="O135" s="235"/>
      <c r="P135" s="185"/>
      <c r="Q135" s="183"/>
      <c r="R135" s="198"/>
      <c r="S135" s="183"/>
      <c r="T135" s="183"/>
      <c r="U135" s="183"/>
      <c r="V135" s="183"/>
      <c r="W135" s="183"/>
      <c r="X135" s="236"/>
      <c r="Y135" s="329" t="str">
        <f t="shared" ca="1" si="6"/>
        <v/>
      </c>
      <c r="Z135" s="30">
        <f t="shared" ca="1" si="7"/>
        <v>0</v>
      </c>
    </row>
    <row r="136" spans="1:26" ht="18" customHeight="1">
      <c r="A136" s="328" t="str">
        <f t="shared" ca="1" si="10"/>
        <v>0</v>
      </c>
      <c r="B136" s="183">
        <v>131</v>
      </c>
      <c r="C136" s="237"/>
      <c r="D136" s="217"/>
      <c r="E136" s="217"/>
      <c r="F136" s="183"/>
      <c r="G136" s="217"/>
      <c r="H136" s="769"/>
      <c r="I136" s="763"/>
      <c r="J136" s="766"/>
      <c r="K136" s="217"/>
      <c r="L136" s="217"/>
      <c r="M136" s="183"/>
      <c r="N136" s="235"/>
      <c r="O136" s="235"/>
      <c r="P136" s="185"/>
      <c r="Q136" s="183"/>
      <c r="R136" s="198"/>
      <c r="S136" s="183"/>
      <c r="T136" s="183"/>
      <c r="U136" s="183"/>
      <c r="V136" s="183"/>
      <c r="W136" s="183"/>
      <c r="X136" s="236"/>
      <c r="Y136" s="329" t="str">
        <f t="shared" ca="1" si="6"/>
        <v/>
      </c>
      <c r="Z136" s="30">
        <f t="shared" ca="1" si="7"/>
        <v>0</v>
      </c>
    </row>
    <row r="137" spans="1:26" ht="18" customHeight="1">
      <c r="A137" s="328" t="str">
        <f t="shared" ca="1" si="10"/>
        <v>0</v>
      </c>
      <c r="B137" s="183">
        <v>132</v>
      </c>
      <c r="C137" s="237"/>
      <c r="D137" s="217"/>
      <c r="E137" s="217"/>
      <c r="F137" s="183"/>
      <c r="G137" s="217"/>
      <c r="H137" s="769"/>
      <c r="I137" s="763"/>
      <c r="J137" s="766"/>
      <c r="K137" s="217"/>
      <c r="L137" s="217"/>
      <c r="M137" s="183"/>
      <c r="N137" s="235"/>
      <c r="O137" s="235"/>
      <c r="P137" s="185"/>
      <c r="Q137" s="183"/>
      <c r="R137" s="198"/>
      <c r="S137" s="183"/>
      <c r="T137" s="183"/>
      <c r="U137" s="183"/>
      <c r="V137" s="183"/>
      <c r="W137" s="183"/>
      <c r="X137" s="236"/>
      <c r="Y137" s="329" t="str">
        <f t="shared" ca="1" si="6"/>
        <v/>
      </c>
      <c r="Z137" s="30">
        <f t="shared" ca="1" si="7"/>
        <v>0</v>
      </c>
    </row>
    <row r="138" spans="1:26" ht="18" customHeight="1">
      <c r="A138" s="328" t="str">
        <f t="shared" ca="1" si="10"/>
        <v>0</v>
      </c>
      <c r="B138" s="183">
        <v>133</v>
      </c>
      <c r="C138" s="237"/>
      <c r="D138" s="217"/>
      <c r="E138" s="217"/>
      <c r="F138" s="183"/>
      <c r="G138" s="217"/>
      <c r="H138" s="769"/>
      <c r="I138" s="763"/>
      <c r="J138" s="766"/>
      <c r="K138" s="217"/>
      <c r="L138" s="217"/>
      <c r="M138" s="183"/>
      <c r="N138" s="235"/>
      <c r="O138" s="235"/>
      <c r="P138" s="185"/>
      <c r="Q138" s="183"/>
      <c r="R138" s="198"/>
      <c r="S138" s="183"/>
      <c r="T138" s="183"/>
      <c r="U138" s="183"/>
      <c r="V138" s="183"/>
      <c r="W138" s="183"/>
      <c r="X138" s="236"/>
      <c r="Y138" s="329" t="str">
        <f t="shared" ca="1" si="6"/>
        <v/>
      </c>
      <c r="Z138" s="30">
        <f t="shared" ca="1" si="7"/>
        <v>0</v>
      </c>
    </row>
    <row r="139" spans="1:26" ht="18" customHeight="1">
      <c r="A139" s="328" t="str">
        <f t="shared" ca="1" si="10"/>
        <v>0</v>
      </c>
      <c r="B139" s="183">
        <v>134</v>
      </c>
      <c r="C139" s="237"/>
      <c r="D139" s="217"/>
      <c r="E139" s="217"/>
      <c r="F139" s="183"/>
      <c r="G139" s="217"/>
      <c r="H139" s="769"/>
      <c r="I139" s="763"/>
      <c r="J139" s="766"/>
      <c r="K139" s="217"/>
      <c r="L139" s="217"/>
      <c r="M139" s="183"/>
      <c r="N139" s="235"/>
      <c r="O139" s="235"/>
      <c r="P139" s="185"/>
      <c r="Q139" s="183"/>
      <c r="R139" s="198"/>
      <c r="S139" s="183"/>
      <c r="T139" s="183"/>
      <c r="U139" s="183"/>
      <c r="V139" s="183"/>
      <c r="W139" s="183"/>
      <c r="X139" s="236"/>
      <c r="Y139" s="329" t="str">
        <f t="shared" ca="1" si="6"/>
        <v/>
      </c>
      <c r="Z139" s="30">
        <f t="shared" ca="1" si="7"/>
        <v>0</v>
      </c>
    </row>
    <row r="140" spans="1:26" ht="18" customHeight="1">
      <c r="A140" s="328" t="str">
        <f t="shared" ca="1" si="10"/>
        <v>0</v>
      </c>
      <c r="B140" s="183">
        <v>135</v>
      </c>
      <c r="C140" s="237"/>
      <c r="D140" s="217"/>
      <c r="E140" s="217"/>
      <c r="F140" s="183"/>
      <c r="G140" s="217"/>
      <c r="H140" s="769"/>
      <c r="I140" s="763"/>
      <c r="J140" s="766"/>
      <c r="K140" s="217"/>
      <c r="L140" s="217"/>
      <c r="M140" s="183"/>
      <c r="N140" s="235"/>
      <c r="O140" s="235"/>
      <c r="P140" s="185"/>
      <c r="Q140" s="183"/>
      <c r="R140" s="198"/>
      <c r="S140" s="183"/>
      <c r="T140" s="183"/>
      <c r="U140" s="183"/>
      <c r="V140" s="183"/>
      <c r="W140" s="183"/>
      <c r="X140" s="236"/>
      <c r="Y140" s="329" t="str">
        <f t="shared" ca="1" si="6"/>
        <v/>
      </c>
      <c r="Z140" s="30">
        <f t="shared" ca="1" si="7"/>
        <v>0</v>
      </c>
    </row>
    <row r="141" spans="1:26" ht="18" customHeight="1">
      <c r="A141" s="328" t="str">
        <f t="shared" ca="1" si="10"/>
        <v>0</v>
      </c>
      <c r="B141" s="183">
        <v>136</v>
      </c>
      <c r="C141" s="237"/>
      <c r="D141" s="217"/>
      <c r="E141" s="217"/>
      <c r="F141" s="183"/>
      <c r="G141" s="217"/>
      <c r="H141" s="769"/>
      <c r="I141" s="763"/>
      <c r="J141" s="766"/>
      <c r="K141" s="217"/>
      <c r="L141" s="217"/>
      <c r="M141" s="183"/>
      <c r="N141" s="235"/>
      <c r="O141" s="235"/>
      <c r="P141" s="185"/>
      <c r="Q141" s="183"/>
      <c r="R141" s="198"/>
      <c r="S141" s="183"/>
      <c r="T141" s="183"/>
      <c r="U141" s="183"/>
      <c r="V141" s="183"/>
      <c r="W141" s="183"/>
      <c r="X141" s="236"/>
      <c r="Y141" s="329" t="str">
        <f t="shared" ca="1" si="6"/>
        <v/>
      </c>
      <c r="Z141" s="30">
        <f t="shared" ca="1" si="7"/>
        <v>0</v>
      </c>
    </row>
    <row r="142" spans="1:26" ht="18" customHeight="1">
      <c r="A142" s="328" t="str">
        <f t="shared" ca="1" si="10"/>
        <v>0</v>
      </c>
      <c r="B142" s="183">
        <v>137</v>
      </c>
      <c r="C142" s="237"/>
      <c r="D142" s="217"/>
      <c r="E142" s="217"/>
      <c r="F142" s="183"/>
      <c r="G142" s="217"/>
      <c r="H142" s="769"/>
      <c r="I142" s="763"/>
      <c r="J142" s="766"/>
      <c r="K142" s="217"/>
      <c r="L142" s="217"/>
      <c r="M142" s="183"/>
      <c r="N142" s="235"/>
      <c r="O142" s="235"/>
      <c r="P142" s="185"/>
      <c r="Q142" s="183"/>
      <c r="R142" s="198"/>
      <c r="S142" s="183"/>
      <c r="T142" s="183"/>
      <c r="U142" s="183"/>
      <c r="V142" s="183"/>
      <c r="W142" s="183"/>
      <c r="X142" s="236"/>
      <c r="Y142" s="329" t="str">
        <f t="shared" ca="1" si="6"/>
        <v/>
      </c>
      <c r="Z142" s="30">
        <f t="shared" ca="1" si="7"/>
        <v>0</v>
      </c>
    </row>
    <row r="143" spans="1:26" ht="18" customHeight="1">
      <c r="A143" s="328" t="str">
        <f t="shared" ca="1" si="10"/>
        <v>0</v>
      </c>
      <c r="B143" s="183">
        <v>138</v>
      </c>
      <c r="C143" s="237"/>
      <c r="D143" s="217"/>
      <c r="E143" s="217"/>
      <c r="F143" s="183"/>
      <c r="G143" s="217"/>
      <c r="H143" s="769"/>
      <c r="I143" s="763"/>
      <c r="J143" s="766"/>
      <c r="K143" s="217"/>
      <c r="L143" s="217"/>
      <c r="M143" s="183"/>
      <c r="N143" s="235"/>
      <c r="O143" s="235"/>
      <c r="P143" s="185"/>
      <c r="Q143" s="183"/>
      <c r="R143" s="198"/>
      <c r="S143" s="183"/>
      <c r="T143" s="183"/>
      <c r="U143" s="183"/>
      <c r="V143" s="183"/>
      <c r="W143" s="183"/>
      <c r="X143" s="236"/>
      <c r="Y143" s="329" t="str">
        <f t="shared" ca="1" si="6"/>
        <v/>
      </c>
      <c r="Z143" s="30">
        <f t="shared" ca="1" si="7"/>
        <v>0</v>
      </c>
    </row>
    <row r="144" spans="1:26" ht="18" customHeight="1">
      <c r="A144" s="328" t="str">
        <f t="shared" ca="1" si="10"/>
        <v>0</v>
      </c>
      <c r="B144" s="183">
        <v>139</v>
      </c>
      <c r="C144" s="237"/>
      <c r="D144" s="217"/>
      <c r="E144" s="217"/>
      <c r="F144" s="183"/>
      <c r="G144" s="217"/>
      <c r="H144" s="769"/>
      <c r="I144" s="763"/>
      <c r="J144" s="766"/>
      <c r="K144" s="217"/>
      <c r="L144" s="217"/>
      <c r="M144" s="183"/>
      <c r="N144" s="235"/>
      <c r="O144" s="235"/>
      <c r="P144" s="185"/>
      <c r="Q144" s="183"/>
      <c r="R144" s="198"/>
      <c r="S144" s="183"/>
      <c r="T144" s="183"/>
      <c r="U144" s="183"/>
      <c r="V144" s="183"/>
      <c r="W144" s="183"/>
      <c r="X144" s="236"/>
      <c r="Y144" s="329" t="str">
        <f t="shared" ca="1" si="6"/>
        <v/>
      </c>
      <c r="Z144" s="30">
        <f t="shared" ca="1" si="7"/>
        <v>0</v>
      </c>
    </row>
    <row r="145" spans="1:26" ht="18" customHeight="1">
      <c r="A145" s="328" t="str">
        <f t="shared" ca="1" si="10"/>
        <v>0</v>
      </c>
      <c r="B145" s="183">
        <v>140</v>
      </c>
      <c r="C145" s="237"/>
      <c r="D145" s="217"/>
      <c r="E145" s="217"/>
      <c r="F145" s="183"/>
      <c r="G145" s="217"/>
      <c r="H145" s="769"/>
      <c r="I145" s="763"/>
      <c r="J145" s="766"/>
      <c r="K145" s="217"/>
      <c r="L145" s="217"/>
      <c r="M145" s="183"/>
      <c r="N145" s="235"/>
      <c r="O145" s="235"/>
      <c r="P145" s="185"/>
      <c r="Q145" s="183"/>
      <c r="R145" s="198"/>
      <c r="S145" s="183"/>
      <c r="T145" s="183"/>
      <c r="U145" s="183"/>
      <c r="V145" s="183"/>
      <c r="W145" s="183"/>
      <c r="X145" s="236"/>
      <c r="Y145" s="329" t="str">
        <f t="shared" ca="1" si="6"/>
        <v/>
      </c>
      <c r="Z145" s="30">
        <f t="shared" ca="1" si="7"/>
        <v>0</v>
      </c>
    </row>
    <row r="146" spans="1:26" ht="18" customHeight="1">
      <c r="A146" s="328" t="str">
        <f t="shared" ca="1" si="10"/>
        <v>0</v>
      </c>
      <c r="B146" s="183">
        <v>141</v>
      </c>
      <c r="C146" s="237"/>
      <c r="D146" s="217"/>
      <c r="E146" s="217"/>
      <c r="F146" s="183"/>
      <c r="G146" s="217"/>
      <c r="H146" s="769"/>
      <c r="I146" s="763"/>
      <c r="J146" s="766"/>
      <c r="K146" s="217"/>
      <c r="L146" s="217"/>
      <c r="M146" s="183"/>
      <c r="N146" s="235"/>
      <c r="O146" s="235"/>
      <c r="P146" s="185"/>
      <c r="Q146" s="183"/>
      <c r="R146" s="198"/>
      <c r="S146" s="183"/>
      <c r="T146" s="183"/>
      <c r="U146" s="183"/>
      <c r="V146" s="183"/>
      <c r="W146" s="183"/>
      <c r="X146" s="236"/>
      <c r="Y146" s="329" t="str">
        <f t="shared" ca="1" si="6"/>
        <v/>
      </c>
      <c r="Z146" s="30">
        <f t="shared" ca="1" si="7"/>
        <v>0</v>
      </c>
    </row>
    <row r="147" spans="1:26" ht="18" customHeight="1">
      <c r="A147" s="328" t="str">
        <f t="shared" ca="1" si="10"/>
        <v>0</v>
      </c>
      <c r="B147" s="183">
        <v>142</v>
      </c>
      <c r="C147" s="237"/>
      <c r="D147" s="217"/>
      <c r="E147" s="217"/>
      <c r="F147" s="183"/>
      <c r="G147" s="217"/>
      <c r="H147" s="769"/>
      <c r="I147" s="763"/>
      <c r="J147" s="766"/>
      <c r="K147" s="217"/>
      <c r="L147" s="217"/>
      <c r="M147" s="183"/>
      <c r="N147" s="235"/>
      <c r="O147" s="235"/>
      <c r="P147" s="185"/>
      <c r="Q147" s="183"/>
      <c r="R147" s="198"/>
      <c r="S147" s="183"/>
      <c r="T147" s="183"/>
      <c r="U147" s="183"/>
      <c r="V147" s="183"/>
      <c r="W147" s="183"/>
      <c r="X147" s="236"/>
      <c r="Y147" s="329" t="str">
        <f t="shared" ca="1" si="6"/>
        <v/>
      </c>
      <c r="Z147" s="30">
        <f t="shared" ca="1" si="7"/>
        <v>0</v>
      </c>
    </row>
    <row r="148" spans="1:26" ht="18" customHeight="1">
      <c r="A148" s="328" t="str">
        <f t="shared" ca="1" si="10"/>
        <v>0</v>
      </c>
      <c r="B148" s="183">
        <v>144</v>
      </c>
      <c r="C148" s="237"/>
      <c r="D148" s="217"/>
      <c r="E148" s="217"/>
      <c r="F148" s="183"/>
      <c r="G148" s="217"/>
      <c r="H148" s="769"/>
      <c r="I148" s="763"/>
      <c r="J148" s="766"/>
      <c r="K148" s="217"/>
      <c r="L148" s="217"/>
      <c r="M148" s="183"/>
      <c r="N148" s="235"/>
      <c r="O148" s="235"/>
      <c r="P148" s="185"/>
      <c r="Q148" s="183"/>
      <c r="R148" s="198"/>
      <c r="S148" s="183"/>
      <c r="T148" s="183"/>
      <c r="U148" s="183"/>
      <c r="V148" s="183"/>
      <c r="W148" s="183"/>
      <c r="X148" s="236"/>
      <c r="Y148" s="329" t="str">
        <f t="shared" ca="1" si="6"/>
        <v/>
      </c>
      <c r="Z148" s="30">
        <f t="shared" ca="1" si="7"/>
        <v>0</v>
      </c>
    </row>
    <row r="149" spans="1:26" ht="18" customHeight="1">
      <c r="A149" s="328" t="str">
        <f t="shared" ca="1" si="10"/>
        <v>0</v>
      </c>
      <c r="B149" s="183">
        <v>145</v>
      </c>
      <c r="C149" s="237"/>
      <c r="D149" s="217"/>
      <c r="E149" s="217"/>
      <c r="F149" s="183"/>
      <c r="G149" s="217"/>
      <c r="H149" s="769"/>
      <c r="I149" s="763"/>
      <c r="J149" s="766"/>
      <c r="K149" s="217"/>
      <c r="L149" s="217"/>
      <c r="M149" s="183"/>
      <c r="N149" s="235"/>
      <c r="O149" s="235"/>
      <c r="P149" s="185"/>
      <c r="Q149" s="183"/>
      <c r="R149" s="198"/>
      <c r="S149" s="183"/>
      <c r="T149" s="183"/>
      <c r="U149" s="183"/>
      <c r="V149" s="183"/>
      <c r="W149" s="183"/>
      <c r="X149" s="236"/>
      <c r="Y149" s="329" t="str">
        <f t="shared" ca="1" si="6"/>
        <v/>
      </c>
      <c r="Z149" s="30">
        <f t="shared" ca="1" si="7"/>
        <v>0</v>
      </c>
    </row>
    <row r="150" spans="1:26" ht="18" customHeight="1">
      <c r="A150" s="328" t="str">
        <f t="shared" ca="1" si="10"/>
        <v>0</v>
      </c>
      <c r="B150" s="183">
        <v>146</v>
      </c>
      <c r="C150" s="237"/>
      <c r="D150" s="217"/>
      <c r="E150" s="217"/>
      <c r="F150" s="183"/>
      <c r="G150" s="217"/>
      <c r="H150" s="769"/>
      <c r="I150" s="763"/>
      <c r="J150" s="766"/>
      <c r="K150" s="217"/>
      <c r="L150" s="217"/>
      <c r="M150" s="183"/>
      <c r="N150" s="235"/>
      <c r="O150" s="235"/>
      <c r="P150" s="185"/>
      <c r="Q150" s="183"/>
      <c r="R150" s="198"/>
      <c r="S150" s="183"/>
      <c r="T150" s="183"/>
      <c r="U150" s="183"/>
      <c r="V150" s="183"/>
      <c r="W150" s="183"/>
      <c r="X150" s="236"/>
      <c r="Y150" s="329" t="str">
        <f t="shared" ca="1" si="6"/>
        <v/>
      </c>
      <c r="Z150" s="30">
        <f t="shared" ca="1" si="7"/>
        <v>0</v>
      </c>
    </row>
    <row r="151" spans="1:26" ht="18" customHeight="1">
      <c r="A151" s="328" t="str">
        <f t="shared" ca="1" si="10"/>
        <v>0</v>
      </c>
      <c r="B151" s="183">
        <v>147</v>
      </c>
      <c r="C151" s="237"/>
      <c r="D151" s="217"/>
      <c r="E151" s="217"/>
      <c r="F151" s="183"/>
      <c r="G151" s="217"/>
      <c r="H151" s="769"/>
      <c r="I151" s="763"/>
      <c r="J151" s="766"/>
      <c r="K151" s="217"/>
      <c r="L151" s="217"/>
      <c r="M151" s="183"/>
      <c r="N151" s="235"/>
      <c r="O151" s="235"/>
      <c r="P151" s="185"/>
      <c r="Q151" s="183"/>
      <c r="R151" s="198"/>
      <c r="S151" s="183"/>
      <c r="T151" s="183"/>
      <c r="U151" s="183"/>
      <c r="V151" s="183"/>
      <c r="W151" s="183"/>
      <c r="X151" s="236"/>
      <c r="Y151" s="329" t="str">
        <f t="shared" ca="1" si="6"/>
        <v/>
      </c>
      <c r="Z151" s="30">
        <f t="shared" ca="1" si="7"/>
        <v>0</v>
      </c>
    </row>
    <row r="152" spans="1:26" ht="18" customHeight="1">
      <c r="A152" s="328" t="str">
        <f t="shared" ca="1" si="10"/>
        <v>0</v>
      </c>
      <c r="B152" s="183">
        <v>148</v>
      </c>
      <c r="C152" s="237"/>
      <c r="D152" s="217"/>
      <c r="E152" s="217"/>
      <c r="F152" s="183"/>
      <c r="G152" s="217"/>
      <c r="H152" s="769"/>
      <c r="I152" s="763"/>
      <c r="J152" s="766"/>
      <c r="K152" s="217"/>
      <c r="L152" s="217"/>
      <c r="M152" s="183"/>
      <c r="N152" s="235"/>
      <c r="O152" s="235"/>
      <c r="P152" s="185"/>
      <c r="Q152" s="183"/>
      <c r="R152" s="198"/>
      <c r="S152" s="183"/>
      <c r="T152" s="183"/>
      <c r="U152" s="183"/>
      <c r="V152" s="183"/>
      <c r="W152" s="183"/>
      <c r="X152" s="236"/>
      <c r="Y152" s="329" t="str">
        <f t="shared" ca="1" si="6"/>
        <v/>
      </c>
      <c r="Z152" s="30">
        <f t="shared" ca="1" si="7"/>
        <v>0</v>
      </c>
    </row>
    <row r="153" spans="1:26" ht="18" customHeight="1">
      <c r="A153" s="328" t="str">
        <f t="shared" ca="1" si="10"/>
        <v>0</v>
      </c>
      <c r="B153" s="183">
        <v>149</v>
      </c>
      <c r="C153" s="237"/>
      <c r="D153" s="217"/>
      <c r="E153" s="217"/>
      <c r="F153" s="183"/>
      <c r="G153" s="217"/>
      <c r="H153" s="769"/>
      <c r="I153" s="763"/>
      <c r="J153" s="766"/>
      <c r="K153" s="217"/>
      <c r="L153" s="217"/>
      <c r="M153" s="183"/>
      <c r="N153" s="235"/>
      <c r="O153" s="235"/>
      <c r="P153" s="185"/>
      <c r="Q153" s="183"/>
      <c r="R153" s="198"/>
      <c r="S153" s="183"/>
      <c r="T153" s="183"/>
      <c r="U153" s="183"/>
      <c r="V153" s="183"/>
      <c r="W153" s="183"/>
      <c r="X153" s="236"/>
      <c r="Y153" s="329" t="str">
        <f t="shared" ca="1" si="6"/>
        <v/>
      </c>
      <c r="Z153" s="30">
        <f t="shared" ca="1" si="7"/>
        <v>0</v>
      </c>
    </row>
    <row r="154" spans="1:26" ht="18" customHeight="1">
      <c r="A154" s="328" t="str">
        <f t="shared" ca="1" si="10"/>
        <v>0</v>
      </c>
      <c r="B154" s="183">
        <v>150</v>
      </c>
      <c r="C154" s="237"/>
      <c r="D154" s="217"/>
      <c r="E154" s="217"/>
      <c r="F154" s="183"/>
      <c r="G154" s="217"/>
      <c r="H154" s="769"/>
      <c r="I154" s="763"/>
      <c r="J154" s="766"/>
      <c r="K154" s="217"/>
      <c r="L154" s="217"/>
      <c r="M154" s="183"/>
      <c r="N154" s="235"/>
      <c r="O154" s="235"/>
      <c r="P154" s="185"/>
      <c r="Q154" s="183"/>
      <c r="R154" s="198"/>
      <c r="S154" s="183"/>
      <c r="T154" s="183"/>
      <c r="U154" s="183"/>
      <c r="V154" s="183"/>
      <c r="W154" s="183"/>
      <c r="X154" s="236"/>
      <c r="Y154" s="329" t="str">
        <f t="shared" ca="1" si="6"/>
        <v/>
      </c>
      <c r="Z154" s="30">
        <f t="shared" ca="1" si="7"/>
        <v>0</v>
      </c>
    </row>
    <row r="155" spans="1:26" ht="18" customHeight="1">
      <c r="A155" s="328" t="str">
        <f t="shared" ca="1" si="10"/>
        <v>0</v>
      </c>
      <c r="B155" s="183">
        <v>151</v>
      </c>
      <c r="C155" s="237"/>
      <c r="D155" s="217"/>
      <c r="E155" s="217"/>
      <c r="F155" s="183"/>
      <c r="G155" s="217"/>
      <c r="H155" s="769"/>
      <c r="I155" s="763"/>
      <c r="J155" s="766"/>
      <c r="K155" s="217"/>
      <c r="L155" s="217"/>
      <c r="M155" s="183"/>
      <c r="N155" s="235"/>
      <c r="O155" s="235"/>
      <c r="P155" s="185"/>
      <c r="Q155" s="183"/>
      <c r="R155" s="198"/>
      <c r="S155" s="183"/>
      <c r="T155" s="183"/>
      <c r="U155" s="183"/>
      <c r="V155" s="183"/>
      <c r="W155" s="183"/>
      <c r="X155" s="236"/>
      <c r="Y155" s="329" t="str">
        <f t="shared" ca="1" si="6"/>
        <v/>
      </c>
      <c r="Z155" s="30">
        <f t="shared" ca="1" si="7"/>
        <v>0</v>
      </c>
    </row>
    <row r="156" spans="1:26" ht="18" customHeight="1">
      <c r="A156" s="328" t="str">
        <f t="shared" ca="1" si="10"/>
        <v>0</v>
      </c>
      <c r="B156" s="183">
        <v>152</v>
      </c>
      <c r="C156" s="237"/>
      <c r="D156" s="217"/>
      <c r="E156" s="217"/>
      <c r="F156" s="183"/>
      <c r="G156" s="217"/>
      <c r="H156" s="769"/>
      <c r="I156" s="763"/>
      <c r="J156" s="766"/>
      <c r="K156" s="217"/>
      <c r="L156" s="217"/>
      <c r="M156" s="183"/>
      <c r="N156" s="235"/>
      <c r="O156" s="235"/>
      <c r="P156" s="185"/>
      <c r="Q156" s="183"/>
      <c r="R156" s="198"/>
      <c r="S156" s="183"/>
      <c r="T156" s="183"/>
      <c r="U156" s="183"/>
      <c r="V156" s="183"/>
      <c r="W156" s="183"/>
      <c r="X156" s="236"/>
      <c r="Y156" s="329" t="str">
        <f t="shared" ca="1" si="6"/>
        <v/>
      </c>
      <c r="Z156" s="30">
        <f t="shared" ca="1" si="7"/>
        <v>0</v>
      </c>
    </row>
    <row r="157" spans="1:26" ht="18" customHeight="1">
      <c r="A157" s="328" t="str">
        <f t="shared" ca="1" si="10"/>
        <v>0</v>
      </c>
      <c r="B157" s="183">
        <v>153</v>
      </c>
      <c r="C157" s="237"/>
      <c r="D157" s="217"/>
      <c r="E157" s="217"/>
      <c r="F157" s="183"/>
      <c r="G157" s="217"/>
      <c r="H157" s="769"/>
      <c r="I157" s="763"/>
      <c r="J157" s="766"/>
      <c r="K157" s="217"/>
      <c r="L157" s="217"/>
      <c r="M157" s="183"/>
      <c r="N157" s="235"/>
      <c r="O157" s="235"/>
      <c r="P157" s="185"/>
      <c r="Q157" s="183"/>
      <c r="R157" s="198"/>
      <c r="S157" s="183"/>
      <c r="T157" s="183"/>
      <c r="U157" s="183"/>
      <c r="V157" s="183"/>
      <c r="W157" s="183"/>
      <c r="X157" s="236"/>
      <c r="Y157" s="329" t="str">
        <f t="shared" ca="1" si="6"/>
        <v/>
      </c>
      <c r="Z157" s="30">
        <f t="shared" ca="1" si="7"/>
        <v>0</v>
      </c>
    </row>
    <row r="158" spans="1:26" ht="18" customHeight="1">
      <c r="A158" s="328" t="str">
        <f t="shared" ca="1" si="10"/>
        <v>0</v>
      </c>
      <c r="B158" s="183">
        <v>154</v>
      </c>
      <c r="C158" s="237"/>
      <c r="D158" s="217"/>
      <c r="E158" s="217"/>
      <c r="F158" s="183"/>
      <c r="G158" s="217"/>
      <c r="H158" s="769"/>
      <c r="I158" s="763"/>
      <c r="J158" s="766"/>
      <c r="K158" s="217"/>
      <c r="L158" s="217"/>
      <c r="M158" s="183"/>
      <c r="N158" s="235"/>
      <c r="O158" s="235"/>
      <c r="P158" s="185"/>
      <c r="Q158" s="183"/>
      <c r="R158" s="198"/>
      <c r="S158" s="183"/>
      <c r="T158" s="183"/>
      <c r="U158" s="183"/>
      <c r="V158" s="183"/>
      <c r="W158" s="183"/>
      <c r="X158" s="236"/>
      <c r="Y158" s="329" t="str">
        <f t="shared" ca="1" si="6"/>
        <v/>
      </c>
      <c r="Z158" s="30">
        <f t="shared" ca="1" si="7"/>
        <v>0</v>
      </c>
    </row>
    <row r="159" spans="1:26" ht="18" customHeight="1">
      <c r="A159" s="328" t="str">
        <f t="shared" ca="1" si="10"/>
        <v>0</v>
      </c>
      <c r="B159" s="183">
        <v>155</v>
      </c>
      <c r="C159" s="237"/>
      <c r="D159" s="217"/>
      <c r="E159" s="217"/>
      <c r="F159" s="183"/>
      <c r="G159" s="217"/>
      <c r="H159" s="769"/>
      <c r="I159" s="763"/>
      <c r="J159" s="766"/>
      <c r="K159" s="217"/>
      <c r="L159" s="217"/>
      <c r="M159" s="183"/>
      <c r="N159" s="235"/>
      <c r="O159" s="235"/>
      <c r="P159" s="185"/>
      <c r="Q159" s="183"/>
      <c r="R159" s="198"/>
      <c r="S159" s="183"/>
      <c r="T159" s="183"/>
      <c r="U159" s="183"/>
      <c r="V159" s="183"/>
      <c r="W159" s="183"/>
      <c r="X159" s="236"/>
      <c r="Y159" s="329" t="str">
        <f t="shared" ca="1" si="6"/>
        <v/>
      </c>
      <c r="Z159" s="30">
        <f t="shared" ca="1" si="7"/>
        <v>0</v>
      </c>
    </row>
    <row r="160" spans="1:26" ht="18" customHeight="1">
      <c r="A160" s="328" t="str">
        <f t="shared" ca="1" si="10"/>
        <v>0</v>
      </c>
      <c r="B160" s="183">
        <v>156</v>
      </c>
      <c r="C160" s="237"/>
      <c r="D160" s="217"/>
      <c r="E160" s="217"/>
      <c r="F160" s="183"/>
      <c r="G160" s="217"/>
      <c r="H160" s="769"/>
      <c r="I160" s="763"/>
      <c r="J160" s="766"/>
      <c r="K160" s="217"/>
      <c r="L160" s="217"/>
      <c r="M160" s="183"/>
      <c r="N160" s="235"/>
      <c r="O160" s="235"/>
      <c r="P160" s="185"/>
      <c r="Q160" s="183"/>
      <c r="R160" s="198"/>
      <c r="S160" s="183"/>
      <c r="T160" s="183"/>
      <c r="U160" s="183"/>
      <c r="V160" s="183"/>
      <c r="W160" s="183"/>
      <c r="X160" s="236"/>
      <c r="Y160" s="329" t="str">
        <f t="shared" ca="1" si="6"/>
        <v/>
      </c>
      <c r="Z160" s="30">
        <f t="shared" ca="1" si="7"/>
        <v>0</v>
      </c>
    </row>
    <row r="161" spans="1:26" ht="18" customHeight="1">
      <c r="A161" s="328" t="str">
        <f t="shared" ca="1" si="10"/>
        <v>0</v>
      </c>
      <c r="B161" s="183">
        <v>157</v>
      </c>
      <c r="C161" s="237"/>
      <c r="D161" s="217"/>
      <c r="E161" s="217"/>
      <c r="F161" s="183"/>
      <c r="G161" s="217"/>
      <c r="H161" s="769"/>
      <c r="I161" s="763"/>
      <c r="J161" s="766"/>
      <c r="K161" s="217"/>
      <c r="L161" s="217"/>
      <c r="M161" s="183"/>
      <c r="N161" s="235"/>
      <c r="O161" s="235"/>
      <c r="P161" s="185"/>
      <c r="Q161" s="183"/>
      <c r="R161" s="198"/>
      <c r="S161" s="183"/>
      <c r="T161" s="183"/>
      <c r="U161" s="183"/>
      <c r="V161" s="183"/>
      <c r="W161" s="183"/>
      <c r="X161" s="236"/>
      <c r="Y161" s="329" t="str">
        <f t="shared" ca="1" si="6"/>
        <v/>
      </c>
      <c r="Z161" s="30">
        <f t="shared" ca="1" si="7"/>
        <v>0</v>
      </c>
    </row>
    <row r="162" spans="1:26" ht="18" customHeight="1">
      <c r="A162" s="328" t="str">
        <f t="shared" ca="1" si="10"/>
        <v>0</v>
      </c>
      <c r="B162" s="183">
        <v>158</v>
      </c>
      <c r="C162" s="237"/>
      <c r="D162" s="217"/>
      <c r="E162" s="217"/>
      <c r="F162" s="183"/>
      <c r="G162" s="217"/>
      <c r="H162" s="769"/>
      <c r="I162" s="763"/>
      <c r="J162" s="766"/>
      <c r="K162" s="217"/>
      <c r="L162" s="217"/>
      <c r="M162" s="183"/>
      <c r="N162" s="235"/>
      <c r="O162" s="235"/>
      <c r="P162" s="185"/>
      <c r="Q162" s="183"/>
      <c r="R162" s="198"/>
      <c r="S162" s="183"/>
      <c r="T162" s="183"/>
      <c r="U162" s="183"/>
      <c r="V162" s="183"/>
      <c r="W162" s="183"/>
      <c r="X162" s="236"/>
      <c r="Y162" s="329" t="str">
        <f t="shared" ca="1" si="6"/>
        <v/>
      </c>
      <c r="Z162" s="30">
        <f t="shared" ca="1" si="7"/>
        <v>0</v>
      </c>
    </row>
    <row r="163" spans="1:26" ht="18" customHeight="1">
      <c r="A163" s="328" t="str">
        <f t="shared" ca="1" si="10"/>
        <v>0</v>
      </c>
      <c r="B163" s="183">
        <v>159</v>
      </c>
      <c r="C163" s="237"/>
      <c r="D163" s="217"/>
      <c r="E163" s="217"/>
      <c r="F163" s="183"/>
      <c r="G163" s="217"/>
      <c r="H163" s="769"/>
      <c r="I163" s="763"/>
      <c r="J163" s="766"/>
      <c r="K163" s="217"/>
      <c r="L163" s="217"/>
      <c r="M163" s="183"/>
      <c r="N163" s="235"/>
      <c r="O163" s="235"/>
      <c r="P163" s="185"/>
      <c r="Q163" s="183"/>
      <c r="R163" s="198"/>
      <c r="S163" s="183"/>
      <c r="T163" s="183"/>
      <c r="U163" s="183"/>
      <c r="V163" s="183"/>
      <c r="W163" s="183"/>
      <c r="X163" s="236"/>
      <c r="Y163" s="329" t="str">
        <f t="shared" ca="1" si="6"/>
        <v/>
      </c>
      <c r="Z163" s="30">
        <f t="shared" ca="1" si="7"/>
        <v>0</v>
      </c>
    </row>
    <row r="164" spans="1:26" ht="18" customHeight="1">
      <c r="A164" s="328" t="str">
        <f t="shared" ca="1" si="10"/>
        <v>0</v>
      </c>
      <c r="B164" s="183">
        <v>160</v>
      </c>
      <c r="C164" s="237"/>
      <c r="D164" s="217"/>
      <c r="E164" s="217"/>
      <c r="F164" s="183"/>
      <c r="G164" s="217"/>
      <c r="H164" s="769"/>
      <c r="I164" s="763"/>
      <c r="J164" s="766"/>
      <c r="K164" s="217"/>
      <c r="L164" s="217"/>
      <c r="M164" s="183"/>
      <c r="N164" s="235"/>
      <c r="O164" s="235"/>
      <c r="P164" s="185"/>
      <c r="Q164" s="183"/>
      <c r="R164" s="198"/>
      <c r="S164" s="183"/>
      <c r="T164" s="183"/>
      <c r="U164" s="183"/>
      <c r="V164" s="183"/>
      <c r="W164" s="183"/>
      <c r="X164" s="236"/>
      <c r="Y164" s="329" t="str">
        <f t="shared" ca="1" si="6"/>
        <v/>
      </c>
      <c r="Z164" s="30">
        <f t="shared" ca="1" si="7"/>
        <v>0</v>
      </c>
    </row>
    <row r="165" spans="1:26" ht="18" customHeight="1">
      <c r="A165" s="328" t="str">
        <f t="shared" ca="1" si="10"/>
        <v>0</v>
      </c>
      <c r="B165" s="183">
        <v>161</v>
      </c>
      <c r="C165" s="237"/>
      <c r="D165" s="217"/>
      <c r="E165" s="217"/>
      <c r="F165" s="183"/>
      <c r="G165" s="217"/>
      <c r="H165" s="769"/>
      <c r="I165" s="763"/>
      <c r="J165" s="766"/>
      <c r="K165" s="217"/>
      <c r="L165" s="217"/>
      <c r="M165" s="183"/>
      <c r="N165" s="235"/>
      <c r="O165" s="235"/>
      <c r="P165" s="185"/>
      <c r="Q165" s="183"/>
      <c r="R165" s="198"/>
      <c r="S165" s="183"/>
      <c r="T165" s="183"/>
      <c r="U165" s="183"/>
      <c r="V165" s="183"/>
      <c r="W165" s="183"/>
      <c r="X165" s="236"/>
      <c r="Y165" s="329" t="str">
        <f t="shared" ca="1" si="6"/>
        <v/>
      </c>
      <c r="Z165" s="30">
        <f t="shared" ca="1" si="7"/>
        <v>0</v>
      </c>
    </row>
    <row r="166" spans="1:26" ht="18" customHeight="1">
      <c r="A166" s="328" t="str">
        <f t="shared" ca="1" si="10"/>
        <v>0</v>
      </c>
      <c r="B166" s="183">
        <v>162</v>
      </c>
      <c r="C166" s="237"/>
      <c r="D166" s="217"/>
      <c r="E166" s="217"/>
      <c r="F166" s="183"/>
      <c r="G166" s="217"/>
      <c r="H166" s="769"/>
      <c r="I166" s="763"/>
      <c r="J166" s="766"/>
      <c r="K166" s="217"/>
      <c r="L166" s="217"/>
      <c r="M166" s="183"/>
      <c r="N166" s="235"/>
      <c r="O166" s="235"/>
      <c r="P166" s="185"/>
      <c r="Q166" s="183"/>
      <c r="R166" s="198"/>
      <c r="S166" s="183"/>
      <c r="T166" s="183"/>
      <c r="U166" s="183"/>
      <c r="V166" s="183"/>
      <c r="W166" s="183"/>
      <c r="X166" s="236"/>
      <c r="Y166" s="329" t="str">
        <f t="shared" ca="1" si="6"/>
        <v/>
      </c>
      <c r="Z166" s="30">
        <f t="shared" ca="1" si="7"/>
        <v>0</v>
      </c>
    </row>
    <row r="167" spans="1:26" ht="18" customHeight="1">
      <c r="A167" s="328" t="str">
        <f t="shared" ca="1" si="10"/>
        <v>0</v>
      </c>
      <c r="B167" s="183">
        <v>163</v>
      </c>
      <c r="C167" s="237"/>
      <c r="D167" s="217"/>
      <c r="E167" s="217"/>
      <c r="F167" s="183"/>
      <c r="G167" s="217"/>
      <c r="H167" s="769"/>
      <c r="I167" s="763"/>
      <c r="J167" s="766"/>
      <c r="K167" s="217"/>
      <c r="L167" s="217"/>
      <c r="M167" s="183"/>
      <c r="N167" s="235"/>
      <c r="O167" s="235"/>
      <c r="P167" s="185"/>
      <c r="Q167" s="183"/>
      <c r="R167" s="198"/>
      <c r="S167" s="183"/>
      <c r="T167" s="183"/>
      <c r="U167" s="183"/>
      <c r="V167" s="183"/>
      <c r="W167" s="183"/>
      <c r="X167" s="236"/>
      <c r="Y167" s="329" t="str">
        <f t="shared" ca="1" si="6"/>
        <v/>
      </c>
      <c r="Z167" s="30">
        <f t="shared" ca="1" si="7"/>
        <v>0</v>
      </c>
    </row>
    <row r="168" spans="1:26" ht="18" customHeight="1">
      <c r="A168" s="328" t="str">
        <f t="shared" ca="1" si="10"/>
        <v>0</v>
      </c>
      <c r="B168" s="183">
        <v>164</v>
      </c>
      <c r="C168" s="237"/>
      <c r="D168" s="217"/>
      <c r="E168" s="217"/>
      <c r="F168" s="183"/>
      <c r="G168" s="217"/>
      <c r="H168" s="769"/>
      <c r="I168" s="763"/>
      <c r="J168" s="766"/>
      <c r="K168" s="217"/>
      <c r="L168" s="217"/>
      <c r="M168" s="183"/>
      <c r="N168" s="235"/>
      <c r="O168" s="235"/>
      <c r="P168" s="185"/>
      <c r="Q168" s="183"/>
      <c r="R168" s="198"/>
      <c r="S168" s="183"/>
      <c r="T168" s="183"/>
      <c r="U168" s="183"/>
      <c r="V168" s="183"/>
      <c r="W168" s="183"/>
      <c r="X168" s="236"/>
      <c r="Y168" s="329" t="str">
        <f t="shared" ca="1" si="6"/>
        <v/>
      </c>
      <c r="Z168" s="30">
        <f t="shared" ca="1" si="7"/>
        <v>0</v>
      </c>
    </row>
    <row r="169" spans="1:26" ht="18" customHeight="1">
      <c r="A169" s="328" t="str">
        <f t="shared" ca="1" si="10"/>
        <v>0</v>
      </c>
      <c r="B169" s="183">
        <v>165</v>
      </c>
      <c r="C169" s="237"/>
      <c r="D169" s="217"/>
      <c r="E169" s="217"/>
      <c r="F169" s="183"/>
      <c r="G169" s="217"/>
      <c r="H169" s="769"/>
      <c r="I169" s="763"/>
      <c r="J169" s="766"/>
      <c r="K169" s="217"/>
      <c r="L169" s="217"/>
      <c r="M169" s="183"/>
      <c r="N169" s="235"/>
      <c r="O169" s="235"/>
      <c r="P169" s="185"/>
      <c r="Q169" s="183"/>
      <c r="R169" s="198"/>
      <c r="S169" s="183"/>
      <c r="T169" s="183"/>
      <c r="U169" s="183"/>
      <c r="V169" s="183"/>
      <c r="W169" s="183"/>
      <c r="X169" s="236"/>
      <c r="Y169" s="329" t="str">
        <f t="shared" ca="1" si="6"/>
        <v/>
      </c>
      <c r="Z169" s="30">
        <f t="shared" ca="1" si="7"/>
        <v>0</v>
      </c>
    </row>
    <row r="170" spans="1:26" ht="18" customHeight="1">
      <c r="A170" s="328" t="str">
        <f t="shared" ca="1" si="10"/>
        <v>0</v>
      </c>
      <c r="B170" s="183">
        <v>166</v>
      </c>
      <c r="C170" s="237"/>
      <c r="D170" s="217"/>
      <c r="E170" s="217"/>
      <c r="F170" s="183"/>
      <c r="G170" s="217"/>
      <c r="H170" s="769"/>
      <c r="I170" s="763"/>
      <c r="J170" s="766"/>
      <c r="K170" s="217"/>
      <c r="L170" s="217"/>
      <c r="M170" s="183"/>
      <c r="N170" s="235"/>
      <c r="O170" s="235"/>
      <c r="P170" s="185"/>
      <c r="Q170" s="183"/>
      <c r="R170" s="198"/>
      <c r="S170" s="183"/>
      <c r="T170" s="183"/>
      <c r="U170" s="183"/>
      <c r="V170" s="183"/>
      <c r="W170" s="183"/>
      <c r="X170" s="236"/>
      <c r="Y170" s="329" t="str">
        <f t="shared" ca="1" si="6"/>
        <v/>
      </c>
      <c r="Z170" s="30">
        <f t="shared" ca="1" si="7"/>
        <v>0</v>
      </c>
    </row>
    <row r="171" spans="1:26" ht="18" customHeight="1">
      <c r="A171" s="328" t="str">
        <f t="shared" ca="1" si="10"/>
        <v>0</v>
      </c>
      <c r="B171" s="183">
        <v>167</v>
      </c>
      <c r="C171" s="237"/>
      <c r="D171" s="217"/>
      <c r="E171" s="217"/>
      <c r="F171" s="183"/>
      <c r="G171" s="217"/>
      <c r="H171" s="769"/>
      <c r="I171" s="763"/>
      <c r="J171" s="766"/>
      <c r="K171" s="217"/>
      <c r="L171" s="217"/>
      <c r="M171" s="183"/>
      <c r="N171" s="235"/>
      <c r="O171" s="235"/>
      <c r="P171" s="185"/>
      <c r="Q171" s="183"/>
      <c r="R171" s="198"/>
      <c r="S171" s="183"/>
      <c r="T171" s="183"/>
      <c r="U171" s="183"/>
      <c r="V171" s="183"/>
      <c r="W171" s="183"/>
      <c r="X171" s="236"/>
      <c r="Y171" s="329" t="str">
        <f t="shared" ca="1" si="6"/>
        <v/>
      </c>
      <c r="Z171" s="30">
        <f t="shared" ca="1" si="7"/>
        <v>0</v>
      </c>
    </row>
    <row r="172" spans="1:26" ht="18" customHeight="1">
      <c r="A172" s="328" t="str">
        <f t="shared" ca="1" si="10"/>
        <v>0</v>
      </c>
      <c r="B172" s="183">
        <v>168</v>
      </c>
      <c r="C172" s="237"/>
      <c r="D172" s="217"/>
      <c r="E172" s="217"/>
      <c r="F172" s="183"/>
      <c r="G172" s="217"/>
      <c r="H172" s="769"/>
      <c r="I172" s="763"/>
      <c r="J172" s="766"/>
      <c r="K172" s="217"/>
      <c r="L172" s="217"/>
      <c r="M172" s="183"/>
      <c r="N172" s="235"/>
      <c r="O172" s="235"/>
      <c r="P172" s="185"/>
      <c r="Q172" s="183"/>
      <c r="R172" s="198"/>
      <c r="S172" s="183"/>
      <c r="T172" s="183"/>
      <c r="U172" s="183"/>
      <c r="V172" s="183"/>
      <c r="W172" s="183"/>
      <c r="X172" s="236"/>
      <c r="Y172" s="329" t="str">
        <f t="shared" ca="1" si="6"/>
        <v/>
      </c>
      <c r="Z172" s="30">
        <f t="shared" ca="1" si="7"/>
        <v>0</v>
      </c>
    </row>
    <row r="173" spans="1:26" ht="18" customHeight="1">
      <c r="A173" s="328" t="str">
        <f t="shared" ca="1" si="10"/>
        <v>0</v>
      </c>
      <c r="B173" s="183">
        <v>169</v>
      </c>
      <c r="C173" s="237"/>
      <c r="D173" s="217"/>
      <c r="E173" s="217"/>
      <c r="F173" s="183"/>
      <c r="G173" s="217"/>
      <c r="H173" s="769"/>
      <c r="I173" s="763"/>
      <c r="J173" s="766"/>
      <c r="K173" s="217"/>
      <c r="L173" s="217"/>
      <c r="M173" s="183"/>
      <c r="N173" s="235"/>
      <c r="O173" s="235"/>
      <c r="P173" s="185"/>
      <c r="Q173" s="183"/>
      <c r="R173" s="198"/>
      <c r="S173" s="183"/>
      <c r="T173" s="183"/>
      <c r="U173" s="183"/>
      <c r="V173" s="183"/>
      <c r="W173" s="183"/>
      <c r="X173" s="236"/>
      <c r="Y173" s="329" t="str">
        <f t="shared" ca="1" si="6"/>
        <v/>
      </c>
      <c r="Z173" s="30">
        <f t="shared" ca="1" si="7"/>
        <v>0</v>
      </c>
    </row>
    <row r="174" spans="1:26" ht="18" customHeight="1">
      <c r="A174" s="328" t="str">
        <f t="shared" ca="1" si="10"/>
        <v>0</v>
      </c>
      <c r="B174" s="183">
        <v>170</v>
      </c>
      <c r="C174" s="237"/>
      <c r="D174" s="217"/>
      <c r="E174" s="217"/>
      <c r="F174" s="183"/>
      <c r="G174" s="217"/>
      <c r="H174" s="769"/>
      <c r="I174" s="763"/>
      <c r="J174" s="766"/>
      <c r="K174" s="217"/>
      <c r="L174" s="217"/>
      <c r="M174" s="183"/>
      <c r="N174" s="235"/>
      <c r="O174" s="235"/>
      <c r="P174" s="185"/>
      <c r="Q174" s="183"/>
      <c r="R174" s="198"/>
      <c r="S174" s="183"/>
      <c r="T174" s="183"/>
      <c r="U174" s="183"/>
      <c r="V174" s="183"/>
      <c r="W174" s="183"/>
      <c r="X174" s="236"/>
      <c r="Y174" s="329" t="str">
        <f t="shared" ca="1" si="6"/>
        <v/>
      </c>
      <c r="Z174" s="30">
        <f t="shared" ca="1" si="7"/>
        <v>0</v>
      </c>
    </row>
    <row r="175" spans="1:26" ht="18" customHeight="1">
      <c r="A175" s="328" t="str">
        <f t="shared" ca="1" si="10"/>
        <v>0</v>
      </c>
      <c r="B175" s="183">
        <v>171</v>
      </c>
      <c r="C175" s="237"/>
      <c r="D175" s="217"/>
      <c r="E175" s="217"/>
      <c r="F175" s="183"/>
      <c r="G175" s="217"/>
      <c r="H175" s="769"/>
      <c r="I175" s="763"/>
      <c r="J175" s="766"/>
      <c r="K175" s="217"/>
      <c r="L175" s="217"/>
      <c r="M175" s="183"/>
      <c r="N175" s="235"/>
      <c r="O175" s="235"/>
      <c r="P175" s="185"/>
      <c r="Q175" s="183"/>
      <c r="R175" s="198"/>
      <c r="S175" s="183"/>
      <c r="T175" s="183"/>
      <c r="U175" s="183"/>
      <c r="V175" s="183"/>
      <c r="W175" s="183"/>
      <c r="X175" s="236"/>
      <c r="Y175" s="329" t="str">
        <f t="shared" ca="1" si="6"/>
        <v/>
      </c>
      <c r="Z175" s="30">
        <f t="shared" ca="1" si="7"/>
        <v>0</v>
      </c>
    </row>
    <row r="176" spans="1:26" ht="18" customHeight="1">
      <c r="A176" s="328" t="str">
        <f t="shared" ca="1" si="10"/>
        <v>0</v>
      </c>
      <c r="B176" s="183">
        <v>172</v>
      </c>
      <c r="C176" s="237"/>
      <c r="D176" s="217"/>
      <c r="E176" s="217"/>
      <c r="F176" s="183"/>
      <c r="G176" s="217"/>
      <c r="H176" s="769"/>
      <c r="I176" s="763"/>
      <c r="J176" s="766"/>
      <c r="K176" s="217"/>
      <c r="L176" s="217"/>
      <c r="M176" s="183"/>
      <c r="N176" s="235"/>
      <c r="O176" s="235"/>
      <c r="P176" s="185"/>
      <c r="Q176" s="183"/>
      <c r="R176" s="198"/>
      <c r="S176" s="183"/>
      <c r="T176" s="183"/>
      <c r="U176" s="183"/>
      <c r="V176" s="183"/>
      <c r="W176" s="183"/>
      <c r="X176" s="236"/>
      <c r="Y176" s="329" t="str">
        <f t="shared" ca="1" si="6"/>
        <v/>
      </c>
      <c r="Z176" s="30">
        <f t="shared" ca="1" si="7"/>
        <v>0</v>
      </c>
    </row>
    <row r="177" spans="1:26" ht="18" customHeight="1">
      <c r="A177" s="328" t="str">
        <f t="shared" ca="1" si="10"/>
        <v>0</v>
      </c>
      <c r="B177" s="183">
        <v>173</v>
      </c>
      <c r="C177" s="237"/>
      <c r="D177" s="217"/>
      <c r="E177" s="217"/>
      <c r="F177" s="183"/>
      <c r="G177" s="217"/>
      <c r="H177" s="769"/>
      <c r="I177" s="763"/>
      <c r="J177" s="766"/>
      <c r="K177" s="217"/>
      <c r="L177" s="217"/>
      <c r="M177" s="183"/>
      <c r="N177" s="235"/>
      <c r="O177" s="235"/>
      <c r="P177" s="185"/>
      <c r="Q177" s="183"/>
      <c r="R177" s="198"/>
      <c r="S177" s="183"/>
      <c r="T177" s="183"/>
      <c r="U177" s="183"/>
      <c r="V177" s="183"/>
      <c r="W177" s="183"/>
      <c r="X177" s="236"/>
      <c r="Y177" s="329" t="str">
        <f t="shared" ca="1" si="6"/>
        <v/>
      </c>
      <c r="Z177" s="30">
        <f t="shared" ca="1" si="7"/>
        <v>0</v>
      </c>
    </row>
    <row r="178" spans="1:26" ht="18" customHeight="1">
      <c r="A178" s="328" t="str">
        <f t="shared" ca="1" si="10"/>
        <v>0</v>
      </c>
      <c r="B178" s="183">
        <v>174</v>
      </c>
      <c r="C178" s="237"/>
      <c r="D178" s="217"/>
      <c r="E178" s="217"/>
      <c r="F178" s="183"/>
      <c r="G178" s="217"/>
      <c r="H178" s="769"/>
      <c r="I178" s="763"/>
      <c r="J178" s="766"/>
      <c r="K178" s="217"/>
      <c r="L178" s="217"/>
      <c r="M178" s="183"/>
      <c r="N178" s="235"/>
      <c r="O178" s="235"/>
      <c r="P178" s="185"/>
      <c r="Q178" s="183"/>
      <c r="R178" s="198"/>
      <c r="S178" s="183"/>
      <c r="T178" s="183"/>
      <c r="U178" s="183"/>
      <c r="V178" s="183"/>
      <c r="W178" s="183"/>
      <c r="X178" s="236"/>
      <c r="Y178" s="329" t="str">
        <f t="shared" ca="1" si="6"/>
        <v/>
      </c>
      <c r="Z178" s="30">
        <f t="shared" ca="1" si="7"/>
        <v>0</v>
      </c>
    </row>
    <row r="179" spans="1:26" ht="18" customHeight="1">
      <c r="A179" s="328" t="str">
        <f t="shared" ca="1" si="10"/>
        <v>0</v>
      </c>
      <c r="B179" s="183">
        <v>175</v>
      </c>
      <c r="C179" s="237"/>
      <c r="D179" s="217"/>
      <c r="E179" s="217"/>
      <c r="F179" s="183"/>
      <c r="G179" s="217"/>
      <c r="H179" s="769"/>
      <c r="I179" s="763"/>
      <c r="J179" s="766"/>
      <c r="K179" s="217"/>
      <c r="L179" s="217"/>
      <c r="M179" s="183"/>
      <c r="N179" s="235"/>
      <c r="O179" s="235"/>
      <c r="P179" s="185"/>
      <c r="Q179" s="183"/>
      <c r="R179" s="198"/>
      <c r="S179" s="183"/>
      <c r="T179" s="183"/>
      <c r="U179" s="183"/>
      <c r="V179" s="183"/>
      <c r="W179" s="183"/>
      <c r="X179" s="236"/>
      <c r="Y179" s="329" t="str">
        <f t="shared" ca="1" si="6"/>
        <v/>
      </c>
      <c r="Z179" s="30">
        <f t="shared" ca="1" si="7"/>
        <v>0</v>
      </c>
    </row>
    <row r="180" spans="1:26" ht="18" customHeight="1">
      <c r="A180" s="328" t="str">
        <f t="shared" ca="1" si="10"/>
        <v>0</v>
      </c>
      <c r="B180" s="183">
        <v>176</v>
      </c>
      <c r="C180" s="237"/>
      <c r="D180" s="217"/>
      <c r="E180" s="217"/>
      <c r="F180" s="183"/>
      <c r="G180" s="217"/>
      <c r="H180" s="769"/>
      <c r="I180" s="763"/>
      <c r="J180" s="766"/>
      <c r="K180" s="217"/>
      <c r="L180" s="217"/>
      <c r="M180" s="183"/>
      <c r="N180" s="235"/>
      <c r="O180" s="235"/>
      <c r="P180" s="185"/>
      <c r="Q180" s="183"/>
      <c r="R180" s="198"/>
      <c r="S180" s="183"/>
      <c r="T180" s="183"/>
      <c r="U180" s="183"/>
      <c r="V180" s="183"/>
      <c r="W180" s="183"/>
      <c r="X180" s="236"/>
      <c r="Y180" s="329" t="str">
        <f t="shared" ca="1" si="6"/>
        <v/>
      </c>
      <c r="Z180" s="30">
        <f t="shared" ca="1" si="7"/>
        <v>0</v>
      </c>
    </row>
    <row r="181" spans="1:26" ht="18" customHeight="1">
      <c r="A181" s="328" t="str">
        <f t="shared" ca="1" si="10"/>
        <v>0</v>
      </c>
      <c r="B181" s="183">
        <v>177</v>
      </c>
      <c r="C181" s="237"/>
      <c r="D181" s="217"/>
      <c r="E181" s="217"/>
      <c r="F181" s="183"/>
      <c r="G181" s="217"/>
      <c r="H181" s="769"/>
      <c r="I181" s="763"/>
      <c r="J181" s="766"/>
      <c r="K181" s="217"/>
      <c r="L181" s="217"/>
      <c r="M181" s="183"/>
      <c r="N181" s="235"/>
      <c r="O181" s="235"/>
      <c r="P181" s="185"/>
      <c r="Q181" s="183"/>
      <c r="R181" s="198"/>
      <c r="S181" s="183"/>
      <c r="T181" s="183"/>
      <c r="U181" s="183"/>
      <c r="V181" s="183"/>
      <c r="W181" s="183"/>
      <c r="X181" s="236"/>
      <c r="Y181" s="329" t="str">
        <f t="shared" ca="1" si="6"/>
        <v/>
      </c>
      <c r="Z181" s="30">
        <f t="shared" ca="1" si="7"/>
        <v>0</v>
      </c>
    </row>
    <row r="182" spans="1:26" ht="18" customHeight="1">
      <c r="A182" s="328" t="str">
        <f t="shared" ca="1" si="10"/>
        <v>0</v>
      </c>
      <c r="B182" s="183">
        <v>178</v>
      </c>
      <c r="C182" s="237"/>
      <c r="D182" s="217"/>
      <c r="E182" s="217"/>
      <c r="F182" s="183"/>
      <c r="G182" s="217"/>
      <c r="H182" s="769"/>
      <c r="I182" s="763"/>
      <c r="J182" s="766"/>
      <c r="K182" s="217"/>
      <c r="L182" s="217"/>
      <c r="M182" s="183"/>
      <c r="N182" s="235"/>
      <c r="O182" s="235"/>
      <c r="P182" s="185"/>
      <c r="Q182" s="183"/>
      <c r="R182" s="198"/>
      <c r="S182" s="183"/>
      <c r="T182" s="183"/>
      <c r="U182" s="183"/>
      <c r="V182" s="183"/>
      <c r="W182" s="183"/>
      <c r="X182" s="236"/>
      <c r="Y182" s="329" t="str">
        <f t="shared" ca="1" si="6"/>
        <v/>
      </c>
      <c r="Z182" s="30">
        <f t="shared" ca="1" si="7"/>
        <v>0</v>
      </c>
    </row>
    <row r="183" spans="1:26" ht="18" customHeight="1">
      <c r="A183" s="328" t="str">
        <f t="shared" ca="1" si="10"/>
        <v>0</v>
      </c>
      <c r="B183" s="183">
        <v>179</v>
      </c>
      <c r="C183" s="237"/>
      <c r="D183" s="217"/>
      <c r="E183" s="217"/>
      <c r="F183" s="183"/>
      <c r="G183" s="217"/>
      <c r="H183" s="769"/>
      <c r="I183" s="763"/>
      <c r="J183" s="766"/>
      <c r="K183" s="217"/>
      <c r="L183" s="217"/>
      <c r="M183" s="183"/>
      <c r="N183" s="235"/>
      <c r="O183" s="235"/>
      <c r="P183" s="185"/>
      <c r="Q183" s="183"/>
      <c r="R183" s="198"/>
      <c r="S183" s="183"/>
      <c r="T183" s="183"/>
      <c r="U183" s="183"/>
      <c r="V183" s="183"/>
      <c r="W183" s="183"/>
      <c r="X183" s="236"/>
      <c r="Y183" s="329" t="str">
        <f t="shared" ca="1" si="6"/>
        <v/>
      </c>
      <c r="Z183" s="30">
        <f t="shared" ca="1" si="7"/>
        <v>0</v>
      </c>
    </row>
    <row r="184" spans="1:26" ht="18" customHeight="1">
      <c r="A184" s="328" t="str">
        <f t="shared" ca="1" si="10"/>
        <v>0</v>
      </c>
      <c r="B184" s="183">
        <v>180</v>
      </c>
      <c r="C184" s="237"/>
      <c r="D184" s="217"/>
      <c r="E184" s="217"/>
      <c r="F184" s="183"/>
      <c r="G184" s="217"/>
      <c r="H184" s="769"/>
      <c r="I184" s="763"/>
      <c r="J184" s="766"/>
      <c r="K184" s="217"/>
      <c r="L184" s="217"/>
      <c r="M184" s="183"/>
      <c r="N184" s="235"/>
      <c r="O184" s="235"/>
      <c r="P184" s="185"/>
      <c r="Q184" s="183"/>
      <c r="R184" s="198"/>
      <c r="S184" s="183"/>
      <c r="T184" s="183"/>
      <c r="U184" s="183"/>
      <c r="V184" s="183"/>
      <c r="W184" s="183"/>
      <c r="X184" s="236"/>
      <c r="Y184" s="329" t="str">
        <f t="shared" ca="1" si="6"/>
        <v/>
      </c>
      <c r="Z184" s="30">
        <f t="shared" ca="1" si="7"/>
        <v>0</v>
      </c>
    </row>
    <row r="185" spans="1:26" ht="18" customHeight="1">
      <c r="A185" s="328" t="str">
        <f t="shared" ca="1" si="10"/>
        <v>0</v>
      </c>
      <c r="B185" s="183">
        <v>181</v>
      </c>
      <c r="C185" s="237"/>
      <c r="D185" s="217"/>
      <c r="E185" s="217"/>
      <c r="F185" s="183"/>
      <c r="G185" s="217"/>
      <c r="H185" s="769"/>
      <c r="I185" s="763"/>
      <c r="J185" s="766"/>
      <c r="K185" s="217"/>
      <c r="L185" s="217"/>
      <c r="M185" s="183"/>
      <c r="N185" s="235"/>
      <c r="O185" s="235"/>
      <c r="P185" s="185"/>
      <c r="Q185" s="183"/>
      <c r="R185" s="198"/>
      <c r="S185" s="183"/>
      <c r="T185" s="183"/>
      <c r="U185" s="183"/>
      <c r="V185" s="183"/>
      <c r="W185" s="183"/>
      <c r="X185" s="236"/>
      <c r="Y185" s="329" t="str">
        <f t="shared" ca="1" si="6"/>
        <v/>
      </c>
      <c r="Z185" s="30">
        <f t="shared" ca="1" si="7"/>
        <v>0</v>
      </c>
    </row>
    <row r="186" spans="1:26" ht="18" customHeight="1">
      <c r="A186" s="328" t="str">
        <f t="shared" ca="1" si="10"/>
        <v>0</v>
      </c>
      <c r="B186" s="183">
        <v>182</v>
      </c>
      <c r="C186" s="237"/>
      <c r="D186" s="217"/>
      <c r="E186" s="217"/>
      <c r="F186" s="183"/>
      <c r="G186" s="217"/>
      <c r="H186" s="769"/>
      <c r="I186" s="763"/>
      <c r="J186" s="766"/>
      <c r="K186" s="217"/>
      <c r="L186" s="217"/>
      <c r="M186" s="183"/>
      <c r="N186" s="235"/>
      <c r="O186" s="235"/>
      <c r="P186" s="185"/>
      <c r="Q186" s="183"/>
      <c r="R186" s="198"/>
      <c r="S186" s="183"/>
      <c r="T186" s="183"/>
      <c r="U186" s="183"/>
      <c r="V186" s="183"/>
      <c r="W186" s="183"/>
      <c r="X186" s="236"/>
      <c r="Y186" s="329" t="str">
        <f t="shared" ca="1" si="6"/>
        <v/>
      </c>
      <c r="Z186" s="30">
        <f t="shared" ca="1" si="7"/>
        <v>0</v>
      </c>
    </row>
    <row r="187" spans="1:26" ht="18" customHeight="1">
      <c r="A187" s="328" t="str">
        <f t="shared" ca="1" si="10"/>
        <v>0</v>
      </c>
      <c r="B187" s="183">
        <v>183</v>
      </c>
      <c r="C187" s="237"/>
      <c r="D187" s="217"/>
      <c r="E187" s="217"/>
      <c r="F187" s="183"/>
      <c r="G187" s="217"/>
      <c r="H187" s="769"/>
      <c r="I187" s="763"/>
      <c r="J187" s="766"/>
      <c r="K187" s="217"/>
      <c r="L187" s="217"/>
      <c r="M187" s="183"/>
      <c r="N187" s="235"/>
      <c r="O187" s="235"/>
      <c r="P187" s="185"/>
      <c r="Q187" s="183"/>
      <c r="R187" s="198"/>
      <c r="S187" s="183"/>
      <c r="T187" s="183"/>
      <c r="U187" s="183"/>
      <c r="V187" s="183"/>
      <c r="W187" s="183"/>
      <c r="X187" s="236"/>
      <c r="Y187" s="329" t="str">
        <f t="shared" ca="1" si="6"/>
        <v/>
      </c>
      <c r="Z187" s="30">
        <f t="shared" ca="1" si="7"/>
        <v>0</v>
      </c>
    </row>
    <row r="188" spans="1:26" ht="18" customHeight="1">
      <c r="A188" s="328" t="str">
        <f t="shared" ca="1" si="10"/>
        <v>0</v>
      </c>
      <c r="B188" s="183">
        <v>184</v>
      </c>
      <c r="C188" s="237"/>
      <c r="D188" s="217"/>
      <c r="E188" s="217"/>
      <c r="F188" s="183"/>
      <c r="G188" s="217"/>
      <c r="H188" s="769"/>
      <c r="I188" s="763"/>
      <c r="J188" s="766"/>
      <c r="K188" s="217"/>
      <c r="L188" s="217"/>
      <c r="M188" s="183"/>
      <c r="N188" s="235"/>
      <c r="O188" s="235"/>
      <c r="P188" s="185"/>
      <c r="Q188" s="183"/>
      <c r="R188" s="198"/>
      <c r="S188" s="183"/>
      <c r="T188" s="183"/>
      <c r="U188" s="183"/>
      <c r="V188" s="183"/>
      <c r="W188" s="183"/>
      <c r="X188" s="236"/>
      <c r="Y188" s="329" t="str">
        <f t="shared" ca="1" si="6"/>
        <v/>
      </c>
      <c r="Z188" s="30">
        <f t="shared" ca="1" si="7"/>
        <v>0</v>
      </c>
    </row>
    <row r="189" spans="1:26" ht="18" customHeight="1">
      <c r="A189" s="328" t="str">
        <f t="shared" ca="1" si="10"/>
        <v>0</v>
      </c>
      <c r="B189" s="183">
        <v>185</v>
      </c>
      <c r="C189" s="237"/>
      <c r="D189" s="217"/>
      <c r="E189" s="217"/>
      <c r="F189" s="183"/>
      <c r="G189" s="217"/>
      <c r="H189" s="769"/>
      <c r="I189" s="763"/>
      <c r="J189" s="766"/>
      <c r="K189" s="217"/>
      <c r="L189" s="217"/>
      <c r="M189" s="183"/>
      <c r="N189" s="235"/>
      <c r="O189" s="235"/>
      <c r="P189" s="185"/>
      <c r="Q189" s="183"/>
      <c r="R189" s="198"/>
      <c r="S189" s="183"/>
      <c r="T189" s="183"/>
      <c r="U189" s="183"/>
      <c r="V189" s="183"/>
      <c r="W189" s="183"/>
      <c r="X189" s="236"/>
      <c r="Y189" s="329" t="str">
        <f t="shared" ca="1" si="6"/>
        <v/>
      </c>
      <c r="Z189" s="30">
        <f t="shared" ca="1" si="7"/>
        <v>0</v>
      </c>
    </row>
    <row r="190" spans="1:26" ht="18" customHeight="1">
      <c r="A190" s="328" t="str">
        <f t="shared" ca="1" si="10"/>
        <v>0</v>
      </c>
      <c r="B190" s="183">
        <v>186</v>
      </c>
      <c r="C190" s="237"/>
      <c r="D190" s="217"/>
      <c r="E190" s="217"/>
      <c r="F190" s="183"/>
      <c r="G190" s="217"/>
      <c r="H190" s="769"/>
      <c r="I190" s="763"/>
      <c r="J190" s="766"/>
      <c r="K190" s="217"/>
      <c r="L190" s="217"/>
      <c r="M190" s="183"/>
      <c r="N190" s="235"/>
      <c r="O190" s="235"/>
      <c r="P190" s="185"/>
      <c r="Q190" s="183"/>
      <c r="R190" s="198"/>
      <c r="S190" s="183"/>
      <c r="T190" s="183"/>
      <c r="U190" s="183"/>
      <c r="V190" s="183"/>
      <c r="W190" s="183"/>
      <c r="X190" s="236"/>
      <c r="Y190" s="329" t="str">
        <f t="shared" ca="1" si="6"/>
        <v/>
      </c>
      <c r="Z190" s="30">
        <f t="shared" ca="1" si="7"/>
        <v>0</v>
      </c>
    </row>
    <row r="191" spans="1:26" ht="18" customHeight="1">
      <c r="A191" s="328" t="str">
        <f t="shared" ca="1" si="10"/>
        <v>0</v>
      </c>
      <c r="B191" s="183">
        <v>187</v>
      </c>
      <c r="C191" s="237"/>
      <c r="D191" s="217"/>
      <c r="E191" s="217"/>
      <c r="F191" s="183"/>
      <c r="G191" s="217"/>
      <c r="H191" s="769"/>
      <c r="I191" s="763"/>
      <c r="J191" s="766"/>
      <c r="K191" s="217"/>
      <c r="L191" s="217"/>
      <c r="M191" s="183"/>
      <c r="N191" s="235"/>
      <c r="O191" s="235"/>
      <c r="P191" s="185"/>
      <c r="Q191" s="183"/>
      <c r="R191" s="198"/>
      <c r="S191" s="183"/>
      <c r="T191" s="183"/>
      <c r="U191" s="183"/>
      <c r="V191" s="183"/>
      <c r="W191" s="183"/>
      <c r="X191" s="236"/>
      <c r="Y191" s="329" t="str">
        <f t="shared" ca="1" si="6"/>
        <v/>
      </c>
      <c r="Z191" s="30">
        <f t="shared" ca="1" si="7"/>
        <v>0</v>
      </c>
    </row>
    <row r="192" spans="1:26" ht="18" customHeight="1">
      <c r="A192" s="328" t="str">
        <f t="shared" ca="1" si="10"/>
        <v>0</v>
      </c>
      <c r="B192" s="183">
        <v>188</v>
      </c>
      <c r="C192" s="237"/>
      <c r="D192" s="217"/>
      <c r="E192" s="217"/>
      <c r="F192" s="183"/>
      <c r="G192" s="217"/>
      <c r="H192" s="769"/>
      <c r="I192" s="763"/>
      <c r="J192" s="766"/>
      <c r="K192" s="217"/>
      <c r="L192" s="217"/>
      <c r="M192" s="183"/>
      <c r="N192" s="235"/>
      <c r="O192" s="235"/>
      <c r="P192" s="185"/>
      <c r="Q192" s="183"/>
      <c r="R192" s="198"/>
      <c r="S192" s="183"/>
      <c r="T192" s="183"/>
      <c r="U192" s="183"/>
      <c r="V192" s="183"/>
      <c r="W192" s="183"/>
      <c r="X192" s="236"/>
      <c r="Y192" s="329" t="str">
        <f t="shared" ca="1" si="6"/>
        <v/>
      </c>
      <c r="Z192" s="30">
        <f t="shared" ca="1" si="7"/>
        <v>0</v>
      </c>
    </row>
    <row r="193" spans="1:26" ht="18" customHeight="1">
      <c r="A193" s="328" t="str">
        <f t="shared" ca="1" si="10"/>
        <v>0</v>
      </c>
      <c r="B193" s="183">
        <v>189</v>
      </c>
      <c r="C193" s="237"/>
      <c r="D193" s="217"/>
      <c r="E193" s="217"/>
      <c r="F193" s="183"/>
      <c r="G193" s="217"/>
      <c r="H193" s="769"/>
      <c r="I193" s="763"/>
      <c r="J193" s="766"/>
      <c r="K193" s="217"/>
      <c r="L193" s="217"/>
      <c r="M193" s="183"/>
      <c r="N193" s="235"/>
      <c r="O193" s="235"/>
      <c r="P193" s="185"/>
      <c r="Q193" s="183"/>
      <c r="R193" s="198"/>
      <c r="S193" s="183"/>
      <c r="T193" s="183"/>
      <c r="U193" s="183"/>
      <c r="V193" s="183"/>
      <c r="W193" s="183"/>
      <c r="X193" s="236"/>
      <c r="Y193" s="329" t="str">
        <f t="shared" ca="1" si="6"/>
        <v/>
      </c>
      <c r="Z193" s="30">
        <f t="shared" ca="1" si="7"/>
        <v>0</v>
      </c>
    </row>
    <row r="194" spans="1:26" ht="18" customHeight="1">
      <c r="A194" s="328" t="str">
        <f t="shared" ca="1" si="10"/>
        <v>0</v>
      </c>
      <c r="B194" s="183">
        <v>190</v>
      </c>
      <c r="C194" s="237"/>
      <c r="D194" s="217"/>
      <c r="E194" s="217"/>
      <c r="F194" s="183"/>
      <c r="G194" s="217"/>
      <c r="H194" s="769"/>
      <c r="I194" s="763"/>
      <c r="J194" s="766"/>
      <c r="K194" s="217"/>
      <c r="L194" s="217"/>
      <c r="M194" s="183"/>
      <c r="N194" s="235"/>
      <c r="O194" s="235"/>
      <c r="P194" s="185"/>
      <c r="Q194" s="183"/>
      <c r="R194" s="198"/>
      <c r="S194" s="183"/>
      <c r="T194" s="183"/>
      <c r="U194" s="183"/>
      <c r="V194" s="183"/>
      <c r="W194" s="183"/>
      <c r="X194" s="236"/>
      <c r="Y194" s="329" t="str">
        <f t="shared" ca="1" si="6"/>
        <v/>
      </c>
      <c r="Z194" s="30">
        <f t="shared" ca="1" si="7"/>
        <v>0</v>
      </c>
    </row>
    <row r="195" spans="1:26" ht="18" customHeight="1">
      <c r="A195" s="328" t="str">
        <f t="shared" ca="1" si="10"/>
        <v>0</v>
      </c>
      <c r="B195" s="183">
        <v>191</v>
      </c>
      <c r="C195" s="237"/>
      <c r="D195" s="217"/>
      <c r="E195" s="217"/>
      <c r="F195" s="183"/>
      <c r="G195" s="217"/>
      <c r="H195" s="769"/>
      <c r="I195" s="763"/>
      <c r="J195" s="766"/>
      <c r="K195" s="217"/>
      <c r="L195" s="217"/>
      <c r="M195" s="183"/>
      <c r="N195" s="235"/>
      <c r="O195" s="235"/>
      <c r="P195" s="185"/>
      <c r="Q195" s="183"/>
      <c r="R195" s="198"/>
      <c r="S195" s="183"/>
      <c r="T195" s="183"/>
      <c r="U195" s="183"/>
      <c r="V195" s="183"/>
      <c r="W195" s="183"/>
      <c r="X195" s="236"/>
      <c r="Y195" s="329" t="str">
        <f t="shared" ca="1" si="6"/>
        <v/>
      </c>
      <c r="Z195" s="30">
        <f t="shared" ca="1" si="7"/>
        <v>0</v>
      </c>
    </row>
    <row r="196" spans="1:26" ht="18" customHeight="1">
      <c r="A196" s="328" t="str">
        <f t="shared" ca="1" si="10"/>
        <v>0</v>
      </c>
      <c r="B196" s="183">
        <v>192</v>
      </c>
      <c r="C196" s="237"/>
      <c r="D196" s="217"/>
      <c r="E196" s="217"/>
      <c r="F196" s="183"/>
      <c r="G196" s="217"/>
      <c r="H196" s="769"/>
      <c r="I196" s="763"/>
      <c r="J196" s="766"/>
      <c r="K196" s="217"/>
      <c r="L196" s="217"/>
      <c r="M196" s="183"/>
      <c r="N196" s="235"/>
      <c r="O196" s="235"/>
      <c r="P196" s="185"/>
      <c r="Q196" s="183"/>
      <c r="R196" s="198"/>
      <c r="S196" s="183"/>
      <c r="T196" s="183"/>
      <c r="U196" s="183"/>
      <c r="V196" s="183"/>
      <c r="W196" s="183"/>
      <c r="X196" s="236"/>
      <c r="Y196" s="329" t="str">
        <f t="shared" ca="1" si="6"/>
        <v/>
      </c>
      <c r="Z196" s="30">
        <f t="shared" ca="1" si="7"/>
        <v>0</v>
      </c>
    </row>
    <row r="197" spans="1:26" ht="18" customHeight="1">
      <c r="A197" s="328" t="str">
        <f t="shared" ca="1" si="10"/>
        <v>0</v>
      </c>
      <c r="B197" s="183">
        <v>193</v>
      </c>
      <c r="C197" s="237"/>
      <c r="D197" s="217"/>
      <c r="E197" s="217"/>
      <c r="F197" s="183"/>
      <c r="G197" s="217"/>
      <c r="H197" s="769"/>
      <c r="I197" s="763"/>
      <c r="J197" s="766"/>
      <c r="K197" s="217"/>
      <c r="L197" s="217"/>
      <c r="M197" s="183"/>
      <c r="N197" s="235"/>
      <c r="O197" s="235"/>
      <c r="P197" s="185"/>
      <c r="Q197" s="183"/>
      <c r="R197" s="198"/>
      <c r="S197" s="183"/>
      <c r="T197" s="183"/>
      <c r="U197" s="183"/>
      <c r="V197" s="183"/>
      <c r="W197" s="183"/>
      <c r="X197" s="236"/>
      <c r="Y197" s="329" t="str">
        <f t="shared" ca="1" si="6"/>
        <v/>
      </c>
      <c r="Z197" s="30">
        <f t="shared" ca="1" si="7"/>
        <v>0</v>
      </c>
    </row>
    <row r="198" spans="1:26" ht="18" customHeight="1">
      <c r="A198" s="328" t="str">
        <f t="shared" ca="1" si="10"/>
        <v>0</v>
      </c>
      <c r="B198" s="183">
        <v>194</v>
      </c>
      <c r="C198" s="237"/>
      <c r="D198" s="217"/>
      <c r="E198" s="217"/>
      <c r="F198" s="183"/>
      <c r="G198" s="217"/>
      <c r="H198" s="769"/>
      <c r="I198" s="763"/>
      <c r="J198" s="766"/>
      <c r="K198" s="217"/>
      <c r="L198" s="217"/>
      <c r="M198" s="183"/>
      <c r="N198" s="235"/>
      <c r="O198" s="235"/>
      <c r="P198" s="185"/>
      <c r="Q198" s="183"/>
      <c r="R198" s="198"/>
      <c r="S198" s="183"/>
      <c r="T198" s="183"/>
      <c r="U198" s="183"/>
      <c r="V198" s="183"/>
      <c r="W198" s="183"/>
      <c r="X198" s="236"/>
      <c r="Y198" s="329" t="str">
        <f t="shared" ca="1" si="6"/>
        <v/>
      </c>
      <c r="Z198" s="30">
        <f t="shared" ca="1" si="7"/>
        <v>0</v>
      </c>
    </row>
    <row r="199" spans="1:26" ht="18" customHeight="1">
      <c r="A199" s="328" t="str">
        <f t="shared" ca="1" si="10"/>
        <v>0</v>
      </c>
      <c r="B199" s="183">
        <v>195</v>
      </c>
      <c r="C199" s="237"/>
      <c r="D199" s="217"/>
      <c r="E199" s="217"/>
      <c r="F199" s="183"/>
      <c r="G199" s="217"/>
      <c r="H199" s="769"/>
      <c r="I199" s="763"/>
      <c r="J199" s="766"/>
      <c r="K199" s="217"/>
      <c r="L199" s="217"/>
      <c r="M199" s="183"/>
      <c r="N199" s="235"/>
      <c r="O199" s="235"/>
      <c r="P199" s="185"/>
      <c r="Q199" s="183"/>
      <c r="R199" s="198"/>
      <c r="S199" s="183"/>
      <c r="T199" s="183"/>
      <c r="U199" s="183"/>
      <c r="V199" s="183"/>
      <c r="W199" s="183"/>
      <c r="X199" s="236"/>
      <c r="Y199" s="329" t="str">
        <f t="shared" ca="1" si="6"/>
        <v/>
      </c>
      <c r="Z199" s="30">
        <f t="shared" ca="1" si="7"/>
        <v>0</v>
      </c>
    </row>
    <row r="200" spans="1:26" ht="18" customHeight="1">
      <c r="A200" s="328" t="str">
        <f t="shared" ca="1" si="10"/>
        <v>0</v>
      </c>
      <c r="B200" s="183">
        <v>196</v>
      </c>
      <c r="C200" s="237"/>
      <c r="D200" s="217"/>
      <c r="E200" s="217"/>
      <c r="F200" s="183"/>
      <c r="G200" s="217"/>
      <c r="H200" s="769"/>
      <c r="I200" s="763"/>
      <c r="J200" s="766"/>
      <c r="K200" s="217"/>
      <c r="L200" s="217"/>
      <c r="M200" s="183"/>
      <c r="N200" s="235"/>
      <c r="O200" s="235"/>
      <c r="P200" s="185"/>
      <c r="Q200" s="183"/>
      <c r="R200" s="198"/>
      <c r="S200" s="183"/>
      <c r="T200" s="183"/>
      <c r="U200" s="183"/>
      <c r="V200" s="183"/>
      <c r="W200" s="183"/>
      <c r="X200" s="236"/>
      <c r="Y200" s="329" t="str">
        <f t="shared" ca="1" si="6"/>
        <v/>
      </c>
      <c r="Z200" s="30">
        <f t="shared" ca="1" si="7"/>
        <v>0</v>
      </c>
    </row>
    <row r="201" spans="1:26" ht="18" customHeight="1">
      <c r="A201" s="328" t="str">
        <f t="shared" ca="1" si="10"/>
        <v>0</v>
      </c>
      <c r="B201" s="183">
        <v>197</v>
      </c>
      <c r="C201" s="237"/>
      <c r="D201" s="217"/>
      <c r="E201" s="217"/>
      <c r="F201" s="183"/>
      <c r="G201" s="217"/>
      <c r="H201" s="769"/>
      <c r="I201" s="763"/>
      <c r="J201" s="766"/>
      <c r="K201" s="217"/>
      <c r="L201" s="217"/>
      <c r="M201" s="183"/>
      <c r="N201" s="235"/>
      <c r="O201" s="235"/>
      <c r="P201" s="185"/>
      <c r="Q201" s="183"/>
      <c r="R201" s="198"/>
      <c r="S201" s="183"/>
      <c r="T201" s="183"/>
      <c r="U201" s="183"/>
      <c r="V201" s="183"/>
      <c r="W201" s="183"/>
      <c r="X201" s="236"/>
      <c r="Y201" s="329" t="str">
        <f t="shared" ca="1" si="6"/>
        <v/>
      </c>
      <c r="Z201" s="30">
        <f t="shared" ca="1" si="7"/>
        <v>0</v>
      </c>
    </row>
    <row r="202" spans="1:26" ht="18" customHeight="1">
      <c r="A202" s="328" t="str">
        <f t="shared" ca="1" si="10"/>
        <v>0</v>
      </c>
      <c r="B202" s="183">
        <v>198</v>
      </c>
      <c r="C202" s="237"/>
      <c r="D202" s="217"/>
      <c r="E202" s="217"/>
      <c r="F202" s="183"/>
      <c r="G202" s="217"/>
      <c r="H202" s="769"/>
      <c r="I202" s="763"/>
      <c r="J202" s="766"/>
      <c r="K202" s="217"/>
      <c r="L202" s="217"/>
      <c r="M202" s="183"/>
      <c r="N202" s="235"/>
      <c r="O202" s="235"/>
      <c r="P202" s="185"/>
      <c r="Q202" s="183"/>
      <c r="R202" s="198"/>
      <c r="S202" s="183"/>
      <c r="T202" s="183"/>
      <c r="U202" s="183"/>
      <c r="V202" s="183"/>
      <c r="W202" s="183"/>
      <c r="X202" s="236"/>
      <c r="Y202" s="329" t="str">
        <f t="shared" ca="1" si="6"/>
        <v/>
      </c>
      <c r="Z202" s="30">
        <f t="shared" ca="1" si="7"/>
        <v>0</v>
      </c>
    </row>
    <row r="203" spans="1:26" ht="18" customHeight="1">
      <c r="A203" s="328" t="str">
        <f t="shared" ca="1" si="10"/>
        <v>0</v>
      </c>
      <c r="B203" s="183">
        <v>199</v>
      </c>
      <c r="C203" s="237"/>
      <c r="D203" s="217"/>
      <c r="E203" s="217"/>
      <c r="F203" s="183"/>
      <c r="G203" s="217"/>
      <c r="H203" s="769"/>
      <c r="I203" s="763"/>
      <c r="J203" s="766"/>
      <c r="K203" s="217"/>
      <c r="L203" s="217"/>
      <c r="M203" s="183"/>
      <c r="N203" s="235"/>
      <c r="O203" s="235"/>
      <c r="P203" s="185"/>
      <c r="Q203" s="183"/>
      <c r="R203" s="198"/>
      <c r="S203" s="183"/>
      <c r="T203" s="183"/>
      <c r="U203" s="183"/>
      <c r="V203" s="183"/>
      <c r="W203" s="183"/>
      <c r="X203" s="236"/>
      <c r="Y203" s="329" t="str">
        <f t="shared" ca="1" si="6"/>
        <v/>
      </c>
      <c r="Z203" s="30">
        <f t="shared" ca="1" si="7"/>
        <v>0</v>
      </c>
    </row>
    <row r="204" spans="1:26" ht="18" customHeight="1">
      <c r="A204" s="328" t="str">
        <f t="shared" ca="1" si="10"/>
        <v>0</v>
      </c>
      <c r="B204" s="183">
        <v>200</v>
      </c>
      <c r="C204" s="237"/>
      <c r="D204" s="217"/>
      <c r="E204" s="217"/>
      <c r="F204" s="183"/>
      <c r="G204" s="217"/>
      <c r="H204" s="769"/>
      <c r="I204" s="763"/>
      <c r="J204" s="766"/>
      <c r="K204" s="217"/>
      <c r="L204" s="217"/>
      <c r="M204" s="183"/>
      <c r="N204" s="235"/>
      <c r="O204" s="235"/>
      <c r="P204" s="185"/>
      <c r="Q204" s="183"/>
      <c r="R204" s="198"/>
      <c r="S204" s="183"/>
      <c r="T204" s="183"/>
      <c r="U204" s="183"/>
      <c r="V204" s="183"/>
      <c r="W204" s="183"/>
      <c r="X204" s="236"/>
      <c r="Y204" s="329" t="str">
        <f t="shared" ca="1" si="6"/>
        <v/>
      </c>
      <c r="Z204" s="30">
        <f t="shared" ca="1" si="7"/>
        <v>0</v>
      </c>
    </row>
    <row r="205" spans="1:26" ht="36.75" customHeight="1">
      <c r="A205" s="4"/>
      <c r="B205" s="4"/>
      <c r="C205" s="303"/>
      <c r="D205" s="304"/>
      <c r="E205" s="4"/>
      <c r="F205" s="4"/>
      <c r="G205" s="4"/>
      <c r="H205" s="4"/>
      <c r="I205" s="4"/>
      <c r="J205" s="4"/>
      <c r="K205" s="4"/>
      <c r="L205" s="4"/>
      <c r="M205" s="4"/>
      <c r="N205" s="148"/>
      <c r="O205" s="4"/>
      <c r="P205" s="4"/>
      <c r="Q205" s="4"/>
      <c r="R205" s="303"/>
      <c r="S205" s="4"/>
      <c r="T205" s="304"/>
      <c r="U205" s="4"/>
      <c r="V205" s="4"/>
      <c r="W205" s="4"/>
      <c r="X205" s="4"/>
      <c r="Y205" s="4"/>
    </row>
    <row r="206" spans="1:26" ht="36.75" customHeight="1">
      <c r="A206" s="4"/>
      <c r="B206" s="280"/>
      <c r="C206" s="305"/>
      <c r="D206" s="306" t="s">
        <v>16</v>
      </c>
      <c r="E206" s="307" t="s">
        <v>338</v>
      </c>
      <c r="F206" s="307" t="s">
        <v>346</v>
      </c>
      <c r="G206" s="307" t="s">
        <v>381</v>
      </c>
      <c r="H206" s="307" t="s">
        <v>635</v>
      </c>
      <c r="I206" s="307" t="s">
        <v>636</v>
      </c>
      <c r="J206" s="281" t="str">
        <f>設定用!F6</f>
        <v>横浜本店</v>
      </c>
      <c r="K206" s="285"/>
      <c r="L206" s="286"/>
      <c r="M206" s="4"/>
      <c r="N206" s="4"/>
      <c r="O206" s="4"/>
      <c r="P206" s="4"/>
      <c r="Q206" s="4"/>
      <c r="R206" s="4"/>
      <c r="S206" s="4"/>
      <c r="T206" s="4"/>
      <c r="U206" s="4"/>
      <c r="V206" s="4"/>
      <c r="W206" s="4"/>
      <c r="X206" s="168"/>
    </row>
    <row r="207" spans="1:26" ht="36.75" customHeight="1">
      <c r="A207" s="4"/>
      <c r="B207" s="705" t="s">
        <v>33</v>
      </c>
      <c r="C207" s="706"/>
      <c r="D207" s="163">
        <f t="shared" ref="D207:D209" si="11">SUM(E207:I207)</f>
        <v>0</v>
      </c>
      <c r="E207" s="164">
        <f t="shared" ref="E207:J207" si="12">COUNTIFS($P$9:$P$202,E$206,$W$9:$W$202,"&lt;&gt;")</f>
        <v>0</v>
      </c>
      <c r="F207" s="164">
        <f t="shared" si="12"/>
        <v>0</v>
      </c>
      <c r="G207" s="164">
        <f t="shared" si="12"/>
        <v>0</v>
      </c>
      <c r="H207" s="164">
        <f t="shared" si="12"/>
        <v>0</v>
      </c>
      <c r="I207" s="164">
        <f t="shared" si="12"/>
        <v>0</v>
      </c>
      <c r="J207" s="165">
        <f t="shared" si="12"/>
        <v>0</v>
      </c>
      <c r="K207" s="285"/>
      <c r="L207" s="286"/>
      <c r="M207" s="4"/>
      <c r="N207" s="4"/>
      <c r="O207" s="4"/>
      <c r="P207" s="4"/>
      <c r="Q207" s="4"/>
      <c r="R207" s="4"/>
      <c r="S207" s="4"/>
      <c r="T207" s="4"/>
      <c r="U207" s="4"/>
      <c r="V207" s="4"/>
      <c r="W207" s="4"/>
      <c r="X207" s="168"/>
    </row>
    <row r="208" spans="1:26" ht="36.75" customHeight="1">
      <c r="A208" s="4"/>
      <c r="B208" s="770" t="s">
        <v>311</v>
      </c>
      <c r="C208" s="771"/>
      <c r="D208" s="244">
        <f t="shared" si="11"/>
        <v>0</v>
      </c>
      <c r="E208" s="245">
        <f t="shared" ref="E208:J208" si="13">COUNTIFS($P$9:$P$202,E$206,$W$9:$W$202,$O$2)</f>
        <v>0</v>
      </c>
      <c r="F208" s="245">
        <f t="shared" si="13"/>
        <v>0</v>
      </c>
      <c r="G208" s="245">
        <f t="shared" si="13"/>
        <v>0</v>
      </c>
      <c r="H208" s="245">
        <f t="shared" si="13"/>
        <v>0</v>
      </c>
      <c r="I208" s="245">
        <f t="shared" si="13"/>
        <v>0</v>
      </c>
      <c r="J208" s="246">
        <f t="shared" si="13"/>
        <v>0</v>
      </c>
      <c r="K208" s="285"/>
      <c r="L208" s="286"/>
      <c r="M208" s="4"/>
      <c r="N208" s="4"/>
      <c r="P208" s="4"/>
      <c r="Q208" s="4"/>
      <c r="R208" s="4"/>
      <c r="S208" s="4"/>
      <c r="T208" s="4"/>
      <c r="U208" s="4"/>
      <c r="V208" s="4"/>
      <c r="W208" s="4"/>
      <c r="X208" s="168"/>
    </row>
    <row r="209" spans="1:24" ht="36.75" customHeight="1">
      <c r="A209" s="4"/>
      <c r="B209" s="707" t="s">
        <v>313</v>
      </c>
      <c r="C209" s="708"/>
      <c r="D209" s="10">
        <f t="shared" si="11"/>
        <v>0</v>
      </c>
      <c r="E209" s="169">
        <f t="shared" ref="E209:J209" si="14">COUNTIFS($P$9:$P$202,E$206,$W$9:$W$202,$O$3)</f>
        <v>0</v>
      </c>
      <c r="F209" s="169">
        <f t="shared" si="14"/>
        <v>0</v>
      </c>
      <c r="G209" s="169">
        <f t="shared" si="14"/>
        <v>0</v>
      </c>
      <c r="H209" s="169">
        <f t="shared" si="14"/>
        <v>0</v>
      </c>
      <c r="I209" s="169">
        <f t="shared" si="14"/>
        <v>0</v>
      </c>
      <c r="J209" s="170">
        <f t="shared" si="14"/>
        <v>0</v>
      </c>
      <c r="K209" s="285"/>
      <c r="L209" s="286"/>
      <c r="M209" s="4"/>
      <c r="N209" s="4"/>
      <c r="O209" s="4"/>
      <c r="P209" s="4"/>
      <c r="Q209" s="4"/>
      <c r="R209" s="4"/>
      <c r="S209" s="4"/>
      <c r="T209" s="4"/>
      <c r="U209" s="4"/>
      <c r="V209" s="4"/>
      <c r="W209" s="4"/>
      <c r="X209" s="168"/>
    </row>
    <row r="210" spans="1:24" ht="36.75" customHeight="1">
      <c r="A210" s="4"/>
      <c r="B210" s="725" t="s">
        <v>39</v>
      </c>
      <c r="C210" s="726"/>
      <c r="D210" s="247" t="str">
        <f t="shared" ref="D210:J210" si="15">IFERROR(SUM(D208:D209)/D207,"")</f>
        <v/>
      </c>
      <c r="E210" s="248" t="str">
        <f t="shared" si="15"/>
        <v/>
      </c>
      <c r="F210" s="248" t="str">
        <f t="shared" si="15"/>
        <v/>
      </c>
      <c r="G210" s="248" t="str">
        <f t="shared" si="15"/>
        <v/>
      </c>
      <c r="H210" s="248" t="str">
        <f t="shared" si="15"/>
        <v/>
      </c>
      <c r="I210" s="248" t="str">
        <f t="shared" si="15"/>
        <v/>
      </c>
      <c r="J210" s="249" t="str">
        <f t="shared" si="15"/>
        <v/>
      </c>
      <c r="K210" s="308" t="s">
        <v>637</v>
      </c>
      <c r="L210" s="4" t="str">
        <f t="shared" ref="L210:M210" si="16">IFERROR(SUM(L208:L209)/L207,"")</f>
        <v/>
      </c>
      <c r="M210" s="4" t="str">
        <f t="shared" si="16"/>
        <v/>
      </c>
      <c r="N210" s="4"/>
      <c r="O210" s="4"/>
      <c r="P210" s="162"/>
      <c r="Q210" s="162"/>
      <c r="R210" s="162"/>
      <c r="S210" s="251"/>
      <c r="T210" s="162"/>
      <c r="U210" s="252"/>
      <c r="V210" s="252"/>
      <c r="W210" s="252"/>
      <c r="X210" s="168"/>
    </row>
    <row r="211" spans="1:24" ht="30" customHeight="1"/>
    <row r="212" spans="1:24" ht="30" customHeight="1"/>
    <row r="213" spans="1:24" ht="30" customHeight="1"/>
    <row r="214" spans="1:24" ht="8.25" customHeight="1"/>
    <row r="215" spans="1:24" ht="15.75" customHeight="1">
      <c r="A215" s="4"/>
      <c r="B215" s="4"/>
      <c r="D215" s="309" t="str">
        <f>設定用!J6</f>
        <v>代表</v>
      </c>
      <c r="E215" s="310" t="str">
        <f>設定用!J7</f>
        <v>黒田み</v>
      </c>
      <c r="F215" s="309" t="str">
        <f>設定用!J8</f>
        <v>山田</v>
      </c>
      <c r="G215" s="309" t="str">
        <f>設定用!J9</f>
        <v>奥章</v>
      </c>
      <c r="H215" s="309" t="str">
        <f>設定用!J10</f>
        <v>山﨑</v>
      </c>
      <c r="I215" s="4"/>
      <c r="J215" s="4"/>
      <c r="K215" s="4"/>
      <c r="L215" s="4"/>
      <c r="M215" s="4"/>
      <c r="N215" s="148"/>
      <c r="O215" s="4"/>
      <c r="P215" s="4"/>
      <c r="Q215" s="4"/>
      <c r="R215" s="303"/>
      <c r="S215" s="4"/>
      <c r="T215" s="304"/>
      <c r="U215" s="4"/>
      <c r="V215" s="4"/>
      <c r="W215" s="4"/>
      <c r="X215" s="4"/>
    </row>
    <row r="216" spans="1:24" ht="31.5" customHeight="1">
      <c r="A216" s="4"/>
      <c r="B216" s="4"/>
      <c r="C216" s="255" t="s">
        <v>638</v>
      </c>
      <c r="D216" s="256">
        <f t="shared" ref="D216:H216" si="17">COUNTIF($U$9:$U$202,D215)</f>
        <v>0</v>
      </c>
      <c r="E216" s="256">
        <f t="shared" si="17"/>
        <v>0</v>
      </c>
      <c r="F216" s="256">
        <f t="shared" si="17"/>
        <v>0</v>
      </c>
      <c r="G216" s="256">
        <f t="shared" si="17"/>
        <v>0</v>
      </c>
      <c r="H216" s="257">
        <f t="shared" si="17"/>
        <v>0</v>
      </c>
      <c r="I216" s="4"/>
      <c r="J216" s="4"/>
      <c r="K216" s="4"/>
      <c r="L216" s="4"/>
      <c r="M216" s="4"/>
      <c r="N216" s="148"/>
      <c r="O216" s="4"/>
      <c r="P216" s="4"/>
      <c r="Q216" s="4"/>
      <c r="R216" s="303"/>
      <c r="S216" s="4"/>
      <c r="T216" s="304"/>
      <c r="U216" s="4"/>
      <c r="V216" s="4"/>
      <c r="W216" s="4"/>
      <c r="X216" s="4"/>
    </row>
    <row r="217" spans="1:24" ht="24" customHeight="1">
      <c r="A217" s="4"/>
      <c r="B217" s="4"/>
      <c r="C217" s="772" t="s">
        <v>639</v>
      </c>
      <c r="D217" s="311">
        <f t="shared" ref="D217:H217" si="18">SUM(D219,D221)</f>
        <v>0</v>
      </c>
      <c r="E217" s="311">
        <f t="shared" si="18"/>
        <v>0</v>
      </c>
      <c r="F217" s="311">
        <f t="shared" si="18"/>
        <v>0</v>
      </c>
      <c r="G217" s="311">
        <f t="shared" si="18"/>
        <v>0</v>
      </c>
      <c r="H217" s="312">
        <f t="shared" si="18"/>
        <v>0</v>
      </c>
      <c r="I217" s="4"/>
      <c r="J217" s="4"/>
      <c r="K217" s="4"/>
      <c r="L217" s="4"/>
      <c r="M217" s="4"/>
      <c r="N217" s="148"/>
      <c r="O217" s="4"/>
      <c r="P217" s="4"/>
      <c r="Q217" s="4"/>
      <c r="R217" s="303"/>
      <c r="S217" s="4"/>
      <c r="T217" s="304"/>
      <c r="U217" s="4"/>
      <c r="V217" s="4"/>
      <c r="W217" s="4"/>
      <c r="X217" s="4"/>
    </row>
    <row r="218" spans="1:24" ht="24" customHeight="1">
      <c r="A218" s="4"/>
      <c r="B218" s="4"/>
      <c r="C218" s="773"/>
      <c r="D218" s="313" t="str">
        <f t="shared" ref="D218:H218" si="19">IFERROR(D217/D216,"-")</f>
        <v>-</v>
      </c>
      <c r="E218" s="313" t="str">
        <f t="shared" si="19"/>
        <v>-</v>
      </c>
      <c r="F218" s="313" t="str">
        <f t="shared" si="19"/>
        <v>-</v>
      </c>
      <c r="G218" s="313" t="str">
        <f t="shared" si="19"/>
        <v>-</v>
      </c>
      <c r="H218" s="314" t="str">
        <f t="shared" si="19"/>
        <v>-</v>
      </c>
      <c r="I218" s="4"/>
      <c r="J218" s="4"/>
      <c r="K218" s="4"/>
      <c r="L218" s="4"/>
      <c r="M218" s="4"/>
      <c r="N218" s="148"/>
      <c r="O218" s="4"/>
      <c r="P218" s="4"/>
      <c r="Q218" s="4"/>
      <c r="R218" s="303"/>
      <c r="S218" s="4"/>
      <c r="T218" s="304"/>
      <c r="U218" s="4"/>
      <c r="V218" s="4"/>
      <c r="W218" s="4"/>
      <c r="X218" s="4"/>
    </row>
    <row r="219" spans="1:24" ht="20.25" customHeight="1">
      <c r="A219" s="4"/>
      <c r="B219" s="4"/>
      <c r="C219" s="774" t="s">
        <v>349</v>
      </c>
      <c r="D219" s="315">
        <f t="shared" ref="D219:H219" si="20">COUNTIFS($U$9:$U$202,D$215,$W$9:$W$202,$C219)</f>
        <v>0</v>
      </c>
      <c r="E219" s="315">
        <f t="shared" si="20"/>
        <v>0</v>
      </c>
      <c r="F219" s="315">
        <f t="shared" si="20"/>
        <v>0</v>
      </c>
      <c r="G219" s="315">
        <f t="shared" si="20"/>
        <v>0</v>
      </c>
      <c r="H219" s="315">
        <f t="shared" si="20"/>
        <v>0</v>
      </c>
      <c r="I219" s="4"/>
      <c r="J219" s="4"/>
      <c r="K219" s="4"/>
      <c r="L219" s="4"/>
      <c r="M219" s="4"/>
      <c r="N219" s="148"/>
      <c r="O219" s="4"/>
      <c r="P219" s="4"/>
      <c r="Q219" s="4"/>
      <c r="R219" s="303"/>
      <c r="S219" s="4"/>
      <c r="T219" s="304"/>
      <c r="U219" s="4"/>
      <c r="V219" s="4"/>
      <c r="W219" s="4"/>
      <c r="X219" s="4"/>
    </row>
    <row r="220" spans="1:24" ht="24" customHeight="1">
      <c r="A220" s="4"/>
      <c r="B220" s="4"/>
      <c r="C220" s="775"/>
      <c r="D220" s="316" t="str">
        <f t="shared" ref="D220:H220" si="21">IFERROR(D219/D216,"-")</f>
        <v>-</v>
      </c>
      <c r="E220" s="316" t="str">
        <f t="shared" si="21"/>
        <v>-</v>
      </c>
      <c r="F220" s="316" t="str">
        <f t="shared" si="21"/>
        <v>-</v>
      </c>
      <c r="G220" s="316" t="str">
        <f t="shared" si="21"/>
        <v>-</v>
      </c>
      <c r="H220" s="316" t="str">
        <f t="shared" si="21"/>
        <v>-</v>
      </c>
      <c r="I220" s="4"/>
      <c r="J220" s="4"/>
      <c r="K220" s="4"/>
      <c r="L220" s="4"/>
      <c r="M220" s="4"/>
      <c r="N220" s="148"/>
      <c r="O220" s="4"/>
      <c r="P220" s="4"/>
      <c r="Q220" s="4"/>
      <c r="R220" s="303"/>
      <c r="S220" s="4"/>
      <c r="T220" s="304"/>
      <c r="U220" s="4"/>
      <c r="V220" s="4"/>
      <c r="W220" s="4"/>
      <c r="X220" s="4"/>
    </row>
    <row r="221" spans="1:24" ht="21" customHeight="1">
      <c r="A221" s="4"/>
      <c r="B221" s="4"/>
      <c r="C221" s="776" t="s">
        <v>373</v>
      </c>
      <c r="D221" s="315">
        <f t="shared" ref="D221:H221" si="22">COUNTIFS($U$9:$U$202,D$215,$W$9:$W$202,$C221)</f>
        <v>0</v>
      </c>
      <c r="E221" s="315">
        <f t="shared" si="22"/>
        <v>0</v>
      </c>
      <c r="F221" s="315">
        <f t="shared" si="22"/>
        <v>0</v>
      </c>
      <c r="G221" s="315">
        <f t="shared" si="22"/>
        <v>0</v>
      </c>
      <c r="H221" s="315">
        <f t="shared" si="22"/>
        <v>0</v>
      </c>
      <c r="I221" s="4"/>
      <c r="J221" s="4"/>
      <c r="K221" s="4"/>
      <c r="L221" s="4"/>
      <c r="M221" s="4"/>
      <c r="N221" s="148"/>
      <c r="O221" s="4"/>
      <c r="P221" s="4"/>
      <c r="Q221" s="4"/>
      <c r="R221" s="303"/>
      <c r="S221" s="4"/>
      <c r="T221" s="304"/>
      <c r="U221" s="4"/>
      <c r="V221" s="4"/>
      <c r="W221" s="4"/>
      <c r="X221" s="4"/>
    </row>
    <row r="222" spans="1:24" ht="24" customHeight="1">
      <c r="A222" s="4"/>
      <c r="B222" s="4"/>
      <c r="C222" s="775"/>
      <c r="D222" s="316" t="str">
        <f t="shared" ref="D222:H222" si="23">IFERROR(D221/D216,"-")</f>
        <v>-</v>
      </c>
      <c r="E222" s="316" t="str">
        <f t="shared" si="23"/>
        <v>-</v>
      </c>
      <c r="F222" s="316" t="str">
        <f t="shared" si="23"/>
        <v>-</v>
      </c>
      <c r="G222" s="316" t="str">
        <f t="shared" si="23"/>
        <v>-</v>
      </c>
      <c r="H222" s="316" t="str">
        <f t="shared" si="23"/>
        <v>-</v>
      </c>
      <c r="I222" s="4"/>
      <c r="J222" s="4"/>
      <c r="K222" s="4"/>
      <c r="L222" s="4"/>
      <c r="M222" s="4"/>
      <c r="N222" s="148"/>
      <c r="O222" s="4"/>
      <c r="P222" s="4"/>
      <c r="Q222" s="4"/>
      <c r="R222" s="303"/>
      <c r="S222" s="4"/>
      <c r="T222" s="304"/>
      <c r="U222" s="4"/>
      <c r="V222" s="4"/>
      <c r="W222" s="4"/>
      <c r="X222" s="4"/>
    </row>
    <row r="223" spans="1:24" ht="21" customHeight="1">
      <c r="A223" s="4"/>
      <c r="B223" s="4"/>
      <c r="C223" s="776" t="s">
        <v>491</v>
      </c>
      <c r="D223" s="315">
        <f t="shared" ref="D223:H223" si="24">COUNTIFS($U$9:$U$202,D$215,$W$9:$W$202,$C223)</f>
        <v>0</v>
      </c>
      <c r="E223" s="315">
        <f t="shared" si="24"/>
        <v>0</v>
      </c>
      <c r="F223" s="315">
        <f t="shared" si="24"/>
        <v>0</v>
      </c>
      <c r="G223" s="315">
        <f t="shared" si="24"/>
        <v>0</v>
      </c>
      <c r="H223" s="315">
        <f t="shared" si="24"/>
        <v>0</v>
      </c>
      <c r="I223" s="4"/>
      <c r="J223" s="4"/>
      <c r="K223" s="4"/>
      <c r="L223" s="4"/>
      <c r="M223" s="4"/>
      <c r="N223" s="148"/>
      <c r="O223" s="4"/>
      <c r="P223" s="4"/>
      <c r="Q223" s="4"/>
      <c r="R223" s="303"/>
      <c r="S223" s="4"/>
      <c r="T223" s="304"/>
      <c r="U223" s="4"/>
      <c r="V223" s="4"/>
      <c r="W223" s="4"/>
      <c r="X223" s="4"/>
    </row>
    <row r="224" spans="1:24" ht="24" customHeight="1">
      <c r="A224" s="4"/>
      <c r="B224" s="4"/>
      <c r="C224" s="775"/>
      <c r="D224" s="316" t="str">
        <f t="shared" ref="D224:H224" si="25">IFERROR(D223/D$216,"-")</f>
        <v>-</v>
      </c>
      <c r="E224" s="316" t="str">
        <f t="shared" si="25"/>
        <v>-</v>
      </c>
      <c r="F224" s="316" t="str">
        <f t="shared" si="25"/>
        <v>-</v>
      </c>
      <c r="G224" s="316" t="str">
        <f t="shared" si="25"/>
        <v>-</v>
      </c>
      <c r="H224" s="316" t="str">
        <f t="shared" si="25"/>
        <v>-</v>
      </c>
      <c r="I224" s="4"/>
      <c r="J224" s="4"/>
      <c r="K224" s="4"/>
      <c r="L224" s="4"/>
      <c r="M224" s="4"/>
      <c r="N224" s="148"/>
      <c r="O224" s="4"/>
      <c r="P224" s="4"/>
      <c r="Q224" s="4"/>
      <c r="R224" s="303"/>
      <c r="S224" s="4"/>
      <c r="T224" s="304"/>
      <c r="U224" s="4"/>
      <c r="V224" s="4"/>
      <c r="W224" s="4"/>
      <c r="X224" s="4"/>
    </row>
    <row r="225" spans="1:24" ht="21" customHeight="1">
      <c r="A225" s="4"/>
      <c r="B225" s="4"/>
      <c r="C225" s="777" t="s">
        <v>366</v>
      </c>
      <c r="D225" s="315">
        <f t="shared" ref="D225:H225" si="26">COUNTIFS($U$9:$U$202,D$215,$W$9:$W$202,$C225)</f>
        <v>0</v>
      </c>
      <c r="E225" s="315">
        <f t="shared" si="26"/>
        <v>0</v>
      </c>
      <c r="F225" s="315">
        <f t="shared" si="26"/>
        <v>0</v>
      </c>
      <c r="G225" s="315">
        <f t="shared" si="26"/>
        <v>0</v>
      </c>
      <c r="H225" s="315">
        <f t="shared" si="26"/>
        <v>0</v>
      </c>
      <c r="I225" s="4"/>
      <c r="J225" s="4"/>
      <c r="K225" s="4"/>
      <c r="L225" s="4"/>
      <c r="M225" s="4"/>
      <c r="N225" s="148"/>
      <c r="O225" s="4"/>
      <c r="P225" s="4"/>
      <c r="Q225" s="4"/>
      <c r="R225" s="303"/>
      <c r="S225" s="4"/>
      <c r="T225" s="304"/>
      <c r="U225" s="4"/>
      <c r="V225" s="4"/>
      <c r="W225" s="4"/>
      <c r="X225" s="4"/>
    </row>
    <row r="226" spans="1:24" ht="24" customHeight="1">
      <c r="A226" s="4"/>
      <c r="B226" s="4"/>
      <c r="C226" s="775"/>
      <c r="D226" s="316" t="str">
        <f t="shared" ref="D226:H226" si="27">IFERROR(D225/D$216,"-")</f>
        <v>-</v>
      </c>
      <c r="E226" s="316" t="str">
        <f t="shared" si="27"/>
        <v>-</v>
      </c>
      <c r="F226" s="316" t="str">
        <f t="shared" si="27"/>
        <v>-</v>
      </c>
      <c r="G226" s="316" t="str">
        <f t="shared" si="27"/>
        <v>-</v>
      </c>
      <c r="H226" s="316" t="str">
        <f t="shared" si="27"/>
        <v>-</v>
      </c>
      <c r="I226" s="4"/>
      <c r="J226" s="4"/>
      <c r="K226" s="4"/>
      <c r="L226" s="4"/>
      <c r="M226" s="4"/>
      <c r="N226" s="148"/>
      <c r="O226" s="4"/>
      <c r="P226" s="4"/>
      <c r="Q226" s="4"/>
      <c r="R226" s="303"/>
      <c r="S226" s="4"/>
      <c r="T226" s="304"/>
      <c r="U226" s="4"/>
      <c r="V226" s="4"/>
      <c r="W226" s="4"/>
      <c r="X226" s="4"/>
    </row>
    <row r="227" spans="1:24" ht="21" customHeight="1">
      <c r="A227" s="4"/>
      <c r="B227" s="4"/>
      <c r="C227" s="777" t="s">
        <v>640</v>
      </c>
      <c r="D227" s="315">
        <f t="shared" ref="D227:H227" si="28">COUNTIFS($U$9:$U$202,D$215,$W$9:$W$202,$C227)</f>
        <v>0</v>
      </c>
      <c r="E227" s="315">
        <f t="shared" si="28"/>
        <v>0</v>
      </c>
      <c r="F227" s="315">
        <f t="shared" si="28"/>
        <v>0</v>
      </c>
      <c r="G227" s="315">
        <f t="shared" si="28"/>
        <v>0</v>
      </c>
      <c r="H227" s="315">
        <f t="shared" si="28"/>
        <v>0</v>
      </c>
      <c r="I227" s="4"/>
      <c r="J227" s="4"/>
      <c r="K227" s="4"/>
      <c r="L227" s="4"/>
      <c r="M227" s="4"/>
      <c r="N227" s="148"/>
      <c r="O227" s="4"/>
      <c r="P227" s="4"/>
      <c r="Q227" s="4"/>
      <c r="R227" s="303"/>
      <c r="S227" s="4"/>
      <c r="T227" s="304"/>
      <c r="U227" s="4"/>
      <c r="V227" s="4"/>
      <c r="W227" s="4"/>
      <c r="X227" s="4"/>
    </row>
    <row r="228" spans="1:24" ht="24" customHeight="1">
      <c r="A228" s="4"/>
      <c r="B228" s="4"/>
      <c r="C228" s="775"/>
      <c r="D228" s="316" t="str">
        <f t="shared" ref="D228:H228" si="29">IFERROR(D227/D$216,"-")</f>
        <v>-</v>
      </c>
      <c r="E228" s="316" t="str">
        <f t="shared" si="29"/>
        <v>-</v>
      </c>
      <c r="F228" s="316" t="str">
        <f t="shared" si="29"/>
        <v>-</v>
      </c>
      <c r="G228" s="316" t="str">
        <f t="shared" si="29"/>
        <v>-</v>
      </c>
      <c r="H228" s="316" t="str">
        <f t="shared" si="29"/>
        <v>-</v>
      </c>
      <c r="I228" s="4"/>
      <c r="J228" s="4"/>
      <c r="K228" s="4"/>
      <c r="L228" s="4"/>
      <c r="M228" s="4"/>
      <c r="N228" s="148"/>
      <c r="O228" s="4"/>
      <c r="P228" s="4"/>
      <c r="Q228" s="4"/>
      <c r="R228" s="303"/>
      <c r="S228" s="4"/>
      <c r="T228" s="304"/>
      <c r="U228" s="4"/>
      <c r="V228" s="4"/>
      <c r="W228" s="4"/>
      <c r="X228" s="4"/>
    </row>
    <row r="229" spans="1:24" ht="21" customHeight="1">
      <c r="A229" s="4"/>
      <c r="B229" s="4"/>
      <c r="C229" s="777" t="s">
        <v>628</v>
      </c>
      <c r="D229" s="315">
        <f t="shared" ref="D229:H229" si="30">COUNTIFS($U$9:$U$202,D$215,$W$9:$W$202,$C229)</f>
        <v>0</v>
      </c>
      <c r="E229" s="315">
        <f t="shared" si="30"/>
        <v>0</v>
      </c>
      <c r="F229" s="315">
        <f t="shared" si="30"/>
        <v>0</v>
      </c>
      <c r="G229" s="315">
        <f t="shared" si="30"/>
        <v>0</v>
      </c>
      <c r="H229" s="315">
        <f t="shared" si="30"/>
        <v>0</v>
      </c>
      <c r="I229" s="4"/>
      <c r="J229" s="4"/>
      <c r="K229" s="4"/>
      <c r="L229" s="4"/>
      <c r="M229" s="4"/>
      <c r="N229" s="148"/>
      <c r="O229" s="4"/>
      <c r="P229" s="4"/>
      <c r="Q229" s="4"/>
      <c r="R229" s="303"/>
      <c r="S229" s="4"/>
      <c r="T229" s="304"/>
      <c r="U229" s="4"/>
      <c r="V229" s="4"/>
      <c r="W229" s="4"/>
      <c r="X229" s="4"/>
    </row>
    <row r="230" spans="1:24" ht="24" customHeight="1">
      <c r="A230" s="4"/>
      <c r="B230" s="4"/>
      <c r="C230" s="775"/>
      <c r="D230" s="316" t="str">
        <f t="shared" ref="D230:H230" si="31">IFERROR(D229/D$216,"-")</f>
        <v>-</v>
      </c>
      <c r="E230" s="316" t="str">
        <f t="shared" si="31"/>
        <v>-</v>
      </c>
      <c r="F230" s="316" t="str">
        <f t="shared" si="31"/>
        <v>-</v>
      </c>
      <c r="G230" s="316" t="str">
        <f t="shared" si="31"/>
        <v>-</v>
      </c>
      <c r="H230" s="316" t="str">
        <f t="shared" si="31"/>
        <v>-</v>
      </c>
      <c r="I230" s="4"/>
      <c r="J230" s="4"/>
      <c r="K230" s="4"/>
      <c r="L230" s="4"/>
      <c r="M230" s="4"/>
      <c r="N230" s="148"/>
      <c r="O230" s="4"/>
      <c r="P230" s="4"/>
      <c r="Q230" s="4"/>
      <c r="R230" s="303"/>
      <c r="S230" s="4"/>
      <c r="T230" s="304"/>
      <c r="U230" s="4"/>
      <c r="V230" s="4"/>
      <c r="W230" s="4"/>
      <c r="X230" s="4"/>
    </row>
    <row r="231" spans="1:24" ht="21" customHeight="1">
      <c r="A231" s="4"/>
      <c r="B231" s="4"/>
      <c r="C231" s="778" t="s">
        <v>358</v>
      </c>
      <c r="D231" s="315">
        <f t="shared" ref="D231:H231" si="32">COUNTIFS($U$9:$U$202,D$215,$W$9:$W$202,$C231)</f>
        <v>0</v>
      </c>
      <c r="E231" s="315">
        <f t="shared" si="32"/>
        <v>0</v>
      </c>
      <c r="F231" s="315">
        <f t="shared" si="32"/>
        <v>0</v>
      </c>
      <c r="G231" s="315">
        <f t="shared" si="32"/>
        <v>0</v>
      </c>
      <c r="H231" s="315">
        <f t="shared" si="32"/>
        <v>0</v>
      </c>
      <c r="I231" s="4"/>
      <c r="J231" s="4"/>
      <c r="K231" s="4"/>
      <c r="L231" s="4"/>
      <c r="M231" s="4"/>
      <c r="N231" s="148"/>
      <c r="O231" s="4"/>
      <c r="P231" s="4"/>
      <c r="Q231" s="4"/>
      <c r="R231" s="303"/>
      <c r="S231" s="4"/>
      <c r="T231" s="304"/>
      <c r="U231" s="4"/>
      <c r="V231" s="4"/>
      <c r="W231" s="4"/>
      <c r="X231" s="4"/>
    </row>
    <row r="232" spans="1:24" ht="24" customHeight="1">
      <c r="A232" s="4"/>
      <c r="B232" s="4"/>
      <c r="C232" s="779"/>
      <c r="D232" s="317" t="str">
        <f t="shared" ref="D232:H232" si="33">IFERROR(D231/D$216,"-")</f>
        <v>-</v>
      </c>
      <c r="E232" s="317" t="str">
        <f t="shared" si="33"/>
        <v>-</v>
      </c>
      <c r="F232" s="317" t="str">
        <f t="shared" si="33"/>
        <v>-</v>
      </c>
      <c r="G232" s="317" t="str">
        <f t="shared" si="33"/>
        <v>-</v>
      </c>
      <c r="H232" s="317" t="str">
        <f t="shared" si="33"/>
        <v>-</v>
      </c>
      <c r="I232" s="4"/>
      <c r="J232" s="4"/>
      <c r="K232" s="4"/>
      <c r="L232" s="4"/>
      <c r="M232" s="4"/>
      <c r="N232" s="148"/>
      <c r="O232" s="4"/>
      <c r="P232" s="4"/>
      <c r="Q232" s="4"/>
      <c r="R232" s="303"/>
      <c r="S232" s="4"/>
      <c r="T232" s="304"/>
      <c r="U232" s="4"/>
      <c r="V232" s="4"/>
      <c r="W232" s="4"/>
      <c r="X232" s="4"/>
    </row>
    <row r="233" spans="1:24" ht="15.75" customHeight="1">
      <c r="A233" s="4"/>
      <c r="B233" s="4"/>
      <c r="C233" s="4"/>
      <c r="D233" s="3"/>
      <c r="E233" s="3"/>
      <c r="F233" s="3"/>
      <c r="G233" s="3"/>
      <c r="H233" s="3"/>
      <c r="I233" s="4"/>
      <c r="J233" s="4"/>
      <c r="K233" s="4"/>
      <c r="L233" s="4"/>
      <c r="M233" s="4"/>
      <c r="N233" s="148"/>
      <c r="O233" s="4"/>
      <c r="P233" s="4"/>
      <c r="Q233" s="4"/>
      <c r="R233" s="303"/>
      <c r="S233" s="4"/>
      <c r="T233" s="304"/>
      <c r="U233" s="4"/>
      <c r="V233" s="4"/>
      <c r="W233" s="4"/>
      <c r="X233" s="4"/>
    </row>
    <row r="234" spans="1:24" ht="15.75" customHeight="1">
      <c r="A234" s="4"/>
      <c r="B234" s="4"/>
      <c r="C234" s="4"/>
      <c r="D234" s="318"/>
      <c r="E234" s="3"/>
      <c r="F234" s="3"/>
      <c r="G234" s="3"/>
      <c r="H234" s="3"/>
      <c r="I234" s="4"/>
      <c r="J234" s="4"/>
      <c r="K234" s="4"/>
      <c r="L234" s="4"/>
      <c r="M234" s="4"/>
      <c r="N234" s="148"/>
      <c r="O234" s="4"/>
      <c r="P234" s="4"/>
      <c r="Q234" s="4"/>
      <c r="R234" s="303"/>
      <c r="S234" s="4"/>
      <c r="T234" s="304"/>
      <c r="U234" s="4"/>
      <c r="V234" s="4"/>
      <c r="W234" s="4"/>
      <c r="X234" s="4"/>
    </row>
    <row r="235" spans="1:24" ht="15.75" customHeight="1">
      <c r="A235" s="4"/>
      <c r="B235" s="4"/>
      <c r="C235" s="4"/>
      <c r="D235" s="309" t="str">
        <f>設定用!J14</f>
        <v>杉原</v>
      </c>
      <c r="E235" s="309" t="str">
        <f>設定用!J15</f>
        <v>時川</v>
      </c>
      <c r="F235" s="309" t="str">
        <f>設定用!J16</f>
        <v>嶋津</v>
      </c>
      <c r="G235" s="309" t="str">
        <f>設定用!J17</f>
        <v>馬場</v>
      </c>
      <c r="H235" s="319" t="str">
        <f>設定用!J18</f>
        <v>和田</v>
      </c>
      <c r="I235" s="319" t="s">
        <v>497</v>
      </c>
      <c r="J235" s="319" t="s">
        <v>617</v>
      </c>
      <c r="K235" s="319" t="s">
        <v>641</v>
      </c>
      <c r="L235" s="319" t="s">
        <v>642</v>
      </c>
      <c r="M235" s="319" t="s">
        <v>166</v>
      </c>
      <c r="N235" s="319" t="s">
        <v>174</v>
      </c>
      <c r="O235" s="319" t="s">
        <v>182</v>
      </c>
      <c r="P235" s="4"/>
      <c r="Q235" s="303"/>
      <c r="R235" s="4"/>
      <c r="S235" s="304"/>
      <c r="T235" s="4"/>
      <c r="U235" s="4"/>
      <c r="V235" s="4"/>
      <c r="W235" s="4"/>
    </row>
    <row r="236" spans="1:24" ht="31.5" customHeight="1">
      <c r="A236" s="4"/>
      <c r="B236" s="4"/>
      <c r="C236" s="255" t="s">
        <v>638</v>
      </c>
      <c r="D236" s="256">
        <f t="shared" ref="D236:O236" si="34">COUNTIF($U$9:$U$202,D235)</f>
        <v>0</v>
      </c>
      <c r="E236" s="256">
        <f t="shared" si="34"/>
        <v>0</v>
      </c>
      <c r="F236" s="256">
        <f t="shared" si="34"/>
        <v>0</v>
      </c>
      <c r="G236" s="267">
        <f t="shared" si="34"/>
        <v>0</v>
      </c>
      <c r="H236" s="257">
        <f t="shared" si="34"/>
        <v>0</v>
      </c>
      <c r="I236" s="257">
        <f t="shared" si="34"/>
        <v>0</v>
      </c>
      <c r="J236" s="257">
        <f t="shared" si="34"/>
        <v>0</v>
      </c>
      <c r="K236" s="257">
        <f t="shared" si="34"/>
        <v>0</v>
      </c>
      <c r="L236" s="257">
        <f t="shared" si="34"/>
        <v>0</v>
      </c>
      <c r="M236" s="257">
        <f t="shared" si="34"/>
        <v>0</v>
      </c>
      <c r="N236" s="257">
        <f t="shared" si="34"/>
        <v>0</v>
      </c>
      <c r="O236" s="257">
        <f t="shared" si="34"/>
        <v>0</v>
      </c>
      <c r="P236" s="4"/>
      <c r="Q236" s="303"/>
      <c r="R236" s="4"/>
      <c r="S236" s="304"/>
      <c r="T236" s="4"/>
      <c r="U236" s="4"/>
      <c r="V236" s="4"/>
      <c r="W236" s="4"/>
    </row>
    <row r="237" spans="1:24" ht="24" customHeight="1">
      <c r="A237" s="4"/>
      <c r="B237" s="4"/>
      <c r="C237" s="772" t="s">
        <v>639</v>
      </c>
      <c r="D237" s="311">
        <f t="shared" ref="D237:O237" si="35">SUM(D239,D241)</f>
        <v>0</v>
      </c>
      <c r="E237" s="311">
        <f t="shared" si="35"/>
        <v>0</v>
      </c>
      <c r="F237" s="311">
        <f t="shared" si="35"/>
        <v>0</v>
      </c>
      <c r="G237" s="320">
        <f t="shared" si="35"/>
        <v>0</v>
      </c>
      <c r="H237" s="312">
        <f t="shared" si="35"/>
        <v>0</v>
      </c>
      <c r="I237" s="312">
        <f t="shared" si="35"/>
        <v>0</v>
      </c>
      <c r="J237" s="312">
        <f t="shared" si="35"/>
        <v>0</v>
      </c>
      <c r="K237" s="312">
        <f t="shared" si="35"/>
        <v>0</v>
      </c>
      <c r="L237" s="312">
        <f t="shared" si="35"/>
        <v>0</v>
      </c>
      <c r="M237" s="312">
        <f t="shared" si="35"/>
        <v>0</v>
      </c>
      <c r="N237" s="312">
        <f t="shared" si="35"/>
        <v>0</v>
      </c>
      <c r="O237" s="312">
        <f t="shared" si="35"/>
        <v>0</v>
      </c>
      <c r="P237" s="4"/>
      <c r="Q237" s="303"/>
      <c r="R237" s="4"/>
      <c r="S237" s="304"/>
      <c r="T237" s="4"/>
      <c r="U237" s="4"/>
      <c r="V237" s="4"/>
      <c r="W237" s="4"/>
    </row>
    <row r="238" spans="1:24" ht="24" customHeight="1">
      <c r="A238" s="4"/>
      <c r="B238" s="4"/>
      <c r="C238" s="773"/>
      <c r="D238" s="313" t="str">
        <f t="shared" ref="D238:O238" si="36">IFERROR(D237/D236,"-")</f>
        <v>-</v>
      </c>
      <c r="E238" s="313" t="str">
        <f t="shared" si="36"/>
        <v>-</v>
      </c>
      <c r="F238" s="313" t="str">
        <f t="shared" si="36"/>
        <v>-</v>
      </c>
      <c r="G238" s="321" t="str">
        <f t="shared" si="36"/>
        <v>-</v>
      </c>
      <c r="H238" s="314" t="str">
        <f t="shared" si="36"/>
        <v>-</v>
      </c>
      <c r="I238" s="314" t="str">
        <f t="shared" si="36"/>
        <v>-</v>
      </c>
      <c r="J238" s="314" t="str">
        <f t="shared" si="36"/>
        <v>-</v>
      </c>
      <c r="K238" s="314" t="str">
        <f t="shared" si="36"/>
        <v>-</v>
      </c>
      <c r="L238" s="314" t="str">
        <f t="shared" si="36"/>
        <v>-</v>
      </c>
      <c r="M238" s="314" t="str">
        <f t="shared" si="36"/>
        <v>-</v>
      </c>
      <c r="N238" s="314" t="str">
        <f t="shared" si="36"/>
        <v>-</v>
      </c>
      <c r="O238" s="314" t="str">
        <f t="shared" si="36"/>
        <v>-</v>
      </c>
      <c r="P238" s="4"/>
      <c r="Q238" s="303"/>
      <c r="R238" s="4"/>
      <c r="S238" s="304"/>
      <c r="T238" s="4"/>
      <c r="U238" s="4"/>
      <c r="V238" s="4"/>
      <c r="W238" s="4"/>
    </row>
    <row r="239" spans="1:24" ht="20.25" customHeight="1">
      <c r="A239" s="4"/>
      <c r="B239" s="4"/>
      <c r="C239" s="774" t="s">
        <v>349</v>
      </c>
      <c r="D239" s="315">
        <f t="shared" ref="D239:O239" si="37">COUNTIFS($U$9:$U$202,D$235,$W$9:$W$202,$C239)</f>
        <v>0</v>
      </c>
      <c r="E239" s="315">
        <f t="shared" si="37"/>
        <v>0</v>
      </c>
      <c r="F239" s="315">
        <f t="shared" si="37"/>
        <v>0</v>
      </c>
      <c r="G239" s="315">
        <f t="shared" si="37"/>
        <v>0</v>
      </c>
      <c r="H239" s="315">
        <f t="shared" si="37"/>
        <v>0</v>
      </c>
      <c r="I239" s="315">
        <f t="shared" si="37"/>
        <v>0</v>
      </c>
      <c r="J239" s="315">
        <f t="shared" si="37"/>
        <v>0</v>
      </c>
      <c r="K239" s="315">
        <f t="shared" si="37"/>
        <v>0</v>
      </c>
      <c r="L239" s="315">
        <f t="shared" si="37"/>
        <v>0</v>
      </c>
      <c r="M239" s="315">
        <f t="shared" si="37"/>
        <v>0</v>
      </c>
      <c r="N239" s="315">
        <f t="shared" si="37"/>
        <v>0</v>
      </c>
      <c r="O239" s="315">
        <f t="shared" si="37"/>
        <v>0</v>
      </c>
      <c r="P239" s="4"/>
      <c r="Q239" s="303"/>
      <c r="R239" s="4"/>
      <c r="S239" s="304"/>
      <c r="T239" s="4"/>
      <c r="U239" s="4"/>
      <c r="V239" s="4"/>
      <c r="W239" s="4"/>
    </row>
    <row r="240" spans="1:24" ht="24" customHeight="1">
      <c r="A240" s="4"/>
      <c r="B240" s="4"/>
      <c r="C240" s="775"/>
      <c r="D240" s="316" t="str">
        <f t="shared" ref="D240:O240" si="38">IFERROR(D239/D236,"-")</f>
        <v>-</v>
      </c>
      <c r="E240" s="316" t="str">
        <f t="shared" si="38"/>
        <v>-</v>
      </c>
      <c r="F240" s="316" t="str">
        <f t="shared" si="38"/>
        <v>-</v>
      </c>
      <c r="G240" s="316" t="str">
        <f t="shared" si="38"/>
        <v>-</v>
      </c>
      <c r="H240" s="316" t="str">
        <f t="shared" si="38"/>
        <v>-</v>
      </c>
      <c r="I240" s="316" t="str">
        <f t="shared" si="38"/>
        <v>-</v>
      </c>
      <c r="J240" s="316" t="str">
        <f t="shared" si="38"/>
        <v>-</v>
      </c>
      <c r="K240" s="316" t="str">
        <f t="shared" si="38"/>
        <v>-</v>
      </c>
      <c r="L240" s="316" t="str">
        <f t="shared" si="38"/>
        <v>-</v>
      </c>
      <c r="M240" s="316" t="str">
        <f t="shared" si="38"/>
        <v>-</v>
      </c>
      <c r="N240" s="316" t="str">
        <f t="shared" si="38"/>
        <v>-</v>
      </c>
      <c r="O240" s="316" t="str">
        <f t="shared" si="38"/>
        <v>-</v>
      </c>
      <c r="P240" s="4"/>
      <c r="Q240" s="303"/>
      <c r="R240" s="4"/>
      <c r="S240" s="304"/>
      <c r="T240" s="4"/>
      <c r="U240" s="4"/>
      <c r="V240" s="4"/>
      <c r="W240" s="4"/>
    </row>
    <row r="241" spans="1:24" ht="21" customHeight="1">
      <c r="A241" s="4"/>
      <c r="B241" s="4"/>
      <c r="C241" s="776" t="s">
        <v>373</v>
      </c>
      <c r="D241" s="315">
        <f t="shared" ref="D241:O241" si="39">COUNTIFS($U$9:$U$202,D$235,$W$9:$W$202,$C241)</f>
        <v>0</v>
      </c>
      <c r="E241" s="315">
        <f t="shared" si="39"/>
        <v>0</v>
      </c>
      <c r="F241" s="315">
        <f t="shared" si="39"/>
        <v>0</v>
      </c>
      <c r="G241" s="315">
        <f t="shared" si="39"/>
        <v>0</v>
      </c>
      <c r="H241" s="315">
        <f t="shared" si="39"/>
        <v>0</v>
      </c>
      <c r="I241" s="315">
        <f t="shared" si="39"/>
        <v>0</v>
      </c>
      <c r="J241" s="315">
        <f t="shared" si="39"/>
        <v>0</v>
      </c>
      <c r="K241" s="315">
        <f t="shared" si="39"/>
        <v>0</v>
      </c>
      <c r="L241" s="315">
        <f t="shared" si="39"/>
        <v>0</v>
      </c>
      <c r="M241" s="315">
        <f t="shared" si="39"/>
        <v>0</v>
      </c>
      <c r="N241" s="315">
        <f t="shared" si="39"/>
        <v>0</v>
      </c>
      <c r="O241" s="315">
        <f t="shared" si="39"/>
        <v>0</v>
      </c>
      <c r="P241" s="4"/>
      <c r="Q241" s="303"/>
      <c r="R241" s="4"/>
      <c r="S241" s="304"/>
      <c r="T241" s="4"/>
      <c r="U241" s="4"/>
      <c r="V241" s="4"/>
      <c r="W241" s="4"/>
    </row>
    <row r="242" spans="1:24" ht="24" customHeight="1">
      <c r="A242" s="4"/>
      <c r="B242" s="4"/>
      <c r="C242" s="775"/>
      <c r="D242" s="316" t="str">
        <f t="shared" ref="D242:O242" si="40">IFERROR(D241/D236,"-")</f>
        <v>-</v>
      </c>
      <c r="E242" s="316" t="str">
        <f t="shared" si="40"/>
        <v>-</v>
      </c>
      <c r="F242" s="316" t="str">
        <f t="shared" si="40"/>
        <v>-</v>
      </c>
      <c r="G242" s="316" t="str">
        <f t="shared" si="40"/>
        <v>-</v>
      </c>
      <c r="H242" s="316" t="str">
        <f t="shared" si="40"/>
        <v>-</v>
      </c>
      <c r="I242" s="316" t="str">
        <f t="shared" si="40"/>
        <v>-</v>
      </c>
      <c r="J242" s="316" t="str">
        <f t="shared" si="40"/>
        <v>-</v>
      </c>
      <c r="K242" s="316" t="str">
        <f t="shared" si="40"/>
        <v>-</v>
      </c>
      <c r="L242" s="316" t="str">
        <f t="shared" si="40"/>
        <v>-</v>
      </c>
      <c r="M242" s="316" t="str">
        <f t="shared" si="40"/>
        <v>-</v>
      </c>
      <c r="N242" s="316" t="str">
        <f t="shared" si="40"/>
        <v>-</v>
      </c>
      <c r="O242" s="316" t="str">
        <f t="shared" si="40"/>
        <v>-</v>
      </c>
      <c r="P242" s="4"/>
      <c r="Q242" s="303"/>
      <c r="R242" s="4"/>
      <c r="S242" s="304"/>
      <c r="T242" s="4"/>
      <c r="U242" s="4"/>
      <c r="V242" s="4"/>
      <c r="W242" s="4"/>
    </row>
    <row r="243" spans="1:24" ht="21" customHeight="1">
      <c r="A243" s="4"/>
      <c r="B243" s="4"/>
      <c r="C243" s="776" t="s">
        <v>491</v>
      </c>
      <c r="D243" s="315">
        <f t="shared" ref="D243:O243" si="41">COUNTIFS($U$9:$U$202,D$235,$W$9:$W$202,$C243)</f>
        <v>0</v>
      </c>
      <c r="E243" s="315">
        <f t="shared" si="41"/>
        <v>0</v>
      </c>
      <c r="F243" s="315">
        <f t="shared" si="41"/>
        <v>0</v>
      </c>
      <c r="G243" s="315">
        <f t="shared" si="41"/>
        <v>0</v>
      </c>
      <c r="H243" s="315">
        <f t="shared" si="41"/>
        <v>0</v>
      </c>
      <c r="I243" s="315">
        <f t="shared" si="41"/>
        <v>0</v>
      </c>
      <c r="J243" s="315">
        <f t="shared" si="41"/>
        <v>0</v>
      </c>
      <c r="K243" s="315">
        <f t="shared" si="41"/>
        <v>0</v>
      </c>
      <c r="L243" s="315">
        <f t="shared" si="41"/>
        <v>0</v>
      </c>
      <c r="M243" s="315">
        <f t="shared" si="41"/>
        <v>0</v>
      </c>
      <c r="N243" s="315">
        <f t="shared" si="41"/>
        <v>0</v>
      </c>
      <c r="O243" s="315">
        <f t="shared" si="41"/>
        <v>0</v>
      </c>
      <c r="P243" s="4"/>
      <c r="Q243" s="303"/>
      <c r="R243" s="4"/>
      <c r="S243" s="304"/>
      <c r="T243" s="4"/>
      <c r="U243" s="4"/>
      <c r="V243" s="4"/>
      <c r="W243" s="4"/>
    </row>
    <row r="244" spans="1:24" ht="24" customHeight="1">
      <c r="A244" s="4"/>
      <c r="B244" s="4"/>
      <c r="C244" s="775"/>
      <c r="D244" s="316" t="str">
        <f t="shared" ref="D244:O244" si="42">IFERROR(D243/E$216,"-")</f>
        <v>-</v>
      </c>
      <c r="E244" s="316" t="str">
        <f t="shared" si="42"/>
        <v>-</v>
      </c>
      <c r="F244" s="316" t="str">
        <f t="shared" si="42"/>
        <v>-</v>
      </c>
      <c r="G244" s="316" t="str">
        <f t="shared" si="42"/>
        <v>-</v>
      </c>
      <c r="H244" s="316" t="str">
        <f t="shared" si="42"/>
        <v>-</v>
      </c>
      <c r="I244" s="316" t="str">
        <f t="shared" si="42"/>
        <v>-</v>
      </c>
      <c r="J244" s="316" t="str">
        <f t="shared" si="42"/>
        <v>-</v>
      </c>
      <c r="K244" s="316" t="str">
        <f t="shared" si="42"/>
        <v>-</v>
      </c>
      <c r="L244" s="316" t="str">
        <f t="shared" si="42"/>
        <v>-</v>
      </c>
      <c r="M244" s="316" t="str">
        <f t="shared" si="42"/>
        <v>-</v>
      </c>
      <c r="N244" s="316" t="str">
        <f t="shared" si="42"/>
        <v>-</v>
      </c>
      <c r="O244" s="316" t="str">
        <f t="shared" si="42"/>
        <v>-</v>
      </c>
      <c r="P244" s="4"/>
      <c r="Q244" s="303"/>
      <c r="R244" s="4"/>
      <c r="S244" s="304"/>
      <c r="T244" s="4"/>
      <c r="U244" s="4"/>
      <c r="V244" s="4"/>
      <c r="W244" s="4"/>
    </row>
    <row r="245" spans="1:24" ht="21" customHeight="1">
      <c r="A245" s="4"/>
      <c r="B245" s="4"/>
      <c r="C245" s="777" t="s">
        <v>366</v>
      </c>
      <c r="D245" s="315">
        <f t="shared" ref="D245:O245" si="43">COUNTIFS($U$9:$U$202,D$235,$W$9:$W$202,$C245)</f>
        <v>0</v>
      </c>
      <c r="E245" s="315">
        <f t="shared" si="43"/>
        <v>0</v>
      </c>
      <c r="F245" s="315">
        <f t="shared" si="43"/>
        <v>0</v>
      </c>
      <c r="G245" s="315">
        <f t="shared" si="43"/>
        <v>0</v>
      </c>
      <c r="H245" s="315">
        <f t="shared" si="43"/>
        <v>0</v>
      </c>
      <c r="I245" s="315">
        <f t="shared" si="43"/>
        <v>0</v>
      </c>
      <c r="J245" s="315">
        <f t="shared" si="43"/>
        <v>0</v>
      </c>
      <c r="K245" s="315">
        <f t="shared" si="43"/>
        <v>0</v>
      </c>
      <c r="L245" s="315">
        <f t="shared" si="43"/>
        <v>0</v>
      </c>
      <c r="M245" s="315">
        <f t="shared" si="43"/>
        <v>0</v>
      </c>
      <c r="N245" s="315">
        <f t="shared" si="43"/>
        <v>0</v>
      </c>
      <c r="O245" s="315">
        <f t="shared" si="43"/>
        <v>0</v>
      </c>
      <c r="P245" s="4"/>
      <c r="Q245" s="303"/>
      <c r="R245" s="4"/>
      <c r="S245" s="304"/>
      <c r="T245" s="4"/>
      <c r="U245" s="4"/>
      <c r="V245" s="4"/>
      <c r="W245" s="4"/>
    </row>
    <row r="246" spans="1:24" ht="24" customHeight="1">
      <c r="A246" s="4"/>
      <c r="B246" s="4"/>
      <c r="C246" s="775"/>
      <c r="D246" s="316" t="str">
        <f t="shared" ref="D246:O246" si="44">IFERROR(D245/E$216,"-")</f>
        <v>-</v>
      </c>
      <c r="E246" s="316" t="str">
        <f t="shared" si="44"/>
        <v>-</v>
      </c>
      <c r="F246" s="316" t="str">
        <f t="shared" si="44"/>
        <v>-</v>
      </c>
      <c r="G246" s="316" t="str">
        <f t="shared" si="44"/>
        <v>-</v>
      </c>
      <c r="H246" s="316" t="str">
        <f t="shared" si="44"/>
        <v>-</v>
      </c>
      <c r="I246" s="316" t="str">
        <f t="shared" si="44"/>
        <v>-</v>
      </c>
      <c r="J246" s="316" t="str">
        <f t="shared" si="44"/>
        <v>-</v>
      </c>
      <c r="K246" s="316" t="str">
        <f t="shared" si="44"/>
        <v>-</v>
      </c>
      <c r="L246" s="316" t="str">
        <f t="shared" si="44"/>
        <v>-</v>
      </c>
      <c r="M246" s="316" t="str">
        <f t="shared" si="44"/>
        <v>-</v>
      </c>
      <c r="N246" s="316" t="str">
        <f t="shared" si="44"/>
        <v>-</v>
      </c>
      <c r="O246" s="316" t="str">
        <f t="shared" si="44"/>
        <v>-</v>
      </c>
      <c r="P246" s="4"/>
      <c r="Q246" s="303"/>
      <c r="R246" s="4"/>
      <c r="S246" s="304"/>
      <c r="T246" s="4"/>
      <c r="U246" s="4"/>
      <c r="V246" s="4"/>
      <c r="W246" s="4"/>
    </row>
    <row r="247" spans="1:24" ht="21" customHeight="1">
      <c r="A247" s="4"/>
      <c r="B247" s="4"/>
      <c r="C247" s="777" t="s">
        <v>640</v>
      </c>
      <c r="D247" s="315">
        <f t="shared" ref="D247:O247" si="45">COUNTIFS($U$9:$U$202,D$235,$W$9:$W$202,$C247)</f>
        <v>0</v>
      </c>
      <c r="E247" s="315">
        <f t="shared" si="45"/>
        <v>0</v>
      </c>
      <c r="F247" s="315">
        <f t="shared" si="45"/>
        <v>0</v>
      </c>
      <c r="G247" s="315">
        <f t="shared" si="45"/>
        <v>0</v>
      </c>
      <c r="H247" s="315">
        <f t="shared" si="45"/>
        <v>0</v>
      </c>
      <c r="I247" s="315">
        <f t="shared" si="45"/>
        <v>0</v>
      </c>
      <c r="J247" s="315">
        <f t="shared" si="45"/>
        <v>0</v>
      </c>
      <c r="K247" s="315">
        <f t="shared" si="45"/>
        <v>0</v>
      </c>
      <c r="L247" s="315">
        <f t="shared" si="45"/>
        <v>0</v>
      </c>
      <c r="M247" s="315">
        <f t="shared" si="45"/>
        <v>0</v>
      </c>
      <c r="N247" s="315">
        <f t="shared" si="45"/>
        <v>0</v>
      </c>
      <c r="O247" s="315">
        <f t="shared" si="45"/>
        <v>0</v>
      </c>
      <c r="P247" s="4"/>
      <c r="Q247" s="303"/>
      <c r="R247" s="4"/>
      <c r="S247" s="304"/>
      <c r="T247" s="4"/>
      <c r="U247" s="4"/>
      <c r="V247" s="4"/>
      <c r="W247" s="4"/>
    </row>
    <row r="248" spans="1:24" ht="24" customHeight="1">
      <c r="A248" s="4"/>
      <c r="B248" s="4"/>
      <c r="C248" s="775"/>
      <c r="D248" s="316" t="str">
        <f t="shared" ref="D248:O248" si="46">IFERROR(D247/E$216,"-")</f>
        <v>-</v>
      </c>
      <c r="E248" s="316" t="str">
        <f t="shared" si="46"/>
        <v>-</v>
      </c>
      <c r="F248" s="316" t="str">
        <f t="shared" si="46"/>
        <v>-</v>
      </c>
      <c r="G248" s="316" t="str">
        <f t="shared" si="46"/>
        <v>-</v>
      </c>
      <c r="H248" s="316" t="str">
        <f t="shared" si="46"/>
        <v>-</v>
      </c>
      <c r="I248" s="316" t="str">
        <f t="shared" si="46"/>
        <v>-</v>
      </c>
      <c r="J248" s="316" t="str">
        <f t="shared" si="46"/>
        <v>-</v>
      </c>
      <c r="K248" s="316" t="str">
        <f t="shared" si="46"/>
        <v>-</v>
      </c>
      <c r="L248" s="316" t="str">
        <f t="shared" si="46"/>
        <v>-</v>
      </c>
      <c r="M248" s="316" t="str">
        <f t="shared" si="46"/>
        <v>-</v>
      </c>
      <c r="N248" s="316" t="str">
        <f t="shared" si="46"/>
        <v>-</v>
      </c>
      <c r="O248" s="316" t="str">
        <f t="shared" si="46"/>
        <v>-</v>
      </c>
      <c r="P248" s="4"/>
      <c r="Q248" s="303"/>
      <c r="R248" s="4"/>
      <c r="S248" s="304"/>
      <c r="T248" s="4"/>
      <c r="U248" s="4"/>
      <c r="V248" s="4"/>
      <c r="W248" s="4"/>
    </row>
    <row r="249" spans="1:24" ht="21" customHeight="1">
      <c r="A249" s="4"/>
      <c r="B249" s="4"/>
      <c r="C249" s="777" t="s">
        <v>628</v>
      </c>
      <c r="D249" s="315">
        <f t="shared" ref="D249:O249" si="47">COUNTIFS($U$9:$U$202,D$235,$W$9:$W$202,$C249)</f>
        <v>0</v>
      </c>
      <c r="E249" s="315">
        <f t="shared" si="47"/>
        <v>0</v>
      </c>
      <c r="F249" s="315">
        <f t="shared" si="47"/>
        <v>0</v>
      </c>
      <c r="G249" s="315">
        <f t="shared" si="47"/>
        <v>0</v>
      </c>
      <c r="H249" s="315">
        <f t="shared" si="47"/>
        <v>0</v>
      </c>
      <c r="I249" s="315">
        <f t="shared" si="47"/>
        <v>0</v>
      </c>
      <c r="J249" s="315">
        <f t="shared" si="47"/>
        <v>0</v>
      </c>
      <c r="K249" s="315">
        <f t="shared" si="47"/>
        <v>0</v>
      </c>
      <c r="L249" s="315">
        <f t="shared" si="47"/>
        <v>0</v>
      </c>
      <c r="M249" s="315">
        <f t="shared" si="47"/>
        <v>0</v>
      </c>
      <c r="N249" s="315">
        <f t="shared" si="47"/>
        <v>0</v>
      </c>
      <c r="O249" s="315">
        <f t="shared" si="47"/>
        <v>0</v>
      </c>
      <c r="P249" s="4"/>
      <c r="Q249" s="303"/>
      <c r="R249" s="4"/>
      <c r="S249" s="304"/>
      <c r="T249" s="4"/>
      <c r="U249" s="4"/>
      <c r="V249" s="4"/>
      <c r="W249" s="4"/>
    </row>
    <row r="250" spans="1:24" ht="24" customHeight="1">
      <c r="A250" s="4"/>
      <c r="B250" s="4"/>
      <c r="C250" s="775"/>
      <c r="D250" s="316" t="str">
        <f t="shared" ref="D250:O250" si="48">IFERROR(D249/E$216,"-")</f>
        <v>-</v>
      </c>
      <c r="E250" s="316" t="str">
        <f t="shared" si="48"/>
        <v>-</v>
      </c>
      <c r="F250" s="316" t="str">
        <f t="shared" si="48"/>
        <v>-</v>
      </c>
      <c r="G250" s="316" t="str">
        <f t="shared" si="48"/>
        <v>-</v>
      </c>
      <c r="H250" s="316" t="str">
        <f t="shared" si="48"/>
        <v>-</v>
      </c>
      <c r="I250" s="316" t="str">
        <f t="shared" si="48"/>
        <v>-</v>
      </c>
      <c r="J250" s="316" t="str">
        <f t="shared" si="48"/>
        <v>-</v>
      </c>
      <c r="K250" s="316" t="str">
        <f t="shared" si="48"/>
        <v>-</v>
      </c>
      <c r="L250" s="316" t="str">
        <f t="shared" si="48"/>
        <v>-</v>
      </c>
      <c r="M250" s="316" t="str">
        <f t="shared" si="48"/>
        <v>-</v>
      </c>
      <c r="N250" s="316" t="str">
        <f t="shared" si="48"/>
        <v>-</v>
      </c>
      <c r="O250" s="316" t="str">
        <f t="shared" si="48"/>
        <v>-</v>
      </c>
      <c r="P250" s="4"/>
      <c r="Q250" s="303"/>
      <c r="R250" s="4"/>
      <c r="S250" s="304"/>
      <c r="T250" s="4"/>
      <c r="U250" s="4"/>
      <c r="V250" s="4"/>
      <c r="W250" s="4"/>
    </row>
    <row r="251" spans="1:24" ht="21" customHeight="1">
      <c r="A251" s="4"/>
      <c r="B251" s="4"/>
      <c r="C251" s="778" t="s">
        <v>358</v>
      </c>
      <c r="D251" s="315">
        <f t="shared" ref="D251:O251" si="49">COUNTIFS($U$9:$U$202,D$235,$W$9:$W$202,$C251)</f>
        <v>0</v>
      </c>
      <c r="E251" s="315">
        <f t="shared" si="49"/>
        <v>0</v>
      </c>
      <c r="F251" s="315">
        <f t="shared" si="49"/>
        <v>0</v>
      </c>
      <c r="G251" s="315">
        <f t="shared" si="49"/>
        <v>0</v>
      </c>
      <c r="H251" s="315">
        <f t="shared" si="49"/>
        <v>0</v>
      </c>
      <c r="I251" s="315">
        <f t="shared" si="49"/>
        <v>0</v>
      </c>
      <c r="J251" s="315">
        <f t="shared" si="49"/>
        <v>0</v>
      </c>
      <c r="K251" s="315">
        <f t="shared" si="49"/>
        <v>0</v>
      </c>
      <c r="L251" s="315">
        <f t="shared" si="49"/>
        <v>0</v>
      </c>
      <c r="M251" s="315">
        <f t="shared" si="49"/>
        <v>0</v>
      </c>
      <c r="N251" s="315">
        <f t="shared" si="49"/>
        <v>0</v>
      </c>
      <c r="O251" s="315">
        <f t="shared" si="49"/>
        <v>0</v>
      </c>
      <c r="P251" s="4"/>
      <c r="Q251" s="303"/>
      <c r="R251" s="4"/>
      <c r="S251" s="304"/>
      <c r="T251" s="4"/>
      <c r="U251" s="4"/>
      <c r="V251" s="4"/>
      <c r="W251" s="4"/>
    </row>
    <row r="252" spans="1:24" ht="24" customHeight="1">
      <c r="A252" s="4"/>
      <c r="B252" s="4"/>
      <c r="C252" s="779"/>
      <c r="D252" s="317" t="str">
        <f t="shared" ref="D252:O252" si="50">IFERROR(D251/E$216,"-")</f>
        <v>-</v>
      </c>
      <c r="E252" s="317" t="str">
        <f t="shared" si="50"/>
        <v>-</v>
      </c>
      <c r="F252" s="317" t="str">
        <f t="shared" si="50"/>
        <v>-</v>
      </c>
      <c r="G252" s="317" t="str">
        <f t="shared" si="50"/>
        <v>-</v>
      </c>
      <c r="H252" s="317" t="str">
        <f t="shared" si="50"/>
        <v>-</v>
      </c>
      <c r="I252" s="317" t="str">
        <f t="shared" si="50"/>
        <v>-</v>
      </c>
      <c r="J252" s="317" t="str">
        <f t="shared" si="50"/>
        <v>-</v>
      </c>
      <c r="K252" s="317" t="str">
        <f t="shared" si="50"/>
        <v>-</v>
      </c>
      <c r="L252" s="317" t="str">
        <f t="shared" si="50"/>
        <v>-</v>
      </c>
      <c r="M252" s="317" t="str">
        <f t="shared" si="50"/>
        <v>-</v>
      </c>
      <c r="N252" s="317" t="str">
        <f t="shared" si="50"/>
        <v>-</v>
      </c>
      <c r="O252" s="317" t="str">
        <f t="shared" si="50"/>
        <v>-</v>
      </c>
      <c r="P252" s="4"/>
      <c r="Q252" s="303"/>
      <c r="R252" s="4"/>
      <c r="S252" s="304"/>
      <c r="T252" s="4"/>
      <c r="U252" s="4"/>
      <c r="V252" s="4"/>
      <c r="W252" s="4"/>
    </row>
    <row r="253" spans="1:24" ht="14.4">
      <c r="A253" s="4"/>
      <c r="B253" s="4"/>
      <c r="C253" s="303"/>
      <c r="D253" s="304"/>
      <c r="E253" s="4"/>
      <c r="F253" s="4"/>
      <c r="G253" s="4"/>
      <c r="H253" s="4"/>
      <c r="I253" s="4"/>
      <c r="J253" s="4"/>
      <c r="K253" s="4"/>
      <c r="L253" s="4"/>
      <c r="M253" s="4"/>
      <c r="N253" s="148"/>
      <c r="O253" s="4"/>
      <c r="P253" s="4"/>
      <c r="Q253" s="4"/>
      <c r="R253" s="303"/>
      <c r="S253" s="4"/>
      <c r="T253" s="304"/>
      <c r="U253" s="4"/>
      <c r="V253" s="4"/>
      <c r="W253" s="4"/>
      <c r="X253" s="4"/>
    </row>
    <row r="254" spans="1:24" ht="32.25" customHeight="1">
      <c r="A254" s="4"/>
      <c r="B254" s="4"/>
      <c r="D254" s="270" t="s">
        <v>343</v>
      </c>
      <c r="E254" s="270" t="s">
        <v>507</v>
      </c>
      <c r="F254" s="270" t="s">
        <v>387</v>
      </c>
      <c r="G254" s="270" t="s">
        <v>364</v>
      </c>
      <c r="H254" s="270" t="s">
        <v>371</v>
      </c>
      <c r="M254" s="4"/>
      <c r="N254" s="148"/>
      <c r="O254" s="4"/>
      <c r="P254" s="4"/>
      <c r="Q254" s="4"/>
      <c r="R254" s="303"/>
      <c r="S254" s="4"/>
      <c r="T254" s="304"/>
      <c r="U254" s="4"/>
      <c r="V254" s="4"/>
      <c r="W254" s="4"/>
      <c r="X254" s="4"/>
    </row>
    <row r="255" spans="1:24" ht="27" customHeight="1">
      <c r="A255" s="4"/>
      <c r="B255" s="4"/>
      <c r="C255" s="271" t="s">
        <v>638</v>
      </c>
      <c r="D255" s="256">
        <f t="shared" ref="D255:H255" si="51">COUNTIFS($R$9:$R$202,"&lt;&gt;",$M$9:$M$202,D254)</f>
        <v>0</v>
      </c>
      <c r="E255" s="256">
        <f t="shared" si="51"/>
        <v>0</v>
      </c>
      <c r="F255" s="256">
        <f t="shared" si="51"/>
        <v>0</v>
      </c>
      <c r="G255" s="256">
        <f t="shared" si="51"/>
        <v>0</v>
      </c>
      <c r="H255" s="257">
        <f t="shared" si="51"/>
        <v>0</v>
      </c>
      <c r="I255" s="4"/>
      <c r="J255" s="4"/>
      <c r="K255" s="4"/>
      <c r="L255" s="4"/>
      <c r="M255" s="4"/>
      <c r="N255" s="148"/>
      <c r="O255" s="4"/>
      <c r="P255" s="4"/>
      <c r="Q255" s="4"/>
      <c r="R255" s="303"/>
      <c r="S255" s="4"/>
      <c r="T255" s="304"/>
      <c r="U255" s="4"/>
      <c r="V255" s="4"/>
      <c r="W255" s="4"/>
      <c r="X255" s="4"/>
    </row>
    <row r="256" spans="1:24" ht="27" customHeight="1">
      <c r="A256" s="4"/>
      <c r="B256" s="4"/>
      <c r="C256" s="780" t="s">
        <v>639</v>
      </c>
      <c r="D256" s="311">
        <f t="shared" ref="D256:H256" si="52">SUM(D258,D260)</f>
        <v>0</v>
      </c>
      <c r="E256" s="311">
        <f t="shared" si="52"/>
        <v>0</v>
      </c>
      <c r="F256" s="311">
        <f t="shared" si="52"/>
        <v>0</v>
      </c>
      <c r="G256" s="311">
        <f t="shared" si="52"/>
        <v>0</v>
      </c>
      <c r="H256" s="312">
        <f t="shared" si="52"/>
        <v>0</v>
      </c>
      <c r="I256" s="4"/>
      <c r="J256" s="4"/>
      <c r="K256" s="4"/>
      <c r="L256" s="4"/>
      <c r="M256" s="4"/>
      <c r="N256" s="148"/>
      <c r="O256" s="4"/>
      <c r="P256" s="4"/>
      <c r="Q256" s="4"/>
      <c r="R256" s="303"/>
      <c r="S256" s="4"/>
      <c r="T256" s="304"/>
      <c r="U256" s="4"/>
      <c r="V256" s="4"/>
      <c r="W256" s="4"/>
      <c r="X256" s="4"/>
    </row>
    <row r="257" spans="1:24" ht="27" customHeight="1">
      <c r="A257" s="4"/>
      <c r="B257" s="4"/>
      <c r="C257" s="773"/>
      <c r="D257" s="322" t="str">
        <f t="shared" ref="D257:H257" si="53">IFERROR(D256/D255,"-")</f>
        <v>-</v>
      </c>
      <c r="E257" s="322" t="str">
        <f t="shared" si="53"/>
        <v>-</v>
      </c>
      <c r="F257" s="322" t="str">
        <f t="shared" si="53"/>
        <v>-</v>
      </c>
      <c r="G257" s="322" t="str">
        <f t="shared" si="53"/>
        <v>-</v>
      </c>
      <c r="H257" s="323" t="str">
        <f t="shared" si="53"/>
        <v>-</v>
      </c>
      <c r="I257" s="4"/>
      <c r="J257" s="4"/>
      <c r="K257" s="4"/>
      <c r="L257" s="4"/>
      <c r="M257" s="4"/>
      <c r="N257" s="148"/>
      <c r="O257" s="4"/>
      <c r="P257" s="4"/>
      <c r="Q257" s="4"/>
      <c r="R257" s="303"/>
      <c r="S257" s="4"/>
      <c r="T257" s="304"/>
      <c r="U257" s="4"/>
      <c r="V257" s="4"/>
      <c r="W257" s="4"/>
      <c r="X257" s="4"/>
    </row>
    <row r="258" spans="1:24" ht="27" customHeight="1">
      <c r="A258" s="4"/>
      <c r="B258" s="4"/>
      <c r="C258" s="781" t="s">
        <v>349</v>
      </c>
      <c r="D258" s="315">
        <f t="shared" ref="D258:H258" si="54">COUNTIFS($W$9:$W$202,$C258,$M$9:$M$202,D$254)</f>
        <v>0</v>
      </c>
      <c r="E258" s="315">
        <f t="shared" si="54"/>
        <v>0</v>
      </c>
      <c r="F258" s="315">
        <f t="shared" si="54"/>
        <v>0</v>
      </c>
      <c r="G258" s="315">
        <f t="shared" si="54"/>
        <v>0</v>
      </c>
      <c r="H258" s="315">
        <f t="shared" si="54"/>
        <v>0</v>
      </c>
      <c r="I258" s="4"/>
      <c r="J258" s="4"/>
      <c r="K258" s="4"/>
      <c r="L258" s="4"/>
      <c r="M258" s="4"/>
      <c r="N258" s="148"/>
      <c r="O258" s="4"/>
      <c r="P258" s="4"/>
      <c r="Q258" s="4"/>
      <c r="R258" s="303"/>
      <c r="S258" s="4"/>
      <c r="T258" s="304"/>
      <c r="U258" s="4"/>
      <c r="V258" s="4"/>
      <c r="W258" s="4"/>
      <c r="X258" s="4"/>
    </row>
    <row r="259" spans="1:24" ht="27" customHeight="1">
      <c r="A259" s="4"/>
      <c r="B259" s="4"/>
      <c r="C259" s="775"/>
      <c r="D259" s="324" t="str">
        <f t="shared" ref="D259:H259" si="55">IFERROR(D258/D$255,"-")</f>
        <v>-</v>
      </c>
      <c r="E259" s="324" t="str">
        <f t="shared" si="55"/>
        <v>-</v>
      </c>
      <c r="F259" s="324" t="str">
        <f t="shared" si="55"/>
        <v>-</v>
      </c>
      <c r="G259" s="324" t="str">
        <f t="shared" si="55"/>
        <v>-</v>
      </c>
      <c r="H259" s="324" t="str">
        <f t="shared" si="55"/>
        <v>-</v>
      </c>
      <c r="I259" s="4"/>
      <c r="J259" s="4"/>
      <c r="K259" s="4"/>
      <c r="L259" s="4"/>
      <c r="M259" s="4"/>
      <c r="N259" s="148"/>
      <c r="O259" s="4"/>
      <c r="P259" s="4"/>
      <c r="Q259" s="4"/>
      <c r="R259" s="303"/>
      <c r="S259" s="4"/>
      <c r="T259" s="304"/>
      <c r="U259" s="4"/>
      <c r="V259" s="4"/>
      <c r="W259" s="4"/>
      <c r="X259" s="4"/>
    </row>
    <row r="260" spans="1:24" ht="27" customHeight="1">
      <c r="A260" s="4"/>
      <c r="B260" s="4"/>
      <c r="C260" s="782" t="s">
        <v>373</v>
      </c>
      <c r="D260" s="315">
        <f t="shared" ref="D260:H260" si="56">COUNTIFS($W$9:$W$202,$C260,$M$9:$M$202,D$254)</f>
        <v>0</v>
      </c>
      <c r="E260" s="315">
        <f t="shared" si="56"/>
        <v>0</v>
      </c>
      <c r="F260" s="315">
        <f t="shared" si="56"/>
        <v>0</v>
      </c>
      <c r="G260" s="315">
        <f t="shared" si="56"/>
        <v>0</v>
      </c>
      <c r="H260" s="315">
        <f t="shared" si="56"/>
        <v>0</v>
      </c>
      <c r="I260" s="4"/>
      <c r="J260" s="4"/>
      <c r="K260" s="4"/>
      <c r="L260" s="4"/>
      <c r="M260" s="4"/>
      <c r="N260" s="148"/>
      <c r="O260" s="4"/>
      <c r="P260" s="4"/>
      <c r="Q260" s="4"/>
      <c r="R260" s="303"/>
      <c r="S260" s="4"/>
      <c r="T260" s="304"/>
      <c r="U260" s="4"/>
      <c r="V260" s="4"/>
      <c r="W260" s="4"/>
      <c r="X260" s="4"/>
    </row>
    <row r="261" spans="1:24" ht="27" customHeight="1">
      <c r="A261" s="4"/>
      <c r="B261" s="4"/>
      <c r="C261" s="775"/>
      <c r="D261" s="324" t="str">
        <f t="shared" ref="D261:H261" si="57">IFERROR(D260/D$255,"-")</f>
        <v>-</v>
      </c>
      <c r="E261" s="324" t="str">
        <f t="shared" si="57"/>
        <v>-</v>
      </c>
      <c r="F261" s="324" t="str">
        <f t="shared" si="57"/>
        <v>-</v>
      </c>
      <c r="G261" s="324" t="str">
        <f t="shared" si="57"/>
        <v>-</v>
      </c>
      <c r="H261" s="324" t="str">
        <f t="shared" si="57"/>
        <v>-</v>
      </c>
      <c r="I261" s="4"/>
      <c r="J261" s="4"/>
      <c r="K261" s="4"/>
      <c r="L261" s="4"/>
      <c r="M261" s="4"/>
      <c r="N261" s="148"/>
      <c r="O261" s="4"/>
      <c r="P261" s="4"/>
      <c r="Q261" s="4"/>
      <c r="R261" s="303"/>
      <c r="S261" s="4"/>
      <c r="T261" s="304"/>
      <c r="U261" s="4"/>
      <c r="V261" s="4"/>
      <c r="W261" s="4"/>
      <c r="X261" s="4"/>
    </row>
    <row r="262" spans="1:24" ht="27" customHeight="1">
      <c r="A262" s="4"/>
      <c r="B262" s="4"/>
      <c r="C262" s="782" t="s">
        <v>491</v>
      </c>
      <c r="D262" s="325">
        <f t="shared" ref="D262:H262" si="58">COUNTIFS($W$9:$W$202,$C262,$M$9:$M$202,D$254)</f>
        <v>0</v>
      </c>
      <c r="E262" s="326">
        <f t="shared" si="58"/>
        <v>0</v>
      </c>
      <c r="F262" s="326">
        <f t="shared" si="58"/>
        <v>0</v>
      </c>
      <c r="G262" s="326">
        <f t="shared" si="58"/>
        <v>0</v>
      </c>
      <c r="H262" s="326">
        <f t="shared" si="58"/>
        <v>0</v>
      </c>
      <c r="I262" s="4"/>
      <c r="J262" s="4"/>
      <c r="K262" s="4"/>
      <c r="L262" s="4"/>
      <c r="M262" s="4"/>
      <c r="N262" s="148"/>
      <c r="O262" s="4"/>
      <c r="P262" s="4"/>
      <c r="Q262" s="4"/>
      <c r="R262" s="303"/>
      <c r="S262" s="4"/>
      <c r="T262" s="304"/>
      <c r="U262" s="4"/>
      <c r="V262" s="4"/>
      <c r="W262" s="4"/>
      <c r="X262" s="4"/>
    </row>
    <row r="263" spans="1:24" ht="27" customHeight="1">
      <c r="A263" s="4"/>
      <c r="B263" s="4"/>
      <c r="C263" s="775"/>
      <c r="D263" s="324" t="str">
        <f t="shared" ref="D263:H263" si="59">IFERROR(D262/D$255,"-")</f>
        <v>-</v>
      </c>
      <c r="E263" s="324" t="str">
        <f t="shared" si="59"/>
        <v>-</v>
      </c>
      <c r="F263" s="324" t="str">
        <f t="shared" si="59"/>
        <v>-</v>
      </c>
      <c r="G263" s="324" t="str">
        <f t="shared" si="59"/>
        <v>-</v>
      </c>
      <c r="H263" s="324" t="str">
        <f t="shared" si="59"/>
        <v>-</v>
      </c>
      <c r="I263" s="4"/>
      <c r="J263" s="4"/>
      <c r="K263" s="4"/>
      <c r="L263" s="4"/>
      <c r="M263" s="4"/>
      <c r="N263" s="148"/>
      <c r="O263" s="4"/>
      <c r="P263" s="4"/>
      <c r="Q263" s="4"/>
      <c r="R263" s="303"/>
      <c r="S263" s="4"/>
      <c r="T263" s="304"/>
      <c r="U263" s="4"/>
      <c r="V263" s="4"/>
      <c r="W263" s="4"/>
      <c r="X263" s="4"/>
    </row>
    <row r="264" spans="1:24" ht="27" customHeight="1">
      <c r="A264" s="4"/>
      <c r="B264" s="4"/>
      <c r="C264" s="782" t="s">
        <v>366</v>
      </c>
      <c r="D264" s="325">
        <f t="shared" ref="D264:H264" si="60">COUNTIFS($W$9:$W$202,$C264,$M$9:$M$202,D$254)</f>
        <v>0</v>
      </c>
      <c r="E264" s="326">
        <f t="shared" si="60"/>
        <v>0</v>
      </c>
      <c r="F264" s="326">
        <f t="shared" si="60"/>
        <v>0</v>
      </c>
      <c r="G264" s="326">
        <f t="shared" si="60"/>
        <v>0</v>
      </c>
      <c r="H264" s="326">
        <f t="shared" si="60"/>
        <v>0</v>
      </c>
      <c r="I264" s="4"/>
      <c r="J264" s="4"/>
      <c r="K264" s="4"/>
      <c r="L264" s="4"/>
      <c r="M264" s="4"/>
      <c r="N264" s="148"/>
      <c r="O264" s="4"/>
      <c r="P264" s="4"/>
      <c r="Q264" s="4"/>
      <c r="R264" s="303"/>
      <c r="S264" s="4"/>
      <c r="T264" s="304"/>
      <c r="U264" s="4"/>
      <c r="V264" s="4"/>
      <c r="W264" s="4"/>
      <c r="X264" s="4"/>
    </row>
    <row r="265" spans="1:24" ht="27" customHeight="1">
      <c r="A265" s="4"/>
      <c r="B265" s="4"/>
      <c r="C265" s="775"/>
      <c r="D265" s="324" t="str">
        <f t="shared" ref="D265:H265" si="61">IFERROR(D264/D$255,"-")</f>
        <v>-</v>
      </c>
      <c r="E265" s="324" t="str">
        <f t="shared" si="61"/>
        <v>-</v>
      </c>
      <c r="F265" s="324" t="str">
        <f t="shared" si="61"/>
        <v>-</v>
      </c>
      <c r="G265" s="324" t="str">
        <f t="shared" si="61"/>
        <v>-</v>
      </c>
      <c r="H265" s="324" t="str">
        <f t="shared" si="61"/>
        <v>-</v>
      </c>
      <c r="I265" s="4"/>
      <c r="J265" s="4"/>
      <c r="K265" s="4"/>
      <c r="L265" s="4"/>
      <c r="M265" s="4"/>
      <c r="N265" s="148"/>
      <c r="O265" s="4"/>
      <c r="P265" s="4"/>
      <c r="Q265" s="4"/>
      <c r="R265" s="303"/>
      <c r="S265" s="4"/>
      <c r="T265" s="304"/>
      <c r="U265" s="4"/>
      <c r="V265" s="4"/>
      <c r="W265" s="4"/>
      <c r="X265" s="4"/>
    </row>
    <row r="266" spans="1:24" ht="27" customHeight="1">
      <c r="A266" s="4"/>
      <c r="B266" s="4"/>
      <c r="C266" s="783" t="s">
        <v>640</v>
      </c>
      <c r="D266" s="325">
        <f t="shared" ref="D266:H266" si="62">COUNTIFS($W$9:$W$202,$C266,$M$9:$M$202,D$254)</f>
        <v>0</v>
      </c>
      <c r="E266" s="326">
        <f t="shared" si="62"/>
        <v>0</v>
      </c>
      <c r="F266" s="326">
        <f t="shared" si="62"/>
        <v>0</v>
      </c>
      <c r="G266" s="326">
        <f t="shared" si="62"/>
        <v>0</v>
      </c>
      <c r="H266" s="326">
        <f t="shared" si="62"/>
        <v>0</v>
      </c>
      <c r="I266" s="4"/>
      <c r="J266" s="4"/>
      <c r="K266" s="4"/>
      <c r="L266" s="4"/>
      <c r="M266" s="4"/>
      <c r="N266" s="148"/>
      <c r="O266" s="4"/>
      <c r="P266" s="4"/>
      <c r="Q266" s="4"/>
      <c r="R266" s="303"/>
      <c r="S266" s="4"/>
      <c r="T266" s="304"/>
      <c r="U266" s="4"/>
      <c r="V266" s="4"/>
      <c r="W266" s="4"/>
      <c r="X266" s="4"/>
    </row>
    <row r="267" spans="1:24" ht="27" customHeight="1">
      <c r="A267" s="4"/>
      <c r="B267" s="4"/>
      <c r="C267" s="775"/>
      <c r="D267" s="324" t="str">
        <f t="shared" ref="D267:H267" si="63">IFERROR(D266/D$255,"-")</f>
        <v>-</v>
      </c>
      <c r="E267" s="324" t="str">
        <f t="shared" si="63"/>
        <v>-</v>
      </c>
      <c r="F267" s="324" t="str">
        <f t="shared" si="63"/>
        <v>-</v>
      </c>
      <c r="G267" s="324" t="str">
        <f t="shared" si="63"/>
        <v>-</v>
      </c>
      <c r="H267" s="324" t="str">
        <f t="shared" si="63"/>
        <v>-</v>
      </c>
      <c r="I267" s="4"/>
      <c r="J267" s="4"/>
      <c r="K267" s="4"/>
      <c r="L267" s="4"/>
      <c r="M267" s="4"/>
      <c r="N267" s="148"/>
      <c r="O267" s="4"/>
      <c r="P267" s="4"/>
      <c r="Q267" s="4"/>
      <c r="R267" s="303"/>
      <c r="S267" s="4"/>
      <c r="T267" s="304"/>
      <c r="U267" s="4"/>
      <c r="V267" s="4"/>
      <c r="W267" s="4"/>
      <c r="X267" s="4"/>
    </row>
    <row r="268" spans="1:24" ht="27" customHeight="1">
      <c r="A268" s="4"/>
      <c r="B268" s="4"/>
      <c r="C268" s="783" t="s">
        <v>628</v>
      </c>
      <c r="D268" s="325">
        <f t="shared" ref="D268:H268" si="64">COUNTIFS($W$9:$W$202,$C268,$M$9:$M$202,D$254)</f>
        <v>0</v>
      </c>
      <c r="E268" s="326">
        <f t="shared" si="64"/>
        <v>0</v>
      </c>
      <c r="F268" s="326">
        <f t="shared" si="64"/>
        <v>0</v>
      </c>
      <c r="G268" s="326">
        <f t="shared" si="64"/>
        <v>0</v>
      </c>
      <c r="H268" s="326">
        <f t="shared" si="64"/>
        <v>0</v>
      </c>
      <c r="I268" s="4"/>
      <c r="J268" s="4"/>
      <c r="K268" s="4"/>
      <c r="L268" s="4"/>
      <c r="M268" s="4"/>
      <c r="N268" s="148"/>
      <c r="O268" s="4"/>
      <c r="P268" s="4"/>
      <c r="Q268" s="4"/>
      <c r="R268" s="303"/>
      <c r="S268" s="4"/>
      <c r="T268" s="304"/>
      <c r="U268" s="4"/>
      <c r="V268" s="4"/>
      <c r="W268" s="4"/>
      <c r="X268" s="4"/>
    </row>
    <row r="269" spans="1:24" ht="27" customHeight="1">
      <c r="A269" s="4"/>
      <c r="B269" s="4"/>
      <c r="C269" s="775"/>
      <c r="D269" s="324" t="str">
        <f t="shared" ref="D269:H269" si="65">IFERROR(D268/D$255,"-")</f>
        <v>-</v>
      </c>
      <c r="E269" s="324" t="str">
        <f t="shared" si="65"/>
        <v>-</v>
      </c>
      <c r="F269" s="324" t="str">
        <f t="shared" si="65"/>
        <v>-</v>
      </c>
      <c r="G269" s="324" t="str">
        <f t="shared" si="65"/>
        <v>-</v>
      </c>
      <c r="H269" s="324" t="str">
        <f t="shared" si="65"/>
        <v>-</v>
      </c>
      <c r="I269" s="4"/>
      <c r="J269" s="4"/>
      <c r="K269" s="4"/>
      <c r="L269" s="4"/>
      <c r="M269" s="4"/>
      <c r="N269" s="148"/>
      <c r="O269" s="4"/>
      <c r="P269" s="4"/>
      <c r="Q269" s="4"/>
      <c r="R269" s="303"/>
      <c r="S269" s="4"/>
      <c r="T269" s="304"/>
      <c r="U269" s="4"/>
      <c r="V269" s="4"/>
      <c r="W269" s="4"/>
      <c r="X269" s="4"/>
    </row>
    <row r="270" spans="1:24" ht="27" customHeight="1">
      <c r="A270" s="4"/>
      <c r="B270" s="4"/>
      <c r="C270" s="782" t="s">
        <v>358</v>
      </c>
      <c r="D270" s="325">
        <f t="shared" ref="D270:H270" si="66">COUNTIFS($W$9:$W$202,$C270,$M$9:$M$202,D$254)</f>
        <v>0</v>
      </c>
      <c r="E270" s="326">
        <f t="shared" si="66"/>
        <v>0</v>
      </c>
      <c r="F270" s="326">
        <f t="shared" si="66"/>
        <v>0</v>
      </c>
      <c r="G270" s="326">
        <f t="shared" si="66"/>
        <v>0</v>
      </c>
      <c r="H270" s="326">
        <f t="shared" si="66"/>
        <v>0</v>
      </c>
      <c r="I270" s="4"/>
      <c r="J270" s="4"/>
      <c r="K270" s="4"/>
      <c r="L270" s="4"/>
      <c r="M270" s="4"/>
      <c r="N270" s="148"/>
      <c r="O270" s="4"/>
      <c r="P270" s="4"/>
      <c r="Q270" s="4"/>
      <c r="R270" s="303"/>
      <c r="S270" s="4"/>
      <c r="T270" s="304"/>
      <c r="U270" s="4"/>
      <c r="V270" s="4"/>
      <c r="W270" s="4"/>
      <c r="X270" s="4"/>
    </row>
    <row r="271" spans="1:24" ht="27" customHeight="1">
      <c r="A271" s="4"/>
      <c r="B271" s="4"/>
      <c r="C271" s="779"/>
      <c r="D271" s="327" t="str">
        <f t="shared" ref="D271:H271" si="67">IFERROR(D270/D$255,"-")</f>
        <v>-</v>
      </c>
      <c r="E271" s="327" t="str">
        <f t="shared" si="67"/>
        <v>-</v>
      </c>
      <c r="F271" s="327" t="str">
        <f t="shared" si="67"/>
        <v>-</v>
      </c>
      <c r="G271" s="327" t="str">
        <f t="shared" si="67"/>
        <v>-</v>
      </c>
      <c r="H271" s="327" t="str">
        <f t="shared" si="67"/>
        <v>-</v>
      </c>
      <c r="I271" s="4"/>
      <c r="J271" s="4"/>
      <c r="K271" s="4"/>
      <c r="L271" s="4"/>
      <c r="M271" s="4"/>
      <c r="N271" s="148"/>
      <c r="O271" s="4"/>
      <c r="P271" s="4"/>
      <c r="Q271" s="4"/>
      <c r="R271" s="303"/>
      <c r="S271" s="4"/>
      <c r="T271" s="304"/>
      <c r="U271" s="4"/>
      <c r="V271" s="4"/>
      <c r="W271" s="4"/>
      <c r="X271" s="4"/>
    </row>
    <row r="272" spans="1:24" ht="14.4">
      <c r="A272" s="4"/>
      <c r="B272" s="4"/>
      <c r="C272" s="303"/>
      <c r="D272" s="304"/>
      <c r="E272" s="4"/>
      <c r="F272" s="4"/>
      <c r="G272" s="4"/>
      <c r="H272" s="4"/>
      <c r="I272" s="4"/>
      <c r="J272" s="4"/>
      <c r="K272" s="4"/>
      <c r="L272" s="4"/>
      <c r="M272" s="4"/>
      <c r="N272" s="148"/>
      <c r="O272" s="4"/>
      <c r="P272" s="4"/>
      <c r="Q272" s="4"/>
      <c r="R272" s="303"/>
      <c r="S272" s="4"/>
      <c r="T272" s="304"/>
      <c r="U272" s="4"/>
      <c r="V272" s="4"/>
      <c r="W272" s="4"/>
      <c r="X272" s="4"/>
    </row>
    <row r="273" spans="1:24" ht="32.25" customHeight="1">
      <c r="A273" s="4"/>
      <c r="B273" s="4"/>
      <c r="D273" s="277" t="s">
        <v>414</v>
      </c>
      <c r="E273" s="277" t="s">
        <v>354</v>
      </c>
      <c r="F273" s="278" t="s">
        <v>643</v>
      </c>
      <c r="G273" s="277" t="s">
        <v>644</v>
      </c>
      <c r="H273" s="277" t="s">
        <v>400</v>
      </c>
      <c r="M273" s="4"/>
      <c r="N273" s="148"/>
      <c r="O273" s="4"/>
      <c r="P273" s="4"/>
      <c r="Q273" s="4"/>
      <c r="R273" s="303"/>
      <c r="S273" s="4"/>
      <c r="T273" s="304"/>
      <c r="U273" s="4"/>
      <c r="V273" s="4"/>
      <c r="W273" s="4"/>
      <c r="X273" s="4"/>
    </row>
    <row r="274" spans="1:24" ht="27" customHeight="1">
      <c r="A274" s="4"/>
      <c r="B274" s="4"/>
      <c r="C274" s="271" t="s">
        <v>638</v>
      </c>
      <c r="D274" s="256">
        <f t="shared" ref="D274:H274" si="68">COUNTIFS($R$9:$R$202,"&lt;&gt;",$M$9:$M$202,D273)</f>
        <v>0</v>
      </c>
      <c r="E274" s="256">
        <f t="shared" si="68"/>
        <v>0</v>
      </c>
      <c r="F274" s="256">
        <f t="shared" si="68"/>
        <v>0</v>
      </c>
      <c r="G274" s="256">
        <f t="shared" si="68"/>
        <v>0</v>
      </c>
      <c r="H274" s="257">
        <f t="shared" si="68"/>
        <v>0</v>
      </c>
      <c r="I274" s="4"/>
      <c r="J274" s="4"/>
      <c r="K274" s="4"/>
      <c r="L274" s="4"/>
      <c r="M274" s="4"/>
      <c r="N274" s="148"/>
      <c r="O274" s="4"/>
      <c r="P274" s="4"/>
      <c r="Q274" s="4"/>
      <c r="R274" s="303"/>
      <c r="S274" s="4"/>
      <c r="T274" s="304"/>
      <c r="U274" s="4"/>
      <c r="V274" s="4"/>
      <c r="W274" s="4"/>
      <c r="X274" s="4"/>
    </row>
    <row r="275" spans="1:24" ht="27" customHeight="1">
      <c r="A275" s="4"/>
      <c r="B275" s="4"/>
      <c r="C275" s="780" t="s">
        <v>639</v>
      </c>
      <c r="D275" s="311">
        <f t="shared" ref="D275:H275" si="69">SUM(D277,D279)</f>
        <v>0</v>
      </c>
      <c r="E275" s="311">
        <f t="shared" si="69"/>
        <v>0</v>
      </c>
      <c r="F275" s="311">
        <f t="shared" si="69"/>
        <v>0</v>
      </c>
      <c r="G275" s="311">
        <f t="shared" si="69"/>
        <v>0</v>
      </c>
      <c r="H275" s="312">
        <f t="shared" si="69"/>
        <v>0</v>
      </c>
      <c r="I275" s="4"/>
      <c r="J275" s="4"/>
      <c r="K275" s="4"/>
      <c r="L275" s="4"/>
      <c r="M275" s="4"/>
      <c r="N275" s="148"/>
      <c r="O275" s="4"/>
      <c r="P275" s="4"/>
      <c r="Q275" s="4"/>
      <c r="R275" s="303"/>
      <c r="S275" s="4"/>
      <c r="T275" s="304"/>
      <c r="U275" s="4"/>
      <c r="V275" s="4"/>
      <c r="W275" s="4"/>
      <c r="X275" s="4"/>
    </row>
    <row r="276" spans="1:24" ht="27" customHeight="1">
      <c r="A276" s="4"/>
      <c r="B276" s="4"/>
      <c r="C276" s="773"/>
      <c r="D276" s="322" t="str">
        <f t="shared" ref="D276:H276" si="70">IFERROR(D275/D274,"-")</f>
        <v>-</v>
      </c>
      <c r="E276" s="322" t="str">
        <f t="shared" si="70"/>
        <v>-</v>
      </c>
      <c r="F276" s="322" t="str">
        <f t="shared" si="70"/>
        <v>-</v>
      </c>
      <c r="G276" s="322" t="str">
        <f t="shared" si="70"/>
        <v>-</v>
      </c>
      <c r="H276" s="323" t="str">
        <f t="shared" si="70"/>
        <v>-</v>
      </c>
      <c r="I276" s="4"/>
      <c r="J276" s="4"/>
      <c r="K276" s="4"/>
      <c r="L276" s="4"/>
      <c r="M276" s="4"/>
      <c r="N276" s="148"/>
      <c r="O276" s="4"/>
      <c r="P276" s="4"/>
      <c r="Q276" s="4"/>
      <c r="R276" s="303"/>
      <c r="S276" s="4"/>
      <c r="T276" s="304"/>
      <c r="U276" s="4"/>
      <c r="V276" s="4"/>
      <c r="W276" s="4"/>
      <c r="X276" s="4"/>
    </row>
    <row r="277" spans="1:24" ht="27" customHeight="1">
      <c r="A277" s="4"/>
      <c r="B277" s="4"/>
      <c r="C277" s="784" t="s">
        <v>349</v>
      </c>
      <c r="D277" s="315">
        <f t="shared" ref="D277:H277" si="71">COUNTIFS($W$9:$W$202,$C277,$M$9:$M$202,D$273)</f>
        <v>0</v>
      </c>
      <c r="E277" s="315">
        <f t="shared" si="71"/>
        <v>0</v>
      </c>
      <c r="F277" s="315">
        <f t="shared" si="71"/>
        <v>0</v>
      </c>
      <c r="G277" s="315">
        <f t="shared" si="71"/>
        <v>0</v>
      </c>
      <c r="H277" s="315">
        <f t="shared" si="71"/>
        <v>0</v>
      </c>
      <c r="I277" s="4"/>
      <c r="J277" s="4"/>
      <c r="K277" s="4"/>
      <c r="L277" s="4"/>
      <c r="M277" s="4"/>
      <c r="N277" s="148"/>
      <c r="O277" s="4"/>
      <c r="P277" s="4"/>
      <c r="Q277" s="4"/>
      <c r="R277" s="303"/>
      <c r="S277" s="4"/>
      <c r="T277" s="304"/>
      <c r="U277" s="4"/>
      <c r="V277" s="4"/>
      <c r="W277" s="4"/>
      <c r="X277" s="4"/>
    </row>
    <row r="278" spans="1:24" ht="27" customHeight="1">
      <c r="A278" s="4"/>
      <c r="B278" s="4"/>
      <c r="C278" s="775"/>
      <c r="D278" s="324" t="str">
        <f t="shared" ref="D278:H278" si="72">IFERROR(D277/D$255,"-")</f>
        <v>-</v>
      </c>
      <c r="E278" s="324" t="str">
        <f t="shared" si="72"/>
        <v>-</v>
      </c>
      <c r="F278" s="324" t="str">
        <f t="shared" si="72"/>
        <v>-</v>
      </c>
      <c r="G278" s="324" t="str">
        <f t="shared" si="72"/>
        <v>-</v>
      </c>
      <c r="H278" s="324" t="str">
        <f t="shared" si="72"/>
        <v>-</v>
      </c>
      <c r="I278" s="4"/>
      <c r="J278" s="4"/>
      <c r="K278" s="4"/>
      <c r="L278" s="4"/>
      <c r="M278" s="4"/>
      <c r="N278" s="148"/>
      <c r="O278" s="4"/>
      <c r="P278" s="4"/>
      <c r="Q278" s="4"/>
      <c r="R278" s="303"/>
      <c r="S278" s="4"/>
      <c r="T278" s="304"/>
      <c r="U278" s="4"/>
      <c r="V278" s="4"/>
      <c r="W278" s="4"/>
      <c r="X278" s="4"/>
    </row>
    <row r="279" spans="1:24" ht="27" customHeight="1">
      <c r="A279" s="4"/>
      <c r="B279" s="4"/>
      <c r="C279" s="782" t="s">
        <v>373</v>
      </c>
      <c r="D279" s="315">
        <f t="shared" ref="D279:H279" si="73">COUNTIFS($W$9:$W$202,$C279,$M$9:$M$202,D$273)</f>
        <v>0</v>
      </c>
      <c r="E279" s="315">
        <f t="shared" si="73"/>
        <v>0</v>
      </c>
      <c r="F279" s="315">
        <f t="shared" si="73"/>
        <v>0</v>
      </c>
      <c r="G279" s="315">
        <f t="shared" si="73"/>
        <v>0</v>
      </c>
      <c r="H279" s="315">
        <f t="shared" si="73"/>
        <v>0</v>
      </c>
      <c r="I279" s="4"/>
      <c r="J279" s="4"/>
      <c r="K279" s="4"/>
      <c r="L279" s="4"/>
      <c r="M279" s="4"/>
      <c r="N279" s="148"/>
      <c r="O279" s="4"/>
      <c r="P279" s="4"/>
      <c r="Q279" s="4"/>
      <c r="R279" s="303"/>
      <c r="S279" s="4"/>
      <c r="T279" s="304"/>
      <c r="U279" s="4"/>
      <c r="V279" s="4"/>
      <c r="W279" s="4"/>
      <c r="X279" s="4"/>
    </row>
    <row r="280" spans="1:24" ht="27" customHeight="1">
      <c r="A280" s="4"/>
      <c r="B280" s="4"/>
      <c r="C280" s="775"/>
      <c r="D280" s="324" t="str">
        <f t="shared" ref="D280:H280" si="74">IFERROR(D279/D$255,"-")</f>
        <v>-</v>
      </c>
      <c r="E280" s="324" t="str">
        <f t="shared" si="74"/>
        <v>-</v>
      </c>
      <c r="F280" s="324" t="str">
        <f t="shared" si="74"/>
        <v>-</v>
      </c>
      <c r="G280" s="324" t="str">
        <f t="shared" si="74"/>
        <v>-</v>
      </c>
      <c r="H280" s="324" t="str">
        <f t="shared" si="74"/>
        <v>-</v>
      </c>
      <c r="I280" s="4"/>
      <c r="J280" s="4"/>
      <c r="K280" s="4"/>
      <c r="L280" s="4"/>
      <c r="M280" s="4"/>
      <c r="N280" s="148"/>
      <c r="O280" s="4"/>
      <c r="P280" s="4"/>
      <c r="Q280" s="4"/>
      <c r="R280" s="303"/>
      <c r="S280" s="4"/>
      <c r="T280" s="304"/>
      <c r="U280" s="4"/>
      <c r="V280" s="4"/>
      <c r="W280" s="4"/>
      <c r="X280" s="4"/>
    </row>
    <row r="281" spans="1:24" ht="27" customHeight="1">
      <c r="A281" s="4"/>
      <c r="B281" s="4"/>
      <c r="C281" s="782" t="s">
        <v>491</v>
      </c>
      <c r="D281" s="325">
        <f t="shared" ref="D281:H281" si="75">COUNTIFS($W$9:$W$202,$C281,$M$9:$M$202,D$273)</f>
        <v>0</v>
      </c>
      <c r="E281" s="326">
        <f t="shared" si="75"/>
        <v>0</v>
      </c>
      <c r="F281" s="326">
        <f t="shared" si="75"/>
        <v>0</v>
      </c>
      <c r="G281" s="326">
        <f t="shared" si="75"/>
        <v>0</v>
      </c>
      <c r="H281" s="326">
        <f t="shared" si="75"/>
        <v>0</v>
      </c>
      <c r="I281" s="4"/>
      <c r="J281" s="4"/>
      <c r="K281" s="4"/>
      <c r="L281" s="4"/>
      <c r="M281" s="4"/>
      <c r="N281" s="148"/>
      <c r="O281" s="4"/>
      <c r="P281" s="4"/>
      <c r="Q281" s="4"/>
      <c r="R281" s="303"/>
      <c r="S281" s="4"/>
      <c r="T281" s="304"/>
      <c r="U281" s="4"/>
      <c r="V281" s="4"/>
      <c r="W281" s="4"/>
      <c r="X281" s="4"/>
    </row>
    <row r="282" spans="1:24" ht="27" customHeight="1">
      <c r="A282" s="4"/>
      <c r="B282" s="4"/>
      <c r="C282" s="775"/>
      <c r="D282" s="324" t="str">
        <f t="shared" ref="D282:H282" si="76">IFERROR(D281/D$255,"-")</f>
        <v>-</v>
      </c>
      <c r="E282" s="324" t="str">
        <f t="shared" si="76"/>
        <v>-</v>
      </c>
      <c r="F282" s="324" t="str">
        <f t="shared" si="76"/>
        <v>-</v>
      </c>
      <c r="G282" s="324" t="str">
        <f t="shared" si="76"/>
        <v>-</v>
      </c>
      <c r="H282" s="324" t="str">
        <f t="shared" si="76"/>
        <v>-</v>
      </c>
      <c r="I282" s="4"/>
      <c r="J282" s="4"/>
      <c r="K282" s="4"/>
      <c r="L282" s="4"/>
      <c r="M282" s="4"/>
      <c r="N282" s="148"/>
      <c r="O282" s="4"/>
      <c r="P282" s="4"/>
      <c r="Q282" s="4"/>
      <c r="R282" s="303"/>
      <c r="S282" s="4"/>
      <c r="T282" s="304"/>
      <c r="U282" s="4"/>
      <c r="V282" s="4"/>
      <c r="W282" s="4"/>
      <c r="X282" s="4"/>
    </row>
    <row r="283" spans="1:24" ht="27" customHeight="1">
      <c r="A283" s="4"/>
      <c r="B283" s="4"/>
      <c r="C283" s="782" t="s">
        <v>366</v>
      </c>
      <c r="D283" s="325">
        <f t="shared" ref="D283:H283" si="77">COUNTIFS($W$9:$W$202,$C283,$M$9:$M$202,D$273)</f>
        <v>0</v>
      </c>
      <c r="E283" s="326">
        <f t="shared" si="77"/>
        <v>0</v>
      </c>
      <c r="F283" s="326">
        <f t="shared" si="77"/>
        <v>0</v>
      </c>
      <c r="G283" s="326">
        <f t="shared" si="77"/>
        <v>0</v>
      </c>
      <c r="H283" s="326">
        <f t="shared" si="77"/>
        <v>0</v>
      </c>
      <c r="I283" s="4"/>
      <c r="J283" s="4"/>
      <c r="K283" s="4"/>
      <c r="L283" s="4"/>
      <c r="M283" s="4"/>
      <c r="N283" s="148"/>
      <c r="O283" s="4"/>
      <c r="P283" s="4"/>
      <c r="Q283" s="4"/>
      <c r="R283" s="303"/>
      <c r="S283" s="4"/>
      <c r="T283" s="304"/>
      <c r="U283" s="4"/>
      <c r="V283" s="4"/>
      <c r="W283" s="4"/>
      <c r="X283" s="4"/>
    </row>
    <row r="284" spans="1:24" ht="27" customHeight="1">
      <c r="A284" s="4"/>
      <c r="B284" s="4"/>
      <c r="C284" s="775"/>
      <c r="D284" s="324" t="str">
        <f t="shared" ref="D284:H284" si="78">IFERROR(D283/D$255,"-")</f>
        <v>-</v>
      </c>
      <c r="E284" s="324" t="str">
        <f t="shared" si="78"/>
        <v>-</v>
      </c>
      <c r="F284" s="324" t="str">
        <f t="shared" si="78"/>
        <v>-</v>
      </c>
      <c r="G284" s="324" t="str">
        <f t="shared" si="78"/>
        <v>-</v>
      </c>
      <c r="H284" s="324" t="str">
        <f t="shared" si="78"/>
        <v>-</v>
      </c>
      <c r="I284" s="4"/>
      <c r="J284" s="4"/>
      <c r="K284" s="4"/>
      <c r="L284" s="4"/>
      <c r="M284" s="4"/>
      <c r="N284" s="148"/>
      <c r="O284" s="4"/>
      <c r="P284" s="4"/>
      <c r="Q284" s="4"/>
      <c r="R284" s="303"/>
      <c r="S284" s="4"/>
      <c r="T284" s="304"/>
      <c r="U284" s="4"/>
      <c r="V284" s="4"/>
      <c r="W284" s="4"/>
      <c r="X284" s="4"/>
    </row>
    <row r="285" spans="1:24" ht="27" customHeight="1">
      <c r="A285" s="4"/>
      <c r="B285" s="4"/>
      <c r="C285" s="783" t="s">
        <v>640</v>
      </c>
      <c r="D285" s="325">
        <f t="shared" ref="D285:H285" si="79">COUNTIFS($W$9:$W$202,$C285,$M$9:$M$202,D$273)</f>
        <v>0</v>
      </c>
      <c r="E285" s="326">
        <f t="shared" si="79"/>
        <v>0</v>
      </c>
      <c r="F285" s="326">
        <f t="shared" si="79"/>
        <v>0</v>
      </c>
      <c r="G285" s="326">
        <f t="shared" si="79"/>
        <v>0</v>
      </c>
      <c r="H285" s="326">
        <f t="shared" si="79"/>
        <v>0</v>
      </c>
      <c r="I285" s="4"/>
      <c r="J285" s="4"/>
      <c r="K285" s="4"/>
      <c r="L285" s="4"/>
      <c r="M285" s="4"/>
      <c r="N285" s="148"/>
      <c r="O285" s="4"/>
      <c r="P285" s="4"/>
      <c r="Q285" s="4"/>
      <c r="R285" s="303"/>
      <c r="S285" s="4"/>
      <c r="T285" s="304"/>
      <c r="U285" s="4"/>
      <c r="V285" s="4"/>
      <c r="W285" s="4"/>
      <c r="X285" s="4"/>
    </row>
    <row r="286" spans="1:24" ht="27" customHeight="1">
      <c r="A286" s="4"/>
      <c r="B286" s="4"/>
      <c r="C286" s="775"/>
      <c r="D286" s="324" t="str">
        <f t="shared" ref="D286:H286" si="80">IFERROR(D285/D$255,"-")</f>
        <v>-</v>
      </c>
      <c r="E286" s="324" t="str">
        <f t="shared" si="80"/>
        <v>-</v>
      </c>
      <c r="F286" s="324" t="str">
        <f t="shared" si="80"/>
        <v>-</v>
      </c>
      <c r="G286" s="324" t="str">
        <f t="shared" si="80"/>
        <v>-</v>
      </c>
      <c r="H286" s="324" t="str">
        <f t="shared" si="80"/>
        <v>-</v>
      </c>
      <c r="I286" s="4"/>
      <c r="J286" s="4"/>
      <c r="K286" s="4"/>
      <c r="L286" s="4"/>
      <c r="M286" s="4"/>
      <c r="N286" s="148"/>
      <c r="O286" s="4"/>
      <c r="P286" s="4"/>
      <c r="Q286" s="4"/>
      <c r="R286" s="303"/>
      <c r="S286" s="4"/>
      <c r="T286" s="304"/>
      <c r="U286" s="4"/>
      <c r="V286" s="4"/>
      <c r="W286" s="4"/>
      <c r="X286" s="4"/>
    </row>
    <row r="287" spans="1:24" ht="27" customHeight="1">
      <c r="A287" s="4"/>
      <c r="B287" s="4"/>
      <c r="C287" s="783" t="s">
        <v>628</v>
      </c>
      <c r="D287" s="325">
        <f t="shared" ref="D287:H287" si="81">COUNTIFS($W$9:$W$202,$C287,$M$9:$M$202,D$273)</f>
        <v>0</v>
      </c>
      <c r="E287" s="326">
        <f t="shared" si="81"/>
        <v>0</v>
      </c>
      <c r="F287" s="326">
        <f t="shared" si="81"/>
        <v>0</v>
      </c>
      <c r="G287" s="326">
        <f t="shared" si="81"/>
        <v>0</v>
      </c>
      <c r="H287" s="326">
        <f t="shared" si="81"/>
        <v>0</v>
      </c>
      <c r="I287" s="4"/>
      <c r="J287" s="4"/>
      <c r="K287" s="4"/>
      <c r="L287" s="4"/>
      <c r="M287" s="4"/>
      <c r="N287" s="148"/>
      <c r="O287" s="4"/>
      <c r="P287" s="4"/>
      <c r="Q287" s="4"/>
      <c r="R287" s="303"/>
      <c r="S287" s="4"/>
      <c r="T287" s="304"/>
      <c r="U287" s="4"/>
      <c r="V287" s="4"/>
      <c r="W287" s="4"/>
      <c r="X287" s="4"/>
    </row>
    <row r="288" spans="1:24" ht="27" customHeight="1">
      <c r="A288" s="4"/>
      <c r="B288" s="4"/>
      <c r="C288" s="775"/>
      <c r="D288" s="324" t="str">
        <f t="shared" ref="D288:H288" si="82">IFERROR(D287/D$255,"-")</f>
        <v>-</v>
      </c>
      <c r="E288" s="324" t="str">
        <f t="shared" si="82"/>
        <v>-</v>
      </c>
      <c r="F288" s="324" t="str">
        <f t="shared" si="82"/>
        <v>-</v>
      </c>
      <c r="G288" s="324" t="str">
        <f t="shared" si="82"/>
        <v>-</v>
      </c>
      <c r="H288" s="324" t="str">
        <f t="shared" si="82"/>
        <v>-</v>
      </c>
      <c r="I288" s="4"/>
      <c r="J288" s="4"/>
      <c r="K288" s="4"/>
      <c r="L288" s="4"/>
      <c r="M288" s="4"/>
      <c r="N288" s="148"/>
      <c r="O288" s="4"/>
      <c r="P288" s="4"/>
      <c r="Q288" s="4"/>
      <c r="R288" s="303"/>
      <c r="S288" s="4"/>
      <c r="T288" s="304"/>
      <c r="U288" s="4"/>
      <c r="V288" s="4"/>
      <c r="W288" s="4"/>
      <c r="X288" s="4"/>
    </row>
    <row r="289" spans="1:24" ht="27" customHeight="1">
      <c r="A289" s="4"/>
      <c r="B289" s="4"/>
      <c r="C289" s="782" t="s">
        <v>358</v>
      </c>
      <c r="D289" s="325">
        <f t="shared" ref="D289:H289" si="83">COUNTIFS($W$9:$W$202,$C289,$M$9:$M$202,D$273)</f>
        <v>0</v>
      </c>
      <c r="E289" s="326">
        <f t="shared" si="83"/>
        <v>0</v>
      </c>
      <c r="F289" s="326">
        <f t="shared" si="83"/>
        <v>0</v>
      </c>
      <c r="G289" s="326">
        <f t="shared" si="83"/>
        <v>0</v>
      </c>
      <c r="H289" s="326">
        <f t="shared" si="83"/>
        <v>0</v>
      </c>
      <c r="I289" s="4"/>
      <c r="J289" s="4"/>
      <c r="K289" s="4"/>
      <c r="L289" s="4"/>
      <c r="M289" s="4"/>
      <c r="N289" s="148"/>
      <c r="O289" s="4"/>
      <c r="P289" s="4"/>
      <c r="Q289" s="4"/>
      <c r="R289" s="303"/>
      <c r="S289" s="4"/>
      <c r="T289" s="304"/>
      <c r="U289" s="4"/>
      <c r="V289" s="4"/>
      <c r="W289" s="4"/>
      <c r="X289" s="4"/>
    </row>
    <row r="290" spans="1:24" ht="27" customHeight="1">
      <c r="A290" s="4"/>
      <c r="B290" s="4"/>
      <c r="C290" s="779"/>
      <c r="D290" s="327" t="str">
        <f t="shared" ref="D290:H290" si="84">IFERROR(D289/D$255,"-")</f>
        <v>-</v>
      </c>
      <c r="E290" s="327" t="str">
        <f t="shared" si="84"/>
        <v>-</v>
      </c>
      <c r="F290" s="327" t="str">
        <f t="shared" si="84"/>
        <v>-</v>
      </c>
      <c r="G290" s="327" t="str">
        <f t="shared" si="84"/>
        <v>-</v>
      </c>
      <c r="H290" s="327" t="str">
        <f t="shared" si="84"/>
        <v>-</v>
      </c>
      <c r="I290" s="4"/>
      <c r="J290" s="4"/>
      <c r="K290" s="4"/>
      <c r="L290" s="4"/>
      <c r="M290" s="4"/>
      <c r="N290" s="148"/>
      <c r="O290" s="4"/>
      <c r="P290" s="4"/>
      <c r="Q290" s="4"/>
      <c r="R290" s="303"/>
      <c r="S290" s="4"/>
      <c r="T290" s="304"/>
      <c r="U290" s="4"/>
      <c r="V290" s="4"/>
      <c r="W290" s="4"/>
      <c r="X290" s="4"/>
    </row>
    <row r="291" spans="1:24" ht="14.4">
      <c r="A291" s="4"/>
      <c r="B291" s="4"/>
      <c r="C291" s="4"/>
      <c r="D291" s="4"/>
      <c r="E291" s="4"/>
      <c r="F291" s="4"/>
      <c r="G291" s="4"/>
      <c r="H291" s="4"/>
      <c r="I291" s="4"/>
      <c r="J291" s="4"/>
      <c r="K291" s="4"/>
      <c r="L291" s="4"/>
      <c r="M291" s="4"/>
      <c r="N291" s="148"/>
      <c r="O291" s="4"/>
      <c r="P291" s="4"/>
      <c r="Q291" s="4"/>
      <c r="R291" s="4"/>
      <c r="S291" s="4"/>
      <c r="T291" s="4"/>
      <c r="U291" s="4"/>
      <c r="V291" s="4"/>
      <c r="W291" s="4"/>
      <c r="X291" s="4"/>
    </row>
    <row r="292" spans="1:24" ht="14.4">
      <c r="A292" s="4"/>
      <c r="B292" s="4"/>
      <c r="C292" s="4"/>
      <c r="D292" s="4"/>
      <c r="E292" s="4"/>
      <c r="F292" s="4"/>
      <c r="G292" s="4"/>
      <c r="H292" s="4"/>
      <c r="I292" s="4"/>
      <c r="J292" s="4"/>
      <c r="K292" s="4"/>
      <c r="L292" s="4"/>
      <c r="M292" s="4"/>
      <c r="N292" s="148"/>
      <c r="O292" s="4"/>
      <c r="P292" s="4"/>
      <c r="Q292" s="4"/>
      <c r="R292" s="4"/>
      <c r="S292" s="4"/>
      <c r="T292" s="4"/>
      <c r="U292" s="4"/>
      <c r="V292" s="4"/>
      <c r="W292" s="4"/>
      <c r="X292" s="4"/>
    </row>
    <row r="293" spans="1:24" ht="14.4">
      <c r="A293" s="4"/>
      <c r="B293" s="4"/>
      <c r="C293" s="4"/>
      <c r="D293" s="4"/>
      <c r="E293" s="4"/>
      <c r="F293" s="4"/>
      <c r="G293" s="4"/>
      <c r="H293" s="4"/>
      <c r="I293" s="4"/>
      <c r="J293" s="4"/>
      <c r="K293" s="4"/>
      <c r="L293" s="4"/>
      <c r="M293" s="4"/>
      <c r="N293" s="148"/>
      <c r="O293" s="4"/>
      <c r="P293" s="4"/>
      <c r="Q293" s="4"/>
      <c r="R293" s="4"/>
      <c r="S293" s="4"/>
      <c r="T293" s="4"/>
      <c r="U293" s="4"/>
      <c r="V293" s="4"/>
      <c r="W293" s="4"/>
      <c r="X293" s="4"/>
    </row>
    <row r="294" spans="1:24" ht="14.4">
      <c r="A294" s="4"/>
      <c r="B294" s="4"/>
      <c r="C294" s="4"/>
      <c r="D294" s="4"/>
      <c r="E294" s="4"/>
      <c r="F294" s="4"/>
      <c r="G294" s="4"/>
      <c r="H294" s="4"/>
      <c r="I294" s="4"/>
      <c r="J294" s="4"/>
      <c r="K294" s="4"/>
      <c r="L294" s="4"/>
      <c r="M294" s="4"/>
      <c r="N294" s="148"/>
      <c r="O294" s="4"/>
      <c r="P294" s="4"/>
      <c r="Q294" s="4"/>
      <c r="R294" s="4"/>
      <c r="S294" s="4"/>
      <c r="T294" s="4"/>
      <c r="U294" s="4"/>
      <c r="V294" s="4"/>
      <c r="W294" s="4"/>
      <c r="X294" s="4"/>
    </row>
    <row r="295" spans="1:24" ht="14.4">
      <c r="A295" s="4"/>
      <c r="B295" s="4"/>
      <c r="C295" s="4"/>
      <c r="D295" s="4"/>
      <c r="E295" s="4"/>
      <c r="F295" s="4"/>
      <c r="G295" s="4"/>
      <c r="H295" s="4"/>
      <c r="I295" s="4"/>
      <c r="J295" s="4"/>
      <c r="K295" s="4"/>
      <c r="L295" s="4"/>
      <c r="M295" s="4"/>
      <c r="N295" s="148"/>
      <c r="O295" s="4"/>
      <c r="P295" s="4"/>
      <c r="Q295" s="4"/>
      <c r="R295" s="4"/>
      <c r="S295" s="4"/>
      <c r="T295" s="4"/>
      <c r="U295" s="4"/>
      <c r="V295" s="4"/>
      <c r="W295" s="4"/>
      <c r="X295" s="4"/>
    </row>
    <row r="296" spans="1:24" ht="14.4">
      <c r="A296" s="4"/>
      <c r="B296" s="4"/>
      <c r="C296" s="4"/>
      <c r="D296" s="4"/>
      <c r="E296" s="4"/>
      <c r="F296" s="4"/>
      <c r="G296" s="4"/>
      <c r="H296" s="4"/>
      <c r="I296" s="4"/>
      <c r="J296" s="4"/>
      <c r="K296" s="4"/>
      <c r="L296" s="4"/>
      <c r="M296" s="4"/>
      <c r="N296" s="148"/>
      <c r="O296" s="4"/>
      <c r="P296" s="4"/>
      <c r="Q296" s="4"/>
      <c r="R296" s="4"/>
      <c r="S296" s="4"/>
      <c r="T296" s="4"/>
      <c r="U296" s="4"/>
      <c r="V296" s="4"/>
      <c r="W296" s="4"/>
      <c r="X296" s="4"/>
    </row>
    <row r="297" spans="1:24" ht="14.4">
      <c r="A297" s="4"/>
      <c r="B297" s="4"/>
      <c r="C297" s="4"/>
      <c r="D297" s="4"/>
      <c r="E297" s="4"/>
      <c r="F297" s="4"/>
      <c r="G297" s="4"/>
      <c r="H297" s="4"/>
      <c r="I297" s="4"/>
      <c r="J297" s="4"/>
      <c r="K297" s="4"/>
      <c r="L297" s="4"/>
      <c r="M297" s="4"/>
      <c r="N297" s="148"/>
      <c r="O297" s="4"/>
      <c r="P297" s="4"/>
      <c r="Q297" s="4"/>
      <c r="R297" s="4"/>
      <c r="S297" s="4"/>
      <c r="T297" s="4"/>
      <c r="U297" s="4"/>
      <c r="V297" s="4"/>
      <c r="W297" s="4"/>
      <c r="X297" s="4"/>
    </row>
    <row r="298" spans="1:24" ht="14.4">
      <c r="A298" s="4"/>
      <c r="B298" s="4"/>
      <c r="C298" s="4"/>
      <c r="D298" s="4"/>
      <c r="E298" s="4"/>
      <c r="F298" s="4"/>
      <c r="G298" s="4"/>
      <c r="H298" s="4"/>
      <c r="I298" s="4"/>
      <c r="J298" s="4"/>
      <c r="K298" s="4"/>
      <c r="L298" s="4"/>
      <c r="M298" s="4"/>
      <c r="N298" s="148"/>
      <c r="O298" s="4"/>
      <c r="P298" s="4"/>
      <c r="Q298" s="4"/>
      <c r="R298" s="4"/>
      <c r="S298" s="4"/>
      <c r="T298" s="4"/>
      <c r="U298" s="4"/>
      <c r="V298" s="4"/>
      <c r="W298" s="4"/>
      <c r="X298" s="4"/>
    </row>
    <row r="299" spans="1:24" ht="14.4">
      <c r="A299" s="4"/>
      <c r="B299" s="4"/>
      <c r="C299" s="4"/>
      <c r="D299" s="4"/>
      <c r="E299" s="4"/>
      <c r="F299" s="4"/>
      <c r="G299" s="4"/>
      <c r="H299" s="4"/>
      <c r="I299" s="4"/>
      <c r="J299" s="4"/>
      <c r="K299" s="4"/>
      <c r="L299" s="4"/>
      <c r="M299" s="4"/>
      <c r="N299" s="148"/>
      <c r="O299" s="4"/>
      <c r="P299" s="4"/>
      <c r="Q299" s="4"/>
      <c r="R299" s="4"/>
      <c r="S299" s="4"/>
      <c r="T299" s="4"/>
      <c r="U299" s="4"/>
      <c r="V299" s="4"/>
      <c r="W299" s="4"/>
      <c r="X299" s="4"/>
    </row>
    <row r="300" spans="1:24" ht="14.4">
      <c r="A300" s="4"/>
      <c r="B300" s="4"/>
      <c r="C300" s="4"/>
      <c r="D300" s="4"/>
      <c r="E300" s="4"/>
      <c r="F300" s="4"/>
      <c r="G300" s="4"/>
      <c r="H300" s="4"/>
      <c r="I300" s="4"/>
      <c r="J300" s="4"/>
      <c r="K300" s="4"/>
      <c r="L300" s="4"/>
      <c r="M300" s="4"/>
      <c r="N300" s="148"/>
      <c r="O300" s="4"/>
      <c r="P300" s="4"/>
      <c r="Q300" s="4"/>
      <c r="R300" s="4"/>
      <c r="S300" s="4"/>
      <c r="T300" s="4"/>
      <c r="U300" s="4"/>
      <c r="V300" s="4"/>
      <c r="W300" s="4"/>
      <c r="X300" s="4"/>
    </row>
    <row r="301" spans="1:24" ht="14.4">
      <c r="A301" s="4"/>
      <c r="B301" s="4"/>
      <c r="C301" s="4"/>
      <c r="D301" s="4"/>
      <c r="E301" s="4"/>
      <c r="F301" s="4"/>
      <c r="G301" s="4"/>
      <c r="H301" s="4"/>
      <c r="I301" s="4"/>
      <c r="J301" s="4"/>
      <c r="K301" s="4"/>
      <c r="L301" s="4"/>
      <c r="M301" s="4"/>
      <c r="N301" s="148"/>
      <c r="O301" s="4"/>
      <c r="P301" s="4"/>
      <c r="Q301" s="4"/>
      <c r="R301" s="4"/>
      <c r="S301" s="4"/>
      <c r="T301" s="4"/>
      <c r="U301" s="4"/>
      <c r="V301" s="4"/>
      <c r="W301" s="4"/>
      <c r="X301" s="4"/>
    </row>
    <row r="302" spans="1:24" ht="14.4">
      <c r="A302" s="4"/>
      <c r="B302" s="4"/>
      <c r="C302" s="4"/>
      <c r="D302" s="4"/>
      <c r="E302" s="4"/>
      <c r="F302" s="4"/>
      <c r="G302" s="4"/>
      <c r="H302" s="4"/>
      <c r="I302" s="4"/>
      <c r="J302" s="4"/>
      <c r="K302" s="4"/>
      <c r="L302" s="4"/>
      <c r="M302" s="4"/>
      <c r="N302" s="148"/>
      <c r="O302" s="4"/>
      <c r="P302" s="4"/>
      <c r="Q302" s="4"/>
      <c r="R302" s="4"/>
      <c r="S302" s="4"/>
      <c r="T302" s="4"/>
      <c r="U302" s="4"/>
      <c r="V302" s="4"/>
      <c r="W302" s="4"/>
      <c r="X302" s="4"/>
    </row>
    <row r="303" spans="1:24" ht="14.4">
      <c r="A303" s="4"/>
      <c r="B303" s="4"/>
      <c r="C303" s="4"/>
      <c r="D303" s="4"/>
      <c r="E303" s="4"/>
      <c r="F303" s="4"/>
      <c r="G303" s="4"/>
      <c r="H303" s="4"/>
      <c r="I303" s="4"/>
      <c r="J303" s="4"/>
      <c r="K303" s="4"/>
      <c r="L303" s="4"/>
      <c r="M303" s="4"/>
      <c r="N303" s="148"/>
      <c r="O303" s="4"/>
      <c r="P303" s="4"/>
      <c r="Q303" s="4"/>
      <c r="R303" s="4"/>
      <c r="S303" s="4"/>
      <c r="T303" s="4"/>
      <c r="U303" s="4"/>
      <c r="V303" s="4"/>
      <c r="W303" s="4"/>
      <c r="X303" s="4"/>
    </row>
    <row r="304" spans="1:24" ht="14.4">
      <c r="A304" s="4"/>
      <c r="B304" s="4"/>
      <c r="C304" s="4"/>
      <c r="D304" s="4"/>
      <c r="E304" s="4"/>
      <c r="F304" s="4"/>
      <c r="G304" s="4"/>
      <c r="H304" s="4"/>
      <c r="I304" s="4"/>
      <c r="J304" s="4"/>
      <c r="K304" s="4"/>
      <c r="L304" s="4"/>
      <c r="M304" s="4"/>
      <c r="N304" s="148"/>
      <c r="O304" s="4"/>
      <c r="P304" s="4"/>
      <c r="Q304" s="4"/>
      <c r="R304" s="4"/>
      <c r="S304" s="4"/>
      <c r="T304" s="4"/>
      <c r="U304" s="4"/>
      <c r="V304" s="4"/>
      <c r="W304" s="4"/>
      <c r="X304" s="4"/>
    </row>
    <row r="305" spans="1:24" ht="14.4">
      <c r="A305" s="4"/>
      <c r="B305" s="4"/>
      <c r="C305" s="4"/>
      <c r="D305" s="4"/>
      <c r="E305" s="4"/>
      <c r="F305" s="4"/>
      <c r="G305" s="4"/>
      <c r="H305" s="4"/>
      <c r="I305" s="4"/>
      <c r="J305" s="4"/>
      <c r="K305" s="4"/>
      <c r="L305" s="4"/>
      <c r="M305" s="4"/>
      <c r="N305" s="148"/>
      <c r="O305" s="4"/>
      <c r="P305" s="4"/>
      <c r="Q305" s="4"/>
      <c r="R305" s="4"/>
      <c r="S305" s="4"/>
      <c r="T305" s="4"/>
      <c r="U305" s="4"/>
      <c r="V305" s="4"/>
      <c r="W305" s="4"/>
      <c r="X305" s="4"/>
    </row>
    <row r="306" spans="1:24" ht="14.4">
      <c r="A306" s="4"/>
      <c r="B306" s="4"/>
      <c r="C306" s="4"/>
      <c r="D306" s="4"/>
      <c r="E306" s="4"/>
      <c r="F306" s="4"/>
      <c r="G306" s="4"/>
      <c r="H306" s="4"/>
      <c r="I306" s="4"/>
      <c r="J306" s="4"/>
      <c r="K306" s="4"/>
      <c r="L306" s="4"/>
      <c r="M306" s="4"/>
      <c r="N306" s="148"/>
      <c r="O306" s="4"/>
      <c r="P306" s="4"/>
      <c r="Q306" s="4"/>
      <c r="R306" s="4"/>
      <c r="S306" s="4"/>
      <c r="T306" s="4"/>
      <c r="U306" s="4"/>
      <c r="V306" s="4"/>
      <c r="W306" s="4"/>
      <c r="X306" s="4"/>
    </row>
    <row r="307" spans="1:24" ht="14.4">
      <c r="A307" s="4"/>
      <c r="B307" s="4"/>
      <c r="C307" s="4"/>
      <c r="D307" s="4"/>
      <c r="E307" s="4"/>
      <c r="F307" s="4"/>
      <c r="G307" s="4"/>
      <c r="H307" s="4"/>
      <c r="I307" s="4"/>
      <c r="J307" s="4"/>
      <c r="K307" s="4"/>
      <c r="L307" s="4"/>
      <c r="M307" s="4"/>
      <c r="N307" s="148"/>
      <c r="O307" s="4"/>
      <c r="P307" s="4"/>
      <c r="Q307" s="4"/>
      <c r="R307" s="4"/>
      <c r="S307" s="4"/>
      <c r="T307" s="4"/>
      <c r="U307" s="4"/>
      <c r="V307" s="4"/>
      <c r="W307" s="4"/>
      <c r="X307" s="4"/>
    </row>
    <row r="308" spans="1:24" ht="14.4">
      <c r="A308" s="4"/>
      <c r="B308" s="4"/>
      <c r="C308" s="4"/>
      <c r="D308" s="4"/>
      <c r="E308" s="4"/>
      <c r="F308" s="4"/>
      <c r="G308" s="4"/>
      <c r="H308" s="4"/>
      <c r="I308" s="4"/>
      <c r="J308" s="4"/>
      <c r="K308" s="4"/>
      <c r="L308" s="4"/>
      <c r="M308" s="4"/>
      <c r="N308" s="148"/>
      <c r="O308" s="4"/>
      <c r="P308" s="4"/>
      <c r="Q308" s="4"/>
      <c r="R308" s="4"/>
      <c r="S308" s="4"/>
      <c r="T308" s="4"/>
      <c r="U308" s="4"/>
      <c r="V308" s="4"/>
      <c r="W308" s="4"/>
      <c r="X308" s="4"/>
    </row>
    <row r="309" spans="1:24" ht="14.4">
      <c r="A309" s="4"/>
      <c r="B309" s="4"/>
      <c r="C309" s="4"/>
      <c r="D309" s="4"/>
      <c r="E309" s="4"/>
      <c r="F309" s="4"/>
      <c r="G309" s="4"/>
      <c r="H309" s="4"/>
      <c r="I309" s="4"/>
      <c r="J309" s="4"/>
      <c r="K309" s="4"/>
      <c r="L309" s="4"/>
      <c r="M309" s="4"/>
      <c r="N309" s="148"/>
      <c r="O309" s="4"/>
      <c r="P309" s="4"/>
      <c r="Q309" s="4"/>
      <c r="R309" s="4"/>
      <c r="S309" s="4"/>
      <c r="T309" s="4"/>
      <c r="U309" s="4"/>
      <c r="V309" s="4"/>
      <c r="W309" s="4"/>
      <c r="X309" s="4"/>
    </row>
    <row r="310" spans="1:24" ht="14.4">
      <c r="A310" s="4"/>
      <c r="B310" s="4"/>
      <c r="C310" s="4"/>
      <c r="D310" s="4"/>
      <c r="E310" s="4"/>
      <c r="F310" s="4"/>
      <c r="G310" s="4"/>
      <c r="H310" s="4"/>
      <c r="I310" s="4"/>
      <c r="J310" s="4"/>
      <c r="K310" s="4"/>
      <c r="L310" s="4"/>
      <c r="M310" s="4"/>
      <c r="N310" s="148"/>
      <c r="O310" s="4"/>
      <c r="P310" s="4"/>
      <c r="Q310" s="4"/>
      <c r="R310" s="4"/>
      <c r="S310" s="4"/>
      <c r="T310" s="4"/>
      <c r="U310" s="4"/>
      <c r="V310" s="4"/>
      <c r="W310" s="4"/>
      <c r="X310" s="4"/>
    </row>
    <row r="311" spans="1:24" ht="14.4">
      <c r="A311" s="4"/>
      <c r="B311" s="4"/>
      <c r="C311" s="4"/>
      <c r="D311" s="4"/>
      <c r="E311" s="4"/>
      <c r="F311" s="4"/>
      <c r="G311" s="4"/>
      <c r="H311" s="4"/>
      <c r="I311" s="4"/>
      <c r="J311" s="4"/>
      <c r="K311" s="4"/>
      <c r="L311" s="4"/>
      <c r="M311" s="4"/>
      <c r="N311" s="148"/>
      <c r="O311" s="4"/>
      <c r="P311" s="4"/>
      <c r="Q311" s="4"/>
      <c r="R311" s="4"/>
      <c r="S311" s="4"/>
      <c r="T311" s="4"/>
      <c r="U311" s="4"/>
      <c r="V311" s="4"/>
      <c r="W311" s="4"/>
      <c r="X311" s="4"/>
    </row>
    <row r="312" spans="1:24" ht="14.4">
      <c r="A312" s="4"/>
      <c r="B312" s="4"/>
      <c r="C312" s="4"/>
      <c r="D312" s="4"/>
      <c r="E312" s="4"/>
      <c r="F312" s="4"/>
      <c r="G312" s="4"/>
      <c r="H312" s="4"/>
      <c r="I312" s="4"/>
      <c r="J312" s="4"/>
      <c r="K312" s="4"/>
      <c r="L312" s="4"/>
      <c r="M312" s="4"/>
      <c r="N312" s="148"/>
      <c r="O312" s="4"/>
      <c r="P312" s="4"/>
      <c r="Q312" s="4"/>
      <c r="R312" s="4"/>
      <c r="S312" s="4"/>
      <c r="T312" s="4"/>
      <c r="U312" s="4"/>
      <c r="V312" s="4"/>
      <c r="W312" s="4"/>
      <c r="X312" s="4"/>
    </row>
    <row r="313" spans="1:24" ht="15.75" customHeight="1">
      <c r="P313" s="4"/>
    </row>
    <row r="314" spans="1:24" ht="15.75" customHeight="1">
      <c r="P314" s="4"/>
    </row>
    <row r="315" spans="1:24" ht="15.75" customHeight="1">
      <c r="P315" s="4"/>
    </row>
    <row r="316" spans="1:24" ht="15.75" customHeight="1">
      <c r="P316" s="4"/>
    </row>
    <row r="317" spans="1:24" ht="15.75" customHeight="1">
      <c r="P317" s="4"/>
    </row>
    <row r="318" spans="1:24" ht="15.75" customHeight="1">
      <c r="P318" s="4"/>
    </row>
    <row r="319" spans="1:24" ht="15.75" customHeight="1">
      <c r="P319" s="4"/>
    </row>
    <row r="320" spans="1:24" ht="15.75" customHeight="1">
      <c r="P320" s="4"/>
    </row>
    <row r="321" spans="16:16" ht="15.75" customHeight="1">
      <c r="P321" s="4"/>
    </row>
    <row r="322" spans="16:16" ht="15.75" customHeight="1">
      <c r="P322" s="4"/>
    </row>
    <row r="323" spans="16:16" ht="15.75" customHeight="1">
      <c r="P323" s="4"/>
    </row>
    <row r="324" spans="16:16" ht="15.75" customHeight="1">
      <c r="P324" s="4"/>
    </row>
    <row r="325" spans="16:16" ht="15.75" customHeight="1">
      <c r="P325" s="4"/>
    </row>
    <row r="326" spans="16:16" ht="15.75" customHeight="1">
      <c r="P326" s="4"/>
    </row>
    <row r="327" spans="16:16" ht="15.75" customHeight="1">
      <c r="P327" s="4"/>
    </row>
    <row r="328" spans="16:16" ht="15.75" customHeight="1">
      <c r="P328" s="4"/>
    </row>
    <row r="329" spans="16:16" ht="15.75" customHeight="1">
      <c r="P329" s="4"/>
    </row>
    <row r="330" spans="16:16" ht="15.75" customHeight="1">
      <c r="P330" s="4"/>
    </row>
    <row r="331" spans="16:16" ht="15.75" customHeight="1">
      <c r="P331" s="4"/>
    </row>
    <row r="332" spans="16:16" ht="15.75" customHeight="1">
      <c r="P332" s="4"/>
    </row>
    <row r="333" spans="16:16" ht="15.75" customHeight="1">
      <c r="P333" s="4"/>
    </row>
    <row r="334" spans="16:16" ht="15.75" customHeight="1">
      <c r="P334" s="4"/>
    </row>
    <row r="335" spans="16:16" ht="15.75" customHeight="1">
      <c r="P335" s="4"/>
    </row>
    <row r="336" spans="16:16" ht="15.75" customHeight="1">
      <c r="P336" s="4"/>
    </row>
    <row r="337" spans="16:16" ht="15.75" customHeight="1">
      <c r="P337" s="4"/>
    </row>
    <row r="338" spans="16:16" ht="15.75" customHeight="1">
      <c r="P338" s="4"/>
    </row>
    <row r="339" spans="16:16" ht="15.75" customHeight="1">
      <c r="P339" s="4"/>
    </row>
    <row r="340" spans="16:16" ht="15.75" customHeight="1">
      <c r="P340" s="4"/>
    </row>
    <row r="341" spans="16:16" ht="15.75" customHeight="1">
      <c r="P341" s="4"/>
    </row>
    <row r="342" spans="16:16" ht="15.75" customHeight="1">
      <c r="P342" s="4"/>
    </row>
    <row r="343" spans="16:16" ht="15.75" customHeight="1">
      <c r="P343" s="4"/>
    </row>
    <row r="344" spans="16:16" ht="15.75" customHeight="1">
      <c r="P344" s="4"/>
    </row>
    <row r="345" spans="16:16" ht="15.75" customHeight="1">
      <c r="P345" s="4"/>
    </row>
    <row r="346" spans="16:16" ht="15.75" customHeight="1">
      <c r="P346" s="4"/>
    </row>
    <row r="347" spans="16:16" ht="15.75" customHeight="1">
      <c r="P347" s="4"/>
    </row>
    <row r="348" spans="16:16" ht="15.75" customHeight="1">
      <c r="P348" s="4"/>
    </row>
    <row r="349" spans="16:16" ht="15.75" customHeight="1">
      <c r="P349" s="4"/>
    </row>
    <row r="350" spans="16:16" ht="15.75" customHeight="1">
      <c r="P350" s="4"/>
    </row>
    <row r="351" spans="16:16" ht="15.75" customHeight="1">
      <c r="P351" s="4"/>
    </row>
    <row r="352" spans="16:16" ht="15.75" customHeight="1">
      <c r="P352" s="4"/>
    </row>
    <row r="353" spans="16:16" ht="15.75" customHeight="1">
      <c r="P353" s="4"/>
    </row>
    <row r="354" spans="16:16" ht="15.75" customHeight="1">
      <c r="P354" s="4"/>
    </row>
    <row r="355" spans="16:16" ht="15.75" customHeight="1">
      <c r="P355" s="4"/>
    </row>
    <row r="356" spans="16:16" ht="15.75" customHeight="1">
      <c r="P356" s="4"/>
    </row>
    <row r="357" spans="16:16" ht="15.75" customHeight="1">
      <c r="P357" s="4"/>
    </row>
    <row r="358" spans="16:16" ht="15.75" customHeight="1">
      <c r="P358" s="4"/>
    </row>
    <row r="359" spans="16:16" ht="15.75" customHeight="1">
      <c r="P359" s="4"/>
    </row>
    <row r="360" spans="16:16" ht="15.75" customHeight="1">
      <c r="P360" s="4"/>
    </row>
    <row r="361" spans="16:16" ht="15.75" customHeight="1">
      <c r="P361" s="4"/>
    </row>
    <row r="362" spans="16:16" ht="15.75" customHeight="1">
      <c r="P362" s="4"/>
    </row>
    <row r="363" spans="16:16" ht="15.75" customHeight="1">
      <c r="P363" s="4"/>
    </row>
    <row r="364" spans="16:16" ht="15.75" customHeight="1">
      <c r="P364" s="4"/>
    </row>
    <row r="365" spans="16:16" ht="15.75" customHeight="1">
      <c r="P365" s="4"/>
    </row>
    <row r="366" spans="16:16" ht="15.75" customHeight="1">
      <c r="P366" s="4"/>
    </row>
    <row r="367" spans="16:16" ht="15.75" customHeight="1">
      <c r="P367" s="4"/>
    </row>
    <row r="368" spans="16:16" ht="15.75" customHeight="1">
      <c r="P368" s="4"/>
    </row>
    <row r="369" spans="16:16" ht="15.75" customHeight="1">
      <c r="P369" s="4"/>
    </row>
    <row r="370" spans="16:16" ht="15.75" customHeight="1">
      <c r="P370" s="4"/>
    </row>
    <row r="371" spans="16:16" ht="15.75" customHeight="1">
      <c r="P371" s="4"/>
    </row>
    <row r="372" spans="16:16" ht="15.75" customHeight="1">
      <c r="P372" s="4"/>
    </row>
    <row r="373" spans="16:16" ht="15.75" customHeight="1">
      <c r="P373" s="4"/>
    </row>
    <row r="374" spans="16:16" ht="15.75" customHeight="1">
      <c r="P374" s="4"/>
    </row>
    <row r="375" spans="16:16" ht="15.75" customHeight="1">
      <c r="P375" s="4"/>
    </row>
    <row r="376" spans="16:16" ht="15.75" customHeight="1">
      <c r="P376" s="4"/>
    </row>
    <row r="377" spans="16:16" ht="15.75" customHeight="1">
      <c r="P377" s="4"/>
    </row>
    <row r="378" spans="16:16" ht="15.75" customHeight="1">
      <c r="P378" s="4"/>
    </row>
    <row r="379" spans="16:16" ht="15.75" customHeight="1">
      <c r="P379" s="4"/>
    </row>
    <row r="380" spans="16:16" ht="15.75" customHeight="1">
      <c r="P380" s="4"/>
    </row>
    <row r="381" spans="16:16" ht="15.75" customHeight="1">
      <c r="P381" s="4"/>
    </row>
    <row r="382" spans="16:16" ht="15.75" customHeight="1">
      <c r="P382" s="4"/>
    </row>
    <row r="383" spans="16:16" ht="15.75" customHeight="1">
      <c r="P383" s="4"/>
    </row>
    <row r="384" spans="16:16" ht="15.75" customHeight="1">
      <c r="P384" s="4"/>
    </row>
    <row r="385" spans="16:16" ht="15.75" customHeight="1">
      <c r="P385" s="4"/>
    </row>
    <row r="386" spans="16:16" ht="15.75" customHeight="1">
      <c r="P386" s="4"/>
    </row>
    <row r="387" spans="16:16" ht="15.75" customHeight="1">
      <c r="P387" s="4"/>
    </row>
    <row r="388" spans="16:16" ht="15.75" customHeight="1">
      <c r="P388" s="4"/>
    </row>
    <row r="389" spans="16:16" ht="15.75" customHeight="1">
      <c r="P389" s="4"/>
    </row>
    <row r="390" spans="16:16" ht="15.75" customHeight="1">
      <c r="P390" s="4"/>
    </row>
    <row r="391" spans="16:16" ht="15.75" customHeight="1">
      <c r="P391" s="4"/>
    </row>
    <row r="392" spans="16:16" ht="15.75" customHeight="1">
      <c r="P392" s="4"/>
    </row>
    <row r="393" spans="16:16" ht="15.75" customHeight="1">
      <c r="P393" s="4"/>
    </row>
    <row r="394" spans="16:16" ht="15.75" customHeight="1">
      <c r="P394" s="4"/>
    </row>
    <row r="395" spans="16:16" ht="15.75" customHeight="1">
      <c r="P395" s="4"/>
    </row>
    <row r="396" spans="16:16" ht="15.75" customHeight="1">
      <c r="P396" s="4"/>
    </row>
    <row r="397" spans="16:16" ht="15.75" customHeight="1">
      <c r="P397" s="4"/>
    </row>
    <row r="398" spans="16:16" ht="15.75" customHeight="1">
      <c r="P398" s="4"/>
    </row>
    <row r="399" spans="16:16" ht="15.75" customHeight="1">
      <c r="P399" s="4"/>
    </row>
    <row r="400" spans="16:16" ht="15.75" customHeight="1">
      <c r="P400" s="4"/>
    </row>
    <row r="401" spans="16:16" ht="15.75" customHeight="1">
      <c r="P401" s="4"/>
    </row>
    <row r="402" spans="16:16" ht="15.75" customHeight="1">
      <c r="P402" s="4"/>
    </row>
    <row r="403" spans="16:16" ht="15.75" customHeight="1">
      <c r="P403" s="4"/>
    </row>
    <row r="404" spans="16:16" ht="15.75" customHeight="1">
      <c r="P404" s="4"/>
    </row>
    <row r="405" spans="16:16" ht="15.75" customHeight="1">
      <c r="P405" s="4"/>
    </row>
    <row r="406" spans="16:16" ht="15.75" customHeight="1">
      <c r="P406" s="4"/>
    </row>
    <row r="407" spans="16:16" ht="15.75" customHeight="1">
      <c r="P407" s="4"/>
    </row>
    <row r="408" spans="16:16" ht="15.75" customHeight="1">
      <c r="P408" s="4"/>
    </row>
    <row r="409" spans="16:16" ht="15.75" customHeight="1">
      <c r="P409" s="4"/>
    </row>
    <row r="410" spans="16:16" ht="15.75" customHeight="1">
      <c r="P410" s="4"/>
    </row>
    <row r="411" spans="16:16" ht="15.75" customHeight="1">
      <c r="P411" s="4"/>
    </row>
    <row r="412" spans="16:16" ht="15.75" customHeight="1">
      <c r="P412" s="4"/>
    </row>
    <row r="413" spans="16:16" ht="15.75" customHeight="1">
      <c r="P413" s="4"/>
    </row>
    <row r="414" spans="16:16" ht="15.75" customHeight="1">
      <c r="P414" s="4"/>
    </row>
    <row r="415" spans="16:16" ht="15.75" customHeight="1">
      <c r="P415" s="4"/>
    </row>
    <row r="416" spans="16:16" ht="15.75" customHeight="1">
      <c r="P416" s="4"/>
    </row>
    <row r="417" spans="16:16" ht="15.75" customHeight="1">
      <c r="P417" s="4"/>
    </row>
    <row r="418" spans="16:16" ht="15.75" customHeight="1">
      <c r="P418" s="4"/>
    </row>
    <row r="419" spans="16:16" ht="15.75" customHeight="1">
      <c r="P419" s="4"/>
    </row>
    <row r="420" spans="16:16" ht="15.75" customHeight="1">
      <c r="P420" s="4"/>
    </row>
    <row r="421" spans="16:16" ht="15.75" customHeight="1">
      <c r="P421" s="4"/>
    </row>
    <row r="422" spans="16:16" ht="15.75" customHeight="1">
      <c r="P422" s="4"/>
    </row>
    <row r="423" spans="16:16" ht="15.75" customHeight="1">
      <c r="P423" s="4"/>
    </row>
    <row r="424" spans="16:16" ht="15.75" customHeight="1">
      <c r="P424" s="4"/>
    </row>
    <row r="425" spans="16:16" ht="15.75" customHeight="1">
      <c r="P425" s="4"/>
    </row>
    <row r="426" spans="16:16" ht="15.75" customHeight="1">
      <c r="P426" s="4"/>
    </row>
    <row r="427" spans="16:16" ht="15.75" customHeight="1">
      <c r="P427" s="4"/>
    </row>
    <row r="428" spans="16:16" ht="15.75" customHeight="1">
      <c r="P428" s="4"/>
    </row>
    <row r="429" spans="16:16" ht="15.75" customHeight="1">
      <c r="P429" s="4"/>
    </row>
    <row r="430" spans="16:16" ht="15.75" customHeight="1">
      <c r="P430" s="4"/>
    </row>
    <row r="431" spans="16:16" ht="15.75" customHeight="1">
      <c r="P431" s="4"/>
    </row>
    <row r="432" spans="16:16" ht="15.75" customHeight="1">
      <c r="P432" s="4"/>
    </row>
    <row r="433" spans="16:16" ht="15.75" customHeight="1">
      <c r="P433" s="4"/>
    </row>
    <row r="434" spans="16:16" ht="15.75" customHeight="1">
      <c r="P434" s="4"/>
    </row>
    <row r="435" spans="16:16" ht="15.75" customHeight="1">
      <c r="P435" s="4"/>
    </row>
    <row r="436" spans="16:16" ht="15.75" customHeight="1">
      <c r="P436" s="4"/>
    </row>
    <row r="437" spans="16:16" ht="15.75" customHeight="1">
      <c r="P437" s="4"/>
    </row>
    <row r="438" spans="16:16" ht="15.75" customHeight="1">
      <c r="P438" s="4"/>
    </row>
    <row r="439" spans="16:16" ht="15.75" customHeight="1">
      <c r="P439" s="4"/>
    </row>
    <row r="440" spans="16:16" ht="15.75" customHeight="1">
      <c r="P440" s="4"/>
    </row>
    <row r="441" spans="16:16" ht="15.75" customHeight="1">
      <c r="P441" s="4"/>
    </row>
    <row r="442" spans="16:16" ht="15.75" customHeight="1">
      <c r="P442" s="4"/>
    </row>
    <row r="443" spans="16:16" ht="15.75" customHeight="1">
      <c r="P443" s="4"/>
    </row>
    <row r="444" spans="16:16" ht="15.75" customHeight="1">
      <c r="P444" s="4"/>
    </row>
    <row r="445" spans="16:16" ht="15.75" customHeight="1">
      <c r="P445" s="4"/>
    </row>
    <row r="446" spans="16:16" ht="15.75" customHeight="1">
      <c r="P446" s="4"/>
    </row>
    <row r="447" spans="16:16" ht="15.75" customHeight="1">
      <c r="P447" s="4"/>
    </row>
    <row r="448" spans="16:16" ht="15.75" customHeight="1">
      <c r="P448" s="4"/>
    </row>
    <row r="449" spans="16:16" ht="15.75" customHeight="1">
      <c r="P449" s="4"/>
    </row>
    <row r="450" spans="16:16" ht="15.75" customHeight="1">
      <c r="P450" s="4"/>
    </row>
    <row r="451" spans="16:16" ht="15.75" customHeight="1">
      <c r="P451" s="4"/>
    </row>
    <row r="452" spans="16:16" ht="15.75" customHeight="1">
      <c r="P452" s="4"/>
    </row>
    <row r="453" spans="16:16" ht="15.75" customHeight="1">
      <c r="P453" s="4"/>
    </row>
    <row r="454" spans="16:16" ht="15.75" customHeight="1">
      <c r="P454" s="4"/>
    </row>
    <row r="455" spans="16:16" ht="15.75" customHeight="1">
      <c r="P455" s="4"/>
    </row>
    <row r="456" spans="16:16" ht="15.75" customHeight="1">
      <c r="P456" s="4"/>
    </row>
    <row r="457" spans="16:16" ht="15.75" customHeight="1">
      <c r="P457" s="4"/>
    </row>
    <row r="458" spans="16:16" ht="15.75" customHeight="1">
      <c r="P458" s="4"/>
    </row>
    <row r="459" spans="16:16" ht="15.75" customHeight="1">
      <c r="P459" s="4"/>
    </row>
    <row r="460" spans="16:16" ht="15.75" customHeight="1">
      <c r="P460" s="4"/>
    </row>
    <row r="461" spans="16:16" ht="15.75" customHeight="1">
      <c r="P461" s="4"/>
    </row>
    <row r="462" spans="16:16" ht="15.75" customHeight="1">
      <c r="P462" s="4"/>
    </row>
    <row r="463" spans="16:16" ht="15.75" customHeight="1">
      <c r="P463" s="4"/>
    </row>
    <row r="464" spans="16:16" ht="15.75" customHeight="1">
      <c r="P464" s="4"/>
    </row>
    <row r="465" spans="16:16" ht="15.75" customHeight="1">
      <c r="P465" s="4"/>
    </row>
    <row r="466" spans="16:16" ht="15.75" customHeight="1">
      <c r="P466" s="4"/>
    </row>
    <row r="467" spans="16:16" ht="15.75" customHeight="1">
      <c r="P467" s="4"/>
    </row>
    <row r="468" spans="16:16" ht="15.75" customHeight="1">
      <c r="P468" s="4"/>
    </row>
    <row r="469" spans="16:16" ht="15.75" customHeight="1">
      <c r="P469" s="4"/>
    </row>
    <row r="470" spans="16:16" ht="15.75" customHeight="1">
      <c r="P470" s="4"/>
    </row>
    <row r="471" spans="16:16" ht="15.75" customHeight="1">
      <c r="P471" s="4"/>
    </row>
    <row r="472" spans="16:16" ht="15.75" customHeight="1">
      <c r="P472" s="4"/>
    </row>
    <row r="473" spans="16:16" ht="15.75" customHeight="1">
      <c r="P473" s="4"/>
    </row>
    <row r="474" spans="16:16" ht="15.75" customHeight="1">
      <c r="P474" s="4"/>
    </row>
    <row r="475" spans="16:16" ht="15.75" customHeight="1">
      <c r="P475" s="4"/>
    </row>
    <row r="476" spans="16:16" ht="15.75" customHeight="1">
      <c r="P476" s="4"/>
    </row>
    <row r="477" spans="16:16" ht="15.75" customHeight="1">
      <c r="P477" s="4"/>
    </row>
    <row r="478" spans="16:16" ht="15.75" customHeight="1">
      <c r="P478" s="4"/>
    </row>
    <row r="479" spans="16:16" ht="15.75" customHeight="1">
      <c r="P479" s="4"/>
    </row>
    <row r="480" spans="16:16" ht="15.75" customHeight="1">
      <c r="P480" s="4"/>
    </row>
    <row r="481" spans="16:16" ht="15.75" customHeight="1">
      <c r="P481" s="4"/>
    </row>
    <row r="482" spans="16:16" ht="15.75" customHeight="1">
      <c r="P482" s="4"/>
    </row>
    <row r="483" spans="16:16" ht="15.75" customHeight="1">
      <c r="P483" s="4"/>
    </row>
    <row r="484" spans="16:16" ht="15.75" customHeight="1">
      <c r="P484" s="4"/>
    </row>
    <row r="485" spans="16:16" ht="15.75" customHeight="1">
      <c r="P485" s="4"/>
    </row>
    <row r="486" spans="16:16" ht="15.75" customHeight="1">
      <c r="P486" s="4"/>
    </row>
    <row r="487" spans="16:16" ht="15.75" customHeight="1">
      <c r="P487" s="4"/>
    </row>
    <row r="488" spans="16:16" ht="15.75" customHeight="1">
      <c r="P488" s="4"/>
    </row>
    <row r="489" spans="16:16" ht="15.75" customHeight="1">
      <c r="P489" s="4"/>
    </row>
    <row r="490" spans="16:16" ht="15.75" customHeight="1">
      <c r="P490" s="4"/>
    </row>
    <row r="491" spans="16:16" ht="15.75" customHeight="1"/>
    <row r="492" spans="16:16" ht="15.75" customHeight="1"/>
    <row r="493" spans="16:16" ht="15.75" customHeight="1"/>
    <row r="494" spans="16:16" ht="15.75" customHeight="1"/>
    <row r="495" spans="16:16" ht="15.75" customHeight="1"/>
    <row r="496" spans="16:1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customSheetViews>
    <customSheetView guid="{B0FA1A02-58D4-4EDC-9FC0-917B99EEAE16}" filter="1" showAutoFilter="1">
      <pageMargins left="0.7" right="0.7" top="0.75" bottom="0.75" header="0.3" footer="0.3"/>
      <autoFilter ref="A8:AA204" xr:uid="{1D509DEE-59BD-4A52-BA01-F9667625BC31}"/>
    </customSheetView>
    <customSheetView guid="{245EC017-14EA-4DB6-BC3A-C387A01951FD}" filter="1" showAutoFilter="1">
      <pageMargins left="0.7" right="0.7" top="0.75" bottom="0.75" header="0.3" footer="0.3"/>
      <autoFilter ref="A8:AA204" xr:uid="{75828B4E-11AD-4F84-8AD7-B542D555CA00}"/>
    </customSheetView>
  </customSheetViews>
  <mergeCells count="238">
    <mergeCell ref="H192:J192"/>
    <mergeCell ref="H193:J193"/>
    <mergeCell ref="H194:J194"/>
    <mergeCell ref="H195:J195"/>
    <mergeCell ref="H196:J196"/>
    <mergeCell ref="H197:J197"/>
    <mergeCell ref="H198:J198"/>
    <mergeCell ref="H183:J183"/>
    <mergeCell ref="H184:J184"/>
    <mergeCell ref="H185:J185"/>
    <mergeCell ref="H186:J186"/>
    <mergeCell ref="H187:J187"/>
    <mergeCell ref="H188:J188"/>
    <mergeCell ref="H189:J189"/>
    <mergeCell ref="H190:J190"/>
    <mergeCell ref="H191:J191"/>
    <mergeCell ref="H174:J174"/>
    <mergeCell ref="H175:J175"/>
    <mergeCell ref="H176:J176"/>
    <mergeCell ref="H177:J177"/>
    <mergeCell ref="H178:J178"/>
    <mergeCell ref="H179:J179"/>
    <mergeCell ref="H180:J180"/>
    <mergeCell ref="H181:J181"/>
    <mergeCell ref="H182:J182"/>
    <mergeCell ref="H165:J165"/>
    <mergeCell ref="H166:J166"/>
    <mergeCell ref="H167:J167"/>
    <mergeCell ref="H168:J168"/>
    <mergeCell ref="H169:J169"/>
    <mergeCell ref="H170:J170"/>
    <mergeCell ref="H171:J171"/>
    <mergeCell ref="H172:J172"/>
    <mergeCell ref="H173:J173"/>
    <mergeCell ref="C287:C288"/>
    <mergeCell ref="C289:C290"/>
    <mergeCell ref="C260:C261"/>
    <mergeCell ref="C262:C263"/>
    <mergeCell ref="C264:C265"/>
    <mergeCell ref="C266:C267"/>
    <mergeCell ref="C268:C269"/>
    <mergeCell ref="C270:C271"/>
    <mergeCell ref="C275:C276"/>
    <mergeCell ref="C249:C250"/>
    <mergeCell ref="C251:C252"/>
    <mergeCell ref="C256:C257"/>
    <mergeCell ref="C258:C259"/>
    <mergeCell ref="C277:C278"/>
    <mergeCell ref="C279:C280"/>
    <mergeCell ref="C281:C282"/>
    <mergeCell ref="C283:C284"/>
    <mergeCell ref="C285:C286"/>
    <mergeCell ref="C227:C228"/>
    <mergeCell ref="C229:C230"/>
    <mergeCell ref="C231:C232"/>
    <mergeCell ref="C237:C238"/>
    <mergeCell ref="C239:C240"/>
    <mergeCell ref="C241:C242"/>
    <mergeCell ref="C243:C244"/>
    <mergeCell ref="C245:C246"/>
    <mergeCell ref="C247:C248"/>
    <mergeCell ref="B207:C207"/>
    <mergeCell ref="B208:C208"/>
    <mergeCell ref="B209:C209"/>
    <mergeCell ref="B210:C210"/>
    <mergeCell ref="C217:C218"/>
    <mergeCell ref="C219:C220"/>
    <mergeCell ref="C221:C222"/>
    <mergeCell ref="C223:C224"/>
    <mergeCell ref="C225:C226"/>
    <mergeCell ref="H147:J147"/>
    <mergeCell ref="H148:J148"/>
    <mergeCell ref="H149:J149"/>
    <mergeCell ref="H199:J199"/>
    <mergeCell ref="H200:J200"/>
    <mergeCell ref="H201:J201"/>
    <mergeCell ref="H202:J202"/>
    <mergeCell ref="H203:J203"/>
    <mergeCell ref="H204:J204"/>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38:J138"/>
    <mergeCell ref="H139:J139"/>
    <mergeCell ref="H140:J140"/>
    <mergeCell ref="H141:J141"/>
    <mergeCell ref="H142:J142"/>
    <mergeCell ref="H143:J143"/>
    <mergeCell ref="H144:J144"/>
    <mergeCell ref="H145:J145"/>
    <mergeCell ref="H146:J146"/>
    <mergeCell ref="H129:J129"/>
    <mergeCell ref="H130:J130"/>
    <mergeCell ref="H131:J131"/>
    <mergeCell ref="H132:J132"/>
    <mergeCell ref="H133:J133"/>
    <mergeCell ref="H134:J134"/>
    <mergeCell ref="H135:J135"/>
    <mergeCell ref="H136:J136"/>
    <mergeCell ref="H137:J137"/>
    <mergeCell ref="H120:J120"/>
    <mergeCell ref="H121:J121"/>
    <mergeCell ref="H122:J122"/>
    <mergeCell ref="H123:J123"/>
    <mergeCell ref="H124:J124"/>
    <mergeCell ref="H125:J125"/>
    <mergeCell ref="H126:J126"/>
    <mergeCell ref="H127:J127"/>
    <mergeCell ref="H128:J128"/>
    <mergeCell ref="H111:J111"/>
    <mergeCell ref="H112:J112"/>
    <mergeCell ref="H113:J113"/>
    <mergeCell ref="H114:J114"/>
    <mergeCell ref="H115:J115"/>
    <mergeCell ref="H116:J116"/>
    <mergeCell ref="H117:J117"/>
    <mergeCell ref="H118:J118"/>
    <mergeCell ref="H119:J119"/>
    <mergeCell ref="H102:J102"/>
    <mergeCell ref="H103:J103"/>
    <mergeCell ref="H104:J104"/>
    <mergeCell ref="H105:J105"/>
    <mergeCell ref="H106:J106"/>
    <mergeCell ref="H107:J107"/>
    <mergeCell ref="H108:J108"/>
    <mergeCell ref="H109:J109"/>
    <mergeCell ref="H110:J110"/>
    <mergeCell ref="H93:J93"/>
    <mergeCell ref="H94:J94"/>
    <mergeCell ref="H95:J95"/>
    <mergeCell ref="H96:J96"/>
    <mergeCell ref="H97:J97"/>
    <mergeCell ref="H98:J98"/>
    <mergeCell ref="H99:J99"/>
    <mergeCell ref="H100:J100"/>
    <mergeCell ref="H101:J101"/>
    <mergeCell ref="H84:J84"/>
    <mergeCell ref="H85:J85"/>
    <mergeCell ref="H86:J86"/>
    <mergeCell ref="H87:J87"/>
    <mergeCell ref="H88:J88"/>
    <mergeCell ref="H89:J89"/>
    <mergeCell ref="H90:J90"/>
    <mergeCell ref="H91:J91"/>
    <mergeCell ref="H92:J92"/>
    <mergeCell ref="H75:J75"/>
    <mergeCell ref="H76:J76"/>
    <mergeCell ref="H77:J77"/>
    <mergeCell ref="H78:J78"/>
    <mergeCell ref="H79:J79"/>
    <mergeCell ref="H80:J80"/>
    <mergeCell ref="H81:J81"/>
    <mergeCell ref="H82:J82"/>
    <mergeCell ref="H83:J83"/>
    <mergeCell ref="H66:J66"/>
    <mergeCell ref="H67:J67"/>
    <mergeCell ref="H68:J68"/>
    <mergeCell ref="H69:J69"/>
    <mergeCell ref="H70:J70"/>
    <mergeCell ref="H71:J71"/>
    <mergeCell ref="H72:J72"/>
    <mergeCell ref="H73:J73"/>
    <mergeCell ref="H74:J74"/>
    <mergeCell ref="H57:J57"/>
    <mergeCell ref="H58:J58"/>
    <mergeCell ref="H59:J59"/>
    <mergeCell ref="H60:J60"/>
    <mergeCell ref="H61:J61"/>
    <mergeCell ref="H62:J62"/>
    <mergeCell ref="H63:J63"/>
    <mergeCell ref="H64:J64"/>
    <mergeCell ref="H65:J65"/>
    <mergeCell ref="H48:J48"/>
    <mergeCell ref="H49:J49"/>
    <mergeCell ref="H50:J50"/>
    <mergeCell ref="H51:J51"/>
    <mergeCell ref="H52:J52"/>
    <mergeCell ref="H53:J53"/>
    <mergeCell ref="H54:J54"/>
    <mergeCell ref="H55:J55"/>
    <mergeCell ref="H56:J56"/>
    <mergeCell ref="H39:J39"/>
    <mergeCell ref="H40:J40"/>
    <mergeCell ref="H41:J41"/>
    <mergeCell ref="H42:J42"/>
    <mergeCell ref="H43:J43"/>
    <mergeCell ref="H44:J44"/>
    <mergeCell ref="H45:J45"/>
    <mergeCell ref="H46:J46"/>
    <mergeCell ref="H47:J47"/>
    <mergeCell ref="H30:J30"/>
    <mergeCell ref="H31:J31"/>
    <mergeCell ref="H32:J32"/>
    <mergeCell ref="H33:J33"/>
    <mergeCell ref="H34:J34"/>
    <mergeCell ref="H35:J35"/>
    <mergeCell ref="H36:J36"/>
    <mergeCell ref="H37:J37"/>
    <mergeCell ref="H38:J38"/>
    <mergeCell ref="H21:J21"/>
    <mergeCell ref="H22:J22"/>
    <mergeCell ref="H23:J23"/>
    <mergeCell ref="H24:J24"/>
    <mergeCell ref="H25:J25"/>
    <mergeCell ref="H26:J26"/>
    <mergeCell ref="H27:J27"/>
    <mergeCell ref="H28:J28"/>
    <mergeCell ref="H29:J29"/>
    <mergeCell ref="H12:J12"/>
    <mergeCell ref="H13:J13"/>
    <mergeCell ref="H14:J14"/>
    <mergeCell ref="H15:J15"/>
    <mergeCell ref="H16:J16"/>
    <mergeCell ref="H17:J17"/>
    <mergeCell ref="H18:J18"/>
    <mergeCell ref="H19:J19"/>
    <mergeCell ref="H20:J20"/>
    <mergeCell ref="B2:G2"/>
    <mergeCell ref="L2:M2"/>
    <mergeCell ref="B4:C4"/>
    <mergeCell ref="B5:C5"/>
    <mergeCell ref="B6:C6"/>
    <mergeCell ref="H8:J8"/>
    <mergeCell ref="H9:J9"/>
    <mergeCell ref="H10:J10"/>
    <mergeCell ref="H11:J11"/>
  </mergeCells>
  <phoneticPr fontId="86"/>
  <conditionalFormatting sqref="M9:M204">
    <cfRule type="containsText" dxfId="52" priority="2" operator="containsText" text="相続税">
      <formula>NOT(ISERROR(SEARCH(("相続税"),(M9))))</formula>
    </cfRule>
    <cfRule type="containsText" dxfId="51" priority="3" operator="containsText" text="複雑">
      <formula>NOT(ISERROR(SEARCH(("複雑"),(M9))))</formula>
    </cfRule>
  </conditionalFormatting>
  <conditionalFormatting sqref="P116">
    <cfRule type="containsBlanks" dxfId="50" priority="1">
      <formula>LEN(TRIM(P116))=0</formula>
    </cfRule>
  </conditionalFormatting>
  <conditionalFormatting sqref="W9:W204">
    <cfRule type="beginsWith" dxfId="49" priority="4" operator="beginsWith" text="Ｓ">
      <formula>LEFT((W9),LEN("Ｓ"))=("Ｓ")</formula>
    </cfRule>
  </conditionalFormatting>
  <pageMargins left="0.7" right="0.7" top="0.75" bottom="0.75" header="0" footer="0"/>
  <pageSetup paperSize="9" orientation="landscape"/>
  <extLst>
    <ext xmlns:x14="http://schemas.microsoft.com/office/spreadsheetml/2009/9/main" uri="{CCE6A557-97BC-4b89-ADB6-D9C93CAAB3DF}">
      <x14:dataValidations xmlns:xm="http://schemas.microsoft.com/office/excel/2006/main" count="5">
        <x14:dataValidation type="list" allowBlank="1" xr:uid="{00000000-0002-0000-1900-000000000000}">
          <x14:formula1>
            <xm:f>設定用!$D$6:$D$15</xm:f>
          </x14:formula1>
          <xm:sqref>M9:M204</xm:sqref>
        </x14:dataValidation>
        <x14:dataValidation type="list" allowBlank="1" xr:uid="{00000000-0002-0000-1900-000001000000}">
          <x14:formula1>
            <xm:f>設定用!$F$6:$F$13</xm:f>
          </x14:formula1>
          <xm:sqref>P9:P204</xm:sqref>
        </x14:dataValidation>
        <x14:dataValidation type="list" allowBlank="1" showErrorMessage="1" xr:uid="{00000000-0002-0000-1900-000002000000}">
          <x14:formula1>
            <xm:f>設定用!$J$6:$J$28</xm:f>
          </x14:formula1>
          <xm:sqref>U9:U204</xm:sqref>
        </x14:dataValidation>
        <x14:dataValidation type="list" allowBlank="1" xr:uid="{00000000-0002-0000-1900-000003000000}">
          <x14:formula1>
            <xm:f>設定用!$H$6:$H$14</xm:f>
          </x14:formula1>
          <xm:sqref>W9:W204</xm:sqref>
        </x14:dataValidation>
        <x14:dataValidation type="list" allowBlank="1" xr:uid="{00000000-0002-0000-1900-000004000000}">
          <x14:formula1>
            <xm:f>設定用!$B$6:$B$8</xm:f>
          </x14:formula1>
          <xm:sqref>F9:F204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B999"/>
  <sheetViews>
    <sheetView workbookViewId="0">
      <pane ySplit="8" topLeftCell="A9" activePane="bottomLeft" state="frozen"/>
      <selection pane="bottomLeft" activeCell="B10" sqref="B10"/>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2.6640625" customWidth="1"/>
    <col min="7" max="8" width="9.33203125" customWidth="1"/>
    <col min="9" max="9" width="13.44140625" customWidth="1"/>
    <col min="10" max="10" width="10.88671875" customWidth="1"/>
    <col min="11" max="13" width="15.77734375" customWidth="1"/>
    <col min="14" max="14" width="86.33203125" customWidth="1"/>
    <col min="15" max="15" width="29" customWidth="1"/>
    <col min="16" max="16" width="10.88671875" customWidth="1"/>
    <col min="17" max="17" width="21.21875" customWidth="1"/>
    <col min="18" max="18" width="6.88671875" customWidth="1"/>
    <col min="19" max="19" width="6.33203125" customWidth="1"/>
    <col min="20" max="20" width="9.109375" customWidth="1"/>
    <col min="21" max="22" width="9.77734375" customWidth="1"/>
    <col min="23" max="23" width="13.77734375" customWidth="1"/>
    <col min="24" max="24" width="79" customWidth="1"/>
  </cols>
  <sheetData>
    <row r="1" spans="1:28" ht="5.25" customHeight="1">
      <c r="B1" s="4"/>
      <c r="C1" s="4"/>
      <c r="D1" s="4"/>
      <c r="E1" s="4"/>
      <c r="F1" s="4"/>
      <c r="G1" s="4"/>
      <c r="H1" s="4"/>
      <c r="I1" s="4"/>
      <c r="J1" s="4"/>
      <c r="K1" s="4"/>
      <c r="L1" s="4"/>
      <c r="M1" s="4"/>
      <c r="N1" s="148"/>
      <c r="O1" s="4"/>
      <c r="P1" s="4"/>
      <c r="Q1" s="4"/>
      <c r="R1" s="4"/>
      <c r="S1" s="4"/>
      <c r="T1" s="4"/>
      <c r="U1" s="4"/>
      <c r="V1" s="4"/>
      <c r="W1" s="4"/>
      <c r="X1" s="4"/>
    </row>
    <row r="2" spans="1:28" ht="24.75" customHeight="1">
      <c r="A2" s="279"/>
      <c r="B2" s="785" t="s">
        <v>1477</v>
      </c>
      <c r="C2" s="758"/>
      <c r="D2" s="758"/>
      <c r="E2" s="758"/>
      <c r="F2" s="758"/>
      <c r="G2" s="759"/>
      <c r="I2" s="280"/>
      <c r="J2" s="281" t="s">
        <v>16</v>
      </c>
      <c r="L2" s="760" t="s">
        <v>309</v>
      </c>
      <c r="M2" s="761"/>
      <c r="O2" s="282" t="s">
        <v>1558</v>
      </c>
      <c r="P2" s="279"/>
      <c r="Q2" s="279"/>
      <c r="R2" s="279"/>
      <c r="S2" s="279"/>
      <c r="T2" s="279"/>
      <c r="U2" s="279"/>
      <c r="V2" s="279"/>
      <c r="W2" s="279"/>
      <c r="X2" s="279"/>
    </row>
    <row r="3" spans="1:28" ht="16.5" customHeight="1">
      <c r="A3" s="3"/>
      <c r="B3" s="283"/>
      <c r="C3" s="14"/>
      <c r="D3" s="31" t="s">
        <v>16</v>
      </c>
      <c r="E3" s="31" t="str">
        <f>設定用!B6</f>
        <v>横浜本店</v>
      </c>
      <c r="F3" s="31" t="str">
        <f>設定用!B7</f>
        <v>藤沢支店</v>
      </c>
      <c r="G3" s="284" t="str">
        <f>設定用!B8</f>
        <v>渋谷支店</v>
      </c>
      <c r="I3" s="158" t="s">
        <v>33</v>
      </c>
      <c r="J3" s="159">
        <f t="shared" ref="J3:J6" si="0">D210</f>
        <v>0</v>
      </c>
      <c r="K3" s="285" t="s">
        <v>310</v>
      </c>
      <c r="L3" s="286" t="str">
        <f t="shared" ref="L3:L6" ca="1" si="1">IFERROR("管理表番号（"&amp;VLOOKUP(K3,$A$10:$U$206,2,FALSE)&amp;"）／面談担当者："&amp;VLOOKUP(K3,$A$10:$U$206,21,FALSE),"")</f>
        <v/>
      </c>
      <c r="M3" s="3"/>
      <c r="O3" s="282" t="s">
        <v>1558</v>
      </c>
      <c r="P3" s="3"/>
      <c r="Q3" s="3"/>
      <c r="R3" s="3"/>
      <c r="S3" s="3"/>
      <c r="T3" s="3"/>
      <c r="U3" s="3"/>
      <c r="V3" s="3"/>
      <c r="W3" s="3"/>
      <c r="X3" s="162"/>
    </row>
    <row r="4" spans="1:28" ht="18.75" customHeight="1">
      <c r="A4" s="4"/>
      <c r="B4" s="705" t="s">
        <v>17</v>
      </c>
      <c r="C4" s="706"/>
      <c r="D4" s="163">
        <f t="shared" ref="D4:D5" si="2">SUM(E4:I4)</f>
        <v>0</v>
      </c>
      <c r="E4" s="164">
        <f t="shared" ref="E4:G4" si="3">COUNTIF($F$9:$F$206,E3)</f>
        <v>0</v>
      </c>
      <c r="F4" s="164">
        <f t="shared" si="3"/>
        <v>0</v>
      </c>
      <c r="G4" s="165">
        <f t="shared" si="3"/>
        <v>0</v>
      </c>
      <c r="I4" s="166" t="s">
        <v>311</v>
      </c>
      <c r="J4" s="167">
        <f t="shared" si="0"/>
        <v>0</v>
      </c>
      <c r="K4" s="285" t="s">
        <v>312</v>
      </c>
      <c r="L4" s="286" t="str">
        <f t="shared" ca="1" si="1"/>
        <v/>
      </c>
      <c r="M4" s="4"/>
      <c r="O4" s="4"/>
      <c r="P4" s="4"/>
      <c r="Q4" s="4"/>
      <c r="R4" s="4"/>
      <c r="S4" s="4"/>
      <c r="T4" s="4"/>
      <c r="U4" s="4"/>
      <c r="V4" s="4"/>
      <c r="W4" s="4"/>
      <c r="X4" s="168"/>
    </row>
    <row r="5" spans="1:28" ht="18.75" customHeight="1">
      <c r="A5" s="4"/>
      <c r="B5" s="707" t="s">
        <v>19</v>
      </c>
      <c r="C5" s="708"/>
      <c r="D5" s="10">
        <f t="shared" si="2"/>
        <v>0</v>
      </c>
      <c r="E5" s="169">
        <f t="shared" ref="E5:G5" si="4">COUNTIFS($F$9:$F$206,E3,$R$9:$R$206,"&lt;&gt;")</f>
        <v>0</v>
      </c>
      <c r="F5" s="169">
        <f t="shared" si="4"/>
        <v>0</v>
      </c>
      <c r="G5" s="170">
        <f t="shared" si="4"/>
        <v>0</v>
      </c>
      <c r="I5" s="171" t="s">
        <v>313</v>
      </c>
      <c r="J5" s="172">
        <f t="shared" si="0"/>
        <v>0</v>
      </c>
      <c r="K5" t="s">
        <v>314</v>
      </c>
      <c r="L5" s="286" t="str">
        <f t="shared" ca="1" si="1"/>
        <v/>
      </c>
      <c r="M5" s="4"/>
      <c r="O5" s="4"/>
      <c r="P5" s="4"/>
      <c r="Q5" s="4"/>
      <c r="R5" s="4"/>
      <c r="S5" s="4"/>
      <c r="T5" s="4"/>
      <c r="U5" s="4"/>
      <c r="V5" s="4"/>
      <c r="W5" s="4"/>
      <c r="X5" s="168"/>
    </row>
    <row r="6" spans="1:28" ht="30" customHeight="1">
      <c r="A6" s="4"/>
      <c r="B6" s="701" t="s">
        <v>21</v>
      </c>
      <c r="C6" s="702"/>
      <c r="D6" s="173" t="str">
        <f t="shared" ref="D6:G6" si="5">IFERROR(D5/D4,"")</f>
        <v/>
      </c>
      <c r="E6" s="174" t="str">
        <f t="shared" si="5"/>
        <v/>
      </c>
      <c r="F6" s="174" t="str">
        <f t="shared" si="5"/>
        <v/>
      </c>
      <c r="G6" s="175" t="str">
        <f t="shared" si="5"/>
        <v/>
      </c>
      <c r="I6" s="176" t="s">
        <v>39</v>
      </c>
      <c r="J6" s="177" t="str">
        <f t="shared" si="0"/>
        <v/>
      </c>
      <c r="K6" s="285" t="s">
        <v>315</v>
      </c>
      <c r="L6" s="286" t="str">
        <f t="shared" ca="1" si="1"/>
        <v/>
      </c>
      <c r="M6" s="4"/>
      <c r="N6" s="4"/>
      <c r="O6" s="4"/>
      <c r="P6" s="4"/>
      <c r="Q6" s="4"/>
      <c r="R6" s="4"/>
      <c r="S6" s="4"/>
      <c r="T6" s="4"/>
      <c r="U6" s="4"/>
      <c r="V6" s="4"/>
      <c r="W6" s="4"/>
      <c r="X6" s="168"/>
    </row>
    <row r="7" spans="1:28" ht="10.5" customHeight="1">
      <c r="A7" s="4"/>
      <c r="J7" s="4"/>
      <c r="K7" s="287"/>
      <c r="L7" s="286"/>
      <c r="M7" s="4"/>
      <c r="N7" s="4"/>
      <c r="O7" s="4"/>
      <c r="P7" s="4"/>
      <c r="Q7" s="4"/>
      <c r="R7" s="4"/>
      <c r="S7" s="4"/>
      <c r="T7" s="4"/>
      <c r="U7" s="4"/>
      <c r="V7" s="4"/>
      <c r="W7" s="4"/>
      <c r="X7" s="168"/>
    </row>
    <row r="8" spans="1:28" ht="36" customHeight="1">
      <c r="A8" s="4"/>
      <c r="B8" s="179" t="s">
        <v>317</v>
      </c>
      <c r="C8" s="179" t="s">
        <v>318</v>
      </c>
      <c r="D8" s="179" t="s">
        <v>319</v>
      </c>
      <c r="E8" s="179" t="s">
        <v>320</v>
      </c>
      <c r="F8" s="179" t="s">
        <v>321</v>
      </c>
      <c r="G8" s="179" t="s">
        <v>322</v>
      </c>
      <c r="H8" s="762" t="s">
        <v>1478</v>
      </c>
      <c r="I8" s="763"/>
      <c r="J8" s="706"/>
      <c r="K8" s="179" t="s">
        <v>324</v>
      </c>
      <c r="L8" s="180" t="s">
        <v>325</v>
      </c>
      <c r="M8" s="180" t="s">
        <v>326</v>
      </c>
      <c r="N8" s="179" t="s">
        <v>327</v>
      </c>
      <c r="O8" s="179" t="s">
        <v>328</v>
      </c>
      <c r="P8" s="359" t="s">
        <v>329</v>
      </c>
      <c r="Q8" s="179" t="s">
        <v>330</v>
      </c>
      <c r="R8" s="179" t="s">
        <v>331</v>
      </c>
      <c r="S8" s="179" t="s">
        <v>332</v>
      </c>
      <c r="T8" s="179" t="s">
        <v>319</v>
      </c>
      <c r="U8" s="179" t="s">
        <v>333</v>
      </c>
      <c r="V8" s="179" t="s">
        <v>334</v>
      </c>
      <c r="W8" s="181" t="s">
        <v>335</v>
      </c>
      <c r="X8" s="180" t="s">
        <v>328</v>
      </c>
    </row>
    <row r="9" spans="1:28" ht="18" customHeight="1">
      <c r="A9" s="328" t="str">
        <f t="shared" ref="A9:A207" ca="1" si="6">Y9&amp;Z9</f>
        <v>0</v>
      </c>
      <c r="B9" s="183">
        <v>1</v>
      </c>
      <c r="C9" s="218"/>
      <c r="D9" s="183"/>
      <c r="E9" s="183"/>
      <c r="F9" s="183"/>
      <c r="G9" s="183"/>
      <c r="H9" s="765"/>
      <c r="I9" s="763"/>
      <c r="J9" s="706"/>
      <c r="K9" s="183"/>
      <c r="L9" s="183"/>
      <c r="M9" s="183"/>
      <c r="N9" s="215"/>
      <c r="O9" s="215"/>
      <c r="P9" s="185"/>
      <c r="Q9" s="183"/>
      <c r="R9" s="198"/>
      <c r="S9" s="183"/>
      <c r="T9" s="183"/>
      <c r="U9" s="183"/>
      <c r="V9" s="183"/>
      <c r="W9" s="183"/>
      <c r="X9" s="208"/>
      <c r="Y9" s="329" t="str">
        <f t="shared" ref="Y9:Y207" ca="1" si="7">IF(R9="","", IF(AND(R9&lt;TODAY(),W9=""),"未入力",""))</f>
        <v/>
      </c>
      <c r="Z9" s="30">
        <f ca="1">COUNTIF('11月'!$Y$9:Y60,"未入力")</f>
        <v>0</v>
      </c>
    </row>
    <row r="10" spans="1:28" ht="18" customHeight="1">
      <c r="A10" s="328" t="str">
        <f t="shared" ca="1" si="6"/>
        <v>0</v>
      </c>
      <c r="B10" s="183">
        <v>2</v>
      </c>
      <c r="C10" s="218"/>
      <c r="D10" s="183"/>
      <c r="E10" s="183"/>
      <c r="F10" s="183"/>
      <c r="G10" s="183"/>
      <c r="H10" s="765"/>
      <c r="I10" s="763"/>
      <c r="J10" s="706"/>
      <c r="K10" s="183"/>
      <c r="L10" s="183"/>
      <c r="M10" s="183"/>
      <c r="N10" s="215"/>
      <c r="O10" s="215"/>
      <c r="P10" s="185"/>
      <c r="Q10" s="183"/>
      <c r="R10" s="198"/>
      <c r="S10" s="183"/>
      <c r="T10" s="183"/>
      <c r="U10" s="183"/>
      <c r="V10" s="183"/>
      <c r="W10" s="183"/>
      <c r="X10" s="208"/>
      <c r="Y10" s="329" t="str">
        <f t="shared" ca="1" si="7"/>
        <v/>
      </c>
      <c r="Z10" s="30">
        <f ca="1">COUNTIF('11月'!$Y$9:Y61,"未入力")</f>
        <v>0</v>
      </c>
    </row>
    <row r="11" spans="1:28" ht="18" customHeight="1">
      <c r="A11" s="328" t="str">
        <f t="shared" ca="1" si="6"/>
        <v>0</v>
      </c>
      <c r="B11" s="183">
        <v>3</v>
      </c>
      <c r="C11" s="218"/>
      <c r="D11" s="183"/>
      <c r="E11" s="183"/>
      <c r="F11" s="183"/>
      <c r="G11" s="183"/>
      <c r="H11" s="765"/>
      <c r="I11" s="763"/>
      <c r="J11" s="706"/>
      <c r="K11" s="183"/>
      <c r="L11" s="183"/>
      <c r="M11" s="183"/>
      <c r="N11" s="215"/>
      <c r="O11" s="215"/>
      <c r="P11" s="185"/>
      <c r="Q11" s="183"/>
      <c r="R11" s="198"/>
      <c r="S11" s="183"/>
      <c r="T11" s="183"/>
      <c r="U11" s="183"/>
      <c r="V11" s="183"/>
      <c r="W11" s="183"/>
      <c r="X11" s="208"/>
      <c r="Y11" s="329" t="str">
        <f t="shared" ca="1" si="7"/>
        <v/>
      </c>
      <c r="Z11" s="30">
        <f ca="1">COUNTIF('11月'!$Y$9:Y62,"未入力")</f>
        <v>0</v>
      </c>
    </row>
    <row r="12" spans="1:28" ht="18" customHeight="1">
      <c r="A12" s="328" t="str">
        <f t="shared" ca="1" si="6"/>
        <v>0</v>
      </c>
      <c r="B12" s="183">
        <v>4</v>
      </c>
      <c r="C12" s="218"/>
      <c r="D12" s="183"/>
      <c r="E12" s="183"/>
      <c r="F12" s="183"/>
      <c r="G12" s="183"/>
      <c r="H12" s="765"/>
      <c r="I12" s="763"/>
      <c r="J12" s="706"/>
      <c r="K12" s="183"/>
      <c r="L12" s="183"/>
      <c r="M12" s="183"/>
      <c r="N12" s="215"/>
      <c r="O12" s="215"/>
      <c r="P12" s="185"/>
      <c r="Q12" s="183"/>
      <c r="R12" s="198"/>
      <c r="S12" s="183"/>
      <c r="T12" s="183"/>
      <c r="U12" s="183"/>
      <c r="V12" s="183"/>
      <c r="W12" s="183"/>
      <c r="X12" s="208"/>
      <c r="Y12" s="329" t="str">
        <f t="shared" ca="1" si="7"/>
        <v/>
      </c>
      <c r="Z12" s="30">
        <f ca="1">COUNTIF('11月'!$Y$9:Y63,"未入力")</f>
        <v>0</v>
      </c>
      <c r="AA12" s="147"/>
      <c r="AB12" s="147"/>
    </row>
    <row r="13" spans="1:28" ht="18" customHeight="1">
      <c r="A13" s="328" t="str">
        <f t="shared" ca="1" si="6"/>
        <v>0</v>
      </c>
      <c r="B13" s="183">
        <v>5</v>
      </c>
      <c r="C13" s="218"/>
      <c r="D13" s="183"/>
      <c r="E13" s="183"/>
      <c r="F13" s="183"/>
      <c r="G13" s="183"/>
      <c r="H13" s="765"/>
      <c r="I13" s="763"/>
      <c r="J13" s="706"/>
      <c r="K13" s="183"/>
      <c r="L13" s="183"/>
      <c r="M13" s="183"/>
      <c r="N13" s="215"/>
      <c r="O13" s="215"/>
      <c r="P13" s="185"/>
      <c r="Q13" s="183"/>
      <c r="R13" s="198"/>
      <c r="S13" s="183"/>
      <c r="T13" s="183"/>
      <c r="U13" s="183"/>
      <c r="V13" s="183"/>
      <c r="W13" s="183"/>
      <c r="X13" s="208"/>
      <c r="Y13" s="329" t="str">
        <f t="shared" ca="1" si="7"/>
        <v/>
      </c>
      <c r="Z13" s="30">
        <f ca="1">COUNTIF('11月'!$Y$9:Y64,"未入力")</f>
        <v>0</v>
      </c>
    </row>
    <row r="14" spans="1:28" ht="18" customHeight="1">
      <c r="A14" s="328" t="str">
        <f t="shared" ca="1" si="6"/>
        <v>0</v>
      </c>
      <c r="B14" s="183">
        <v>6</v>
      </c>
      <c r="C14" s="218"/>
      <c r="D14" s="183"/>
      <c r="E14" s="183"/>
      <c r="F14" s="183"/>
      <c r="G14" s="183"/>
      <c r="H14" s="765"/>
      <c r="I14" s="763"/>
      <c r="J14" s="706"/>
      <c r="K14" s="183"/>
      <c r="L14" s="183"/>
      <c r="M14" s="183"/>
      <c r="N14" s="215"/>
      <c r="O14" s="215"/>
      <c r="P14" s="185"/>
      <c r="Q14" s="183"/>
      <c r="R14" s="198"/>
      <c r="S14" s="183"/>
      <c r="T14" s="183"/>
      <c r="U14" s="183"/>
      <c r="V14" s="183"/>
      <c r="W14" s="183"/>
      <c r="X14" s="208"/>
      <c r="Y14" s="329" t="str">
        <f t="shared" ca="1" si="7"/>
        <v/>
      </c>
      <c r="Z14" s="30">
        <f ca="1">COUNTIF('11月'!$Y$9:Y65,"未入力")</f>
        <v>0</v>
      </c>
    </row>
    <row r="15" spans="1:28" ht="18" customHeight="1">
      <c r="A15" s="328" t="str">
        <f t="shared" ca="1" si="6"/>
        <v>0</v>
      </c>
      <c r="B15" s="183">
        <v>7</v>
      </c>
      <c r="C15" s="218"/>
      <c r="D15" s="183"/>
      <c r="E15" s="183"/>
      <c r="F15" s="183"/>
      <c r="G15" s="183"/>
      <c r="H15" s="765"/>
      <c r="I15" s="763"/>
      <c r="J15" s="706"/>
      <c r="K15" s="183"/>
      <c r="L15" s="183"/>
      <c r="M15" s="183"/>
      <c r="N15" s="215"/>
      <c r="O15" s="215"/>
      <c r="P15" s="185"/>
      <c r="Q15" s="183"/>
      <c r="R15" s="198"/>
      <c r="S15" s="183"/>
      <c r="T15" s="183"/>
      <c r="U15" s="183"/>
      <c r="V15" s="183"/>
      <c r="W15" s="183"/>
      <c r="X15" s="208"/>
      <c r="Y15" s="329" t="str">
        <f t="shared" ca="1" si="7"/>
        <v/>
      </c>
      <c r="Z15" s="30">
        <f ca="1">COUNTIF('11月'!$Y$9:Y66,"未入力")</f>
        <v>0</v>
      </c>
    </row>
    <row r="16" spans="1:28" ht="18" customHeight="1">
      <c r="A16" s="328" t="str">
        <f t="shared" ca="1" si="6"/>
        <v>0</v>
      </c>
      <c r="B16" s="183">
        <v>8</v>
      </c>
      <c r="C16" s="218"/>
      <c r="D16" s="183"/>
      <c r="E16" s="183"/>
      <c r="F16" s="183"/>
      <c r="G16" s="183"/>
      <c r="H16" s="765"/>
      <c r="I16" s="763"/>
      <c r="J16" s="706"/>
      <c r="K16" s="183"/>
      <c r="L16" s="183"/>
      <c r="M16" s="183"/>
      <c r="N16" s="215"/>
      <c r="O16" s="215"/>
      <c r="P16" s="185"/>
      <c r="Q16" s="183"/>
      <c r="R16" s="198"/>
      <c r="S16" s="183"/>
      <c r="T16" s="183"/>
      <c r="U16" s="183"/>
      <c r="V16" s="183"/>
      <c r="W16" s="183"/>
      <c r="X16" s="208"/>
      <c r="Y16" s="329" t="str">
        <f t="shared" ca="1" si="7"/>
        <v/>
      </c>
      <c r="Z16" s="30">
        <f ca="1">COUNTIF('11月'!$Y$9:Y67,"未入力")</f>
        <v>0</v>
      </c>
    </row>
    <row r="17" spans="1:26" ht="18" customHeight="1">
      <c r="A17" s="328" t="str">
        <f t="shared" ca="1" si="6"/>
        <v>0</v>
      </c>
      <c r="B17" s="183">
        <v>9</v>
      </c>
      <c r="C17" s="218"/>
      <c r="D17" s="183"/>
      <c r="E17" s="183"/>
      <c r="F17" s="183"/>
      <c r="G17" s="183"/>
      <c r="H17" s="765"/>
      <c r="I17" s="763"/>
      <c r="J17" s="706"/>
      <c r="K17" s="183"/>
      <c r="L17" s="183"/>
      <c r="M17" s="183"/>
      <c r="N17" s="215"/>
      <c r="O17" s="215"/>
      <c r="P17" s="185"/>
      <c r="Q17" s="183"/>
      <c r="R17" s="198"/>
      <c r="S17" s="183"/>
      <c r="T17" s="183"/>
      <c r="U17" s="183"/>
      <c r="V17" s="183"/>
      <c r="W17" s="183"/>
      <c r="X17" s="208"/>
      <c r="Y17" s="329" t="str">
        <f t="shared" ca="1" si="7"/>
        <v/>
      </c>
      <c r="Z17" s="30">
        <f ca="1">COUNTIF('11月'!$Y$9:Y68,"未入力")</f>
        <v>0</v>
      </c>
    </row>
    <row r="18" spans="1:26" ht="18" customHeight="1">
      <c r="A18" s="328" t="str">
        <f t="shared" ca="1" si="6"/>
        <v>0</v>
      </c>
      <c r="B18" s="183">
        <v>10</v>
      </c>
      <c r="C18" s="218"/>
      <c r="D18" s="183"/>
      <c r="E18" s="183"/>
      <c r="F18" s="183"/>
      <c r="G18" s="183"/>
      <c r="H18" s="765"/>
      <c r="I18" s="763"/>
      <c r="J18" s="706"/>
      <c r="K18" s="183"/>
      <c r="L18" s="183"/>
      <c r="M18" s="183"/>
      <c r="N18" s="215"/>
      <c r="O18" s="215"/>
      <c r="P18" s="185"/>
      <c r="Q18" s="183"/>
      <c r="R18" s="198"/>
      <c r="S18" s="183"/>
      <c r="T18" s="183"/>
      <c r="U18" s="183"/>
      <c r="V18" s="183"/>
      <c r="W18" s="183"/>
      <c r="X18" s="208"/>
      <c r="Y18" s="329" t="str">
        <f t="shared" ca="1" si="7"/>
        <v/>
      </c>
      <c r="Z18" s="30">
        <f ca="1">COUNTIF('11月'!$Y$9:Y69,"未入力")</f>
        <v>0</v>
      </c>
    </row>
    <row r="19" spans="1:26" ht="18" customHeight="1">
      <c r="A19" s="328" t="str">
        <f t="shared" ca="1" si="6"/>
        <v>0</v>
      </c>
      <c r="B19" s="183">
        <v>11</v>
      </c>
      <c r="C19" s="218"/>
      <c r="D19" s="183"/>
      <c r="E19" s="183"/>
      <c r="F19" s="183"/>
      <c r="G19" s="183"/>
      <c r="H19" s="765"/>
      <c r="I19" s="763"/>
      <c r="J19" s="706"/>
      <c r="K19" s="183"/>
      <c r="L19" s="183"/>
      <c r="M19" s="183"/>
      <c r="N19" s="215"/>
      <c r="O19" s="215"/>
      <c r="P19" s="185"/>
      <c r="Q19" s="183"/>
      <c r="R19" s="198"/>
      <c r="S19" s="183"/>
      <c r="T19" s="183"/>
      <c r="U19" s="183"/>
      <c r="V19" s="183"/>
      <c r="W19" s="183"/>
      <c r="X19" s="208"/>
      <c r="Y19" s="329" t="str">
        <f t="shared" ca="1" si="7"/>
        <v/>
      </c>
      <c r="Z19" s="30">
        <f ca="1">COUNTIF('11月'!$Y$9:Y70,"未入力")</f>
        <v>0</v>
      </c>
    </row>
    <row r="20" spans="1:26" ht="18" customHeight="1">
      <c r="A20" s="328" t="str">
        <f t="shared" ca="1" si="6"/>
        <v>0</v>
      </c>
      <c r="B20" s="183">
        <v>12</v>
      </c>
      <c r="C20" s="218"/>
      <c r="D20" s="183"/>
      <c r="E20" s="183"/>
      <c r="F20" s="183"/>
      <c r="G20" s="183"/>
      <c r="H20" s="765"/>
      <c r="I20" s="763"/>
      <c r="J20" s="706"/>
      <c r="K20" s="183"/>
      <c r="L20" s="183"/>
      <c r="M20" s="183"/>
      <c r="N20" s="215"/>
      <c r="O20" s="215"/>
      <c r="P20" s="185"/>
      <c r="Q20" s="183"/>
      <c r="R20" s="198"/>
      <c r="S20" s="183"/>
      <c r="T20" s="183"/>
      <c r="U20" s="183"/>
      <c r="V20" s="183"/>
      <c r="W20" s="183"/>
      <c r="X20" s="208"/>
      <c r="Y20" s="329" t="str">
        <f t="shared" ca="1" si="7"/>
        <v/>
      </c>
      <c r="Z20" s="30">
        <f ca="1">COUNTIF('11月'!$Y$9:Y71,"未入力")</f>
        <v>0</v>
      </c>
    </row>
    <row r="21" spans="1:26" ht="18" customHeight="1">
      <c r="A21" s="328" t="str">
        <f t="shared" ca="1" si="6"/>
        <v>0</v>
      </c>
      <c r="B21" s="183">
        <v>13</v>
      </c>
      <c r="C21" s="218"/>
      <c r="D21" s="183"/>
      <c r="E21" s="183"/>
      <c r="F21" s="183"/>
      <c r="G21" s="183"/>
      <c r="H21" s="765"/>
      <c r="I21" s="763"/>
      <c r="J21" s="706"/>
      <c r="K21" s="183"/>
      <c r="L21" s="183"/>
      <c r="M21" s="183"/>
      <c r="N21" s="215"/>
      <c r="O21" s="215"/>
      <c r="P21" s="185"/>
      <c r="Q21" s="183"/>
      <c r="R21" s="198"/>
      <c r="S21" s="183"/>
      <c r="T21" s="183"/>
      <c r="U21" s="183"/>
      <c r="V21" s="183"/>
      <c r="W21" s="183"/>
      <c r="X21" s="208"/>
      <c r="Y21" s="329" t="str">
        <f t="shared" ca="1" si="7"/>
        <v/>
      </c>
      <c r="Z21" s="30">
        <f ca="1">COUNTIF('11月'!$Y$9:Y72,"未入力")</f>
        <v>0</v>
      </c>
    </row>
    <row r="22" spans="1:26" ht="18" customHeight="1">
      <c r="A22" s="328" t="str">
        <f t="shared" ca="1" si="6"/>
        <v>0</v>
      </c>
      <c r="B22" s="183">
        <v>14</v>
      </c>
      <c r="C22" s="218"/>
      <c r="D22" s="183"/>
      <c r="E22" s="183"/>
      <c r="F22" s="183"/>
      <c r="G22" s="183"/>
      <c r="H22" s="765"/>
      <c r="I22" s="763"/>
      <c r="J22" s="706"/>
      <c r="K22" s="183"/>
      <c r="L22" s="183"/>
      <c r="M22" s="183"/>
      <c r="N22" s="215"/>
      <c r="O22" s="215"/>
      <c r="P22" s="185"/>
      <c r="Q22" s="183"/>
      <c r="R22" s="198"/>
      <c r="S22" s="183"/>
      <c r="T22" s="183"/>
      <c r="U22" s="183"/>
      <c r="V22" s="183"/>
      <c r="W22" s="183"/>
      <c r="X22" s="208"/>
      <c r="Y22" s="329" t="str">
        <f t="shared" ca="1" si="7"/>
        <v/>
      </c>
      <c r="Z22" s="30">
        <f ca="1">COUNTIF('11月'!$Y$9:Y73,"未入力")</f>
        <v>0</v>
      </c>
    </row>
    <row r="23" spans="1:26" ht="18" customHeight="1">
      <c r="A23" s="328" t="str">
        <f t="shared" ca="1" si="6"/>
        <v>0</v>
      </c>
      <c r="B23" s="183">
        <v>15</v>
      </c>
      <c r="C23" s="218"/>
      <c r="D23" s="183"/>
      <c r="E23" s="183"/>
      <c r="F23" s="183"/>
      <c r="G23" s="183"/>
      <c r="H23" s="765"/>
      <c r="I23" s="763"/>
      <c r="J23" s="706"/>
      <c r="K23" s="183"/>
      <c r="L23" s="183"/>
      <c r="M23" s="183"/>
      <c r="N23" s="215"/>
      <c r="O23" s="215"/>
      <c r="P23" s="185"/>
      <c r="Q23" s="183"/>
      <c r="R23" s="198"/>
      <c r="S23" s="183"/>
      <c r="T23" s="183"/>
      <c r="U23" s="183"/>
      <c r="V23" s="183"/>
      <c r="W23" s="183"/>
      <c r="X23" s="208"/>
      <c r="Y23" s="329" t="str">
        <f t="shared" ca="1" si="7"/>
        <v/>
      </c>
      <c r="Z23" s="30">
        <f ca="1">COUNTIF('11月'!$Y$9:Y74,"未入力")</f>
        <v>0</v>
      </c>
    </row>
    <row r="24" spans="1:26" ht="18" customHeight="1">
      <c r="A24" s="328" t="str">
        <f t="shared" ca="1" si="6"/>
        <v>0</v>
      </c>
      <c r="B24" s="183">
        <v>16</v>
      </c>
      <c r="C24" s="218"/>
      <c r="D24" s="183"/>
      <c r="E24" s="183"/>
      <c r="F24" s="183"/>
      <c r="G24" s="183"/>
      <c r="H24" s="765"/>
      <c r="I24" s="763"/>
      <c r="J24" s="706"/>
      <c r="K24" s="183"/>
      <c r="L24" s="183"/>
      <c r="M24" s="183"/>
      <c r="N24" s="215"/>
      <c r="O24" s="215"/>
      <c r="P24" s="185"/>
      <c r="Q24" s="183"/>
      <c r="R24" s="198"/>
      <c r="S24" s="183"/>
      <c r="T24" s="183"/>
      <c r="U24" s="183"/>
      <c r="V24" s="183"/>
      <c r="W24" s="183"/>
      <c r="X24" s="208"/>
      <c r="Y24" s="329" t="str">
        <f t="shared" ca="1" si="7"/>
        <v/>
      </c>
      <c r="Z24" s="30">
        <f ca="1">COUNTIF('11月'!$Y$9:Y75,"未入力")</f>
        <v>0</v>
      </c>
    </row>
    <row r="25" spans="1:26" ht="18" customHeight="1">
      <c r="A25" s="328" t="str">
        <f t="shared" ca="1" si="6"/>
        <v>0</v>
      </c>
      <c r="B25" s="183">
        <v>17</v>
      </c>
      <c r="C25" s="218"/>
      <c r="D25" s="183"/>
      <c r="E25" s="183"/>
      <c r="F25" s="183"/>
      <c r="G25" s="183"/>
      <c r="H25" s="765"/>
      <c r="I25" s="763"/>
      <c r="J25" s="706"/>
      <c r="K25" s="183"/>
      <c r="L25" s="183"/>
      <c r="M25" s="183"/>
      <c r="N25" s="215"/>
      <c r="O25" s="215"/>
      <c r="P25" s="185"/>
      <c r="Q25" s="183"/>
      <c r="R25" s="198"/>
      <c r="S25" s="183"/>
      <c r="T25" s="183"/>
      <c r="U25" s="183"/>
      <c r="V25" s="183"/>
      <c r="W25" s="183"/>
      <c r="X25" s="208"/>
      <c r="Y25" s="329" t="str">
        <f t="shared" ca="1" si="7"/>
        <v/>
      </c>
      <c r="Z25" s="30">
        <f ca="1">COUNTIF('11月'!$Y$9:Y76,"未入力")</f>
        <v>0</v>
      </c>
    </row>
    <row r="26" spans="1:26" ht="18" customHeight="1">
      <c r="A26" s="328" t="str">
        <f t="shared" ca="1" si="6"/>
        <v>0</v>
      </c>
      <c r="B26" s="183">
        <v>18</v>
      </c>
      <c r="C26" s="218"/>
      <c r="D26" s="183"/>
      <c r="E26" s="183"/>
      <c r="F26" s="183"/>
      <c r="G26" s="183"/>
      <c r="H26" s="765"/>
      <c r="I26" s="763"/>
      <c r="J26" s="706"/>
      <c r="K26" s="183"/>
      <c r="L26" s="183"/>
      <c r="M26" s="183"/>
      <c r="N26" s="215"/>
      <c r="O26" s="215"/>
      <c r="P26" s="185"/>
      <c r="Q26" s="183"/>
      <c r="R26" s="198"/>
      <c r="S26" s="183"/>
      <c r="T26" s="183"/>
      <c r="U26" s="183"/>
      <c r="V26" s="183"/>
      <c r="W26" s="183"/>
      <c r="X26" s="208"/>
      <c r="Y26" s="329" t="str">
        <f t="shared" ca="1" si="7"/>
        <v/>
      </c>
      <c r="Z26" s="30">
        <f ca="1">COUNTIF('11月'!$Y$9:Y77,"未入力")</f>
        <v>0</v>
      </c>
    </row>
    <row r="27" spans="1:26" ht="18" customHeight="1">
      <c r="A27" s="328" t="str">
        <f t="shared" ca="1" si="6"/>
        <v>0</v>
      </c>
      <c r="B27" s="183">
        <v>19</v>
      </c>
      <c r="C27" s="218"/>
      <c r="D27" s="183"/>
      <c r="E27" s="183"/>
      <c r="F27" s="183"/>
      <c r="G27" s="183"/>
      <c r="H27" s="765"/>
      <c r="I27" s="763"/>
      <c r="J27" s="706"/>
      <c r="K27" s="183"/>
      <c r="L27" s="183"/>
      <c r="M27" s="183"/>
      <c r="N27" s="215"/>
      <c r="O27" s="215"/>
      <c r="P27" s="185"/>
      <c r="Q27" s="183"/>
      <c r="R27" s="198"/>
      <c r="S27" s="183"/>
      <c r="T27" s="183"/>
      <c r="U27" s="183"/>
      <c r="V27" s="183"/>
      <c r="W27" s="183"/>
      <c r="X27" s="208"/>
      <c r="Y27" s="329" t="str">
        <f t="shared" ca="1" si="7"/>
        <v/>
      </c>
      <c r="Z27" s="30">
        <f ca="1">COUNTIF('11月'!$Y$9:Y78,"未入力")</f>
        <v>0</v>
      </c>
    </row>
    <row r="28" spans="1:26" ht="18" customHeight="1">
      <c r="A28" s="328" t="str">
        <f t="shared" ca="1" si="6"/>
        <v>0</v>
      </c>
      <c r="B28" s="183">
        <v>20</v>
      </c>
      <c r="C28" s="218"/>
      <c r="D28" s="183"/>
      <c r="E28" s="183"/>
      <c r="F28" s="183"/>
      <c r="G28" s="183"/>
      <c r="H28" s="765"/>
      <c r="I28" s="763"/>
      <c r="J28" s="706"/>
      <c r="K28" s="183"/>
      <c r="L28" s="183"/>
      <c r="M28" s="183"/>
      <c r="N28" s="215"/>
      <c r="O28" s="215"/>
      <c r="P28" s="185"/>
      <c r="Q28" s="183"/>
      <c r="R28" s="198"/>
      <c r="S28" s="183"/>
      <c r="T28" s="183"/>
      <c r="U28" s="183"/>
      <c r="V28" s="183"/>
      <c r="W28" s="183"/>
      <c r="X28" s="208"/>
      <c r="Y28" s="329" t="str">
        <f t="shared" ca="1" si="7"/>
        <v/>
      </c>
      <c r="Z28" s="30">
        <f ca="1">COUNTIF('11月'!$Y$9:Y79,"未入力")</f>
        <v>0</v>
      </c>
    </row>
    <row r="29" spans="1:26" ht="18" customHeight="1">
      <c r="A29" s="328" t="str">
        <f t="shared" ca="1" si="6"/>
        <v>0</v>
      </c>
      <c r="B29" s="183">
        <v>21</v>
      </c>
      <c r="C29" s="218"/>
      <c r="D29" s="183"/>
      <c r="E29" s="183"/>
      <c r="F29" s="183"/>
      <c r="G29" s="183"/>
      <c r="H29" s="765"/>
      <c r="I29" s="763"/>
      <c r="J29" s="706"/>
      <c r="K29" s="183"/>
      <c r="L29" s="183"/>
      <c r="M29" s="183"/>
      <c r="N29" s="215"/>
      <c r="O29" s="215"/>
      <c r="P29" s="185"/>
      <c r="Q29" s="183"/>
      <c r="R29" s="198"/>
      <c r="S29" s="183"/>
      <c r="T29" s="183"/>
      <c r="U29" s="183"/>
      <c r="V29" s="183"/>
      <c r="W29" s="183"/>
      <c r="X29" s="208"/>
      <c r="Y29" s="329" t="str">
        <f t="shared" ca="1" si="7"/>
        <v/>
      </c>
      <c r="Z29" s="30">
        <f ca="1">COUNTIF('11月'!$Y$9:Y80,"未入力")</f>
        <v>0</v>
      </c>
    </row>
    <row r="30" spans="1:26" ht="18" customHeight="1">
      <c r="A30" s="328" t="str">
        <f t="shared" ca="1" si="6"/>
        <v>0</v>
      </c>
      <c r="B30" s="183">
        <v>22</v>
      </c>
      <c r="C30" s="218"/>
      <c r="D30" s="183"/>
      <c r="E30" s="183"/>
      <c r="F30" s="183"/>
      <c r="G30" s="183"/>
      <c r="H30" s="765"/>
      <c r="I30" s="763"/>
      <c r="J30" s="706"/>
      <c r="K30" s="183"/>
      <c r="L30" s="183"/>
      <c r="M30" s="183"/>
      <c r="N30" s="215"/>
      <c r="O30" s="215"/>
      <c r="P30" s="185"/>
      <c r="Q30" s="183"/>
      <c r="R30" s="198"/>
      <c r="S30" s="183"/>
      <c r="T30" s="183"/>
      <c r="U30" s="183"/>
      <c r="V30" s="183"/>
      <c r="W30" s="183"/>
      <c r="X30" s="208"/>
      <c r="Y30" s="329" t="str">
        <f t="shared" ca="1" si="7"/>
        <v/>
      </c>
      <c r="Z30" s="30">
        <f ca="1">COUNTIF('11月'!$Y$9:Y81,"未入力")</f>
        <v>0</v>
      </c>
    </row>
    <row r="31" spans="1:26" ht="18" customHeight="1">
      <c r="A31" s="328" t="str">
        <f t="shared" ca="1" si="6"/>
        <v>0</v>
      </c>
      <c r="B31" s="183">
        <v>23</v>
      </c>
      <c r="C31" s="218"/>
      <c r="D31" s="183"/>
      <c r="E31" s="183"/>
      <c r="F31" s="183"/>
      <c r="G31" s="183"/>
      <c r="H31" s="765"/>
      <c r="I31" s="763"/>
      <c r="J31" s="706"/>
      <c r="K31" s="183"/>
      <c r="L31" s="183"/>
      <c r="M31" s="183"/>
      <c r="N31" s="215"/>
      <c r="O31" s="215"/>
      <c r="P31" s="185"/>
      <c r="Q31" s="183"/>
      <c r="R31" s="198"/>
      <c r="S31" s="183"/>
      <c r="T31" s="183"/>
      <c r="U31" s="183"/>
      <c r="V31" s="183"/>
      <c r="W31" s="183"/>
      <c r="X31" s="208"/>
      <c r="Y31" s="329" t="str">
        <f t="shared" ca="1" si="7"/>
        <v/>
      </c>
      <c r="Z31" s="30">
        <f ca="1">COUNTIF('11月'!$Y$9:Y82,"未入力")</f>
        <v>0</v>
      </c>
    </row>
    <row r="32" spans="1:26" ht="18" customHeight="1">
      <c r="A32" s="328" t="str">
        <f t="shared" ca="1" si="6"/>
        <v>0</v>
      </c>
      <c r="B32" s="183">
        <v>24</v>
      </c>
      <c r="C32" s="218"/>
      <c r="D32" s="183"/>
      <c r="E32" s="183"/>
      <c r="F32" s="183"/>
      <c r="G32" s="183"/>
      <c r="H32" s="765"/>
      <c r="I32" s="763"/>
      <c r="J32" s="706"/>
      <c r="K32" s="183"/>
      <c r="L32" s="183"/>
      <c r="M32" s="183"/>
      <c r="N32" s="215"/>
      <c r="O32" s="215"/>
      <c r="P32" s="185"/>
      <c r="Q32" s="183"/>
      <c r="R32" s="198"/>
      <c r="S32" s="183"/>
      <c r="T32" s="183"/>
      <c r="U32" s="183"/>
      <c r="V32" s="183"/>
      <c r="W32" s="183"/>
      <c r="X32" s="208"/>
      <c r="Y32" s="329" t="str">
        <f t="shared" ca="1" si="7"/>
        <v/>
      </c>
      <c r="Z32" s="30">
        <f ca="1">COUNTIF('11月'!$Y$9:Y83,"未入力")</f>
        <v>0</v>
      </c>
    </row>
    <row r="33" spans="1:26" ht="18" customHeight="1">
      <c r="A33" s="328" t="str">
        <f t="shared" ca="1" si="6"/>
        <v>0</v>
      </c>
      <c r="B33" s="183">
        <v>25</v>
      </c>
      <c r="C33" s="218"/>
      <c r="D33" s="183"/>
      <c r="E33" s="183"/>
      <c r="F33" s="183"/>
      <c r="G33" s="183"/>
      <c r="H33" s="765"/>
      <c r="I33" s="763"/>
      <c r="J33" s="706"/>
      <c r="K33" s="183"/>
      <c r="L33" s="183"/>
      <c r="M33" s="183"/>
      <c r="N33" s="215"/>
      <c r="O33" s="215"/>
      <c r="P33" s="185"/>
      <c r="Q33" s="183"/>
      <c r="R33" s="198"/>
      <c r="S33" s="183"/>
      <c r="T33" s="183"/>
      <c r="U33" s="183"/>
      <c r="V33" s="183"/>
      <c r="W33" s="183"/>
      <c r="X33" s="208"/>
      <c r="Y33" s="329" t="str">
        <f t="shared" ca="1" si="7"/>
        <v/>
      </c>
      <c r="Z33" s="30">
        <f ca="1">COUNTIF('11月'!$Y$9:Y84,"未入力")</f>
        <v>0</v>
      </c>
    </row>
    <row r="34" spans="1:26" ht="18" customHeight="1">
      <c r="A34" s="328" t="str">
        <f t="shared" ca="1" si="6"/>
        <v>0</v>
      </c>
      <c r="B34" s="183">
        <v>26</v>
      </c>
      <c r="C34" s="218"/>
      <c r="D34" s="183"/>
      <c r="E34" s="183"/>
      <c r="F34" s="183"/>
      <c r="G34" s="183"/>
      <c r="H34" s="765"/>
      <c r="I34" s="763"/>
      <c r="J34" s="706"/>
      <c r="K34" s="183"/>
      <c r="L34" s="183"/>
      <c r="M34" s="183"/>
      <c r="N34" s="215"/>
      <c r="O34" s="215"/>
      <c r="P34" s="185"/>
      <c r="Q34" s="183"/>
      <c r="R34" s="198"/>
      <c r="S34" s="183"/>
      <c r="T34" s="183"/>
      <c r="U34" s="183"/>
      <c r="V34" s="183"/>
      <c r="W34" s="183"/>
      <c r="X34" s="208"/>
      <c r="Y34" s="329" t="str">
        <f t="shared" ca="1" si="7"/>
        <v/>
      </c>
      <c r="Z34" s="30">
        <f ca="1">COUNTIF('11月'!$Y$9:Y85,"未入力")</f>
        <v>0</v>
      </c>
    </row>
    <row r="35" spans="1:26" ht="18" customHeight="1">
      <c r="A35" s="328" t="str">
        <f t="shared" ca="1" si="6"/>
        <v>0</v>
      </c>
      <c r="B35" s="183">
        <v>27</v>
      </c>
      <c r="C35" s="218"/>
      <c r="D35" s="183"/>
      <c r="E35" s="183"/>
      <c r="F35" s="183"/>
      <c r="G35" s="183"/>
      <c r="H35" s="765"/>
      <c r="I35" s="763"/>
      <c r="J35" s="706"/>
      <c r="K35" s="183"/>
      <c r="L35" s="183"/>
      <c r="M35" s="183"/>
      <c r="N35" s="215"/>
      <c r="O35" s="215"/>
      <c r="P35" s="185"/>
      <c r="Q35" s="183"/>
      <c r="R35" s="198"/>
      <c r="S35" s="183"/>
      <c r="T35" s="183"/>
      <c r="U35" s="183"/>
      <c r="V35" s="183"/>
      <c r="W35" s="183"/>
      <c r="X35" s="208"/>
      <c r="Y35" s="329" t="str">
        <f t="shared" ca="1" si="7"/>
        <v/>
      </c>
      <c r="Z35" s="30">
        <f ca="1">COUNTIF('11月'!$Y$9:Y86,"未入力")</f>
        <v>0</v>
      </c>
    </row>
    <row r="36" spans="1:26" ht="18" customHeight="1">
      <c r="A36" s="328" t="str">
        <f t="shared" ca="1" si="6"/>
        <v>0</v>
      </c>
      <c r="B36" s="183">
        <v>28</v>
      </c>
      <c r="C36" s="218"/>
      <c r="D36" s="183"/>
      <c r="E36" s="183"/>
      <c r="F36" s="183"/>
      <c r="G36" s="183"/>
      <c r="H36" s="765"/>
      <c r="I36" s="763"/>
      <c r="J36" s="706"/>
      <c r="K36" s="183"/>
      <c r="L36" s="183"/>
      <c r="M36" s="183"/>
      <c r="N36" s="215"/>
      <c r="O36" s="215"/>
      <c r="P36" s="185"/>
      <c r="Q36" s="183"/>
      <c r="R36" s="198"/>
      <c r="S36" s="183"/>
      <c r="T36" s="183"/>
      <c r="U36" s="183"/>
      <c r="V36" s="183"/>
      <c r="W36" s="183"/>
      <c r="X36" s="208"/>
      <c r="Y36" s="329" t="str">
        <f t="shared" ca="1" si="7"/>
        <v/>
      </c>
      <c r="Z36" s="30">
        <f ca="1">COUNTIF('11月'!$Y$9:Y87,"未入力")</f>
        <v>0</v>
      </c>
    </row>
    <row r="37" spans="1:26" ht="18" customHeight="1">
      <c r="A37" s="328" t="str">
        <f t="shared" ca="1" si="6"/>
        <v>0</v>
      </c>
      <c r="B37" s="183">
        <v>29</v>
      </c>
      <c r="C37" s="218"/>
      <c r="D37" s="183"/>
      <c r="E37" s="183"/>
      <c r="F37" s="183"/>
      <c r="G37" s="183"/>
      <c r="H37" s="765"/>
      <c r="I37" s="763"/>
      <c r="J37" s="706"/>
      <c r="K37" s="183"/>
      <c r="L37" s="183"/>
      <c r="M37" s="183"/>
      <c r="N37" s="215"/>
      <c r="O37" s="215"/>
      <c r="P37" s="185"/>
      <c r="Q37" s="183"/>
      <c r="R37" s="198"/>
      <c r="S37" s="183"/>
      <c r="T37" s="183"/>
      <c r="U37" s="183"/>
      <c r="V37" s="183"/>
      <c r="W37" s="183"/>
      <c r="X37" s="208"/>
      <c r="Y37" s="329" t="str">
        <f t="shared" ca="1" si="7"/>
        <v/>
      </c>
      <c r="Z37" s="30">
        <f ca="1">COUNTIF('11月'!$Y$9:Y88,"未入力")</f>
        <v>0</v>
      </c>
    </row>
    <row r="38" spans="1:26" ht="18" customHeight="1">
      <c r="A38" s="328" t="str">
        <f t="shared" ca="1" si="6"/>
        <v>0</v>
      </c>
      <c r="B38" s="183">
        <v>30</v>
      </c>
      <c r="C38" s="218"/>
      <c r="D38" s="183"/>
      <c r="E38" s="183"/>
      <c r="F38" s="183"/>
      <c r="G38" s="183"/>
      <c r="H38" s="765"/>
      <c r="I38" s="763"/>
      <c r="J38" s="706"/>
      <c r="K38" s="183"/>
      <c r="L38" s="183"/>
      <c r="M38" s="183"/>
      <c r="N38" s="215"/>
      <c r="O38" s="215"/>
      <c r="P38" s="185"/>
      <c r="Q38" s="183"/>
      <c r="R38" s="198"/>
      <c r="S38" s="183"/>
      <c r="T38" s="183"/>
      <c r="U38" s="183"/>
      <c r="V38" s="183"/>
      <c r="W38" s="183"/>
      <c r="X38" s="208"/>
      <c r="Y38" s="329" t="str">
        <f t="shared" ca="1" si="7"/>
        <v/>
      </c>
      <c r="Z38" s="30">
        <f ca="1">COUNTIF('11月'!$Y$9:Y89,"未入力")</f>
        <v>0</v>
      </c>
    </row>
    <row r="39" spans="1:26" ht="18" customHeight="1">
      <c r="A39" s="328" t="str">
        <f t="shared" ca="1" si="6"/>
        <v>0</v>
      </c>
      <c r="B39" s="183">
        <v>31</v>
      </c>
      <c r="C39" s="218"/>
      <c r="D39" s="183"/>
      <c r="E39" s="183"/>
      <c r="F39" s="183"/>
      <c r="G39" s="183"/>
      <c r="H39" s="765"/>
      <c r="I39" s="763"/>
      <c r="J39" s="706"/>
      <c r="K39" s="183"/>
      <c r="L39" s="183"/>
      <c r="M39" s="183"/>
      <c r="N39" s="215"/>
      <c r="O39" s="215"/>
      <c r="P39" s="185"/>
      <c r="Q39" s="183"/>
      <c r="R39" s="198"/>
      <c r="S39" s="183"/>
      <c r="T39" s="183"/>
      <c r="U39" s="183"/>
      <c r="V39" s="183"/>
      <c r="W39" s="183"/>
      <c r="X39" s="208"/>
      <c r="Y39" s="329" t="str">
        <f t="shared" ca="1" si="7"/>
        <v/>
      </c>
      <c r="Z39" s="30">
        <f ca="1">COUNTIF('11月'!$Y$9:Y90,"未入力")</f>
        <v>0</v>
      </c>
    </row>
    <row r="40" spans="1:26" ht="18" customHeight="1">
      <c r="A40" s="328" t="str">
        <f t="shared" ca="1" si="6"/>
        <v>0</v>
      </c>
      <c r="B40" s="183">
        <v>32</v>
      </c>
      <c r="C40" s="218"/>
      <c r="D40" s="183"/>
      <c r="E40" s="183"/>
      <c r="F40" s="183"/>
      <c r="G40" s="183"/>
      <c r="H40" s="765"/>
      <c r="I40" s="763"/>
      <c r="J40" s="706"/>
      <c r="K40" s="183"/>
      <c r="L40" s="183"/>
      <c r="M40" s="183"/>
      <c r="N40" s="215"/>
      <c r="O40" s="215"/>
      <c r="P40" s="185"/>
      <c r="Q40" s="183"/>
      <c r="R40" s="198"/>
      <c r="S40" s="183"/>
      <c r="T40" s="183"/>
      <c r="U40" s="183"/>
      <c r="V40" s="183"/>
      <c r="W40" s="183"/>
      <c r="X40" s="208"/>
      <c r="Y40" s="329" t="str">
        <f t="shared" ca="1" si="7"/>
        <v/>
      </c>
      <c r="Z40" s="30">
        <f ca="1">COUNTIF('11月'!$Y$9:Y91,"未入力")</f>
        <v>0</v>
      </c>
    </row>
    <row r="41" spans="1:26" ht="18" customHeight="1">
      <c r="A41" s="328" t="str">
        <f t="shared" ca="1" si="6"/>
        <v>0</v>
      </c>
      <c r="B41" s="183">
        <v>33</v>
      </c>
      <c r="C41" s="218"/>
      <c r="D41" s="183"/>
      <c r="E41" s="183"/>
      <c r="F41" s="183"/>
      <c r="G41" s="183"/>
      <c r="H41" s="765"/>
      <c r="I41" s="763"/>
      <c r="J41" s="706"/>
      <c r="K41" s="183"/>
      <c r="L41" s="183"/>
      <c r="M41" s="183"/>
      <c r="N41" s="215"/>
      <c r="O41" s="215"/>
      <c r="P41" s="185"/>
      <c r="Q41" s="183"/>
      <c r="R41" s="198"/>
      <c r="S41" s="183"/>
      <c r="T41" s="183"/>
      <c r="U41" s="183"/>
      <c r="V41" s="183"/>
      <c r="W41" s="183"/>
      <c r="X41" s="208"/>
      <c r="Y41" s="329" t="str">
        <f t="shared" ca="1" si="7"/>
        <v/>
      </c>
      <c r="Z41" s="30">
        <f ca="1">COUNTIF('11月'!$Y$9:Y92,"未入力")</f>
        <v>0</v>
      </c>
    </row>
    <row r="42" spans="1:26" ht="18" customHeight="1">
      <c r="A42" s="328" t="str">
        <f t="shared" ca="1" si="6"/>
        <v>0</v>
      </c>
      <c r="B42" s="183">
        <v>34</v>
      </c>
      <c r="C42" s="218"/>
      <c r="D42" s="183"/>
      <c r="E42" s="183"/>
      <c r="F42" s="183"/>
      <c r="G42" s="183"/>
      <c r="H42" s="765"/>
      <c r="I42" s="763"/>
      <c r="J42" s="706"/>
      <c r="K42" s="183"/>
      <c r="L42" s="183"/>
      <c r="M42" s="183"/>
      <c r="N42" s="215"/>
      <c r="O42" s="215"/>
      <c r="P42" s="185"/>
      <c r="Q42" s="183"/>
      <c r="R42" s="198"/>
      <c r="S42" s="183"/>
      <c r="T42" s="183"/>
      <c r="U42" s="183"/>
      <c r="V42" s="183"/>
      <c r="W42" s="183"/>
      <c r="X42" s="208"/>
      <c r="Y42" s="329" t="str">
        <f t="shared" ca="1" si="7"/>
        <v/>
      </c>
      <c r="Z42" s="30">
        <f ca="1">COUNTIF('11月'!$Y$9:Y93,"未入力")</f>
        <v>0</v>
      </c>
    </row>
    <row r="43" spans="1:26" ht="18" customHeight="1">
      <c r="A43" s="328" t="str">
        <f t="shared" ca="1" si="6"/>
        <v>0</v>
      </c>
      <c r="B43" s="183">
        <v>35</v>
      </c>
      <c r="C43" s="218"/>
      <c r="D43" s="183"/>
      <c r="E43" s="183"/>
      <c r="F43" s="183"/>
      <c r="G43" s="183"/>
      <c r="H43" s="765"/>
      <c r="I43" s="763"/>
      <c r="J43" s="706"/>
      <c r="K43" s="183"/>
      <c r="L43" s="183"/>
      <c r="M43" s="183"/>
      <c r="N43" s="215"/>
      <c r="O43" s="215"/>
      <c r="P43" s="185"/>
      <c r="Q43" s="183"/>
      <c r="R43" s="198"/>
      <c r="S43" s="183"/>
      <c r="T43" s="183"/>
      <c r="U43" s="183"/>
      <c r="V43" s="183"/>
      <c r="W43" s="183"/>
      <c r="X43" s="208"/>
      <c r="Y43" s="329" t="str">
        <f t="shared" ca="1" si="7"/>
        <v/>
      </c>
      <c r="Z43" s="30">
        <f ca="1">COUNTIF('11月'!$Y$9:Y94,"未入力")</f>
        <v>0</v>
      </c>
    </row>
    <row r="44" spans="1:26" ht="18" customHeight="1">
      <c r="A44" s="328" t="str">
        <f t="shared" ca="1" si="6"/>
        <v>0</v>
      </c>
      <c r="B44" s="183">
        <v>36</v>
      </c>
      <c r="C44" s="218"/>
      <c r="D44" s="183"/>
      <c r="E44" s="183"/>
      <c r="F44" s="183"/>
      <c r="G44" s="183"/>
      <c r="H44" s="765"/>
      <c r="I44" s="763"/>
      <c r="J44" s="706"/>
      <c r="K44" s="183"/>
      <c r="L44" s="183"/>
      <c r="M44" s="183"/>
      <c r="N44" s="215"/>
      <c r="O44" s="215"/>
      <c r="P44" s="185"/>
      <c r="Q44" s="183"/>
      <c r="R44" s="198"/>
      <c r="S44" s="183"/>
      <c r="T44" s="183"/>
      <c r="U44" s="183"/>
      <c r="V44" s="183"/>
      <c r="W44" s="183"/>
      <c r="X44" s="208"/>
      <c r="Y44" s="329" t="str">
        <f t="shared" ca="1" si="7"/>
        <v/>
      </c>
      <c r="Z44" s="30">
        <f ca="1">COUNTIF('11月'!$Y$9:Y95,"未入力")</f>
        <v>0</v>
      </c>
    </row>
    <row r="45" spans="1:26" ht="18" customHeight="1">
      <c r="A45" s="328" t="str">
        <f t="shared" ca="1" si="6"/>
        <v>0</v>
      </c>
      <c r="B45" s="183">
        <v>37</v>
      </c>
      <c r="C45" s="218"/>
      <c r="D45" s="183"/>
      <c r="E45" s="183"/>
      <c r="F45" s="183"/>
      <c r="G45" s="183"/>
      <c r="H45" s="765"/>
      <c r="I45" s="763"/>
      <c r="J45" s="706"/>
      <c r="K45" s="183"/>
      <c r="L45" s="183"/>
      <c r="M45" s="183"/>
      <c r="N45" s="215"/>
      <c r="O45" s="215"/>
      <c r="P45" s="185"/>
      <c r="Q45" s="183"/>
      <c r="R45" s="198"/>
      <c r="S45" s="183"/>
      <c r="T45" s="183"/>
      <c r="U45" s="183"/>
      <c r="V45" s="183"/>
      <c r="W45" s="183"/>
      <c r="X45" s="208"/>
      <c r="Y45" s="329" t="str">
        <f t="shared" ca="1" si="7"/>
        <v/>
      </c>
      <c r="Z45" s="30">
        <f ca="1">COUNTIF('11月'!$Y$9:Y96,"未入力")</f>
        <v>0</v>
      </c>
    </row>
    <row r="46" spans="1:26" ht="18" customHeight="1">
      <c r="A46" s="328" t="str">
        <f t="shared" ca="1" si="6"/>
        <v>0</v>
      </c>
      <c r="B46" s="183">
        <v>38</v>
      </c>
      <c r="C46" s="218"/>
      <c r="D46" s="183"/>
      <c r="E46" s="183"/>
      <c r="F46" s="183"/>
      <c r="G46" s="183"/>
      <c r="H46" s="765"/>
      <c r="I46" s="763"/>
      <c r="J46" s="706"/>
      <c r="K46" s="183"/>
      <c r="L46" s="183"/>
      <c r="M46" s="183"/>
      <c r="N46" s="215"/>
      <c r="O46" s="215"/>
      <c r="P46" s="185"/>
      <c r="Q46" s="183"/>
      <c r="R46" s="198"/>
      <c r="S46" s="183"/>
      <c r="T46" s="183"/>
      <c r="U46" s="183"/>
      <c r="V46" s="183"/>
      <c r="W46" s="183"/>
      <c r="X46" s="208"/>
      <c r="Y46" s="329" t="str">
        <f t="shared" ca="1" si="7"/>
        <v/>
      </c>
      <c r="Z46" s="30">
        <f ca="1">COUNTIF('11月'!$Y$9:Y97,"未入力")</f>
        <v>0</v>
      </c>
    </row>
    <row r="47" spans="1:26" ht="18" customHeight="1">
      <c r="A47" s="328" t="str">
        <f t="shared" ca="1" si="6"/>
        <v>0</v>
      </c>
      <c r="B47" s="183">
        <v>39</v>
      </c>
      <c r="C47" s="218"/>
      <c r="D47" s="183"/>
      <c r="E47" s="183"/>
      <c r="F47" s="183"/>
      <c r="G47" s="183"/>
      <c r="H47" s="765"/>
      <c r="I47" s="763"/>
      <c r="J47" s="706"/>
      <c r="K47" s="183"/>
      <c r="L47" s="183"/>
      <c r="M47" s="183"/>
      <c r="N47" s="215"/>
      <c r="O47" s="215"/>
      <c r="P47" s="185"/>
      <c r="Q47" s="183"/>
      <c r="R47" s="198"/>
      <c r="S47" s="183"/>
      <c r="T47" s="183"/>
      <c r="U47" s="183"/>
      <c r="V47" s="183"/>
      <c r="W47" s="183"/>
      <c r="X47" s="208"/>
      <c r="Y47" s="329" t="str">
        <f t="shared" ca="1" si="7"/>
        <v/>
      </c>
      <c r="Z47" s="30">
        <f ca="1">COUNTIF('11月'!$Y$9:Y98,"未入力")</f>
        <v>0</v>
      </c>
    </row>
    <row r="48" spans="1:26" ht="18" customHeight="1">
      <c r="A48" s="328" t="str">
        <f t="shared" ca="1" si="6"/>
        <v>0</v>
      </c>
      <c r="B48" s="183">
        <v>40</v>
      </c>
      <c r="C48" s="218"/>
      <c r="D48" s="183"/>
      <c r="E48" s="183"/>
      <c r="F48" s="183"/>
      <c r="G48" s="183"/>
      <c r="H48" s="765"/>
      <c r="I48" s="763"/>
      <c r="J48" s="706"/>
      <c r="K48" s="183"/>
      <c r="L48" s="183"/>
      <c r="M48" s="183"/>
      <c r="N48" s="215"/>
      <c r="O48" s="215"/>
      <c r="P48" s="185"/>
      <c r="Q48" s="183"/>
      <c r="R48" s="198"/>
      <c r="S48" s="183"/>
      <c r="T48" s="183"/>
      <c r="U48" s="183"/>
      <c r="V48" s="183"/>
      <c r="W48" s="183"/>
      <c r="X48" s="208"/>
      <c r="Y48" s="329" t="str">
        <f t="shared" ca="1" si="7"/>
        <v/>
      </c>
      <c r="Z48" s="30">
        <f ca="1">COUNTIF('11月'!$Y$9:Y99,"未入力")</f>
        <v>0</v>
      </c>
    </row>
    <row r="49" spans="1:26" ht="18" customHeight="1">
      <c r="A49" s="328" t="str">
        <f t="shared" ca="1" si="6"/>
        <v>0</v>
      </c>
      <c r="B49" s="183">
        <v>41</v>
      </c>
      <c r="C49" s="218"/>
      <c r="D49" s="183"/>
      <c r="E49" s="183"/>
      <c r="F49" s="183"/>
      <c r="G49" s="183"/>
      <c r="H49" s="765"/>
      <c r="I49" s="763"/>
      <c r="J49" s="706"/>
      <c r="K49" s="183"/>
      <c r="L49" s="183"/>
      <c r="M49" s="183"/>
      <c r="N49" s="215"/>
      <c r="O49" s="215"/>
      <c r="P49" s="185"/>
      <c r="Q49" s="183"/>
      <c r="R49" s="198"/>
      <c r="S49" s="183"/>
      <c r="T49" s="183"/>
      <c r="U49" s="183"/>
      <c r="V49" s="183"/>
      <c r="W49" s="183"/>
      <c r="X49" s="208"/>
      <c r="Y49" s="329" t="str">
        <f t="shared" ca="1" si="7"/>
        <v/>
      </c>
      <c r="Z49" s="30">
        <f ca="1">COUNTIF('11月'!$Y$9:Y100,"未入力")</f>
        <v>0</v>
      </c>
    </row>
    <row r="50" spans="1:26" ht="18" customHeight="1">
      <c r="A50" s="328" t="str">
        <f t="shared" ca="1" si="6"/>
        <v>0</v>
      </c>
      <c r="B50" s="183">
        <v>42</v>
      </c>
      <c r="C50" s="218"/>
      <c r="D50" s="183"/>
      <c r="E50" s="183"/>
      <c r="F50" s="183"/>
      <c r="G50" s="183"/>
      <c r="H50" s="765"/>
      <c r="I50" s="763"/>
      <c r="J50" s="706"/>
      <c r="K50" s="183"/>
      <c r="L50" s="183"/>
      <c r="M50" s="183"/>
      <c r="N50" s="215"/>
      <c r="O50" s="215"/>
      <c r="P50" s="185"/>
      <c r="Q50" s="183"/>
      <c r="R50" s="198"/>
      <c r="S50" s="183"/>
      <c r="T50" s="183"/>
      <c r="U50" s="183"/>
      <c r="V50" s="183"/>
      <c r="W50" s="183"/>
      <c r="X50" s="208"/>
      <c r="Y50" s="329" t="str">
        <f t="shared" ca="1" si="7"/>
        <v/>
      </c>
      <c r="Z50" s="30">
        <f ca="1">COUNTIF('11月'!$Y$9:Y101,"未入力")</f>
        <v>0</v>
      </c>
    </row>
    <row r="51" spans="1:26" ht="18" customHeight="1">
      <c r="A51" s="328" t="str">
        <f t="shared" ca="1" si="6"/>
        <v>0</v>
      </c>
      <c r="B51" s="183">
        <v>43</v>
      </c>
      <c r="C51" s="218"/>
      <c r="D51" s="183"/>
      <c r="E51" s="183"/>
      <c r="F51" s="183"/>
      <c r="G51" s="183"/>
      <c r="H51" s="765"/>
      <c r="I51" s="763"/>
      <c r="J51" s="706"/>
      <c r="K51" s="183"/>
      <c r="L51" s="183"/>
      <c r="M51" s="183"/>
      <c r="N51" s="215"/>
      <c r="O51" s="215"/>
      <c r="P51" s="185"/>
      <c r="Q51" s="183"/>
      <c r="R51" s="198"/>
      <c r="S51" s="183"/>
      <c r="T51" s="183"/>
      <c r="U51" s="183"/>
      <c r="V51" s="183"/>
      <c r="W51" s="183"/>
      <c r="X51" s="208"/>
      <c r="Y51" s="329" t="str">
        <f t="shared" ca="1" si="7"/>
        <v/>
      </c>
      <c r="Z51" s="30">
        <f ca="1">COUNTIF('11月'!$Y$9:Y102,"未入力")</f>
        <v>0</v>
      </c>
    </row>
    <row r="52" spans="1:26" ht="18" customHeight="1">
      <c r="A52" s="328" t="str">
        <f t="shared" ca="1" si="6"/>
        <v>0</v>
      </c>
      <c r="B52" s="183">
        <v>44</v>
      </c>
      <c r="C52" s="218"/>
      <c r="D52" s="183"/>
      <c r="E52" s="183"/>
      <c r="F52" s="183"/>
      <c r="G52" s="183"/>
      <c r="H52" s="765"/>
      <c r="I52" s="763"/>
      <c r="J52" s="706"/>
      <c r="K52" s="183"/>
      <c r="L52" s="183"/>
      <c r="M52" s="183"/>
      <c r="N52" s="215"/>
      <c r="O52" s="215"/>
      <c r="P52" s="185"/>
      <c r="Q52" s="183"/>
      <c r="R52" s="198"/>
      <c r="S52" s="183"/>
      <c r="T52" s="183"/>
      <c r="U52" s="183"/>
      <c r="V52" s="183"/>
      <c r="W52" s="183"/>
      <c r="X52" s="208"/>
      <c r="Y52" s="329" t="str">
        <f t="shared" ca="1" si="7"/>
        <v/>
      </c>
      <c r="Z52" s="30">
        <f ca="1">COUNTIF('11月'!$Y$9:Y103,"未入力")</f>
        <v>0</v>
      </c>
    </row>
    <row r="53" spans="1:26" ht="18" customHeight="1">
      <c r="A53" s="328" t="str">
        <f t="shared" ca="1" si="6"/>
        <v>0</v>
      </c>
      <c r="B53" s="183">
        <v>45</v>
      </c>
      <c r="C53" s="218"/>
      <c r="D53" s="183"/>
      <c r="E53" s="183"/>
      <c r="F53" s="183"/>
      <c r="G53" s="183"/>
      <c r="H53" s="765"/>
      <c r="I53" s="763"/>
      <c r="J53" s="706"/>
      <c r="K53" s="183"/>
      <c r="L53" s="183"/>
      <c r="M53" s="183"/>
      <c r="N53" s="215"/>
      <c r="O53" s="215"/>
      <c r="P53" s="185"/>
      <c r="Q53" s="183"/>
      <c r="R53" s="198"/>
      <c r="S53" s="183"/>
      <c r="T53" s="183"/>
      <c r="U53" s="183"/>
      <c r="V53" s="183"/>
      <c r="W53" s="183"/>
      <c r="X53" s="208"/>
      <c r="Y53" s="329" t="str">
        <f t="shared" ca="1" si="7"/>
        <v/>
      </c>
      <c r="Z53" s="30">
        <f ca="1">COUNTIF('11月'!$Y$9:Y104,"未入力")</f>
        <v>0</v>
      </c>
    </row>
    <row r="54" spans="1:26" ht="18" customHeight="1">
      <c r="A54" s="328" t="str">
        <f t="shared" ca="1" si="6"/>
        <v>0</v>
      </c>
      <c r="B54" s="183">
        <v>46</v>
      </c>
      <c r="C54" s="218"/>
      <c r="D54" s="183"/>
      <c r="E54" s="183"/>
      <c r="F54" s="183"/>
      <c r="G54" s="183"/>
      <c r="H54" s="765"/>
      <c r="I54" s="763"/>
      <c r="J54" s="706"/>
      <c r="K54" s="183"/>
      <c r="L54" s="183"/>
      <c r="M54" s="183"/>
      <c r="N54" s="215"/>
      <c r="O54" s="215"/>
      <c r="P54" s="185"/>
      <c r="Q54" s="183"/>
      <c r="R54" s="198"/>
      <c r="S54" s="183"/>
      <c r="T54" s="183"/>
      <c r="U54" s="183"/>
      <c r="V54" s="183"/>
      <c r="W54" s="183"/>
      <c r="X54" s="208"/>
      <c r="Y54" s="329" t="str">
        <f t="shared" ca="1" si="7"/>
        <v/>
      </c>
      <c r="Z54" s="30">
        <f ca="1">COUNTIF('11月'!$Y$9:Y105,"未入力")</f>
        <v>0</v>
      </c>
    </row>
    <row r="55" spans="1:26" ht="18" customHeight="1">
      <c r="A55" s="328" t="str">
        <f t="shared" ca="1" si="6"/>
        <v>0</v>
      </c>
      <c r="B55" s="183">
        <v>47</v>
      </c>
      <c r="C55" s="218"/>
      <c r="D55" s="183"/>
      <c r="E55" s="183"/>
      <c r="F55" s="183"/>
      <c r="G55" s="183"/>
      <c r="H55" s="765"/>
      <c r="I55" s="763"/>
      <c r="J55" s="706"/>
      <c r="K55" s="183"/>
      <c r="L55" s="183"/>
      <c r="M55" s="183"/>
      <c r="N55" s="215"/>
      <c r="O55" s="215"/>
      <c r="P55" s="185"/>
      <c r="Q55" s="183"/>
      <c r="R55" s="198"/>
      <c r="S55" s="183"/>
      <c r="T55" s="183"/>
      <c r="U55" s="183"/>
      <c r="V55" s="183"/>
      <c r="W55" s="183"/>
      <c r="X55" s="208"/>
      <c r="Y55" s="329" t="str">
        <f t="shared" ca="1" si="7"/>
        <v/>
      </c>
      <c r="Z55" s="30">
        <f ca="1">COUNTIF('11月'!$Y$9:Y106,"未入力")</f>
        <v>0</v>
      </c>
    </row>
    <row r="56" spans="1:26" ht="18" customHeight="1">
      <c r="A56" s="328" t="str">
        <f t="shared" ca="1" si="6"/>
        <v>0</v>
      </c>
      <c r="B56" s="183">
        <v>48</v>
      </c>
      <c r="C56" s="218"/>
      <c r="D56" s="183"/>
      <c r="E56" s="183"/>
      <c r="F56" s="183"/>
      <c r="G56" s="183"/>
      <c r="H56" s="765"/>
      <c r="I56" s="763"/>
      <c r="J56" s="706"/>
      <c r="K56" s="183"/>
      <c r="L56" s="183"/>
      <c r="M56" s="183"/>
      <c r="N56" s="215"/>
      <c r="O56" s="215"/>
      <c r="P56" s="185"/>
      <c r="Q56" s="183"/>
      <c r="R56" s="198"/>
      <c r="S56" s="183"/>
      <c r="T56" s="183"/>
      <c r="U56" s="183"/>
      <c r="V56" s="183"/>
      <c r="W56" s="183"/>
      <c r="X56" s="208"/>
      <c r="Y56" s="329" t="str">
        <f t="shared" ca="1" si="7"/>
        <v/>
      </c>
      <c r="Z56" s="30">
        <f ca="1">COUNTIF('11月'!$Y$9:Y107,"未入力")</f>
        <v>0</v>
      </c>
    </row>
    <row r="57" spans="1:26" ht="18" customHeight="1">
      <c r="A57" s="328" t="str">
        <f t="shared" ca="1" si="6"/>
        <v>0</v>
      </c>
      <c r="B57" s="183">
        <v>49</v>
      </c>
      <c r="C57" s="218"/>
      <c r="D57" s="183"/>
      <c r="E57" s="183"/>
      <c r="F57" s="183"/>
      <c r="G57" s="183"/>
      <c r="H57" s="765"/>
      <c r="I57" s="763"/>
      <c r="J57" s="706"/>
      <c r="K57" s="183"/>
      <c r="L57" s="183"/>
      <c r="M57" s="183"/>
      <c r="N57" s="215"/>
      <c r="O57" s="215"/>
      <c r="P57" s="185"/>
      <c r="Q57" s="183"/>
      <c r="R57" s="198"/>
      <c r="S57" s="183"/>
      <c r="T57" s="183"/>
      <c r="U57" s="183"/>
      <c r="V57" s="183"/>
      <c r="W57" s="183"/>
      <c r="X57" s="208"/>
      <c r="Y57" s="329" t="str">
        <f t="shared" ca="1" si="7"/>
        <v/>
      </c>
      <c r="Z57" s="30">
        <f ca="1">COUNTIF('11月'!$Y$9:Y108,"未入力")</f>
        <v>0</v>
      </c>
    </row>
    <row r="58" spans="1:26" ht="18" customHeight="1">
      <c r="A58" s="328" t="str">
        <f t="shared" ca="1" si="6"/>
        <v>0</v>
      </c>
      <c r="B58" s="183">
        <v>50</v>
      </c>
      <c r="C58" s="218"/>
      <c r="D58" s="183"/>
      <c r="E58" s="183"/>
      <c r="F58" s="183"/>
      <c r="G58" s="183"/>
      <c r="H58" s="765"/>
      <c r="I58" s="763"/>
      <c r="J58" s="706"/>
      <c r="K58" s="183"/>
      <c r="L58" s="183"/>
      <c r="M58" s="183"/>
      <c r="N58" s="215"/>
      <c r="O58" s="215"/>
      <c r="P58" s="185"/>
      <c r="Q58" s="183"/>
      <c r="R58" s="198"/>
      <c r="S58" s="183"/>
      <c r="T58" s="183"/>
      <c r="U58" s="183"/>
      <c r="V58" s="183"/>
      <c r="W58" s="183"/>
      <c r="X58" s="208"/>
      <c r="Y58" s="329" t="str">
        <f t="shared" ca="1" si="7"/>
        <v/>
      </c>
      <c r="Z58" s="30">
        <f ca="1">COUNTIF('11月'!$Y$9:Y109,"未入力")</f>
        <v>0</v>
      </c>
    </row>
    <row r="59" spans="1:26" ht="18" customHeight="1">
      <c r="A59" s="328" t="str">
        <f t="shared" ca="1" si="6"/>
        <v>0</v>
      </c>
      <c r="B59" s="183">
        <v>51</v>
      </c>
      <c r="C59" s="218"/>
      <c r="D59" s="183"/>
      <c r="E59" s="183"/>
      <c r="F59" s="183"/>
      <c r="G59" s="183"/>
      <c r="H59" s="765"/>
      <c r="I59" s="763"/>
      <c r="J59" s="706"/>
      <c r="K59" s="183"/>
      <c r="L59" s="183"/>
      <c r="M59" s="183"/>
      <c r="N59" s="215"/>
      <c r="O59" s="215"/>
      <c r="P59" s="185"/>
      <c r="Q59" s="183"/>
      <c r="R59" s="198"/>
      <c r="S59" s="183"/>
      <c r="T59" s="183"/>
      <c r="U59" s="183"/>
      <c r="V59" s="183"/>
      <c r="W59" s="183"/>
      <c r="X59" s="208"/>
      <c r="Y59" s="329" t="str">
        <f t="shared" ca="1" si="7"/>
        <v/>
      </c>
      <c r="Z59" s="30">
        <f ca="1">COUNTIF('11月'!$Y$9:Y110,"未入力")</f>
        <v>0</v>
      </c>
    </row>
    <row r="60" spans="1:26" ht="18" customHeight="1">
      <c r="A60" s="328" t="str">
        <f t="shared" ca="1" si="6"/>
        <v>0</v>
      </c>
      <c r="B60" s="183">
        <v>52</v>
      </c>
      <c r="C60" s="218"/>
      <c r="D60" s="183"/>
      <c r="E60" s="183"/>
      <c r="F60" s="183"/>
      <c r="G60" s="183"/>
      <c r="H60" s="765"/>
      <c r="I60" s="763"/>
      <c r="J60" s="706"/>
      <c r="K60" s="183"/>
      <c r="L60" s="183"/>
      <c r="M60" s="183"/>
      <c r="N60" s="215"/>
      <c r="O60" s="215"/>
      <c r="P60" s="185"/>
      <c r="Q60" s="183"/>
      <c r="R60" s="198"/>
      <c r="S60" s="183"/>
      <c r="T60" s="183"/>
      <c r="U60" s="183"/>
      <c r="V60" s="183"/>
      <c r="W60" s="183"/>
      <c r="X60" s="208"/>
      <c r="Y60" s="329" t="str">
        <f t="shared" ca="1" si="7"/>
        <v/>
      </c>
      <c r="Z60" s="30">
        <f ca="1">COUNTIF('11月'!$Y$9:Y111,"未入力")</f>
        <v>0</v>
      </c>
    </row>
    <row r="61" spans="1:26" ht="18" customHeight="1">
      <c r="A61" s="328" t="str">
        <f t="shared" ca="1" si="6"/>
        <v>0</v>
      </c>
      <c r="B61" s="183">
        <v>53</v>
      </c>
      <c r="C61" s="218"/>
      <c r="D61" s="183"/>
      <c r="E61" s="183"/>
      <c r="F61" s="183"/>
      <c r="G61" s="183"/>
      <c r="H61" s="765"/>
      <c r="I61" s="763"/>
      <c r="J61" s="706"/>
      <c r="K61" s="183"/>
      <c r="L61" s="183"/>
      <c r="M61" s="183"/>
      <c r="N61" s="215"/>
      <c r="O61" s="215"/>
      <c r="P61" s="185"/>
      <c r="Q61" s="183"/>
      <c r="R61" s="198"/>
      <c r="S61" s="183"/>
      <c r="T61" s="183"/>
      <c r="U61" s="183"/>
      <c r="V61" s="183"/>
      <c r="W61" s="183"/>
      <c r="X61" s="208"/>
      <c r="Y61" s="329" t="str">
        <f t="shared" ca="1" si="7"/>
        <v/>
      </c>
      <c r="Z61" s="30">
        <f ca="1">COUNTIF('11月'!$Y$9:Y112,"未入力")</f>
        <v>0</v>
      </c>
    </row>
    <row r="62" spans="1:26" ht="18" customHeight="1">
      <c r="A62" s="328" t="str">
        <f t="shared" ca="1" si="6"/>
        <v>0</v>
      </c>
      <c r="B62" s="183">
        <v>54</v>
      </c>
      <c r="C62" s="218"/>
      <c r="D62" s="183"/>
      <c r="E62" s="183"/>
      <c r="F62" s="183"/>
      <c r="G62" s="183"/>
      <c r="H62" s="765"/>
      <c r="I62" s="763"/>
      <c r="J62" s="706"/>
      <c r="K62" s="183"/>
      <c r="L62" s="183"/>
      <c r="M62" s="183"/>
      <c r="N62" s="215"/>
      <c r="O62" s="215"/>
      <c r="P62" s="185"/>
      <c r="Q62" s="183"/>
      <c r="R62" s="198"/>
      <c r="S62" s="183"/>
      <c r="T62" s="183"/>
      <c r="U62" s="183"/>
      <c r="V62" s="183"/>
      <c r="W62" s="183"/>
      <c r="X62" s="208"/>
      <c r="Y62" s="329" t="str">
        <f t="shared" ca="1" si="7"/>
        <v/>
      </c>
      <c r="Z62" s="30">
        <f ca="1">COUNTIF('11月'!$Y$9:Y113,"未入力")</f>
        <v>0</v>
      </c>
    </row>
    <row r="63" spans="1:26" ht="18" customHeight="1">
      <c r="A63" s="328" t="str">
        <f t="shared" ca="1" si="6"/>
        <v>0</v>
      </c>
      <c r="B63" s="183">
        <v>55</v>
      </c>
      <c r="C63" s="218"/>
      <c r="D63" s="183"/>
      <c r="E63" s="183"/>
      <c r="F63" s="183"/>
      <c r="G63" s="183"/>
      <c r="H63" s="765"/>
      <c r="I63" s="763"/>
      <c r="J63" s="706"/>
      <c r="K63" s="183"/>
      <c r="L63" s="183"/>
      <c r="M63" s="183"/>
      <c r="N63" s="215"/>
      <c r="O63" s="215"/>
      <c r="P63" s="185"/>
      <c r="Q63" s="183"/>
      <c r="R63" s="198"/>
      <c r="S63" s="183"/>
      <c r="T63" s="183"/>
      <c r="U63" s="183"/>
      <c r="V63" s="183"/>
      <c r="W63" s="183"/>
      <c r="X63" s="208"/>
      <c r="Y63" s="329" t="str">
        <f t="shared" ca="1" si="7"/>
        <v/>
      </c>
      <c r="Z63" s="30">
        <f ca="1">COUNTIF('11月'!$Y$9:Y114,"未入力")</f>
        <v>0</v>
      </c>
    </row>
    <row r="64" spans="1:26" ht="18" customHeight="1">
      <c r="A64" s="328" t="str">
        <f t="shared" ca="1" si="6"/>
        <v>0</v>
      </c>
      <c r="B64" s="183">
        <v>56</v>
      </c>
      <c r="C64" s="218"/>
      <c r="D64" s="183"/>
      <c r="E64" s="183"/>
      <c r="F64" s="183"/>
      <c r="G64" s="183"/>
      <c r="H64" s="765"/>
      <c r="I64" s="763"/>
      <c r="J64" s="706"/>
      <c r="K64" s="183"/>
      <c r="L64" s="183"/>
      <c r="M64" s="183"/>
      <c r="N64" s="215"/>
      <c r="O64" s="215"/>
      <c r="P64" s="185"/>
      <c r="Q64" s="183"/>
      <c r="R64" s="198"/>
      <c r="S64" s="183"/>
      <c r="T64" s="183"/>
      <c r="U64" s="183"/>
      <c r="V64" s="183"/>
      <c r="W64" s="183"/>
      <c r="X64" s="208"/>
      <c r="Y64" s="329" t="str">
        <f t="shared" ca="1" si="7"/>
        <v/>
      </c>
      <c r="Z64" s="30">
        <f ca="1">COUNTIF('11月'!$Y$9:Y115,"未入力")</f>
        <v>0</v>
      </c>
    </row>
    <row r="65" spans="1:28" ht="18" customHeight="1">
      <c r="A65" s="328" t="str">
        <f t="shared" ca="1" si="6"/>
        <v>0</v>
      </c>
      <c r="B65" s="183">
        <v>57</v>
      </c>
      <c r="C65" s="218"/>
      <c r="D65" s="183"/>
      <c r="E65" s="183"/>
      <c r="F65" s="183"/>
      <c r="G65" s="183"/>
      <c r="H65" s="765"/>
      <c r="I65" s="763"/>
      <c r="J65" s="706"/>
      <c r="K65" s="183"/>
      <c r="L65" s="183"/>
      <c r="M65" s="183"/>
      <c r="N65" s="215"/>
      <c r="O65" s="215"/>
      <c r="P65" s="185"/>
      <c r="Q65" s="183"/>
      <c r="R65" s="198"/>
      <c r="S65" s="183"/>
      <c r="T65" s="183"/>
      <c r="U65" s="183"/>
      <c r="V65" s="183"/>
      <c r="W65" s="183"/>
      <c r="X65" s="208"/>
      <c r="Y65" s="329" t="str">
        <f t="shared" ca="1" si="7"/>
        <v/>
      </c>
      <c r="Z65" s="30">
        <f ca="1">COUNTIF('11月'!$Y$9:Y116,"未入力")</f>
        <v>0</v>
      </c>
    </row>
    <row r="66" spans="1:28" ht="18" customHeight="1">
      <c r="A66" s="328" t="str">
        <f t="shared" ca="1" si="6"/>
        <v>0</v>
      </c>
      <c r="B66" s="183">
        <v>58</v>
      </c>
      <c r="C66" s="218"/>
      <c r="D66" s="183"/>
      <c r="E66" s="183"/>
      <c r="F66" s="183"/>
      <c r="G66" s="183"/>
      <c r="H66" s="765"/>
      <c r="I66" s="763"/>
      <c r="J66" s="706"/>
      <c r="K66" s="183"/>
      <c r="L66" s="183"/>
      <c r="M66" s="183"/>
      <c r="N66" s="215"/>
      <c r="O66" s="215"/>
      <c r="P66" s="185"/>
      <c r="Q66" s="183"/>
      <c r="R66" s="198"/>
      <c r="S66" s="183"/>
      <c r="T66" s="183"/>
      <c r="U66" s="183"/>
      <c r="V66" s="183"/>
      <c r="W66" s="183"/>
      <c r="X66" s="208"/>
      <c r="Y66" s="329" t="str">
        <f t="shared" ca="1" si="7"/>
        <v/>
      </c>
      <c r="Z66" s="30">
        <f ca="1">COUNTIF('11月'!$Y$9:Y117,"未入力")</f>
        <v>0</v>
      </c>
    </row>
    <row r="67" spans="1:28" ht="18" customHeight="1">
      <c r="A67" s="328" t="str">
        <f t="shared" ca="1" si="6"/>
        <v>0</v>
      </c>
      <c r="B67" s="183">
        <v>59</v>
      </c>
      <c r="C67" s="218"/>
      <c r="D67" s="183"/>
      <c r="E67" s="183"/>
      <c r="F67" s="183"/>
      <c r="G67" s="183"/>
      <c r="H67" s="765"/>
      <c r="I67" s="763"/>
      <c r="J67" s="706"/>
      <c r="K67" s="183"/>
      <c r="L67" s="183"/>
      <c r="M67" s="183"/>
      <c r="N67" s="215"/>
      <c r="O67" s="215"/>
      <c r="P67" s="185"/>
      <c r="Q67" s="183"/>
      <c r="R67" s="198"/>
      <c r="S67" s="183"/>
      <c r="T67" s="183"/>
      <c r="U67" s="183"/>
      <c r="V67" s="183"/>
      <c r="W67" s="183"/>
      <c r="X67" s="208"/>
      <c r="Y67" s="329" t="str">
        <f t="shared" ca="1" si="7"/>
        <v/>
      </c>
      <c r="Z67" s="30">
        <f ca="1">COUNTIF('11月'!$Y$9:Y118,"未入力")</f>
        <v>0</v>
      </c>
    </row>
    <row r="68" spans="1:28" ht="18" customHeight="1">
      <c r="A68" s="328" t="str">
        <f t="shared" ca="1" si="6"/>
        <v>0</v>
      </c>
      <c r="B68" s="183">
        <v>60</v>
      </c>
      <c r="C68" s="218"/>
      <c r="D68" s="183"/>
      <c r="E68" s="183"/>
      <c r="F68" s="183"/>
      <c r="G68" s="183"/>
      <c r="H68" s="765"/>
      <c r="I68" s="763"/>
      <c r="J68" s="706"/>
      <c r="K68" s="183"/>
      <c r="L68" s="183"/>
      <c r="M68" s="183"/>
      <c r="N68" s="215"/>
      <c r="O68" s="215"/>
      <c r="P68" s="185"/>
      <c r="Q68" s="183"/>
      <c r="R68" s="198"/>
      <c r="S68" s="183"/>
      <c r="T68" s="183"/>
      <c r="U68" s="183"/>
      <c r="V68" s="183"/>
      <c r="W68" s="183"/>
      <c r="X68" s="208"/>
      <c r="Y68" s="329" t="str">
        <f t="shared" ca="1" si="7"/>
        <v/>
      </c>
      <c r="Z68" s="30">
        <f ca="1">COUNTIF('11月'!$Y$9:Y119,"未入力")</f>
        <v>0</v>
      </c>
    </row>
    <row r="69" spans="1:28" ht="18" customHeight="1">
      <c r="A69" s="328" t="str">
        <f t="shared" ca="1" si="6"/>
        <v>0</v>
      </c>
      <c r="B69" s="183">
        <v>61</v>
      </c>
      <c r="C69" s="218"/>
      <c r="D69" s="183"/>
      <c r="E69" s="183"/>
      <c r="F69" s="183"/>
      <c r="G69" s="183"/>
      <c r="H69" s="765"/>
      <c r="I69" s="763"/>
      <c r="J69" s="706"/>
      <c r="K69" s="183"/>
      <c r="L69" s="183"/>
      <c r="M69" s="183"/>
      <c r="N69" s="215"/>
      <c r="O69" s="215"/>
      <c r="P69" s="185"/>
      <c r="Q69" s="183"/>
      <c r="R69" s="198"/>
      <c r="S69" s="183"/>
      <c r="T69" s="183"/>
      <c r="U69" s="183"/>
      <c r="V69" s="183"/>
      <c r="W69" s="183"/>
      <c r="X69" s="208"/>
      <c r="Y69" s="329" t="str">
        <f t="shared" ca="1" si="7"/>
        <v/>
      </c>
      <c r="Z69" s="30">
        <f ca="1">COUNTIF('11月'!$Y$9:Y120,"未入力")</f>
        <v>0</v>
      </c>
    </row>
    <row r="70" spans="1:28" ht="18" customHeight="1">
      <c r="A70" s="328" t="str">
        <f t="shared" ca="1" si="6"/>
        <v>0</v>
      </c>
      <c r="B70" s="183">
        <v>62</v>
      </c>
      <c r="C70" s="218"/>
      <c r="D70" s="183"/>
      <c r="E70" s="183"/>
      <c r="F70" s="183"/>
      <c r="G70" s="183"/>
      <c r="H70" s="765"/>
      <c r="I70" s="763"/>
      <c r="J70" s="706"/>
      <c r="K70" s="183"/>
      <c r="L70" s="183"/>
      <c r="M70" s="183"/>
      <c r="N70" s="215"/>
      <c r="O70" s="215"/>
      <c r="P70" s="185"/>
      <c r="Q70" s="183"/>
      <c r="R70" s="198"/>
      <c r="S70" s="183"/>
      <c r="T70" s="183"/>
      <c r="U70" s="183"/>
      <c r="V70" s="183"/>
      <c r="W70" s="183"/>
      <c r="X70" s="208"/>
      <c r="Y70" s="329" t="str">
        <f t="shared" ca="1" si="7"/>
        <v/>
      </c>
      <c r="Z70" s="30">
        <f ca="1">COUNTIF('11月'!$Y$9:Y121,"未入力")</f>
        <v>0</v>
      </c>
    </row>
    <row r="71" spans="1:28" ht="18" customHeight="1">
      <c r="A71" s="328" t="str">
        <f t="shared" ca="1" si="6"/>
        <v>0</v>
      </c>
      <c r="B71" s="183">
        <v>63</v>
      </c>
      <c r="C71" s="218"/>
      <c r="D71" s="183"/>
      <c r="E71" s="183"/>
      <c r="F71" s="183"/>
      <c r="G71" s="183"/>
      <c r="H71" s="765"/>
      <c r="I71" s="763"/>
      <c r="J71" s="706"/>
      <c r="K71" s="183"/>
      <c r="L71" s="183"/>
      <c r="M71" s="183"/>
      <c r="N71" s="215"/>
      <c r="O71" s="215"/>
      <c r="P71" s="185"/>
      <c r="Q71" s="183"/>
      <c r="R71" s="198"/>
      <c r="S71" s="183"/>
      <c r="T71" s="183"/>
      <c r="U71" s="183"/>
      <c r="V71" s="183"/>
      <c r="W71" s="183"/>
      <c r="X71" s="208"/>
      <c r="Y71" s="329" t="str">
        <f t="shared" ca="1" si="7"/>
        <v/>
      </c>
      <c r="Z71" s="30">
        <f ca="1">COUNTIF('11月'!$Y$9:Y122,"未入力")</f>
        <v>0</v>
      </c>
    </row>
    <row r="72" spans="1:28" ht="18" customHeight="1">
      <c r="A72" s="328" t="str">
        <f t="shared" ca="1" si="6"/>
        <v>0</v>
      </c>
      <c r="B72" s="183">
        <v>64</v>
      </c>
      <c r="C72" s="218"/>
      <c r="D72" s="183"/>
      <c r="E72" s="183"/>
      <c r="F72" s="183"/>
      <c r="G72" s="183"/>
      <c r="H72" s="765"/>
      <c r="I72" s="763"/>
      <c r="J72" s="706"/>
      <c r="K72" s="183"/>
      <c r="L72" s="183"/>
      <c r="M72" s="183"/>
      <c r="N72" s="215"/>
      <c r="O72" s="215"/>
      <c r="P72" s="185"/>
      <c r="Q72" s="183"/>
      <c r="R72" s="198"/>
      <c r="S72" s="183"/>
      <c r="T72" s="183"/>
      <c r="U72" s="183"/>
      <c r="V72" s="183"/>
      <c r="W72" s="183"/>
      <c r="X72" s="208"/>
      <c r="Y72" s="329" t="str">
        <f t="shared" ca="1" si="7"/>
        <v/>
      </c>
      <c r="Z72" s="30">
        <f ca="1">COUNTIF('11月'!$Y$9:Y123,"未入力")</f>
        <v>0</v>
      </c>
    </row>
    <row r="73" spans="1:28" ht="18" customHeight="1">
      <c r="A73" s="328" t="str">
        <f t="shared" ca="1" si="6"/>
        <v>0</v>
      </c>
      <c r="B73" s="183">
        <v>65</v>
      </c>
      <c r="C73" s="218"/>
      <c r="D73" s="183"/>
      <c r="E73" s="183"/>
      <c r="F73" s="183"/>
      <c r="G73" s="183"/>
      <c r="H73" s="765"/>
      <c r="I73" s="763"/>
      <c r="J73" s="706"/>
      <c r="K73" s="183"/>
      <c r="L73" s="183"/>
      <c r="M73" s="183"/>
      <c r="N73" s="215"/>
      <c r="O73" s="215"/>
      <c r="P73" s="185"/>
      <c r="Q73" s="183"/>
      <c r="R73" s="198"/>
      <c r="S73" s="183"/>
      <c r="T73" s="183"/>
      <c r="U73" s="183"/>
      <c r="V73" s="183"/>
      <c r="W73" s="183"/>
      <c r="X73" s="208"/>
      <c r="Y73" s="329" t="str">
        <f t="shared" ca="1" si="7"/>
        <v/>
      </c>
      <c r="Z73" s="30">
        <f ca="1">COUNTIF('11月'!$Y$9:Y124,"未入力")</f>
        <v>0</v>
      </c>
    </row>
    <row r="74" spans="1:28" ht="18" customHeight="1">
      <c r="A74" s="328" t="str">
        <f t="shared" ca="1" si="6"/>
        <v>0</v>
      </c>
      <c r="B74" s="183">
        <v>66</v>
      </c>
      <c r="C74" s="218"/>
      <c r="D74" s="183"/>
      <c r="E74" s="183"/>
      <c r="F74" s="183"/>
      <c r="G74" s="183"/>
      <c r="H74" s="765"/>
      <c r="I74" s="763"/>
      <c r="J74" s="706"/>
      <c r="K74" s="183"/>
      <c r="L74" s="183"/>
      <c r="M74" s="183"/>
      <c r="N74" s="215"/>
      <c r="O74" s="215"/>
      <c r="P74" s="185"/>
      <c r="Q74" s="183"/>
      <c r="R74" s="198"/>
      <c r="S74" s="183"/>
      <c r="T74" s="183"/>
      <c r="U74" s="183"/>
      <c r="V74" s="183"/>
      <c r="W74" s="183"/>
      <c r="X74" s="208"/>
      <c r="Y74" s="329" t="str">
        <f t="shared" ca="1" si="7"/>
        <v/>
      </c>
      <c r="Z74" s="30">
        <f ca="1">COUNTIF('11月'!$Y$9:Y125,"未入力")</f>
        <v>0</v>
      </c>
    </row>
    <row r="75" spans="1:28" ht="18" customHeight="1">
      <c r="A75" s="328" t="str">
        <f t="shared" ca="1" si="6"/>
        <v>0</v>
      </c>
      <c r="B75" s="183">
        <v>67</v>
      </c>
      <c r="C75" s="218"/>
      <c r="D75" s="183"/>
      <c r="E75" s="183"/>
      <c r="F75" s="183"/>
      <c r="G75" s="183"/>
      <c r="H75" s="765"/>
      <c r="I75" s="763"/>
      <c r="J75" s="706"/>
      <c r="K75" s="183"/>
      <c r="L75" s="183"/>
      <c r="M75" s="183"/>
      <c r="N75" s="215"/>
      <c r="O75" s="215"/>
      <c r="P75" s="185"/>
      <c r="Q75" s="183"/>
      <c r="R75" s="198"/>
      <c r="S75" s="183"/>
      <c r="T75" s="183"/>
      <c r="U75" s="183"/>
      <c r="V75" s="183"/>
      <c r="W75" s="183"/>
      <c r="X75" s="208"/>
      <c r="Y75" s="329" t="str">
        <f t="shared" ca="1" si="7"/>
        <v/>
      </c>
      <c r="Z75" s="30">
        <f ca="1">COUNTIF('11月'!$Y$9:Y126,"未入力")</f>
        <v>0</v>
      </c>
    </row>
    <row r="76" spans="1:28" ht="18" customHeight="1">
      <c r="A76" s="328" t="str">
        <f t="shared" ca="1" si="6"/>
        <v>0</v>
      </c>
      <c r="B76" s="183">
        <v>68</v>
      </c>
      <c r="C76" s="218"/>
      <c r="D76" s="183"/>
      <c r="E76" s="183"/>
      <c r="F76" s="183"/>
      <c r="G76" s="183"/>
      <c r="H76" s="765"/>
      <c r="I76" s="763"/>
      <c r="J76" s="706"/>
      <c r="K76" s="183"/>
      <c r="L76" s="183"/>
      <c r="M76" s="183"/>
      <c r="N76" s="215"/>
      <c r="O76" s="215"/>
      <c r="P76" s="185"/>
      <c r="Q76" s="183"/>
      <c r="R76" s="198"/>
      <c r="S76" s="183"/>
      <c r="T76" s="183"/>
      <c r="U76" s="183"/>
      <c r="V76" s="183"/>
      <c r="W76" s="183"/>
      <c r="X76" s="208"/>
      <c r="Y76" s="329" t="str">
        <f t="shared" ca="1" si="7"/>
        <v/>
      </c>
      <c r="Z76" s="30">
        <f ca="1">COUNTIF('11月'!$Y$9:Y127,"未入力")</f>
        <v>0</v>
      </c>
    </row>
    <row r="77" spans="1:28" ht="18" customHeight="1">
      <c r="A77" s="328" t="str">
        <f t="shared" ca="1" si="6"/>
        <v>0</v>
      </c>
      <c r="B77" s="183">
        <v>69</v>
      </c>
      <c r="C77" s="218"/>
      <c r="D77" s="183"/>
      <c r="E77" s="183"/>
      <c r="F77" s="183"/>
      <c r="G77" s="183"/>
      <c r="H77" s="765"/>
      <c r="I77" s="763"/>
      <c r="J77" s="706"/>
      <c r="K77" s="183"/>
      <c r="L77" s="183"/>
      <c r="M77" s="183"/>
      <c r="N77" s="215"/>
      <c r="O77" s="215"/>
      <c r="P77" s="185"/>
      <c r="Q77" s="183"/>
      <c r="R77" s="198"/>
      <c r="S77" s="183"/>
      <c r="T77" s="183"/>
      <c r="U77" s="183"/>
      <c r="V77" s="183"/>
      <c r="W77" s="183"/>
      <c r="X77" s="208"/>
      <c r="Y77" s="329" t="str">
        <f t="shared" ca="1" si="7"/>
        <v/>
      </c>
      <c r="Z77" s="30">
        <f ca="1">COUNTIF('11月'!$Y$9:Y128,"未入力")</f>
        <v>0</v>
      </c>
      <c r="AA77" s="294"/>
      <c r="AB77" s="294"/>
    </row>
    <row r="78" spans="1:28" ht="18" customHeight="1">
      <c r="A78" s="328" t="str">
        <f t="shared" ca="1" si="6"/>
        <v>0</v>
      </c>
      <c r="B78" s="183">
        <v>70</v>
      </c>
      <c r="C78" s="218"/>
      <c r="D78" s="183"/>
      <c r="E78" s="183"/>
      <c r="F78" s="183"/>
      <c r="G78" s="183"/>
      <c r="H78" s="765"/>
      <c r="I78" s="763"/>
      <c r="J78" s="706"/>
      <c r="K78" s="183"/>
      <c r="L78" s="183"/>
      <c r="M78" s="183"/>
      <c r="N78" s="215"/>
      <c r="O78" s="215"/>
      <c r="P78" s="185"/>
      <c r="Q78" s="183"/>
      <c r="R78" s="198"/>
      <c r="S78" s="183"/>
      <c r="T78" s="183"/>
      <c r="U78" s="183"/>
      <c r="V78" s="183"/>
      <c r="W78" s="183"/>
      <c r="X78" s="208"/>
      <c r="Y78" s="329" t="str">
        <f t="shared" ca="1" si="7"/>
        <v/>
      </c>
      <c r="Z78" s="30">
        <f ca="1">COUNTIF('11月'!$Y$9:Y129,"未入力")</f>
        <v>0</v>
      </c>
    </row>
    <row r="79" spans="1:28" ht="18" customHeight="1">
      <c r="A79" s="328" t="str">
        <f t="shared" ca="1" si="6"/>
        <v>0</v>
      </c>
      <c r="B79" s="183">
        <v>71</v>
      </c>
      <c r="C79" s="218"/>
      <c r="D79" s="183"/>
      <c r="E79" s="183"/>
      <c r="F79" s="183"/>
      <c r="G79" s="183"/>
      <c r="H79" s="765"/>
      <c r="I79" s="763"/>
      <c r="J79" s="706"/>
      <c r="K79" s="183"/>
      <c r="L79" s="183"/>
      <c r="M79" s="183"/>
      <c r="N79" s="215"/>
      <c r="O79" s="215"/>
      <c r="P79" s="185"/>
      <c r="Q79" s="183"/>
      <c r="R79" s="198"/>
      <c r="S79" s="183"/>
      <c r="T79" s="183"/>
      <c r="U79" s="183"/>
      <c r="V79" s="183"/>
      <c r="W79" s="183"/>
      <c r="X79" s="208"/>
      <c r="Y79" s="329" t="str">
        <f t="shared" ca="1" si="7"/>
        <v/>
      </c>
      <c r="Z79" s="30">
        <f ca="1">COUNTIF('11月'!$Y$9:Y130,"未入力")</f>
        <v>0</v>
      </c>
    </row>
    <row r="80" spans="1:28" ht="18" customHeight="1">
      <c r="A80" s="328" t="str">
        <f t="shared" ca="1" si="6"/>
        <v>0</v>
      </c>
      <c r="B80" s="183">
        <v>72</v>
      </c>
      <c r="C80" s="218"/>
      <c r="D80" s="183"/>
      <c r="E80" s="183"/>
      <c r="F80" s="183"/>
      <c r="G80" s="183"/>
      <c r="H80" s="765"/>
      <c r="I80" s="763"/>
      <c r="J80" s="706"/>
      <c r="K80" s="183"/>
      <c r="L80" s="183"/>
      <c r="M80" s="183"/>
      <c r="N80" s="215"/>
      <c r="O80" s="215"/>
      <c r="P80" s="185"/>
      <c r="Q80" s="183"/>
      <c r="R80" s="198"/>
      <c r="S80" s="183"/>
      <c r="T80" s="183"/>
      <c r="U80" s="183"/>
      <c r="V80" s="183"/>
      <c r="W80" s="183"/>
      <c r="X80" s="208"/>
      <c r="Y80" s="329" t="str">
        <f t="shared" ca="1" si="7"/>
        <v/>
      </c>
      <c r="Z80" s="30">
        <f ca="1">COUNTIF('11月'!$Y$9:Y131,"未入力")</f>
        <v>0</v>
      </c>
    </row>
    <row r="81" spans="1:26" ht="18" customHeight="1">
      <c r="A81" s="328" t="str">
        <f t="shared" ca="1" si="6"/>
        <v>0</v>
      </c>
      <c r="B81" s="183">
        <v>73</v>
      </c>
      <c r="C81" s="218"/>
      <c r="D81" s="183"/>
      <c r="E81" s="183"/>
      <c r="F81" s="183"/>
      <c r="G81" s="183"/>
      <c r="H81" s="765"/>
      <c r="I81" s="763"/>
      <c r="J81" s="706"/>
      <c r="K81" s="183"/>
      <c r="L81" s="183"/>
      <c r="M81" s="183"/>
      <c r="N81" s="215"/>
      <c r="O81" s="215"/>
      <c r="P81" s="185"/>
      <c r="Q81" s="183"/>
      <c r="R81" s="198"/>
      <c r="S81" s="183"/>
      <c r="T81" s="183"/>
      <c r="U81" s="183"/>
      <c r="V81" s="183"/>
      <c r="W81" s="183"/>
      <c r="X81" s="208"/>
      <c r="Y81" s="329" t="str">
        <f t="shared" ca="1" si="7"/>
        <v/>
      </c>
      <c r="Z81" s="30">
        <f ca="1">COUNTIF('11月'!$Y$9:Y132,"未入力")</f>
        <v>0</v>
      </c>
    </row>
    <row r="82" spans="1:26" ht="18" customHeight="1">
      <c r="A82" s="328" t="str">
        <f t="shared" ca="1" si="6"/>
        <v>0</v>
      </c>
      <c r="B82" s="183">
        <v>74</v>
      </c>
      <c r="C82" s="218"/>
      <c r="D82" s="183"/>
      <c r="E82" s="183"/>
      <c r="F82" s="183"/>
      <c r="G82" s="183"/>
      <c r="H82" s="765"/>
      <c r="I82" s="763"/>
      <c r="J82" s="706"/>
      <c r="K82" s="183"/>
      <c r="L82" s="183"/>
      <c r="M82" s="183"/>
      <c r="N82" s="215"/>
      <c r="O82" s="215"/>
      <c r="P82" s="185"/>
      <c r="Q82" s="183"/>
      <c r="R82" s="198"/>
      <c r="S82" s="183"/>
      <c r="T82" s="183"/>
      <c r="U82" s="183"/>
      <c r="V82" s="183"/>
      <c r="W82" s="183"/>
      <c r="X82" s="208"/>
      <c r="Y82" s="329" t="str">
        <f t="shared" ca="1" si="7"/>
        <v/>
      </c>
      <c r="Z82" s="30">
        <f ca="1">COUNTIF('11月'!$Y$9:Y133,"未入力")</f>
        <v>0</v>
      </c>
    </row>
    <row r="83" spans="1:26" ht="18" customHeight="1">
      <c r="A83" s="328" t="str">
        <f t="shared" ca="1" si="6"/>
        <v>0</v>
      </c>
      <c r="B83" s="183">
        <v>75</v>
      </c>
      <c r="C83" s="218"/>
      <c r="D83" s="183"/>
      <c r="E83" s="183"/>
      <c r="F83" s="183"/>
      <c r="G83" s="183"/>
      <c r="H83" s="765"/>
      <c r="I83" s="763"/>
      <c r="J83" s="706"/>
      <c r="K83" s="183"/>
      <c r="L83" s="183"/>
      <c r="M83" s="183"/>
      <c r="N83" s="215"/>
      <c r="O83" s="215"/>
      <c r="P83" s="185"/>
      <c r="Q83" s="183"/>
      <c r="R83" s="198"/>
      <c r="S83" s="183"/>
      <c r="T83" s="183"/>
      <c r="U83" s="183"/>
      <c r="V83" s="183"/>
      <c r="W83" s="183"/>
      <c r="X83" s="208"/>
      <c r="Y83" s="329" t="str">
        <f t="shared" ca="1" si="7"/>
        <v/>
      </c>
      <c r="Z83" s="30">
        <f ca="1">COUNTIF('11月'!$Y$9:Y134,"未入力")</f>
        <v>0</v>
      </c>
    </row>
    <row r="84" spans="1:26" ht="18" customHeight="1">
      <c r="A84" s="328" t="str">
        <f t="shared" ca="1" si="6"/>
        <v>0</v>
      </c>
      <c r="B84" s="183">
        <v>76</v>
      </c>
      <c r="C84" s="218"/>
      <c r="D84" s="183"/>
      <c r="E84" s="183"/>
      <c r="F84" s="183"/>
      <c r="G84" s="183"/>
      <c r="H84" s="765"/>
      <c r="I84" s="763"/>
      <c r="J84" s="706"/>
      <c r="K84" s="183"/>
      <c r="L84" s="183"/>
      <c r="M84" s="183"/>
      <c r="N84" s="215"/>
      <c r="O84" s="215"/>
      <c r="P84" s="185"/>
      <c r="Q84" s="183"/>
      <c r="R84" s="198"/>
      <c r="S84" s="183"/>
      <c r="T84" s="183"/>
      <c r="U84" s="183"/>
      <c r="V84" s="183"/>
      <c r="W84" s="183"/>
      <c r="X84" s="208"/>
      <c r="Y84" s="329" t="str">
        <f t="shared" ca="1" si="7"/>
        <v/>
      </c>
      <c r="Z84" s="30">
        <f ca="1">COUNTIF('11月'!$Y$9:Y135,"未入力")</f>
        <v>0</v>
      </c>
    </row>
    <row r="85" spans="1:26" ht="18" customHeight="1">
      <c r="A85" s="328" t="str">
        <f t="shared" ca="1" si="6"/>
        <v>0</v>
      </c>
      <c r="B85" s="183">
        <v>77</v>
      </c>
      <c r="C85" s="218"/>
      <c r="D85" s="183"/>
      <c r="E85" s="183"/>
      <c r="F85" s="183"/>
      <c r="G85" s="183"/>
      <c r="H85" s="765"/>
      <c r="I85" s="763"/>
      <c r="J85" s="706"/>
      <c r="K85" s="183"/>
      <c r="L85" s="183"/>
      <c r="M85" s="183"/>
      <c r="N85" s="215"/>
      <c r="O85" s="215"/>
      <c r="P85" s="185"/>
      <c r="Q85" s="183"/>
      <c r="R85" s="198"/>
      <c r="S85" s="183"/>
      <c r="T85" s="183"/>
      <c r="U85" s="183"/>
      <c r="V85" s="183"/>
      <c r="W85" s="183"/>
      <c r="X85" s="208"/>
      <c r="Y85" s="329" t="str">
        <f t="shared" ca="1" si="7"/>
        <v/>
      </c>
      <c r="Z85" s="30">
        <f ca="1">COUNTIF('11月'!$Y$9:Y136,"未入力")</f>
        <v>0</v>
      </c>
    </row>
    <row r="86" spans="1:26" ht="18" customHeight="1">
      <c r="A86" s="328" t="str">
        <f t="shared" ca="1" si="6"/>
        <v>0</v>
      </c>
      <c r="B86" s="183">
        <v>78</v>
      </c>
      <c r="C86" s="218"/>
      <c r="D86" s="183"/>
      <c r="E86" s="183"/>
      <c r="F86" s="183"/>
      <c r="G86" s="183"/>
      <c r="H86" s="765"/>
      <c r="I86" s="763"/>
      <c r="J86" s="706"/>
      <c r="K86" s="183"/>
      <c r="L86" s="183"/>
      <c r="M86" s="183"/>
      <c r="N86" s="215"/>
      <c r="O86" s="215"/>
      <c r="P86" s="185"/>
      <c r="Q86" s="183"/>
      <c r="R86" s="198"/>
      <c r="S86" s="183"/>
      <c r="T86" s="183"/>
      <c r="U86" s="183"/>
      <c r="V86" s="183"/>
      <c r="W86" s="183"/>
      <c r="X86" s="208"/>
      <c r="Y86" s="329" t="str">
        <f t="shared" ca="1" si="7"/>
        <v/>
      </c>
      <c r="Z86" s="30">
        <f ca="1">COUNTIF('11月'!$Y$9:Y137,"未入力")</f>
        <v>0</v>
      </c>
    </row>
    <row r="87" spans="1:26" ht="18" customHeight="1">
      <c r="A87" s="328" t="str">
        <f t="shared" ca="1" si="6"/>
        <v>0</v>
      </c>
      <c r="B87" s="183">
        <v>79</v>
      </c>
      <c r="C87" s="218"/>
      <c r="D87" s="183"/>
      <c r="E87" s="183"/>
      <c r="F87" s="183"/>
      <c r="G87" s="183"/>
      <c r="H87" s="765"/>
      <c r="I87" s="763"/>
      <c r="J87" s="706"/>
      <c r="K87" s="183"/>
      <c r="L87" s="183"/>
      <c r="M87" s="183"/>
      <c r="N87" s="215"/>
      <c r="O87" s="215"/>
      <c r="P87" s="185"/>
      <c r="Q87" s="183"/>
      <c r="R87" s="198"/>
      <c r="S87" s="183"/>
      <c r="T87" s="183"/>
      <c r="U87" s="183"/>
      <c r="V87" s="183"/>
      <c r="W87" s="183"/>
      <c r="X87" s="208"/>
      <c r="Y87" s="329" t="str">
        <f t="shared" ca="1" si="7"/>
        <v/>
      </c>
      <c r="Z87" s="30">
        <f ca="1">COUNTIF('11月'!$Y$9:Y138,"未入力")</f>
        <v>0</v>
      </c>
    </row>
    <row r="88" spans="1:26" ht="18" customHeight="1">
      <c r="A88" s="328" t="str">
        <f t="shared" ca="1" si="6"/>
        <v>0</v>
      </c>
      <c r="B88" s="183">
        <v>80</v>
      </c>
      <c r="C88" s="218"/>
      <c r="D88" s="183"/>
      <c r="E88" s="183"/>
      <c r="F88" s="183"/>
      <c r="G88" s="183"/>
      <c r="H88" s="765"/>
      <c r="I88" s="763"/>
      <c r="J88" s="706"/>
      <c r="K88" s="183"/>
      <c r="L88" s="183"/>
      <c r="M88" s="183"/>
      <c r="N88" s="215"/>
      <c r="O88" s="215"/>
      <c r="P88" s="185"/>
      <c r="Q88" s="183"/>
      <c r="R88" s="198"/>
      <c r="S88" s="183"/>
      <c r="T88" s="183"/>
      <c r="U88" s="183"/>
      <c r="V88" s="183"/>
      <c r="W88" s="183"/>
      <c r="X88" s="208"/>
      <c r="Y88" s="329" t="str">
        <f t="shared" ca="1" si="7"/>
        <v/>
      </c>
      <c r="Z88" s="30">
        <f ca="1">COUNTIF('11月'!$Y$9:Y139,"未入力")</f>
        <v>0</v>
      </c>
    </row>
    <row r="89" spans="1:26" ht="18" customHeight="1">
      <c r="A89" s="328" t="str">
        <f t="shared" ca="1" si="6"/>
        <v>0</v>
      </c>
      <c r="B89" s="183">
        <v>81</v>
      </c>
      <c r="C89" s="218"/>
      <c r="D89" s="183"/>
      <c r="E89" s="183"/>
      <c r="F89" s="183"/>
      <c r="G89" s="183"/>
      <c r="H89" s="765"/>
      <c r="I89" s="763"/>
      <c r="J89" s="706"/>
      <c r="K89" s="183"/>
      <c r="L89" s="183"/>
      <c r="M89" s="183"/>
      <c r="N89" s="215"/>
      <c r="O89" s="215"/>
      <c r="P89" s="185"/>
      <c r="Q89" s="183"/>
      <c r="R89" s="198"/>
      <c r="S89" s="183"/>
      <c r="T89" s="183"/>
      <c r="U89" s="183"/>
      <c r="V89" s="183"/>
      <c r="W89" s="183"/>
      <c r="X89" s="208"/>
      <c r="Y89" s="329" t="str">
        <f t="shared" ca="1" si="7"/>
        <v/>
      </c>
      <c r="Z89" s="30">
        <f ca="1">COUNTIF('11月'!$Y$9:Y140,"未入力")</f>
        <v>0</v>
      </c>
    </row>
    <row r="90" spans="1:26" ht="18" customHeight="1">
      <c r="A90" s="328" t="str">
        <f t="shared" ca="1" si="6"/>
        <v>0</v>
      </c>
      <c r="B90" s="183">
        <v>82</v>
      </c>
      <c r="C90" s="218"/>
      <c r="D90" s="183"/>
      <c r="E90" s="183"/>
      <c r="F90" s="183"/>
      <c r="G90" s="183"/>
      <c r="H90" s="765"/>
      <c r="I90" s="763"/>
      <c r="J90" s="706"/>
      <c r="K90" s="183"/>
      <c r="L90" s="183"/>
      <c r="M90" s="183"/>
      <c r="N90" s="215"/>
      <c r="O90" s="215"/>
      <c r="P90" s="185"/>
      <c r="Q90" s="183"/>
      <c r="R90" s="198"/>
      <c r="S90" s="183"/>
      <c r="T90" s="183"/>
      <c r="U90" s="183"/>
      <c r="V90" s="183"/>
      <c r="W90" s="183"/>
      <c r="X90" s="208"/>
      <c r="Y90" s="329" t="str">
        <f t="shared" ca="1" si="7"/>
        <v/>
      </c>
      <c r="Z90" s="30">
        <f ca="1">COUNTIF('11月'!$Y$9:Y141,"未入力")</f>
        <v>0</v>
      </c>
    </row>
    <row r="91" spans="1:26" ht="18" customHeight="1">
      <c r="A91" s="328" t="str">
        <f t="shared" ca="1" si="6"/>
        <v>0</v>
      </c>
      <c r="B91" s="183">
        <v>83</v>
      </c>
      <c r="C91" s="218"/>
      <c r="D91" s="183"/>
      <c r="E91" s="183"/>
      <c r="F91" s="183"/>
      <c r="G91" s="183"/>
      <c r="H91" s="765"/>
      <c r="I91" s="763"/>
      <c r="J91" s="706"/>
      <c r="K91" s="183"/>
      <c r="L91" s="183"/>
      <c r="M91" s="183"/>
      <c r="N91" s="215"/>
      <c r="O91" s="215"/>
      <c r="P91" s="185"/>
      <c r="Q91" s="183"/>
      <c r="R91" s="198"/>
      <c r="S91" s="183"/>
      <c r="T91" s="183"/>
      <c r="U91" s="183"/>
      <c r="V91" s="183"/>
      <c r="W91" s="183"/>
      <c r="X91" s="208"/>
      <c r="Y91" s="329" t="str">
        <f t="shared" ca="1" si="7"/>
        <v/>
      </c>
      <c r="Z91" s="30">
        <f ca="1">COUNTIF('11月'!$Y$9:Y142,"未入力")</f>
        <v>0</v>
      </c>
    </row>
    <row r="92" spans="1:26" ht="18" customHeight="1">
      <c r="A92" s="328" t="str">
        <f t="shared" ca="1" si="6"/>
        <v>0</v>
      </c>
      <c r="B92" s="183">
        <v>84</v>
      </c>
      <c r="C92" s="218"/>
      <c r="D92" s="183"/>
      <c r="E92" s="183"/>
      <c r="F92" s="183"/>
      <c r="G92" s="183"/>
      <c r="H92" s="765"/>
      <c r="I92" s="763"/>
      <c r="J92" s="706"/>
      <c r="K92" s="183"/>
      <c r="L92" s="183"/>
      <c r="M92" s="183"/>
      <c r="N92" s="215"/>
      <c r="O92" s="215"/>
      <c r="P92" s="185"/>
      <c r="Q92" s="183"/>
      <c r="R92" s="198"/>
      <c r="S92" s="183"/>
      <c r="T92" s="183"/>
      <c r="U92" s="183"/>
      <c r="V92" s="183"/>
      <c r="W92" s="183"/>
      <c r="X92" s="208"/>
      <c r="Y92" s="329" t="str">
        <f t="shared" ca="1" si="7"/>
        <v/>
      </c>
      <c r="Z92" s="30">
        <f ca="1">COUNTIF('11月'!$Y$9:Y143,"未入力")</f>
        <v>0</v>
      </c>
    </row>
    <row r="93" spans="1:26" ht="18" customHeight="1">
      <c r="A93" s="328" t="str">
        <f t="shared" ca="1" si="6"/>
        <v>0</v>
      </c>
      <c r="B93" s="183">
        <v>85</v>
      </c>
      <c r="C93" s="218"/>
      <c r="D93" s="183"/>
      <c r="E93" s="183"/>
      <c r="F93" s="183"/>
      <c r="G93" s="183"/>
      <c r="H93" s="765"/>
      <c r="I93" s="763"/>
      <c r="J93" s="706"/>
      <c r="K93" s="183"/>
      <c r="L93" s="183"/>
      <c r="M93" s="183"/>
      <c r="N93" s="215"/>
      <c r="O93" s="215"/>
      <c r="P93" s="185"/>
      <c r="Q93" s="183"/>
      <c r="R93" s="198"/>
      <c r="S93" s="183"/>
      <c r="T93" s="183"/>
      <c r="U93" s="183"/>
      <c r="V93" s="183"/>
      <c r="W93" s="183"/>
      <c r="X93" s="208"/>
      <c r="Y93" s="329" t="str">
        <f t="shared" ca="1" si="7"/>
        <v/>
      </c>
      <c r="Z93" s="30">
        <f ca="1">COUNTIF('11月'!$Y$9:Y144,"未入力")</f>
        <v>0</v>
      </c>
    </row>
    <row r="94" spans="1:26" ht="18" customHeight="1">
      <c r="A94" s="328" t="str">
        <f t="shared" ca="1" si="6"/>
        <v>0</v>
      </c>
      <c r="B94" s="183">
        <v>86</v>
      </c>
      <c r="C94" s="218"/>
      <c r="D94" s="183"/>
      <c r="E94" s="183"/>
      <c r="F94" s="183"/>
      <c r="G94" s="183"/>
      <c r="H94" s="765"/>
      <c r="I94" s="763"/>
      <c r="J94" s="706"/>
      <c r="K94" s="183"/>
      <c r="L94" s="183"/>
      <c r="M94" s="183"/>
      <c r="N94" s="215"/>
      <c r="O94" s="215"/>
      <c r="P94" s="185"/>
      <c r="Q94" s="183"/>
      <c r="R94" s="198"/>
      <c r="S94" s="183"/>
      <c r="T94" s="183"/>
      <c r="U94" s="183"/>
      <c r="V94" s="183"/>
      <c r="W94" s="183"/>
      <c r="X94" s="208"/>
      <c r="Y94" s="329" t="str">
        <f t="shared" ca="1" si="7"/>
        <v/>
      </c>
      <c r="Z94" s="30">
        <f ca="1">COUNTIF('11月'!$Y$9:Y145,"未入力")</f>
        <v>0</v>
      </c>
    </row>
    <row r="95" spans="1:26" ht="18" customHeight="1">
      <c r="A95" s="328" t="str">
        <f t="shared" ca="1" si="6"/>
        <v>0</v>
      </c>
      <c r="B95" s="183">
        <v>87</v>
      </c>
      <c r="C95" s="218"/>
      <c r="D95" s="183"/>
      <c r="E95" s="183"/>
      <c r="F95" s="183"/>
      <c r="G95" s="183"/>
      <c r="H95" s="765"/>
      <c r="I95" s="763"/>
      <c r="J95" s="706"/>
      <c r="K95" s="183"/>
      <c r="L95" s="183"/>
      <c r="M95" s="183"/>
      <c r="N95" s="215"/>
      <c r="O95" s="215"/>
      <c r="P95" s="185"/>
      <c r="Q95" s="183"/>
      <c r="R95" s="198"/>
      <c r="S95" s="183"/>
      <c r="T95" s="183"/>
      <c r="U95" s="183"/>
      <c r="V95" s="183"/>
      <c r="W95" s="183"/>
      <c r="X95" s="208"/>
      <c r="Y95" s="329" t="str">
        <f t="shared" ca="1" si="7"/>
        <v/>
      </c>
      <c r="Z95" s="30">
        <f ca="1">COUNTIF('11月'!$Y$9:Y146,"未入力")</f>
        <v>0</v>
      </c>
    </row>
    <row r="96" spans="1:26" ht="18" customHeight="1">
      <c r="A96" s="328" t="str">
        <f t="shared" ca="1" si="6"/>
        <v>0</v>
      </c>
      <c r="B96" s="183">
        <v>88</v>
      </c>
      <c r="C96" s="218"/>
      <c r="D96" s="183"/>
      <c r="E96" s="183"/>
      <c r="F96" s="183"/>
      <c r="G96" s="183"/>
      <c r="H96" s="765"/>
      <c r="I96" s="763"/>
      <c r="J96" s="706"/>
      <c r="K96" s="183"/>
      <c r="L96" s="183"/>
      <c r="M96" s="183"/>
      <c r="N96" s="215"/>
      <c r="O96" s="215"/>
      <c r="P96" s="185"/>
      <c r="Q96" s="183"/>
      <c r="R96" s="198"/>
      <c r="S96" s="183"/>
      <c r="T96" s="183"/>
      <c r="U96" s="183"/>
      <c r="V96" s="183"/>
      <c r="W96" s="183"/>
      <c r="X96" s="208"/>
      <c r="Y96" s="329" t="str">
        <f t="shared" ca="1" si="7"/>
        <v/>
      </c>
      <c r="Z96" s="30">
        <f ca="1">COUNTIF('11月'!$Y$9:Y147,"未入力")</f>
        <v>0</v>
      </c>
    </row>
    <row r="97" spans="1:26" ht="18" customHeight="1">
      <c r="A97" s="328" t="str">
        <f t="shared" ca="1" si="6"/>
        <v>0</v>
      </c>
      <c r="B97" s="183">
        <v>89</v>
      </c>
      <c r="C97" s="218"/>
      <c r="D97" s="183"/>
      <c r="E97" s="183"/>
      <c r="F97" s="183"/>
      <c r="G97" s="183"/>
      <c r="H97" s="765"/>
      <c r="I97" s="763"/>
      <c r="J97" s="706"/>
      <c r="K97" s="183"/>
      <c r="L97" s="183"/>
      <c r="M97" s="183"/>
      <c r="N97" s="215"/>
      <c r="O97" s="215"/>
      <c r="P97" s="185"/>
      <c r="Q97" s="183"/>
      <c r="R97" s="198"/>
      <c r="S97" s="183"/>
      <c r="T97" s="183"/>
      <c r="U97" s="183"/>
      <c r="V97" s="183"/>
      <c r="W97" s="183"/>
      <c r="X97" s="208"/>
      <c r="Y97" s="329" t="str">
        <f t="shared" ca="1" si="7"/>
        <v/>
      </c>
      <c r="Z97" s="30">
        <f ca="1">COUNTIF('11月'!$Y$9:Y148,"未入力")</f>
        <v>0</v>
      </c>
    </row>
    <row r="98" spans="1:26" ht="18" customHeight="1">
      <c r="A98" s="328" t="str">
        <f t="shared" ca="1" si="6"/>
        <v>0</v>
      </c>
      <c r="B98" s="183">
        <v>90</v>
      </c>
      <c r="C98" s="218"/>
      <c r="D98" s="183"/>
      <c r="E98" s="183"/>
      <c r="F98" s="183"/>
      <c r="G98" s="183"/>
      <c r="H98" s="765"/>
      <c r="I98" s="763"/>
      <c r="J98" s="706"/>
      <c r="K98" s="183"/>
      <c r="L98" s="183"/>
      <c r="M98" s="183"/>
      <c r="N98" s="215"/>
      <c r="O98" s="215"/>
      <c r="P98" s="185"/>
      <c r="Q98" s="183"/>
      <c r="R98" s="198"/>
      <c r="S98" s="183"/>
      <c r="T98" s="183"/>
      <c r="U98" s="183"/>
      <c r="V98" s="183"/>
      <c r="W98" s="183"/>
      <c r="X98" s="208"/>
      <c r="Y98" s="329" t="str">
        <f t="shared" ca="1" si="7"/>
        <v/>
      </c>
      <c r="Z98" s="30">
        <f ca="1">COUNTIF('11月'!$Y$9:Y149,"未入力")</f>
        <v>0</v>
      </c>
    </row>
    <row r="99" spans="1:26" ht="18" customHeight="1">
      <c r="A99" s="328" t="str">
        <f t="shared" ca="1" si="6"/>
        <v>0</v>
      </c>
      <c r="B99" s="183">
        <v>91</v>
      </c>
      <c r="C99" s="218"/>
      <c r="D99" s="183"/>
      <c r="E99" s="183"/>
      <c r="F99" s="183"/>
      <c r="G99" s="183"/>
      <c r="H99" s="765"/>
      <c r="I99" s="763"/>
      <c r="J99" s="706"/>
      <c r="K99" s="183"/>
      <c r="L99" s="183"/>
      <c r="M99" s="183"/>
      <c r="N99" s="215"/>
      <c r="O99" s="215"/>
      <c r="P99" s="185"/>
      <c r="Q99" s="183"/>
      <c r="R99" s="198"/>
      <c r="S99" s="183"/>
      <c r="T99" s="183"/>
      <c r="U99" s="183"/>
      <c r="V99" s="183"/>
      <c r="W99" s="183"/>
      <c r="X99" s="208"/>
      <c r="Y99" s="329" t="str">
        <f t="shared" ca="1" si="7"/>
        <v/>
      </c>
      <c r="Z99" s="30">
        <f ca="1">COUNTIF('11月'!$Y$9:Y150,"未入力")</f>
        <v>0</v>
      </c>
    </row>
    <row r="100" spans="1:26" ht="18" customHeight="1">
      <c r="A100" s="328" t="str">
        <f t="shared" ca="1" si="6"/>
        <v>0</v>
      </c>
      <c r="B100" s="183">
        <v>92</v>
      </c>
      <c r="C100" s="218"/>
      <c r="D100" s="183"/>
      <c r="E100" s="183"/>
      <c r="F100" s="183"/>
      <c r="G100" s="183"/>
      <c r="H100" s="765"/>
      <c r="I100" s="763"/>
      <c r="J100" s="706"/>
      <c r="K100" s="183"/>
      <c r="L100" s="183"/>
      <c r="M100" s="183"/>
      <c r="N100" s="215"/>
      <c r="O100" s="215"/>
      <c r="P100" s="185"/>
      <c r="Q100" s="183"/>
      <c r="R100" s="198"/>
      <c r="S100" s="183"/>
      <c r="T100" s="183"/>
      <c r="U100" s="183"/>
      <c r="V100" s="183"/>
      <c r="W100" s="183"/>
      <c r="X100" s="208"/>
      <c r="Y100" s="329" t="str">
        <f t="shared" ca="1" si="7"/>
        <v/>
      </c>
      <c r="Z100" s="30">
        <f ca="1">COUNTIF('11月'!$Y$9:Y151,"未入力")</f>
        <v>0</v>
      </c>
    </row>
    <row r="101" spans="1:26" ht="18" customHeight="1">
      <c r="A101" s="328" t="str">
        <f t="shared" ca="1" si="6"/>
        <v>0</v>
      </c>
      <c r="B101" s="183">
        <v>93</v>
      </c>
      <c r="C101" s="218"/>
      <c r="D101" s="183"/>
      <c r="E101" s="183"/>
      <c r="F101" s="183"/>
      <c r="G101" s="183"/>
      <c r="H101" s="765"/>
      <c r="I101" s="763"/>
      <c r="J101" s="706"/>
      <c r="K101" s="183"/>
      <c r="L101" s="183"/>
      <c r="M101" s="183"/>
      <c r="N101" s="215"/>
      <c r="O101" s="215"/>
      <c r="P101" s="185"/>
      <c r="Q101" s="183"/>
      <c r="R101" s="198"/>
      <c r="S101" s="183"/>
      <c r="T101" s="183"/>
      <c r="U101" s="183"/>
      <c r="V101" s="183"/>
      <c r="W101" s="183"/>
      <c r="X101" s="208"/>
      <c r="Y101" s="329" t="str">
        <f t="shared" ca="1" si="7"/>
        <v/>
      </c>
      <c r="Z101" s="30">
        <f ca="1">COUNTIF('11月'!$Y$9:Y152,"未入力")</f>
        <v>0</v>
      </c>
    </row>
    <row r="102" spans="1:26" ht="18" customHeight="1">
      <c r="A102" s="328" t="str">
        <f t="shared" ca="1" si="6"/>
        <v>0</v>
      </c>
      <c r="B102" s="183">
        <v>94</v>
      </c>
      <c r="C102" s="218"/>
      <c r="D102" s="183"/>
      <c r="E102" s="183"/>
      <c r="F102" s="183"/>
      <c r="G102" s="183"/>
      <c r="H102" s="765"/>
      <c r="I102" s="763"/>
      <c r="J102" s="706"/>
      <c r="K102" s="183"/>
      <c r="L102" s="183"/>
      <c r="M102" s="183"/>
      <c r="N102" s="215"/>
      <c r="O102" s="215"/>
      <c r="P102" s="185"/>
      <c r="Q102" s="183"/>
      <c r="R102" s="198"/>
      <c r="S102" s="183"/>
      <c r="T102" s="183"/>
      <c r="U102" s="183"/>
      <c r="V102" s="183"/>
      <c r="W102" s="183"/>
      <c r="X102" s="208"/>
      <c r="Y102" s="329" t="str">
        <f t="shared" ca="1" si="7"/>
        <v/>
      </c>
      <c r="Z102" s="30">
        <f ca="1">COUNTIF('11月'!$Y$9:Y153,"未入力")</f>
        <v>0</v>
      </c>
    </row>
    <row r="103" spans="1:26" ht="18" customHeight="1">
      <c r="A103" s="328" t="str">
        <f t="shared" ca="1" si="6"/>
        <v>0</v>
      </c>
      <c r="B103" s="183">
        <v>95</v>
      </c>
      <c r="C103" s="218"/>
      <c r="D103" s="183"/>
      <c r="E103" s="183"/>
      <c r="F103" s="183"/>
      <c r="G103" s="183"/>
      <c r="H103" s="765"/>
      <c r="I103" s="763"/>
      <c r="J103" s="706"/>
      <c r="K103" s="183"/>
      <c r="L103" s="183"/>
      <c r="M103" s="183"/>
      <c r="N103" s="215"/>
      <c r="O103" s="215"/>
      <c r="P103" s="185"/>
      <c r="Q103" s="183"/>
      <c r="R103" s="198"/>
      <c r="S103" s="183"/>
      <c r="T103" s="183"/>
      <c r="U103" s="183"/>
      <c r="V103" s="183"/>
      <c r="W103" s="183"/>
      <c r="X103" s="208"/>
      <c r="Y103" s="329" t="str">
        <f t="shared" ca="1" si="7"/>
        <v/>
      </c>
      <c r="Z103" s="30">
        <f ca="1">COUNTIF('11月'!$Y$9:Y154,"未入力")</f>
        <v>0</v>
      </c>
    </row>
    <row r="104" spans="1:26" ht="18" customHeight="1">
      <c r="A104" s="328" t="str">
        <f t="shared" ca="1" si="6"/>
        <v>0</v>
      </c>
      <c r="B104" s="183">
        <v>96</v>
      </c>
      <c r="C104" s="218"/>
      <c r="D104" s="183"/>
      <c r="E104" s="183"/>
      <c r="F104" s="183"/>
      <c r="G104" s="183"/>
      <c r="H104" s="765"/>
      <c r="I104" s="763"/>
      <c r="J104" s="706"/>
      <c r="K104" s="183"/>
      <c r="L104" s="183"/>
      <c r="M104" s="183"/>
      <c r="N104" s="215"/>
      <c r="O104" s="215"/>
      <c r="P104" s="185"/>
      <c r="Q104" s="183"/>
      <c r="R104" s="198"/>
      <c r="S104" s="183"/>
      <c r="T104" s="183"/>
      <c r="U104" s="183"/>
      <c r="V104" s="183"/>
      <c r="W104" s="183"/>
      <c r="X104" s="208"/>
      <c r="Y104" s="329" t="str">
        <f t="shared" ca="1" si="7"/>
        <v/>
      </c>
      <c r="Z104" s="30">
        <f ca="1">COUNTIF('11月'!$Y$9:Y155,"未入力")</f>
        <v>0</v>
      </c>
    </row>
    <row r="105" spans="1:26" ht="18" customHeight="1">
      <c r="A105" s="328" t="str">
        <f t="shared" ca="1" si="6"/>
        <v>0</v>
      </c>
      <c r="B105" s="183">
        <v>97</v>
      </c>
      <c r="C105" s="218"/>
      <c r="D105" s="183"/>
      <c r="E105" s="183"/>
      <c r="F105" s="183"/>
      <c r="G105" s="183"/>
      <c r="H105" s="765"/>
      <c r="I105" s="763"/>
      <c r="J105" s="706"/>
      <c r="K105" s="183"/>
      <c r="L105" s="183"/>
      <c r="M105" s="183"/>
      <c r="N105" s="215"/>
      <c r="O105" s="215"/>
      <c r="P105" s="185"/>
      <c r="Q105" s="183"/>
      <c r="R105" s="198"/>
      <c r="S105" s="183"/>
      <c r="T105" s="183"/>
      <c r="U105" s="183"/>
      <c r="V105" s="183"/>
      <c r="W105" s="183"/>
      <c r="X105" s="208"/>
      <c r="Y105" s="329" t="str">
        <f t="shared" ca="1" si="7"/>
        <v/>
      </c>
      <c r="Z105" s="30">
        <f ca="1">COUNTIF('11月'!$Y$9:Y156,"未入力")</f>
        <v>0</v>
      </c>
    </row>
    <row r="106" spans="1:26" ht="18" customHeight="1">
      <c r="A106" s="328" t="str">
        <f t="shared" ca="1" si="6"/>
        <v>0</v>
      </c>
      <c r="B106" s="183">
        <v>98</v>
      </c>
      <c r="C106" s="218"/>
      <c r="D106" s="183"/>
      <c r="E106" s="183"/>
      <c r="F106" s="183"/>
      <c r="G106" s="183"/>
      <c r="H106" s="765"/>
      <c r="I106" s="763"/>
      <c r="J106" s="706"/>
      <c r="K106" s="183"/>
      <c r="L106" s="183"/>
      <c r="M106" s="183"/>
      <c r="N106" s="215"/>
      <c r="O106" s="215"/>
      <c r="P106" s="185"/>
      <c r="Q106" s="183"/>
      <c r="R106" s="198"/>
      <c r="S106" s="183"/>
      <c r="T106" s="183"/>
      <c r="U106" s="183"/>
      <c r="V106" s="183"/>
      <c r="W106" s="183"/>
      <c r="X106" s="208"/>
      <c r="Y106" s="329" t="str">
        <f t="shared" ca="1" si="7"/>
        <v/>
      </c>
      <c r="Z106" s="30">
        <f ca="1">COUNTIF('11月'!$Y$9:Y157,"未入力")</f>
        <v>0</v>
      </c>
    </row>
    <row r="107" spans="1:26" ht="18" customHeight="1">
      <c r="A107" s="328" t="str">
        <f t="shared" ca="1" si="6"/>
        <v>0</v>
      </c>
      <c r="B107" s="183">
        <v>99</v>
      </c>
      <c r="C107" s="218"/>
      <c r="D107" s="183"/>
      <c r="E107" s="183"/>
      <c r="F107" s="183"/>
      <c r="G107" s="183"/>
      <c r="H107" s="765"/>
      <c r="I107" s="763"/>
      <c r="J107" s="706"/>
      <c r="K107" s="183"/>
      <c r="L107" s="183"/>
      <c r="M107" s="183"/>
      <c r="N107" s="215"/>
      <c r="O107" s="215"/>
      <c r="P107" s="185"/>
      <c r="Q107" s="183"/>
      <c r="R107" s="198"/>
      <c r="S107" s="183"/>
      <c r="T107" s="183"/>
      <c r="U107" s="183"/>
      <c r="V107" s="183"/>
      <c r="W107" s="183"/>
      <c r="X107" s="208"/>
      <c r="Y107" s="329" t="str">
        <f t="shared" ca="1" si="7"/>
        <v/>
      </c>
      <c r="Z107" s="30">
        <f ca="1">COUNTIF('11月'!$Y$9:Y158,"未入力")</f>
        <v>0</v>
      </c>
    </row>
    <row r="108" spans="1:26" ht="18" customHeight="1">
      <c r="A108" s="328" t="str">
        <f t="shared" ca="1" si="6"/>
        <v>0</v>
      </c>
      <c r="B108" s="183">
        <v>100</v>
      </c>
      <c r="C108" s="218"/>
      <c r="D108" s="183"/>
      <c r="E108" s="183"/>
      <c r="F108" s="183"/>
      <c r="G108" s="183"/>
      <c r="H108" s="765"/>
      <c r="I108" s="763"/>
      <c r="J108" s="706"/>
      <c r="K108" s="183"/>
      <c r="L108" s="183"/>
      <c r="M108" s="183"/>
      <c r="N108" s="215"/>
      <c r="O108" s="215"/>
      <c r="P108" s="185"/>
      <c r="Q108" s="183"/>
      <c r="R108" s="198"/>
      <c r="S108" s="183"/>
      <c r="T108" s="183"/>
      <c r="U108" s="183"/>
      <c r="V108" s="183"/>
      <c r="W108" s="183"/>
      <c r="X108" s="208"/>
      <c r="Y108" s="329" t="str">
        <f t="shared" ca="1" si="7"/>
        <v/>
      </c>
      <c r="Z108" s="30">
        <f ca="1">COUNTIF('11月'!$Y$9:Y159,"未入力")</f>
        <v>0</v>
      </c>
    </row>
    <row r="109" spans="1:26" ht="18" customHeight="1">
      <c r="A109" s="328" t="str">
        <f t="shared" ca="1" si="6"/>
        <v>0</v>
      </c>
      <c r="B109" s="183">
        <v>101</v>
      </c>
      <c r="C109" s="218"/>
      <c r="D109" s="183"/>
      <c r="E109" s="183"/>
      <c r="F109" s="183"/>
      <c r="G109" s="183"/>
      <c r="H109" s="765"/>
      <c r="I109" s="763"/>
      <c r="J109" s="706"/>
      <c r="K109" s="183"/>
      <c r="L109" s="183"/>
      <c r="M109" s="183"/>
      <c r="N109" s="215"/>
      <c r="O109" s="215"/>
      <c r="P109" s="185"/>
      <c r="Q109" s="183"/>
      <c r="R109" s="198"/>
      <c r="S109" s="183"/>
      <c r="T109" s="183"/>
      <c r="U109" s="183"/>
      <c r="V109" s="183"/>
      <c r="W109" s="183"/>
      <c r="X109" s="208"/>
      <c r="Y109" s="329" t="str">
        <f t="shared" ca="1" si="7"/>
        <v/>
      </c>
      <c r="Z109" s="30">
        <f ca="1">COUNTIF('11月'!$Y$9:Y160,"未入力")</f>
        <v>0</v>
      </c>
    </row>
    <row r="110" spans="1:26" ht="18" customHeight="1">
      <c r="A110" s="328" t="str">
        <f t="shared" ca="1" si="6"/>
        <v>0</v>
      </c>
      <c r="B110" s="183">
        <v>102</v>
      </c>
      <c r="C110" s="218"/>
      <c r="D110" s="183"/>
      <c r="E110" s="183"/>
      <c r="F110" s="183"/>
      <c r="G110" s="183"/>
      <c r="H110" s="765"/>
      <c r="I110" s="763"/>
      <c r="J110" s="706"/>
      <c r="K110" s="183"/>
      <c r="L110" s="183"/>
      <c r="M110" s="183"/>
      <c r="N110" s="215"/>
      <c r="O110" s="215"/>
      <c r="P110" s="185"/>
      <c r="Q110" s="183"/>
      <c r="R110" s="198"/>
      <c r="S110" s="183"/>
      <c r="T110" s="183"/>
      <c r="U110" s="183"/>
      <c r="V110" s="183"/>
      <c r="W110" s="183"/>
      <c r="X110" s="208"/>
      <c r="Y110" s="329" t="str">
        <f t="shared" ca="1" si="7"/>
        <v/>
      </c>
      <c r="Z110" s="30">
        <f ca="1">COUNTIF('11月'!$Y$9:Y161,"未入力")</f>
        <v>0</v>
      </c>
    </row>
    <row r="111" spans="1:26" ht="18" customHeight="1">
      <c r="A111" s="328" t="str">
        <f t="shared" ca="1" si="6"/>
        <v>0</v>
      </c>
      <c r="B111" s="183">
        <v>103</v>
      </c>
      <c r="C111" s="218"/>
      <c r="D111" s="183"/>
      <c r="E111" s="183"/>
      <c r="F111" s="183"/>
      <c r="G111" s="183"/>
      <c r="H111" s="765"/>
      <c r="I111" s="763"/>
      <c r="J111" s="706"/>
      <c r="K111" s="183"/>
      <c r="L111" s="183"/>
      <c r="M111" s="183"/>
      <c r="N111" s="215"/>
      <c r="O111" s="215"/>
      <c r="P111" s="185"/>
      <c r="Q111" s="183"/>
      <c r="R111" s="198"/>
      <c r="S111" s="183"/>
      <c r="T111" s="183"/>
      <c r="U111" s="183"/>
      <c r="V111" s="183"/>
      <c r="W111" s="183"/>
      <c r="X111" s="208"/>
      <c r="Y111" s="329" t="str">
        <f t="shared" ca="1" si="7"/>
        <v/>
      </c>
      <c r="Z111" s="30">
        <f ca="1">COUNTIF('11月'!$Y$9:Y162,"未入力")</f>
        <v>0</v>
      </c>
    </row>
    <row r="112" spans="1:26" ht="18" customHeight="1">
      <c r="A112" s="328" t="str">
        <f t="shared" ca="1" si="6"/>
        <v>0</v>
      </c>
      <c r="B112" s="183">
        <v>104</v>
      </c>
      <c r="C112" s="218"/>
      <c r="D112" s="183"/>
      <c r="E112" s="183"/>
      <c r="F112" s="183"/>
      <c r="G112" s="183"/>
      <c r="H112" s="765"/>
      <c r="I112" s="763"/>
      <c r="J112" s="706"/>
      <c r="K112" s="183"/>
      <c r="L112" s="183"/>
      <c r="M112" s="183"/>
      <c r="N112" s="215"/>
      <c r="O112" s="215"/>
      <c r="P112" s="185"/>
      <c r="Q112" s="183"/>
      <c r="R112" s="198"/>
      <c r="S112" s="183"/>
      <c r="T112" s="183"/>
      <c r="U112" s="183"/>
      <c r="V112" s="183"/>
      <c r="W112" s="183"/>
      <c r="X112" s="208"/>
      <c r="Y112" s="329" t="str">
        <f t="shared" ca="1" si="7"/>
        <v/>
      </c>
      <c r="Z112" s="30">
        <f ca="1">COUNTIF('11月'!$Y$9:Y163,"未入力")</f>
        <v>0</v>
      </c>
    </row>
    <row r="113" spans="1:26" ht="18" customHeight="1">
      <c r="A113" s="328" t="str">
        <f t="shared" ca="1" si="6"/>
        <v>0</v>
      </c>
      <c r="B113" s="183">
        <v>105</v>
      </c>
      <c r="C113" s="218"/>
      <c r="D113" s="183"/>
      <c r="E113" s="183"/>
      <c r="F113" s="183"/>
      <c r="G113" s="183"/>
      <c r="H113" s="765"/>
      <c r="I113" s="763"/>
      <c r="J113" s="706"/>
      <c r="K113" s="183"/>
      <c r="L113" s="183"/>
      <c r="M113" s="183"/>
      <c r="N113" s="215"/>
      <c r="O113" s="215"/>
      <c r="P113" s="185"/>
      <c r="Q113" s="183"/>
      <c r="R113" s="198"/>
      <c r="S113" s="183"/>
      <c r="T113" s="183"/>
      <c r="U113" s="183"/>
      <c r="V113" s="183"/>
      <c r="W113" s="183"/>
      <c r="X113" s="208"/>
      <c r="Y113" s="329" t="str">
        <f t="shared" ca="1" si="7"/>
        <v/>
      </c>
      <c r="Z113" s="30">
        <f ca="1">COUNTIF('11月'!$Y$9:Y164,"未入力")</f>
        <v>0</v>
      </c>
    </row>
    <row r="114" spans="1:26" ht="18" customHeight="1">
      <c r="A114" s="328" t="str">
        <f t="shared" ca="1" si="6"/>
        <v>0</v>
      </c>
      <c r="B114" s="183">
        <v>106</v>
      </c>
      <c r="C114" s="218"/>
      <c r="D114" s="183"/>
      <c r="E114" s="183"/>
      <c r="F114" s="183"/>
      <c r="G114" s="183"/>
      <c r="H114" s="765"/>
      <c r="I114" s="763"/>
      <c r="J114" s="706"/>
      <c r="K114" s="183"/>
      <c r="L114" s="183"/>
      <c r="M114" s="183"/>
      <c r="N114" s="215"/>
      <c r="O114" s="215"/>
      <c r="P114" s="185"/>
      <c r="Q114" s="183"/>
      <c r="R114" s="198"/>
      <c r="S114" s="183"/>
      <c r="T114" s="183"/>
      <c r="U114" s="183"/>
      <c r="V114" s="183"/>
      <c r="W114" s="183"/>
      <c r="X114" s="208"/>
      <c r="Y114" s="329" t="str">
        <f t="shared" ca="1" si="7"/>
        <v/>
      </c>
      <c r="Z114" s="30">
        <f ca="1">COUNTIF('11月'!$Y$9:Y165,"未入力")</f>
        <v>0</v>
      </c>
    </row>
    <row r="115" spans="1:26" ht="18" customHeight="1">
      <c r="A115" s="328" t="str">
        <f t="shared" ca="1" si="6"/>
        <v>0</v>
      </c>
      <c r="B115" s="183">
        <v>107</v>
      </c>
      <c r="C115" s="218"/>
      <c r="D115" s="183"/>
      <c r="E115" s="183"/>
      <c r="F115" s="183"/>
      <c r="G115" s="183"/>
      <c r="H115" s="765"/>
      <c r="I115" s="763"/>
      <c r="J115" s="706"/>
      <c r="K115" s="183"/>
      <c r="L115" s="183"/>
      <c r="M115" s="183"/>
      <c r="N115" s="215"/>
      <c r="O115" s="215"/>
      <c r="P115" s="185"/>
      <c r="Q115" s="183"/>
      <c r="R115" s="198"/>
      <c r="S115" s="183"/>
      <c r="T115" s="183"/>
      <c r="U115" s="183"/>
      <c r="V115" s="183"/>
      <c r="W115" s="183"/>
      <c r="X115" s="208"/>
      <c r="Y115" s="329" t="str">
        <f t="shared" ca="1" si="7"/>
        <v/>
      </c>
      <c r="Z115" s="30">
        <f ca="1">COUNTIF('11月'!$Y$9:Y166,"未入力")</f>
        <v>0</v>
      </c>
    </row>
    <row r="116" spans="1:26" ht="18" customHeight="1">
      <c r="A116" s="328" t="str">
        <f t="shared" ca="1" si="6"/>
        <v>0</v>
      </c>
      <c r="B116" s="183">
        <v>108</v>
      </c>
      <c r="C116" s="218"/>
      <c r="D116" s="183"/>
      <c r="E116" s="183"/>
      <c r="F116" s="183"/>
      <c r="G116" s="183"/>
      <c r="H116" s="765"/>
      <c r="I116" s="763"/>
      <c r="J116" s="706"/>
      <c r="K116" s="183"/>
      <c r="L116" s="183"/>
      <c r="M116" s="183"/>
      <c r="N116" s="215"/>
      <c r="O116" s="215"/>
      <c r="P116" s="185"/>
      <c r="Q116" s="183"/>
      <c r="R116" s="198"/>
      <c r="S116" s="183"/>
      <c r="T116" s="183"/>
      <c r="U116" s="183"/>
      <c r="V116" s="183"/>
      <c r="W116" s="183"/>
      <c r="X116" s="208"/>
      <c r="Y116" s="329" t="str">
        <f t="shared" ca="1" si="7"/>
        <v/>
      </c>
      <c r="Z116" s="30">
        <f ca="1">COUNTIF('11月'!$Y$9:Y167,"未入力")</f>
        <v>0</v>
      </c>
    </row>
    <row r="117" spans="1:26" ht="18" customHeight="1">
      <c r="A117" s="328" t="str">
        <f t="shared" ca="1" si="6"/>
        <v>0</v>
      </c>
      <c r="B117" s="183">
        <v>109</v>
      </c>
      <c r="C117" s="218"/>
      <c r="D117" s="183"/>
      <c r="E117" s="183"/>
      <c r="F117" s="183"/>
      <c r="G117" s="183"/>
      <c r="H117" s="765"/>
      <c r="I117" s="763"/>
      <c r="J117" s="706"/>
      <c r="K117" s="183"/>
      <c r="L117" s="183"/>
      <c r="M117" s="183"/>
      <c r="N117" s="215"/>
      <c r="O117" s="215"/>
      <c r="P117" s="185"/>
      <c r="Q117" s="183"/>
      <c r="R117" s="198"/>
      <c r="S117" s="183"/>
      <c r="T117" s="183"/>
      <c r="U117" s="183"/>
      <c r="V117" s="183"/>
      <c r="W117" s="183"/>
      <c r="X117" s="208"/>
      <c r="Y117" s="329" t="str">
        <f t="shared" ca="1" si="7"/>
        <v/>
      </c>
      <c r="Z117" s="30">
        <f ca="1">COUNTIF('11月'!$Y$9:Y168,"未入力")</f>
        <v>0</v>
      </c>
    </row>
    <row r="118" spans="1:26" ht="18" customHeight="1">
      <c r="A118" s="328" t="str">
        <f t="shared" ca="1" si="6"/>
        <v>0</v>
      </c>
      <c r="B118" s="183">
        <v>110</v>
      </c>
      <c r="C118" s="218"/>
      <c r="D118" s="183"/>
      <c r="E118" s="183"/>
      <c r="F118" s="183"/>
      <c r="G118" s="183"/>
      <c r="H118" s="765"/>
      <c r="I118" s="763"/>
      <c r="J118" s="706"/>
      <c r="K118" s="183"/>
      <c r="L118" s="183"/>
      <c r="M118" s="183"/>
      <c r="N118" s="215"/>
      <c r="O118" s="215"/>
      <c r="P118" s="185"/>
      <c r="Q118" s="183"/>
      <c r="R118" s="198"/>
      <c r="S118" s="183"/>
      <c r="T118" s="183"/>
      <c r="U118" s="183"/>
      <c r="V118" s="183"/>
      <c r="W118" s="183"/>
      <c r="X118" s="208"/>
      <c r="Y118" s="329" t="str">
        <f t="shared" ca="1" si="7"/>
        <v/>
      </c>
      <c r="Z118" s="30">
        <f ca="1">COUNTIF('11月'!$Y$9:Y169,"未入力")</f>
        <v>0</v>
      </c>
    </row>
    <row r="119" spans="1:26" ht="18" customHeight="1">
      <c r="A119" s="328" t="str">
        <f t="shared" ca="1" si="6"/>
        <v>0</v>
      </c>
      <c r="B119" s="183">
        <v>111</v>
      </c>
      <c r="C119" s="218"/>
      <c r="D119" s="183"/>
      <c r="E119" s="183"/>
      <c r="F119" s="183"/>
      <c r="G119" s="183"/>
      <c r="H119" s="765"/>
      <c r="I119" s="763"/>
      <c r="J119" s="706"/>
      <c r="K119" s="183"/>
      <c r="L119" s="183"/>
      <c r="M119" s="183"/>
      <c r="N119" s="215"/>
      <c r="O119" s="215"/>
      <c r="P119" s="185"/>
      <c r="Q119" s="183"/>
      <c r="R119" s="198"/>
      <c r="S119" s="183"/>
      <c r="T119" s="183"/>
      <c r="U119" s="183"/>
      <c r="V119" s="183"/>
      <c r="W119" s="183"/>
      <c r="X119" s="208"/>
      <c r="Y119" s="329" t="str">
        <f t="shared" ca="1" si="7"/>
        <v/>
      </c>
      <c r="Z119" s="30">
        <f ca="1">COUNTIF('11月'!$Y$9:Y170,"未入力")</f>
        <v>0</v>
      </c>
    </row>
    <row r="120" spans="1:26" ht="18" customHeight="1">
      <c r="A120" s="328" t="str">
        <f t="shared" ca="1" si="6"/>
        <v>0</v>
      </c>
      <c r="B120" s="183">
        <v>112</v>
      </c>
      <c r="C120" s="218"/>
      <c r="D120" s="183"/>
      <c r="E120" s="183"/>
      <c r="F120" s="183"/>
      <c r="G120" s="183"/>
      <c r="H120" s="765"/>
      <c r="I120" s="763"/>
      <c r="J120" s="706"/>
      <c r="K120" s="183"/>
      <c r="L120" s="183"/>
      <c r="M120" s="183"/>
      <c r="N120" s="215"/>
      <c r="O120" s="215"/>
      <c r="P120" s="185"/>
      <c r="Q120" s="183"/>
      <c r="R120" s="198"/>
      <c r="S120" s="183"/>
      <c r="T120" s="183"/>
      <c r="U120" s="183"/>
      <c r="V120" s="183"/>
      <c r="W120" s="183"/>
      <c r="X120" s="208"/>
      <c r="Y120" s="329" t="str">
        <f t="shared" ca="1" si="7"/>
        <v/>
      </c>
      <c r="Z120" s="30">
        <f ca="1">COUNTIF('11月'!$Y$9:Y171,"未入力")</f>
        <v>0</v>
      </c>
    </row>
    <row r="121" spans="1:26" ht="18" customHeight="1">
      <c r="A121" s="328" t="str">
        <f t="shared" ca="1" si="6"/>
        <v>0</v>
      </c>
      <c r="B121" s="183">
        <v>113</v>
      </c>
      <c r="C121" s="218"/>
      <c r="D121" s="183"/>
      <c r="E121" s="183"/>
      <c r="F121" s="183"/>
      <c r="G121" s="183"/>
      <c r="H121" s="765"/>
      <c r="I121" s="763"/>
      <c r="J121" s="706"/>
      <c r="K121" s="183"/>
      <c r="L121" s="183"/>
      <c r="M121" s="183"/>
      <c r="N121" s="215"/>
      <c r="O121" s="215"/>
      <c r="P121" s="185"/>
      <c r="Q121" s="183"/>
      <c r="R121" s="198"/>
      <c r="S121" s="183"/>
      <c r="T121" s="183"/>
      <c r="U121" s="183"/>
      <c r="V121" s="183"/>
      <c r="W121" s="183"/>
      <c r="X121" s="208"/>
      <c r="Y121" s="329" t="str">
        <f t="shared" ca="1" si="7"/>
        <v/>
      </c>
      <c r="Z121" s="30">
        <f ca="1">COUNTIF('11月'!$Y$9:Y172,"未入力")</f>
        <v>0</v>
      </c>
    </row>
    <row r="122" spans="1:26" ht="18" customHeight="1">
      <c r="A122" s="328" t="str">
        <f t="shared" ca="1" si="6"/>
        <v>0</v>
      </c>
      <c r="B122" s="183">
        <v>114</v>
      </c>
      <c r="C122" s="218"/>
      <c r="D122" s="183"/>
      <c r="E122" s="183"/>
      <c r="F122" s="183"/>
      <c r="G122" s="183"/>
      <c r="H122" s="765"/>
      <c r="I122" s="763"/>
      <c r="J122" s="706"/>
      <c r="K122" s="183"/>
      <c r="L122" s="183"/>
      <c r="M122" s="183"/>
      <c r="N122" s="215"/>
      <c r="O122" s="215"/>
      <c r="P122" s="185"/>
      <c r="Q122" s="183"/>
      <c r="R122" s="198"/>
      <c r="S122" s="183"/>
      <c r="T122" s="183"/>
      <c r="U122" s="183"/>
      <c r="V122" s="183"/>
      <c r="W122" s="183"/>
      <c r="X122" s="208"/>
      <c r="Y122" s="329" t="str">
        <f t="shared" ca="1" si="7"/>
        <v/>
      </c>
      <c r="Z122" s="30">
        <f ca="1">COUNTIF('11月'!$Y$9:Y173,"未入力")</f>
        <v>0</v>
      </c>
    </row>
    <row r="123" spans="1:26" ht="18" customHeight="1">
      <c r="A123" s="328" t="str">
        <f t="shared" ca="1" si="6"/>
        <v>0</v>
      </c>
      <c r="B123" s="183">
        <v>115</v>
      </c>
      <c r="C123" s="218"/>
      <c r="D123" s="183"/>
      <c r="E123" s="183"/>
      <c r="F123" s="183"/>
      <c r="G123" s="183"/>
      <c r="H123" s="765"/>
      <c r="I123" s="763"/>
      <c r="J123" s="706"/>
      <c r="K123" s="183"/>
      <c r="L123" s="183"/>
      <c r="M123" s="183"/>
      <c r="N123" s="215"/>
      <c r="O123" s="215"/>
      <c r="P123" s="185"/>
      <c r="Q123" s="183"/>
      <c r="R123" s="198"/>
      <c r="S123" s="183"/>
      <c r="T123" s="183"/>
      <c r="U123" s="183"/>
      <c r="V123" s="183"/>
      <c r="W123" s="183"/>
      <c r="X123" s="208"/>
      <c r="Y123" s="329" t="str">
        <f t="shared" ca="1" si="7"/>
        <v/>
      </c>
      <c r="Z123" s="30">
        <f ca="1">COUNTIF('11月'!$Y$9:Y174,"未入力")</f>
        <v>0</v>
      </c>
    </row>
    <row r="124" spans="1:26" ht="18" customHeight="1">
      <c r="A124" s="328" t="str">
        <f t="shared" ca="1" si="6"/>
        <v>0</v>
      </c>
      <c r="B124" s="183">
        <v>116</v>
      </c>
      <c r="C124" s="218"/>
      <c r="D124" s="183"/>
      <c r="E124" s="183"/>
      <c r="F124" s="183"/>
      <c r="G124" s="183"/>
      <c r="H124" s="765"/>
      <c r="I124" s="763"/>
      <c r="J124" s="706"/>
      <c r="K124" s="183"/>
      <c r="L124" s="183"/>
      <c r="M124" s="183"/>
      <c r="N124" s="215"/>
      <c r="O124" s="215"/>
      <c r="P124" s="185"/>
      <c r="Q124" s="183"/>
      <c r="R124" s="198"/>
      <c r="S124" s="183"/>
      <c r="T124" s="183"/>
      <c r="U124" s="183"/>
      <c r="V124" s="183"/>
      <c r="W124" s="183"/>
      <c r="X124" s="208"/>
      <c r="Y124" s="329" t="str">
        <f t="shared" ca="1" si="7"/>
        <v/>
      </c>
      <c r="Z124" s="30">
        <f ca="1">COUNTIF('11月'!$Y$9:Y175,"未入力")</f>
        <v>0</v>
      </c>
    </row>
    <row r="125" spans="1:26" ht="18" customHeight="1">
      <c r="A125" s="328" t="str">
        <f t="shared" ca="1" si="6"/>
        <v>0</v>
      </c>
      <c r="B125" s="183">
        <v>117</v>
      </c>
      <c r="C125" s="218"/>
      <c r="D125" s="183"/>
      <c r="E125" s="183"/>
      <c r="F125" s="183"/>
      <c r="G125" s="183"/>
      <c r="H125" s="765"/>
      <c r="I125" s="763"/>
      <c r="J125" s="706"/>
      <c r="K125" s="183"/>
      <c r="L125" s="183"/>
      <c r="M125" s="183"/>
      <c r="N125" s="215"/>
      <c r="O125" s="215"/>
      <c r="P125" s="185"/>
      <c r="Q125" s="183"/>
      <c r="R125" s="198"/>
      <c r="S125" s="183"/>
      <c r="T125" s="183"/>
      <c r="U125" s="183"/>
      <c r="V125" s="183"/>
      <c r="W125" s="183"/>
      <c r="X125" s="208"/>
      <c r="Y125" s="329" t="str">
        <f t="shared" ca="1" si="7"/>
        <v/>
      </c>
      <c r="Z125" s="30">
        <f ca="1">COUNTIF('11月'!$Y$9:Y176,"未入力")</f>
        <v>0</v>
      </c>
    </row>
    <row r="126" spans="1:26" ht="18" customHeight="1">
      <c r="A126" s="328" t="str">
        <f t="shared" ca="1" si="6"/>
        <v>0</v>
      </c>
      <c r="B126" s="183">
        <v>118</v>
      </c>
      <c r="C126" s="218"/>
      <c r="D126" s="183"/>
      <c r="E126" s="183"/>
      <c r="F126" s="183"/>
      <c r="G126" s="183"/>
      <c r="H126" s="765"/>
      <c r="I126" s="763"/>
      <c r="J126" s="706"/>
      <c r="K126" s="183"/>
      <c r="L126" s="183"/>
      <c r="M126" s="183"/>
      <c r="N126" s="215"/>
      <c r="O126" s="215"/>
      <c r="P126" s="185"/>
      <c r="Q126" s="183"/>
      <c r="R126" s="198"/>
      <c r="S126" s="183"/>
      <c r="T126" s="183"/>
      <c r="U126" s="183"/>
      <c r="V126" s="183"/>
      <c r="W126" s="183"/>
      <c r="X126" s="208"/>
      <c r="Y126" s="329" t="str">
        <f t="shared" ca="1" si="7"/>
        <v/>
      </c>
      <c r="Z126" s="30">
        <f ca="1">COUNTIF('11月'!$Y$9:Y177,"未入力")</f>
        <v>0</v>
      </c>
    </row>
    <row r="127" spans="1:26" ht="18" customHeight="1">
      <c r="A127" s="328" t="str">
        <f t="shared" ca="1" si="6"/>
        <v>0</v>
      </c>
      <c r="B127" s="183">
        <v>119</v>
      </c>
      <c r="C127" s="218"/>
      <c r="D127" s="183"/>
      <c r="E127" s="183"/>
      <c r="F127" s="183"/>
      <c r="G127" s="183"/>
      <c r="H127" s="765"/>
      <c r="I127" s="763"/>
      <c r="J127" s="706"/>
      <c r="K127" s="183"/>
      <c r="L127" s="183"/>
      <c r="M127" s="183"/>
      <c r="N127" s="215"/>
      <c r="O127" s="215"/>
      <c r="P127" s="185"/>
      <c r="Q127" s="183"/>
      <c r="R127" s="198"/>
      <c r="S127" s="183"/>
      <c r="T127" s="183"/>
      <c r="U127" s="183"/>
      <c r="V127" s="183"/>
      <c r="W127" s="183"/>
      <c r="X127" s="208"/>
      <c r="Y127" s="329" t="str">
        <f t="shared" ca="1" si="7"/>
        <v/>
      </c>
      <c r="Z127" s="30">
        <f ca="1">COUNTIF('11月'!$Y$9:Y178,"未入力")</f>
        <v>0</v>
      </c>
    </row>
    <row r="128" spans="1:26" ht="18" customHeight="1">
      <c r="A128" s="328" t="str">
        <f t="shared" ca="1" si="6"/>
        <v>0</v>
      </c>
      <c r="B128" s="183">
        <v>120</v>
      </c>
      <c r="C128" s="218"/>
      <c r="D128" s="183"/>
      <c r="E128" s="183"/>
      <c r="F128" s="183"/>
      <c r="G128" s="183"/>
      <c r="H128" s="765"/>
      <c r="I128" s="763"/>
      <c r="J128" s="706"/>
      <c r="K128" s="183"/>
      <c r="L128" s="183"/>
      <c r="M128" s="183"/>
      <c r="N128" s="215"/>
      <c r="O128" s="215"/>
      <c r="P128" s="185"/>
      <c r="Q128" s="183"/>
      <c r="R128" s="198"/>
      <c r="S128" s="183"/>
      <c r="T128" s="183"/>
      <c r="U128" s="183"/>
      <c r="V128" s="183"/>
      <c r="W128" s="183"/>
      <c r="X128" s="208"/>
      <c r="Y128" s="329" t="str">
        <f t="shared" ca="1" si="7"/>
        <v/>
      </c>
      <c r="Z128" s="30">
        <f ca="1">COUNTIF('11月'!$Y$9:Y179,"未入力")</f>
        <v>0</v>
      </c>
    </row>
    <row r="129" spans="1:26" ht="18" customHeight="1">
      <c r="A129" s="328" t="str">
        <f t="shared" ca="1" si="6"/>
        <v>0</v>
      </c>
      <c r="B129" s="183">
        <v>121</v>
      </c>
      <c r="C129" s="218"/>
      <c r="D129" s="183"/>
      <c r="E129" s="183"/>
      <c r="F129" s="183"/>
      <c r="G129" s="183"/>
      <c r="H129" s="765"/>
      <c r="I129" s="763"/>
      <c r="J129" s="706"/>
      <c r="K129" s="183"/>
      <c r="L129" s="183"/>
      <c r="M129" s="183"/>
      <c r="N129" s="215"/>
      <c r="O129" s="215"/>
      <c r="P129" s="185"/>
      <c r="Q129" s="183"/>
      <c r="R129" s="198"/>
      <c r="S129" s="183"/>
      <c r="T129" s="183"/>
      <c r="U129" s="183"/>
      <c r="V129" s="183"/>
      <c r="W129" s="183"/>
      <c r="X129" s="208"/>
      <c r="Y129" s="329" t="str">
        <f t="shared" ca="1" si="7"/>
        <v/>
      </c>
      <c r="Z129" s="30">
        <f ca="1">COUNTIF('11月'!$Y$9:Y180,"未入力")</f>
        <v>0</v>
      </c>
    </row>
    <row r="130" spans="1:26" ht="18" customHeight="1">
      <c r="A130" s="328" t="str">
        <f t="shared" ca="1" si="6"/>
        <v>0</v>
      </c>
      <c r="B130" s="183">
        <v>122</v>
      </c>
      <c r="C130" s="218"/>
      <c r="D130" s="183"/>
      <c r="E130" s="183"/>
      <c r="F130" s="183"/>
      <c r="G130" s="183"/>
      <c r="H130" s="765"/>
      <c r="I130" s="763"/>
      <c r="J130" s="706"/>
      <c r="K130" s="183"/>
      <c r="L130" s="183"/>
      <c r="M130" s="183"/>
      <c r="N130" s="215"/>
      <c r="O130" s="215"/>
      <c r="P130" s="185"/>
      <c r="Q130" s="183"/>
      <c r="R130" s="198"/>
      <c r="S130" s="183"/>
      <c r="T130" s="183"/>
      <c r="U130" s="183"/>
      <c r="V130" s="183"/>
      <c r="W130" s="183"/>
      <c r="X130" s="208"/>
      <c r="Y130" s="329" t="str">
        <f t="shared" ca="1" si="7"/>
        <v/>
      </c>
      <c r="Z130" s="30">
        <f ca="1">COUNTIF('11月'!$Y$9:Y181,"未入力")</f>
        <v>0</v>
      </c>
    </row>
    <row r="131" spans="1:26" ht="18" customHeight="1">
      <c r="A131" s="328" t="str">
        <f t="shared" ca="1" si="6"/>
        <v>0</v>
      </c>
      <c r="B131" s="183">
        <v>123</v>
      </c>
      <c r="C131" s="218"/>
      <c r="D131" s="183"/>
      <c r="E131" s="183"/>
      <c r="F131" s="183"/>
      <c r="G131" s="183"/>
      <c r="H131" s="765"/>
      <c r="I131" s="763"/>
      <c r="J131" s="706"/>
      <c r="K131" s="183"/>
      <c r="L131" s="183"/>
      <c r="M131" s="183"/>
      <c r="N131" s="215"/>
      <c r="O131" s="215"/>
      <c r="P131" s="185"/>
      <c r="Q131" s="183"/>
      <c r="R131" s="198"/>
      <c r="S131" s="183"/>
      <c r="T131" s="183"/>
      <c r="U131" s="183"/>
      <c r="V131" s="183"/>
      <c r="W131" s="183"/>
      <c r="X131" s="208"/>
      <c r="Y131" s="329" t="str">
        <f t="shared" ca="1" si="7"/>
        <v/>
      </c>
      <c r="Z131" s="30">
        <f ca="1">COUNTIF('11月'!$Y$9:Y182,"未入力")</f>
        <v>0</v>
      </c>
    </row>
    <row r="132" spans="1:26" ht="18" customHeight="1">
      <c r="A132" s="328" t="str">
        <f t="shared" ca="1" si="6"/>
        <v>0</v>
      </c>
      <c r="B132" s="183">
        <v>124</v>
      </c>
      <c r="C132" s="218"/>
      <c r="D132" s="183"/>
      <c r="E132" s="183"/>
      <c r="F132" s="183"/>
      <c r="G132" s="183"/>
      <c r="H132" s="765"/>
      <c r="I132" s="763"/>
      <c r="J132" s="706"/>
      <c r="K132" s="183"/>
      <c r="L132" s="183"/>
      <c r="M132" s="183"/>
      <c r="N132" s="215"/>
      <c r="O132" s="215"/>
      <c r="P132" s="185"/>
      <c r="Q132" s="183"/>
      <c r="R132" s="198"/>
      <c r="S132" s="183"/>
      <c r="T132" s="183"/>
      <c r="U132" s="183"/>
      <c r="V132" s="183"/>
      <c r="W132" s="183"/>
      <c r="X132" s="208"/>
      <c r="Y132" s="329" t="str">
        <f t="shared" ca="1" si="7"/>
        <v/>
      </c>
      <c r="Z132" s="30">
        <f ca="1">COUNTIF('11月'!$Y$9:Y183,"未入力")</f>
        <v>0</v>
      </c>
    </row>
    <row r="133" spans="1:26" ht="18" customHeight="1">
      <c r="A133" s="328" t="str">
        <f t="shared" ca="1" si="6"/>
        <v>0</v>
      </c>
      <c r="B133" s="183">
        <v>125</v>
      </c>
      <c r="C133" s="218"/>
      <c r="D133" s="183"/>
      <c r="E133" s="183"/>
      <c r="F133" s="183"/>
      <c r="G133" s="183"/>
      <c r="H133" s="765"/>
      <c r="I133" s="763"/>
      <c r="J133" s="706"/>
      <c r="K133" s="183"/>
      <c r="L133" s="183"/>
      <c r="M133" s="183"/>
      <c r="N133" s="215"/>
      <c r="O133" s="215"/>
      <c r="P133" s="185"/>
      <c r="Q133" s="183"/>
      <c r="R133" s="198"/>
      <c r="S133" s="183"/>
      <c r="T133" s="183"/>
      <c r="U133" s="183"/>
      <c r="V133" s="183"/>
      <c r="W133" s="183"/>
      <c r="X133" s="208"/>
      <c r="Y133" s="329" t="str">
        <f t="shared" ca="1" si="7"/>
        <v/>
      </c>
      <c r="Z133" s="30">
        <f ca="1">COUNTIF('11月'!$Y$9:Y184,"未入力")</f>
        <v>0</v>
      </c>
    </row>
    <row r="134" spans="1:26" ht="18" customHeight="1">
      <c r="A134" s="328" t="str">
        <f t="shared" ca="1" si="6"/>
        <v>0</v>
      </c>
      <c r="B134" s="183">
        <v>126</v>
      </c>
      <c r="C134" s="218"/>
      <c r="D134" s="183"/>
      <c r="E134" s="183"/>
      <c r="F134" s="183"/>
      <c r="G134" s="183"/>
      <c r="H134" s="765"/>
      <c r="I134" s="763"/>
      <c r="J134" s="706"/>
      <c r="K134" s="183"/>
      <c r="L134" s="183"/>
      <c r="M134" s="183"/>
      <c r="N134" s="215"/>
      <c r="O134" s="215"/>
      <c r="P134" s="185"/>
      <c r="Q134" s="183"/>
      <c r="R134" s="198"/>
      <c r="S134" s="183"/>
      <c r="T134" s="183"/>
      <c r="U134" s="183"/>
      <c r="V134" s="183"/>
      <c r="W134" s="183"/>
      <c r="X134" s="208"/>
      <c r="Y134" s="329" t="str">
        <f t="shared" ca="1" si="7"/>
        <v/>
      </c>
      <c r="Z134" s="30">
        <f ca="1">COUNTIF('11月'!$Y$9:Y185,"未入力")</f>
        <v>0</v>
      </c>
    </row>
    <row r="135" spans="1:26" ht="18" customHeight="1">
      <c r="A135" s="328" t="str">
        <f t="shared" ca="1" si="6"/>
        <v>0</v>
      </c>
      <c r="B135" s="183">
        <v>127</v>
      </c>
      <c r="C135" s="218"/>
      <c r="D135" s="183"/>
      <c r="E135" s="183"/>
      <c r="F135" s="183"/>
      <c r="G135" s="183"/>
      <c r="H135" s="765"/>
      <c r="I135" s="763"/>
      <c r="J135" s="706"/>
      <c r="K135" s="183"/>
      <c r="L135" s="183"/>
      <c r="M135" s="183"/>
      <c r="N135" s="215"/>
      <c r="O135" s="215"/>
      <c r="P135" s="185"/>
      <c r="Q135" s="183"/>
      <c r="R135" s="198"/>
      <c r="S135" s="183"/>
      <c r="T135" s="183"/>
      <c r="U135" s="183"/>
      <c r="V135" s="183"/>
      <c r="W135" s="183"/>
      <c r="X135" s="208"/>
      <c r="Y135" s="329" t="str">
        <f t="shared" ca="1" si="7"/>
        <v/>
      </c>
      <c r="Z135" s="30">
        <f ca="1">COUNTIF('11月'!$Y$9:Y186,"未入力")</f>
        <v>0</v>
      </c>
    </row>
    <row r="136" spans="1:26" ht="18" customHeight="1">
      <c r="A136" s="328" t="str">
        <f t="shared" ca="1" si="6"/>
        <v>0</v>
      </c>
      <c r="B136" s="183">
        <v>128</v>
      </c>
      <c r="C136" s="218"/>
      <c r="D136" s="183"/>
      <c r="E136" s="183"/>
      <c r="F136" s="183"/>
      <c r="G136" s="183"/>
      <c r="H136" s="765"/>
      <c r="I136" s="763"/>
      <c r="J136" s="706"/>
      <c r="K136" s="183"/>
      <c r="L136" s="183"/>
      <c r="M136" s="183"/>
      <c r="N136" s="215"/>
      <c r="O136" s="215"/>
      <c r="P136" s="185"/>
      <c r="Q136" s="183"/>
      <c r="R136" s="198"/>
      <c r="S136" s="183"/>
      <c r="T136" s="183"/>
      <c r="U136" s="183"/>
      <c r="V136" s="183"/>
      <c r="W136" s="183"/>
      <c r="X136" s="208"/>
      <c r="Y136" s="329" t="str">
        <f t="shared" ca="1" si="7"/>
        <v/>
      </c>
      <c r="Z136" s="30">
        <f ca="1">COUNTIF('11月'!$Y$9:Y187,"未入力")</f>
        <v>0</v>
      </c>
    </row>
    <row r="137" spans="1:26" ht="18" customHeight="1">
      <c r="A137" s="328" t="str">
        <f t="shared" ca="1" si="6"/>
        <v>0</v>
      </c>
      <c r="B137" s="183">
        <v>129</v>
      </c>
      <c r="C137" s="218"/>
      <c r="D137" s="183"/>
      <c r="E137" s="183"/>
      <c r="F137" s="183"/>
      <c r="G137" s="183"/>
      <c r="H137" s="765"/>
      <c r="I137" s="763"/>
      <c r="J137" s="706"/>
      <c r="K137" s="183"/>
      <c r="L137" s="183"/>
      <c r="M137" s="183"/>
      <c r="N137" s="215"/>
      <c r="O137" s="215"/>
      <c r="P137" s="185"/>
      <c r="Q137" s="183"/>
      <c r="R137" s="198"/>
      <c r="S137" s="183"/>
      <c r="T137" s="183"/>
      <c r="U137" s="183"/>
      <c r="V137" s="183"/>
      <c r="W137" s="183"/>
      <c r="X137" s="208"/>
      <c r="Y137" s="329" t="str">
        <f t="shared" ca="1" si="7"/>
        <v/>
      </c>
      <c r="Z137" s="30">
        <f ca="1">COUNTIF('11月'!$Y$9:Y188,"未入力")</f>
        <v>0</v>
      </c>
    </row>
    <row r="138" spans="1:26" ht="18" customHeight="1">
      <c r="A138" s="328" t="str">
        <f t="shared" ca="1" si="6"/>
        <v>0</v>
      </c>
      <c r="B138" s="183">
        <v>130</v>
      </c>
      <c r="C138" s="218"/>
      <c r="D138" s="183"/>
      <c r="E138" s="183"/>
      <c r="F138" s="183"/>
      <c r="G138" s="183"/>
      <c r="H138" s="765"/>
      <c r="I138" s="763"/>
      <c r="J138" s="706"/>
      <c r="K138" s="183"/>
      <c r="L138" s="183"/>
      <c r="M138" s="183"/>
      <c r="N138" s="215"/>
      <c r="O138" s="215"/>
      <c r="P138" s="185"/>
      <c r="Q138" s="183"/>
      <c r="R138" s="198"/>
      <c r="S138" s="183"/>
      <c r="T138" s="183"/>
      <c r="U138" s="183"/>
      <c r="V138" s="183"/>
      <c r="W138" s="183"/>
      <c r="X138" s="208"/>
      <c r="Y138" s="329" t="str">
        <f t="shared" ca="1" si="7"/>
        <v/>
      </c>
      <c r="Z138" s="30">
        <f ca="1">COUNTIF('11月'!$Y$9:Y189,"未入力")</f>
        <v>0</v>
      </c>
    </row>
    <row r="139" spans="1:26" ht="18" customHeight="1">
      <c r="A139" s="328" t="str">
        <f t="shared" ca="1" si="6"/>
        <v>0</v>
      </c>
      <c r="B139" s="183">
        <v>131</v>
      </c>
      <c r="C139" s="218"/>
      <c r="D139" s="183"/>
      <c r="E139" s="183"/>
      <c r="F139" s="183"/>
      <c r="G139" s="183"/>
      <c r="H139" s="765"/>
      <c r="I139" s="763"/>
      <c r="J139" s="706"/>
      <c r="K139" s="183"/>
      <c r="L139" s="183"/>
      <c r="M139" s="183"/>
      <c r="N139" s="215"/>
      <c r="O139" s="215"/>
      <c r="P139" s="185"/>
      <c r="Q139" s="183"/>
      <c r="R139" s="198"/>
      <c r="S139" s="183"/>
      <c r="T139" s="183"/>
      <c r="U139" s="183"/>
      <c r="V139" s="183"/>
      <c r="W139" s="183"/>
      <c r="X139" s="208"/>
      <c r="Y139" s="329" t="str">
        <f t="shared" ca="1" si="7"/>
        <v/>
      </c>
      <c r="Z139" s="30">
        <f ca="1">COUNTIF('11月'!$Y$9:Y190,"未入力")</f>
        <v>0</v>
      </c>
    </row>
    <row r="140" spans="1:26" ht="18" customHeight="1">
      <c r="A140" s="328" t="str">
        <f t="shared" ca="1" si="6"/>
        <v>0</v>
      </c>
      <c r="B140" s="183">
        <v>132</v>
      </c>
      <c r="C140" s="218"/>
      <c r="D140" s="183"/>
      <c r="E140" s="183"/>
      <c r="F140" s="183"/>
      <c r="G140" s="183"/>
      <c r="H140" s="765"/>
      <c r="I140" s="763"/>
      <c r="J140" s="706"/>
      <c r="K140" s="183"/>
      <c r="L140" s="183"/>
      <c r="M140" s="183"/>
      <c r="N140" s="215"/>
      <c r="O140" s="215"/>
      <c r="P140" s="185"/>
      <c r="Q140" s="183"/>
      <c r="R140" s="198"/>
      <c r="S140" s="183"/>
      <c r="T140" s="183"/>
      <c r="U140" s="183"/>
      <c r="V140" s="183"/>
      <c r="W140" s="183"/>
      <c r="X140" s="208"/>
      <c r="Y140" s="329" t="str">
        <f t="shared" ca="1" si="7"/>
        <v/>
      </c>
      <c r="Z140" s="30">
        <f ca="1">COUNTIF('11月'!$Y$9:Y191,"未入力")</f>
        <v>0</v>
      </c>
    </row>
    <row r="141" spans="1:26" ht="18" customHeight="1">
      <c r="A141" s="328" t="str">
        <f t="shared" ca="1" si="6"/>
        <v>0</v>
      </c>
      <c r="B141" s="183">
        <v>133</v>
      </c>
      <c r="C141" s="218"/>
      <c r="D141" s="183"/>
      <c r="E141" s="183"/>
      <c r="F141" s="183"/>
      <c r="G141" s="183"/>
      <c r="H141" s="765"/>
      <c r="I141" s="763"/>
      <c r="J141" s="706"/>
      <c r="K141" s="183"/>
      <c r="L141" s="183"/>
      <c r="M141" s="183"/>
      <c r="N141" s="215"/>
      <c r="O141" s="215"/>
      <c r="P141" s="185"/>
      <c r="Q141" s="183"/>
      <c r="R141" s="198"/>
      <c r="S141" s="183"/>
      <c r="T141" s="183"/>
      <c r="U141" s="183"/>
      <c r="V141" s="183"/>
      <c r="W141" s="183"/>
      <c r="X141" s="208"/>
      <c r="Y141" s="329" t="str">
        <f t="shared" ca="1" si="7"/>
        <v/>
      </c>
      <c r="Z141" s="30">
        <f ca="1">COUNTIF('11月'!$Y$9:Y192,"未入力")</f>
        <v>0</v>
      </c>
    </row>
    <row r="142" spans="1:26" ht="18" customHeight="1">
      <c r="A142" s="328" t="str">
        <f t="shared" ca="1" si="6"/>
        <v>0</v>
      </c>
      <c r="B142" s="183">
        <v>134</v>
      </c>
      <c r="C142" s="218"/>
      <c r="D142" s="183"/>
      <c r="E142" s="183"/>
      <c r="F142" s="183"/>
      <c r="G142" s="183"/>
      <c r="H142" s="765"/>
      <c r="I142" s="763"/>
      <c r="J142" s="706"/>
      <c r="K142" s="183"/>
      <c r="L142" s="183"/>
      <c r="M142" s="183"/>
      <c r="N142" s="215"/>
      <c r="O142" s="215"/>
      <c r="P142" s="185"/>
      <c r="Q142" s="183"/>
      <c r="R142" s="198"/>
      <c r="S142" s="183"/>
      <c r="T142" s="183"/>
      <c r="U142" s="183"/>
      <c r="V142" s="183"/>
      <c r="W142" s="183"/>
      <c r="X142" s="208"/>
      <c r="Y142" s="329" t="str">
        <f t="shared" ca="1" si="7"/>
        <v/>
      </c>
      <c r="Z142" s="30">
        <f ca="1">COUNTIF('11月'!$Y$9:Y193,"未入力")</f>
        <v>0</v>
      </c>
    </row>
    <row r="143" spans="1:26" ht="18" customHeight="1">
      <c r="A143" s="328" t="str">
        <f t="shared" ca="1" si="6"/>
        <v>0</v>
      </c>
      <c r="B143" s="183">
        <v>135</v>
      </c>
      <c r="C143" s="218"/>
      <c r="D143" s="183"/>
      <c r="E143" s="183"/>
      <c r="F143" s="183"/>
      <c r="G143" s="183"/>
      <c r="H143" s="765"/>
      <c r="I143" s="763"/>
      <c r="J143" s="706"/>
      <c r="K143" s="183"/>
      <c r="L143" s="183"/>
      <c r="M143" s="183"/>
      <c r="N143" s="215"/>
      <c r="O143" s="215"/>
      <c r="P143" s="185"/>
      <c r="Q143" s="183"/>
      <c r="R143" s="198"/>
      <c r="S143" s="183"/>
      <c r="T143" s="183"/>
      <c r="U143" s="183"/>
      <c r="V143" s="183"/>
      <c r="W143" s="183"/>
      <c r="X143" s="208"/>
      <c r="Y143" s="329" t="str">
        <f t="shared" ca="1" si="7"/>
        <v/>
      </c>
      <c r="Z143" s="30">
        <f ca="1">COUNTIF('11月'!$Y$9:Y194,"未入力")</f>
        <v>0</v>
      </c>
    </row>
    <row r="144" spans="1:26" ht="18" customHeight="1">
      <c r="A144" s="328" t="str">
        <f t="shared" ca="1" si="6"/>
        <v>0</v>
      </c>
      <c r="B144" s="183">
        <v>136</v>
      </c>
      <c r="C144" s="218"/>
      <c r="D144" s="183"/>
      <c r="E144" s="183"/>
      <c r="F144" s="183"/>
      <c r="G144" s="183"/>
      <c r="H144" s="765"/>
      <c r="I144" s="763"/>
      <c r="J144" s="706"/>
      <c r="K144" s="183"/>
      <c r="L144" s="183"/>
      <c r="M144" s="183"/>
      <c r="N144" s="215"/>
      <c r="O144" s="215"/>
      <c r="P144" s="185"/>
      <c r="Q144" s="183"/>
      <c r="R144" s="198"/>
      <c r="S144" s="183"/>
      <c r="T144" s="183"/>
      <c r="U144" s="183"/>
      <c r="V144" s="183"/>
      <c r="W144" s="183"/>
      <c r="X144" s="208"/>
      <c r="Y144" s="329" t="str">
        <f t="shared" ca="1" si="7"/>
        <v/>
      </c>
      <c r="Z144" s="30">
        <f ca="1">COUNTIF('11月'!$Y$9:Y195,"未入力")</f>
        <v>0</v>
      </c>
    </row>
    <row r="145" spans="1:26" ht="18" customHeight="1">
      <c r="A145" s="328" t="str">
        <f t="shared" ca="1" si="6"/>
        <v>0</v>
      </c>
      <c r="B145" s="183">
        <v>137</v>
      </c>
      <c r="C145" s="218"/>
      <c r="D145" s="183"/>
      <c r="E145" s="183"/>
      <c r="F145" s="183"/>
      <c r="G145" s="183"/>
      <c r="H145" s="765"/>
      <c r="I145" s="763"/>
      <c r="J145" s="706"/>
      <c r="K145" s="183"/>
      <c r="L145" s="183"/>
      <c r="M145" s="183"/>
      <c r="N145" s="215"/>
      <c r="O145" s="215"/>
      <c r="P145" s="185"/>
      <c r="Q145" s="183"/>
      <c r="R145" s="198"/>
      <c r="S145" s="183"/>
      <c r="T145" s="183"/>
      <c r="U145" s="183"/>
      <c r="V145" s="183"/>
      <c r="W145" s="183"/>
      <c r="X145" s="208"/>
      <c r="Y145" s="329" t="str">
        <f t="shared" ca="1" si="7"/>
        <v/>
      </c>
      <c r="Z145" s="30">
        <f ca="1">COUNTIF('11月'!$Y$9:Y196,"未入力")</f>
        <v>0</v>
      </c>
    </row>
    <row r="146" spans="1:26" ht="18" customHeight="1">
      <c r="A146" s="328" t="str">
        <f t="shared" ca="1" si="6"/>
        <v>0</v>
      </c>
      <c r="B146" s="183">
        <v>138</v>
      </c>
      <c r="C146" s="218"/>
      <c r="D146" s="183"/>
      <c r="E146" s="183"/>
      <c r="F146" s="183"/>
      <c r="G146" s="183"/>
      <c r="H146" s="765"/>
      <c r="I146" s="763"/>
      <c r="J146" s="706"/>
      <c r="K146" s="183"/>
      <c r="L146" s="183"/>
      <c r="M146" s="183"/>
      <c r="N146" s="215"/>
      <c r="O146" s="215"/>
      <c r="P146" s="185"/>
      <c r="Q146" s="183"/>
      <c r="R146" s="198"/>
      <c r="S146" s="183"/>
      <c r="T146" s="183"/>
      <c r="U146" s="183"/>
      <c r="V146" s="183"/>
      <c r="W146" s="183"/>
      <c r="X146" s="208"/>
      <c r="Y146" s="329" t="str">
        <f t="shared" ca="1" si="7"/>
        <v/>
      </c>
      <c r="Z146" s="30">
        <f ca="1">COUNTIF('11月'!$Y$9:Y197,"未入力")</f>
        <v>0</v>
      </c>
    </row>
    <row r="147" spans="1:26" ht="18" customHeight="1">
      <c r="A147" s="328" t="str">
        <f t="shared" ca="1" si="6"/>
        <v>0</v>
      </c>
      <c r="B147" s="183">
        <v>139</v>
      </c>
      <c r="C147" s="218"/>
      <c r="D147" s="183"/>
      <c r="E147" s="183"/>
      <c r="F147" s="183"/>
      <c r="G147" s="183"/>
      <c r="H147" s="765"/>
      <c r="I147" s="763"/>
      <c r="J147" s="706"/>
      <c r="K147" s="183"/>
      <c r="L147" s="183"/>
      <c r="M147" s="183"/>
      <c r="N147" s="215"/>
      <c r="O147" s="215"/>
      <c r="P147" s="185"/>
      <c r="Q147" s="183"/>
      <c r="R147" s="198"/>
      <c r="S147" s="183"/>
      <c r="T147" s="183"/>
      <c r="U147" s="183"/>
      <c r="V147" s="183"/>
      <c r="W147" s="183"/>
      <c r="X147" s="208"/>
      <c r="Y147" s="329" t="str">
        <f t="shared" ca="1" si="7"/>
        <v/>
      </c>
      <c r="Z147" s="30">
        <f ca="1">COUNTIF('11月'!$Y$9:Y198,"未入力")</f>
        <v>0</v>
      </c>
    </row>
    <row r="148" spans="1:26" ht="18" customHeight="1">
      <c r="A148" s="328" t="str">
        <f t="shared" ca="1" si="6"/>
        <v>0</v>
      </c>
      <c r="B148" s="183">
        <v>140</v>
      </c>
      <c r="C148" s="218"/>
      <c r="D148" s="183"/>
      <c r="E148" s="183"/>
      <c r="F148" s="183"/>
      <c r="G148" s="183"/>
      <c r="H148" s="765"/>
      <c r="I148" s="763"/>
      <c r="J148" s="706"/>
      <c r="K148" s="183"/>
      <c r="L148" s="183"/>
      <c r="M148" s="183"/>
      <c r="N148" s="215"/>
      <c r="O148" s="215"/>
      <c r="P148" s="185"/>
      <c r="Q148" s="183"/>
      <c r="R148" s="198"/>
      <c r="S148" s="183"/>
      <c r="T148" s="183"/>
      <c r="U148" s="183"/>
      <c r="V148" s="183"/>
      <c r="W148" s="183"/>
      <c r="X148" s="208"/>
      <c r="Y148" s="329" t="str">
        <f t="shared" ca="1" si="7"/>
        <v/>
      </c>
      <c r="Z148" s="30">
        <f ca="1">COUNTIF('11月'!$Y$9:Y199,"未入力")</f>
        <v>0</v>
      </c>
    </row>
    <row r="149" spans="1:26" ht="18" customHeight="1">
      <c r="A149" s="328" t="str">
        <f t="shared" ca="1" si="6"/>
        <v>0</v>
      </c>
      <c r="B149" s="183">
        <v>141</v>
      </c>
      <c r="C149" s="218"/>
      <c r="D149" s="183"/>
      <c r="E149" s="183"/>
      <c r="F149" s="183"/>
      <c r="G149" s="183"/>
      <c r="H149" s="765"/>
      <c r="I149" s="763"/>
      <c r="J149" s="706"/>
      <c r="K149" s="183"/>
      <c r="L149" s="183"/>
      <c r="M149" s="183"/>
      <c r="N149" s="215"/>
      <c r="O149" s="215"/>
      <c r="P149" s="185"/>
      <c r="Q149" s="183"/>
      <c r="R149" s="198"/>
      <c r="S149" s="183"/>
      <c r="T149" s="183"/>
      <c r="U149" s="183"/>
      <c r="V149" s="183"/>
      <c r="W149" s="183"/>
      <c r="X149" s="208"/>
      <c r="Y149" s="329" t="str">
        <f t="shared" ca="1" si="7"/>
        <v/>
      </c>
      <c r="Z149" s="30">
        <f ca="1">COUNTIF('11月'!$Y$9:Y200,"未入力")</f>
        <v>0</v>
      </c>
    </row>
    <row r="150" spans="1:26" ht="18" customHeight="1">
      <c r="A150" s="328" t="str">
        <f t="shared" ca="1" si="6"/>
        <v>0</v>
      </c>
      <c r="B150" s="183">
        <v>142</v>
      </c>
      <c r="C150" s="218"/>
      <c r="D150" s="183"/>
      <c r="E150" s="183"/>
      <c r="F150" s="183"/>
      <c r="G150" s="183"/>
      <c r="H150" s="765"/>
      <c r="I150" s="763"/>
      <c r="J150" s="706"/>
      <c r="K150" s="183"/>
      <c r="L150" s="183"/>
      <c r="M150" s="183"/>
      <c r="N150" s="215"/>
      <c r="O150" s="215"/>
      <c r="P150" s="185"/>
      <c r="Q150" s="183"/>
      <c r="R150" s="198"/>
      <c r="S150" s="183"/>
      <c r="T150" s="183"/>
      <c r="U150" s="183"/>
      <c r="V150" s="183"/>
      <c r="W150" s="183"/>
      <c r="X150" s="208"/>
      <c r="Y150" s="329" t="str">
        <f t="shared" ca="1" si="7"/>
        <v/>
      </c>
      <c r="Z150" s="30">
        <f ca="1">COUNTIF('11月'!$Y$9:Y201,"未入力")</f>
        <v>0</v>
      </c>
    </row>
    <row r="151" spans="1:26" ht="18" customHeight="1">
      <c r="A151" s="328" t="str">
        <f t="shared" ca="1" si="6"/>
        <v>0</v>
      </c>
      <c r="B151" s="183">
        <v>143</v>
      </c>
      <c r="C151" s="218"/>
      <c r="D151" s="183"/>
      <c r="E151" s="183"/>
      <c r="F151" s="183"/>
      <c r="G151" s="183"/>
      <c r="H151" s="765"/>
      <c r="I151" s="763"/>
      <c r="J151" s="706"/>
      <c r="K151" s="183"/>
      <c r="L151" s="183"/>
      <c r="M151" s="183"/>
      <c r="N151" s="215"/>
      <c r="O151" s="215"/>
      <c r="P151" s="185"/>
      <c r="Q151" s="183"/>
      <c r="R151" s="198"/>
      <c r="S151" s="183"/>
      <c r="T151" s="183"/>
      <c r="U151" s="183"/>
      <c r="V151" s="183"/>
      <c r="W151" s="183"/>
      <c r="X151" s="208"/>
      <c r="Y151" s="329" t="str">
        <f t="shared" ca="1" si="7"/>
        <v/>
      </c>
      <c r="Z151" s="30">
        <f ca="1">COUNTIF('11月'!$Y$9:Y202,"未入力")</f>
        <v>0</v>
      </c>
    </row>
    <row r="152" spans="1:26" ht="18" customHeight="1">
      <c r="A152" s="328" t="str">
        <f t="shared" ca="1" si="6"/>
        <v>0</v>
      </c>
      <c r="B152" s="183">
        <v>144</v>
      </c>
      <c r="C152" s="218"/>
      <c r="D152" s="183"/>
      <c r="E152" s="183"/>
      <c r="F152" s="183"/>
      <c r="G152" s="183"/>
      <c r="H152" s="765"/>
      <c r="I152" s="763"/>
      <c r="J152" s="706"/>
      <c r="K152" s="183"/>
      <c r="L152" s="183"/>
      <c r="M152" s="183"/>
      <c r="N152" s="215"/>
      <c r="O152" s="215"/>
      <c r="P152" s="185"/>
      <c r="Q152" s="183"/>
      <c r="R152" s="198"/>
      <c r="S152" s="183"/>
      <c r="T152" s="183"/>
      <c r="U152" s="183"/>
      <c r="V152" s="183"/>
      <c r="W152" s="183"/>
      <c r="X152" s="208"/>
      <c r="Y152" s="329" t="str">
        <f t="shared" ca="1" si="7"/>
        <v/>
      </c>
      <c r="Z152" s="30">
        <f ca="1">COUNTIF('11月'!$Y$9:Y203,"未入力")</f>
        <v>0</v>
      </c>
    </row>
    <row r="153" spans="1:26" ht="18" customHeight="1">
      <c r="A153" s="328" t="str">
        <f t="shared" ca="1" si="6"/>
        <v>0</v>
      </c>
      <c r="B153" s="183">
        <v>145</v>
      </c>
      <c r="C153" s="218"/>
      <c r="D153" s="183"/>
      <c r="E153" s="183"/>
      <c r="F153" s="183"/>
      <c r="G153" s="183"/>
      <c r="H153" s="765"/>
      <c r="I153" s="763"/>
      <c r="J153" s="706"/>
      <c r="K153" s="183"/>
      <c r="L153" s="183"/>
      <c r="M153" s="183"/>
      <c r="N153" s="215"/>
      <c r="O153" s="215"/>
      <c r="P153" s="185"/>
      <c r="Q153" s="183"/>
      <c r="R153" s="198"/>
      <c r="S153" s="183"/>
      <c r="T153" s="183"/>
      <c r="U153" s="183"/>
      <c r="V153" s="183"/>
      <c r="W153" s="183"/>
      <c r="X153" s="208"/>
      <c r="Y153" s="329" t="str">
        <f t="shared" ca="1" si="7"/>
        <v/>
      </c>
      <c r="Z153" s="30">
        <f ca="1">COUNTIF('11月'!$Y$9:Y204,"未入力")</f>
        <v>0</v>
      </c>
    </row>
    <row r="154" spans="1:26" ht="18" customHeight="1">
      <c r="A154" s="328" t="str">
        <f t="shared" ca="1" si="6"/>
        <v>0</v>
      </c>
      <c r="B154" s="183">
        <v>146</v>
      </c>
      <c r="C154" s="218"/>
      <c r="D154" s="183"/>
      <c r="E154" s="183"/>
      <c r="F154" s="183"/>
      <c r="G154" s="183"/>
      <c r="H154" s="765"/>
      <c r="I154" s="763"/>
      <c r="J154" s="706"/>
      <c r="K154" s="183"/>
      <c r="L154" s="183"/>
      <c r="M154" s="183"/>
      <c r="N154" s="215"/>
      <c r="O154" s="215"/>
      <c r="P154" s="185"/>
      <c r="Q154" s="183"/>
      <c r="R154" s="198"/>
      <c r="S154" s="183"/>
      <c r="T154" s="183"/>
      <c r="U154" s="183"/>
      <c r="V154" s="183"/>
      <c r="W154" s="183"/>
      <c r="X154" s="208"/>
      <c r="Y154" s="329" t="str">
        <f t="shared" ca="1" si="7"/>
        <v/>
      </c>
      <c r="Z154" s="30">
        <f ca="1">COUNTIF('11月'!$Y$9:Y205,"未入力")</f>
        <v>0</v>
      </c>
    </row>
    <row r="155" spans="1:26" ht="18" customHeight="1">
      <c r="A155" s="328" t="str">
        <f t="shared" ca="1" si="6"/>
        <v>0</v>
      </c>
      <c r="B155" s="183">
        <v>147</v>
      </c>
      <c r="C155" s="218"/>
      <c r="D155" s="183"/>
      <c r="E155" s="183"/>
      <c r="F155" s="183"/>
      <c r="G155" s="183"/>
      <c r="H155" s="765"/>
      <c r="I155" s="763"/>
      <c r="J155" s="706"/>
      <c r="K155" s="183"/>
      <c r="L155" s="183"/>
      <c r="M155" s="183"/>
      <c r="N155" s="215"/>
      <c r="O155" s="215"/>
      <c r="P155" s="185"/>
      <c r="Q155" s="183"/>
      <c r="R155" s="198"/>
      <c r="S155" s="183"/>
      <c r="T155" s="183"/>
      <c r="U155" s="183"/>
      <c r="V155" s="183"/>
      <c r="W155" s="183"/>
      <c r="X155" s="208"/>
      <c r="Y155" s="329" t="str">
        <f t="shared" ca="1" si="7"/>
        <v/>
      </c>
      <c r="Z155" s="30">
        <f ca="1">COUNTIF('11月'!$Y$9:Y206,"未入力")</f>
        <v>0</v>
      </c>
    </row>
    <row r="156" spans="1:26" ht="18" customHeight="1">
      <c r="A156" s="328" t="str">
        <f t="shared" ca="1" si="6"/>
        <v>0</v>
      </c>
      <c r="B156" s="183">
        <v>148</v>
      </c>
      <c r="C156" s="218"/>
      <c r="D156" s="183"/>
      <c r="E156" s="183"/>
      <c r="F156" s="183"/>
      <c r="G156" s="183"/>
      <c r="H156" s="765"/>
      <c r="I156" s="763"/>
      <c r="J156" s="706"/>
      <c r="K156" s="183"/>
      <c r="L156" s="183"/>
      <c r="M156" s="183"/>
      <c r="N156" s="215"/>
      <c r="O156" s="215"/>
      <c r="P156" s="185"/>
      <c r="Q156" s="183"/>
      <c r="R156" s="198"/>
      <c r="S156" s="183"/>
      <c r="T156" s="183"/>
      <c r="U156" s="183"/>
      <c r="V156" s="183"/>
      <c r="W156" s="183"/>
      <c r="X156" s="208"/>
      <c r="Y156" s="329" t="str">
        <f t="shared" ca="1" si="7"/>
        <v/>
      </c>
      <c r="Z156" s="30">
        <f ca="1">COUNTIF('11月'!$Y$9:Y207,"未入力")</f>
        <v>0</v>
      </c>
    </row>
    <row r="157" spans="1:26" ht="18" customHeight="1">
      <c r="A157" s="328" t="str">
        <f t="shared" ca="1" si="6"/>
        <v>0</v>
      </c>
      <c r="B157" s="183">
        <v>149</v>
      </c>
      <c r="C157" s="218"/>
      <c r="D157" s="183"/>
      <c r="E157" s="183"/>
      <c r="F157" s="183"/>
      <c r="G157" s="183"/>
      <c r="H157" s="765"/>
      <c r="I157" s="763"/>
      <c r="J157" s="706"/>
      <c r="K157" s="183"/>
      <c r="L157" s="183"/>
      <c r="M157" s="183"/>
      <c r="N157" s="215"/>
      <c r="O157" s="215"/>
      <c r="P157" s="185"/>
      <c r="Q157" s="183"/>
      <c r="R157" s="198"/>
      <c r="S157" s="183"/>
      <c r="T157" s="183"/>
      <c r="U157" s="183"/>
      <c r="V157" s="183"/>
      <c r="W157" s="183"/>
      <c r="X157" s="208"/>
      <c r="Y157" s="329" t="str">
        <f t="shared" ca="1" si="7"/>
        <v/>
      </c>
      <c r="Z157" s="30">
        <f ca="1">COUNTIF('11月'!$Y$9:Y208,"未入力")</f>
        <v>0</v>
      </c>
    </row>
    <row r="158" spans="1:26" ht="18" customHeight="1">
      <c r="A158" s="328" t="str">
        <f t="shared" ca="1" si="6"/>
        <v>0</v>
      </c>
      <c r="B158" s="183">
        <v>150</v>
      </c>
      <c r="C158" s="218"/>
      <c r="D158" s="183"/>
      <c r="E158" s="183"/>
      <c r="F158" s="183"/>
      <c r="G158" s="183"/>
      <c r="H158" s="765"/>
      <c r="I158" s="763"/>
      <c r="J158" s="706"/>
      <c r="K158" s="183"/>
      <c r="L158" s="183"/>
      <c r="M158" s="183"/>
      <c r="N158" s="215"/>
      <c r="O158" s="215"/>
      <c r="P158" s="185"/>
      <c r="Q158" s="183"/>
      <c r="R158" s="198"/>
      <c r="S158" s="183"/>
      <c r="T158" s="183"/>
      <c r="U158" s="183"/>
      <c r="V158" s="183"/>
      <c r="W158" s="183"/>
      <c r="X158" s="208"/>
      <c r="Y158" s="329" t="str">
        <f t="shared" ca="1" si="7"/>
        <v/>
      </c>
      <c r="Z158" s="30">
        <f ca="1">COUNTIF('11月'!$Y$9:Y209,"未入力")</f>
        <v>0</v>
      </c>
    </row>
    <row r="159" spans="1:26" ht="18" customHeight="1">
      <c r="A159" s="328" t="str">
        <f t="shared" ca="1" si="6"/>
        <v>0</v>
      </c>
      <c r="B159" s="183">
        <v>151</v>
      </c>
      <c r="C159" s="218"/>
      <c r="D159" s="183"/>
      <c r="E159" s="183"/>
      <c r="F159" s="183"/>
      <c r="G159" s="183"/>
      <c r="H159" s="765"/>
      <c r="I159" s="763"/>
      <c r="J159" s="706"/>
      <c r="K159" s="183"/>
      <c r="L159" s="183"/>
      <c r="M159" s="183"/>
      <c r="N159" s="215"/>
      <c r="O159" s="215"/>
      <c r="P159" s="185"/>
      <c r="Q159" s="183"/>
      <c r="R159" s="198"/>
      <c r="S159" s="183"/>
      <c r="T159" s="183"/>
      <c r="U159" s="183"/>
      <c r="V159" s="183"/>
      <c r="W159" s="183"/>
      <c r="X159" s="208"/>
      <c r="Y159" s="329" t="str">
        <f t="shared" ca="1" si="7"/>
        <v/>
      </c>
      <c r="Z159" s="30">
        <f ca="1">COUNTIF('11月'!$Y$9:Y210,"未入力")</f>
        <v>0</v>
      </c>
    </row>
    <row r="160" spans="1:26" ht="18" customHeight="1">
      <c r="A160" s="328" t="str">
        <f t="shared" ca="1" si="6"/>
        <v>0</v>
      </c>
      <c r="B160" s="183">
        <v>152</v>
      </c>
      <c r="C160" s="218"/>
      <c r="D160" s="183"/>
      <c r="E160" s="183"/>
      <c r="F160" s="183"/>
      <c r="G160" s="183"/>
      <c r="H160" s="765"/>
      <c r="I160" s="763"/>
      <c r="J160" s="706"/>
      <c r="K160" s="183"/>
      <c r="L160" s="183"/>
      <c r="M160" s="183"/>
      <c r="N160" s="215"/>
      <c r="O160" s="215"/>
      <c r="P160" s="185"/>
      <c r="Q160" s="183"/>
      <c r="R160" s="198"/>
      <c r="S160" s="183"/>
      <c r="T160" s="183"/>
      <c r="U160" s="183"/>
      <c r="V160" s="183"/>
      <c r="W160" s="183"/>
      <c r="X160" s="208"/>
      <c r="Y160" s="329" t="str">
        <f t="shared" ca="1" si="7"/>
        <v/>
      </c>
      <c r="Z160" s="30">
        <f ca="1">COUNTIF('11月'!$Y$9:Y211,"未入力")</f>
        <v>0</v>
      </c>
    </row>
    <row r="161" spans="1:26" ht="18" customHeight="1">
      <c r="A161" s="328" t="str">
        <f t="shared" ca="1" si="6"/>
        <v>0</v>
      </c>
      <c r="B161" s="183">
        <v>153</v>
      </c>
      <c r="C161" s="218"/>
      <c r="D161" s="183"/>
      <c r="E161" s="183"/>
      <c r="F161" s="183"/>
      <c r="G161" s="183"/>
      <c r="H161" s="765"/>
      <c r="I161" s="763"/>
      <c r="J161" s="706"/>
      <c r="K161" s="183"/>
      <c r="L161" s="183"/>
      <c r="M161" s="183"/>
      <c r="N161" s="215"/>
      <c r="O161" s="215"/>
      <c r="P161" s="185"/>
      <c r="Q161" s="183"/>
      <c r="R161" s="198"/>
      <c r="S161" s="183"/>
      <c r="T161" s="183"/>
      <c r="U161" s="183"/>
      <c r="V161" s="183"/>
      <c r="W161" s="183"/>
      <c r="X161" s="208"/>
      <c r="Y161" s="329" t="str">
        <f t="shared" ca="1" si="7"/>
        <v/>
      </c>
      <c r="Z161" s="30">
        <f ca="1">COUNTIF('11月'!$Y$9:Y212,"未入力")</f>
        <v>0</v>
      </c>
    </row>
    <row r="162" spans="1:26" ht="18" customHeight="1">
      <c r="A162" s="328" t="str">
        <f t="shared" ca="1" si="6"/>
        <v>0</v>
      </c>
      <c r="B162" s="183">
        <v>154</v>
      </c>
      <c r="C162" s="218"/>
      <c r="D162" s="183"/>
      <c r="E162" s="183"/>
      <c r="F162" s="183"/>
      <c r="G162" s="183"/>
      <c r="H162" s="765"/>
      <c r="I162" s="763"/>
      <c r="J162" s="706"/>
      <c r="K162" s="183"/>
      <c r="L162" s="183"/>
      <c r="M162" s="183"/>
      <c r="N162" s="215"/>
      <c r="O162" s="215"/>
      <c r="P162" s="185"/>
      <c r="Q162" s="183"/>
      <c r="R162" s="198"/>
      <c r="S162" s="183"/>
      <c r="T162" s="183"/>
      <c r="U162" s="183"/>
      <c r="V162" s="183"/>
      <c r="W162" s="183"/>
      <c r="X162" s="208"/>
      <c r="Y162" s="329" t="str">
        <f t="shared" ca="1" si="7"/>
        <v/>
      </c>
      <c r="Z162" s="30">
        <f ca="1">COUNTIF('11月'!$Y$9:Y213,"未入力")</f>
        <v>0</v>
      </c>
    </row>
    <row r="163" spans="1:26" ht="18" customHeight="1">
      <c r="A163" s="328" t="str">
        <f t="shared" ca="1" si="6"/>
        <v>0</v>
      </c>
      <c r="B163" s="183">
        <v>155</v>
      </c>
      <c r="C163" s="218"/>
      <c r="D163" s="183"/>
      <c r="E163" s="183"/>
      <c r="F163" s="183"/>
      <c r="G163" s="183"/>
      <c r="H163" s="765"/>
      <c r="I163" s="763"/>
      <c r="J163" s="706"/>
      <c r="K163" s="183"/>
      <c r="L163" s="183"/>
      <c r="M163" s="183"/>
      <c r="N163" s="215"/>
      <c r="O163" s="215"/>
      <c r="P163" s="185"/>
      <c r="Q163" s="183"/>
      <c r="R163" s="198"/>
      <c r="S163" s="183"/>
      <c r="T163" s="183"/>
      <c r="U163" s="183"/>
      <c r="V163" s="183"/>
      <c r="W163" s="183"/>
      <c r="X163" s="208"/>
      <c r="Y163" s="329" t="str">
        <f t="shared" ca="1" si="7"/>
        <v/>
      </c>
      <c r="Z163" s="30">
        <f ca="1">COUNTIF('11月'!$Y$9:Y214,"未入力")</f>
        <v>0</v>
      </c>
    </row>
    <row r="164" spans="1:26" ht="18" customHeight="1">
      <c r="A164" s="328" t="str">
        <f t="shared" ca="1" si="6"/>
        <v>0</v>
      </c>
      <c r="B164" s="183">
        <v>156</v>
      </c>
      <c r="C164" s="218"/>
      <c r="D164" s="183"/>
      <c r="E164" s="183"/>
      <c r="F164" s="183"/>
      <c r="G164" s="183"/>
      <c r="H164" s="765"/>
      <c r="I164" s="763"/>
      <c r="J164" s="706"/>
      <c r="K164" s="183"/>
      <c r="L164" s="183"/>
      <c r="M164" s="183"/>
      <c r="N164" s="215"/>
      <c r="O164" s="215"/>
      <c r="P164" s="185"/>
      <c r="Q164" s="183"/>
      <c r="R164" s="198"/>
      <c r="S164" s="183"/>
      <c r="T164" s="183"/>
      <c r="U164" s="183"/>
      <c r="V164" s="183"/>
      <c r="W164" s="183"/>
      <c r="X164" s="208"/>
      <c r="Y164" s="329" t="str">
        <f t="shared" ca="1" si="7"/>
        <v/>
      </c>
      <c r="Z164" s="30">
        <f ca="1">COUNTIF('11月'!$Y$9:Y215,"未入力")</f>
        <v>0</v>
      </c>
    </row>
    <row r="165" spans="1:26" ht="18" customHeight="1">
      <c r="A165" s="328" t="str">
        <f t="shared" ca="1" si="6"/>
        <v>0</v>
      </c>
      <c r="B165" s="183">
        <v>157</v>
      </c>
      <c r="C165" s="218"/>
      <c r="D165" s="183"/>
      <c r="E165" s="183"/>
      <c r="F165" s="183"/>
      <c r="G165" s="183"/>
      <c r="H165" s="765"/>
      <c r="I165" s="763"/>
      <c r="J165" s="706"/>
      <c r="K165" s="183"/>
      <c r="L165" s="183"/>
      <c r="M165" s="183"/>
      <c r="N165" s="215"/>
      <c r="O165" s="215"/>
      <c r="P165" s="185"/>
      <c r="Q165" s="183"/>
      <c r="R165" s="198"/>
      <c r="S165" s="183"/>
      <c r="T165" s="183"/>
      <c r="U165" s="183"/>
      <c r="V165" s="183"/>
      <c r="W165" s="183"/>
      <c r="X165" s="208"/>
      <c r="Y165" s="329" t="str">
        <f t="shared" ca="1" si="7"/>
        <v/>
      </c>
      <c r="Z165" s="30">
        <f ca="1">COUNTIF('11月'!$Y$9:Y216,"未入力")</f>
        <v>0</v>
      </c>
    </row>
    <row r="166" spans="1:26" ht="18" customHeight="1">
      <c r="A166" s="328" t="str">
        <f t="shared" ca="1" si="6"/>
        <v>0</v>
      </c>
      <c r="B166" s="183">
        <v>158</v>
      </c>
      <c r="C166" s="218"/>
      <c r="D166" s="183"/>
      <c r="E166" s="183"/>
      <c r="F166" s="183"/>
      <c r="G166" s="183"/>
      <c r="H166" s="765"/>
      <c r="I166" s="763"/>
      <c r="J166" s="706"/>
      <c r="K166" s="183"/>
      <c r="L166" s="183"/>
      <c r="M166" s="183"/>
      <c r="N166" s="215"/>
      <c r="O166" s="215"/>
      <c r="P166" s="185"/>
      <c r="Q166" s="183"/>
      <c r="R166" s="198"/>
      <c r="S166" s="183"/>
      <c r="T166" s="183"/>
      <c r="U166" s="183"/>
      <c r="V166" s="183"/>
      <c r="W166" s="183"/>
      <c r="X166" s="208"/>
      <c r="Y166" s="329" t="str">
        <f t="shared" ca="1" si="7"/>
        <v/>
      </c>
      <c r="Z166" s="30">
        <f ca="1">COUNTIF('11月'!$Y$9:Y217,"未入力")</f>
        <v>0</v>
      </c>
    </row>
    <row r="167" spans="1:26" ht="18" customHeight="1">
      <c r="A167" s="328" t="str">
        <f t="shared" ca="1" si="6"/>
        <v>0</v>
      </c>
      <c r="B167" s="183">
        <v>159</v>
      </c>
      <c r="C167" s="218"/>
      <c r="D167" s="183"/>
      <c r="E167" s="183"/>
      <c r="F167" s="183"/>
      <c r="G167" s="183"/>
      <c r="H167" s="765"/>
      <c r="I167" s="763"/>
      <c r="J167" s="706"/>
      <c r="K167" s="183"/>
      <c r="L167" s="183"/>
      <c r="M167" s="183"/>
      <c r="N167" s="215"/>
      <c r="O167" s="215"/>
      <c r="P167" s="185"/>
      <c r="Q167" s="183"/>
      <c r="R167" s="198"/>
      <c r="S167" s="183"/>
      <c r="T167" s="183"/>
      <c r="U167" s="183"/>
      <c r="V167" s="183"/>
      <c r="W167" s="183"/>
      <c r="X167" s="208"/>
      <c r="Y167" s="329" t="str">
        <f t="shared" ca="1" si="7"/>
        <v/>
      </c>
      <c r="Z167" s="30">
        <f ca="1">COUNTIF('11月'!$Y$9:Y218,"未入力")</f>
        <v>0</v>
      </c>
    </row>
    <row r="168" spans="1:26" ht="18" customHeight="1">
      <c r="A168" s="328" t="str">
        <f t="shared" ca="1" si="6"/>
        <v>0</v>
      </c>
      <c r="B168" s="183">
        <v>160</v>
      </c>
      <c r="C168" s="218"/>
      <c r="D168" s="183"/>
      <c r="E168" s="183"/>
      <c r="F168" s="183"/>
      <c r="G168" s="183"/>
      <c r="H168" s="765"/>
      <c r="I168" s="763"/>
      <c r="J168" s="706"/>
      <c r="K168" s="183"/>
      <c r="L168" s="183"/>
      <c r="M168" s="183"/>
      <c r="N168" s="215"/>
      <c r="O168" s="215"/>
      <c r="P168" s="185"/>
      <c r="Q168" s="183"/>
      <c r="R168" s="198"/>
      <c r="S168" s="183"/>
      <c r="T168" s="183"/>
      <c r="U168" s="183"/>
      <c r="V168" s="183"/>
      <c r="W168" s="183"/>
      <c r="X168" s="208"/>
      <c r="Y168" s="329" t="str">
        <f t="shared" ca="1" si="7"/>
        <v/>
      </c>
      <c r="Z168" s="30">
        <f ca="1">COUNTIF('11月'!$Y$9:Y219,"未入力")</f>
        <v>0</v>
      </c>
    </row>
    <row r="169" spans="1:26" ht="18" customHeight="1">
      <c r="A169" s="328" t="str">
        <f t="shared" ca="1" si="6"/>
        <v>0</v>
      </c>
      <c r="B169" s="183">
        <v>161</v>
      </c>
      <c r="C169" s="218"/>
      <c r="D169" s="183"/>
      <c r="E169" s="183"/>
      <c r="F169" s="183"/>
      <c r="G169" s="183"/>
      <c r="H169" s="765"/>
      <c r="I169" s="763"/>
      <c r="J169" s="706"/>
      <c r="K169" s="183"/>
      <c r="L169" s="183"/>
      <c r="M169" s="183"/>
      <c r="N169" s="215"/>
      <c r="O169" s="215"/>
      <c r="P169" s="185"/>
      <c r="Q169" s="183"/>
      <c r="R169" s="198"/>
      <c r="S169" s="183"/>
      <c r="T169" s="183"/>
      <c r="U169" s="183"/>
      <c r="V169" s="183"/>
      <c r="W169" s="183"/>
      <c r="X169" s="208"/>
      <c r="Y169" s="329" t="str">
        <f t="shared" ca="1" si="7"/>
        <v/>
      </c>
      <c r="Z169" s="30">
        <f ca="1">COUNTIF('11月'!$Y$9:Y220,"未入力")</f>
        <v>0</v>
      </c>
    </row>
    <row r="170" spans="1:26" ht="18" customHeight="1">
      <c r="A170" s="328" t="str">
        <f t="shared" ca="1" si="6"/>
        <v>0</v>
      </c>
      <c r="B170" s="183">
        <v>162</v>
      </c>
      <c r="C170" s="218"/>
      <c r="D170" s="183"/>
      <c r="E170" s="183"/>
      <c r="F170" s="183"/>
      <c r="G170" s="183"/>
      <c r="H170" s="765"/>
      <c r="I170" s="763"/>
      <c r="J170" s="706"/>
      <c r="K170" s="183"/>
      <c r="L170" s="183"/>
      <c r="M170" s="183"/>
      <c r="N170" s="215"/>
      <c r="O170" s="215"/>
      <c r="P170" s="185"/>
      <c r="Q170" s="183"/>
      <c r="R170" s="198"/>
      <c r="S170" s="183"/>
      <c r="T170" s="183"/>
      <c r="U170" s="183"/>
      <c r="V170" s="183"/>
      <c r="W170" s="183"/>
      <c r="X170" s="208"/>
      <c r="Y170" s="329" t="str">
        <f t="shared" ca="1" si="7"/>
        <v/>
      </c>
      <c r="Z170" s="30">
        <f ca="1">COUNTIF('11月'!$Y$9:Y221,"未入力")</f>
        <v>0</v>
      </c>
    </row>
    <row r="171" spans="1:26" ht="18" customHeight="1">
      <c r="A171" s="328" t="str">
        <f t="shared" ca="1" si="6"/>
        <v>0</v>
      </c>
      <c r="B171" s="183">
        <v>163</v>
      </c>
      <c r="C171" s="218"/>
      <c r="D171" s="183"/>
      <c r="E171" s="183"/>
      <c r="F171" s="183"/>
      <c r="G171" s="183"/>
      <c r="H171" s="765"/>
      <c r="I171" s="763"/>
      <c r="J171" s="706"/>
      <c r="K171" s="183"/>
      <c r="L171" s="183"/>
      <c r="M171" s="183"/>
      <c r="N171" s="215"/>
      <c r="O171" s="215"/>
      <c r="P171" s="185"/>
      <c r="Q171" s="183"/>
      <c r="R171" s="198"/>
      <c r="S171" s="183"/>
      <c r="T171" s="183"/>
      <c r="U171" s="183"/>
      <c r="V171" s="183"/>
      <c r="W171" s="183"/>
      <c r="X171" s="208"/>
      <c r="Y171" s="329" t="str">
        <f t="shared" ca="1" si="7"/>
        <v/>
      </c>
      <c r="Z171" s="30">
        <f ca="1">COUNTIF('11月'!$Y$9:Y222,"未入力")</f>
        <v>0</v>
      </c>
    </row>
    <row r="172" spans="1:26" ht="18" customHeight="1">
      <c r="A172" s="328" t="str">
        <f t="shared" ca="1" si="6"/>
        <v>0</v>
      </c>
      <c r="B172" s="183">
        <v>164</v>
      </c>
      <c r="C172" s="218"/>
      <c r="D172" s="183"/>
      <c r="E172" s="183"/>
      <c r="F172" s="183"/>
      <c r="G172" s="183"/>
      <c r="H172" s="765"/>
      <c r="I172" s="763"/>
      <c r="J172" s="706"/>
      <c r="K172" s="183"/>
      <c r="L172" s="183"/>
      <c r="M172" s="183"/>
      <c r="N172" s="215"/>
      <c r="O172" s="215"/>
      <c r="P172" s="185"/>
      <c r="Q172" s="183"/>
      <c r="R172" s="198"/>
      <c r="S172" s="183"/>
      <c r="T172" s="183"/>
      <c r="U172" s="183"/>
      <c r="V172" s="183"/>
      <c r="W172" s="183"/>
      <c r="X172" s="208"/>
      <c r="Y172" s="329" t="str">
        <f t="shared" ca="1" si="7"/>
        <v/>
      </c>
      <c r="Z172" s="30">
        <f ca="1">COUNTIF('11月'!$Y$9:Y223,"未入力")</f>
        <v>0</v>
      </c>
    </row>
    <row r="173" spans="1:26" ht="18" customHeight="1">
      <c r="A173" s="328" t="str">
        <f t="shared" ca="1" si="6"/>
        <v>0</v>
      </c>
      <c r="B173" s="183">
        <v>165</v>
      </c>
      <c r="C173" s="218"/>
      <c r="D173" s="183"/>
      <c r="E173" s="183"/>
      <c r="F173" s="183"/>
      <c r="G173" s="183"/>
      <c r="H173" s="765"/>
      <c r="I173" s="763"/>
      <c r="J173" s="706"/>
      <c r="K173" s="183"/>
      <c r="L173" s="183"/>
      <c r="M173" s="183"/>
      <c r="N173" s="215"/>
      <c r="O173" s="215"/>
      <c r="P173" s="185"/>
      <c r="Q173" s="183"/>
      <c r="R173" s="198"/>
      <c r="S173" s="183"/>
      <c r="T173" s="183"/>
      <c r="U173" s="183"/>
      <c r="V173" s="183"/>
      <c r="W173" s="183"/>
      <c r="X173" s="208"/>
      <c r="Y173" s="329" t="str">
        <f t="shared" ca="1" si="7"/>
        <v/>
      </c>
      <c r="Z173" s="30">
        <f ca="1">COUNTIF('11月'!$Y$9:Y224,"未入力")</f>
        <v>0</v>
      </c>
    </row>
    <row r="174" spans="1:26" ht="18" customHeight="1">
      <c r="A174" s="328" t="str">
        <f t="shared" ca="1" si="6"/>
        <v>0</v>
      </c>
      <c r="B174" s="183">
        <v>166</v>
      </c>
      <c r="C174" s="218"/>
      <c r="D174" s="183"/>
      <c r="E174" s="183"/>
      <c r="F174" s="183"/>
      <c r="G174" s="183"/>
      <c r="H174" s="765"/>
      <c r="I174" s="763"/>
      <c r="J174" s="706"/>
      <c r="K174" s="183"/>
      <c r="L174" s="183"/>
      <c r="M174" s="183"/>
      <c r="N174" s="215"/>
      <c r="O174" s="215"/>
      <c r="P174" s="185"/>
      <c r="Q174" s="183"/>
      <c r="R174" s="198"/>
      <c r="S174" s="183"/>
      <c r="T174" s="183"/>
      <c r="U174" s="183"/>
      <c r="V174" s="183"/>
      <c r="W174" s="183"/>
      <c r="X174" s="208"/>
      <c r="Y174" s="329" t="str">
        <f t="shared" ca="1" si="7"/>
        <v/>
      </c>
      <c r="Z174" s="30">
        <f ca="1">COUNTIF('11月'!$Y$9:Y225,"未入力")</f>
        <v>0</v>
      </c>
    </row>
    <row r="175" spans="1:26" ht="18" customHeight="1">
      <c r="A175" s="328" t="str">
        <f t="shared" ca="1" si="6"/>
        <v>0</v>
      </c>
      <c r="B175" s="183">
        <v>167</v>
      </c>
      <c r="C175" s="218"/>
      <c r="D175" s="183"/>
      <c r="E175" s="183"/>
      <c r="F175" s="183"/>
      <c r="G175" s="183"/>
      <c r="H175" s="765"/>
      <c r="I175" s="763"/>
      <c r="J175" s="706"/>
      <c r="K175" s="183"/>
      <c r="L175" s="183"/>
      <c r="M175" s="183"/>
      <c r="N175" s="215"/>
      <c r="O175" s="215"/>
      <c r="P175" s="185"/>
      <c r="Q175" s="183"/>
      <c r="R175" s="198"/>
      <c r="S175" s="183"/>
      <c r="T175" s="183"/>
      <c r="U175" s="183"/>
      <c r="V175" s="183"/>
      <c r="W175" s="183"/>
      <c r="X175" s="208"/>
      <c r="Y175" s="329" t="str">
        <f t="shared" ca="1" si="7"/>
        <v/>
      </c>
      <c r="Z175" s="30">
        <f ca="1">COUNTIF('11月'!$Y$9:Y226,"未入力")</f>
        <v>0</v>
      </c>
    </row>
    <row r="176" spans="1:26" ht="18" customHeight="1">
      <c r="A176" s="328" t="str">
        <f t="shared" ca="1" si="6"/>
        <v>0</v>
      </c>
      <c r="B176" s="183">
        <v>168</v>
      </c>
      <c r="C176" s="218"/>
      <c r="D176" s="183"/>
      <c r="E176" s="183"/>
      <c r="F176" s="183"/>
      <c r="G176" s="183"/>
      <c r="H176" s="765"/>
      <c r="I176" s="763"/>
      <c r="J176" s="706"/>
      <c r="K176" s="183"/>
      <c r="L176" s="183"/>
      <c r="M176" s="183"/>
      <c r="N176" s="215"/>
      <c r="O176" s="215"/>
      <c r="P176" s="185"/>
      <c r="Q176" s="183"/>
      <c r="R176" s="198"/>
      <c r="S176" s="183"/>
      <c r="T176" s="183"/>
      <c r="U176" s="183"/>
      <c r="V176" s="183"/>
      <c r="W176" s="183"/>
      <c r="X176" s="208"/>
      <c r="Y176" s="329" t="str">
        <f t="shared" ca="1" si="7"/>
        <v/>
      </c>
      <c r="Z176" s="30">
        <f ca="1">COUNTIF('11月'!$Y$9:Y227,"未入力")</f>
        <v>0</v>
      </c>
    </row>
    <row r="177" spans="1:26" ht="18" customHeight="1">
      <c r="A177" s="328" t="str">
        <f t="shared" ca="1" si="6"/>
        <v>0</v>
      </c>
      <c r="B177" s="183">
        <v>169</v>
      </c>
      <c r="C177" s="218"/>
      <c r="D177" s="183"/>
      <c r="E177" s="183"/>
      <c r="F177" s="183"/>
      <c r="G177" s="183"/>
      <c r="H177" s="765"/>
      <c r="I177" s="763"/>
      <c r="J177" s="706"/>
      <c r="K177" s="183"/>
      <c r="L177" s="183"/>
      <c r="M177" s="183"/>
      <c r="N177" s="215"/>
      <c r="O177" s="215"/>
      <c r="P177" s="185"/>
      <c r="Q177" s="183"/>
      <c r="R177" s="198"/>
      <c r="S177" s="183"/>
      <c r="T177" s="183"/>
      <c r="U177" s="183"/>
      <c r="V177" s="183"/>
      <c r="W177" s="183"/>
      <c r="X177" s="208"/>
      <c r="Y177" s="329" t="str">
        <f t="shared" ca="1" si="7"/>
        <v/>
      </c>
      <c r="Z177" s="30">
        <f ca="1">COUNTIF('11月'!$Y$9:Y228,"未入力")</f>
        <v>0</v>
      </c>
    </row>
    <row r="178" spans="1:26" ht="18" customHeight="1">
      <c r="A178" s="328" t="str">
        <f t="shared" ca="1" si="6"/>
        <v>0</v>
      </c>
      <c r="B178" s="183">
        <v>170</v>
      </c>
      <c r="C178" s="218"/>
      <c r="D178" s="183"/>
      <c r="E178" s="183"/>
      <c r="F178" s="183"/>
      <c r="G178" s="183"/>
      <c r="H178" s="765"/>
      <c r="I178" s="763"/>
      <c r="J178" s="706"/>
      <c r="K178" s="183"/>
      <c r="L178" s="183"/>
      <c r="M178" s="183"/>
      <c r="N178" s="215"/>
      <c r="O178" s="215"/>
      <c r="P178" s="185"/>
      <c r="Q178" s="183"/>
      <c r="R178" s="198"/>
      <c r="S178" s="183"/>
      <c r="T178" s="183"/>
      <c r="U178" s="183"/>
      <c r="V178" s="183"/>
      <c r="W178" s="183"/>
      <c r="X178" s="208"/>
      <c r="Y178" s="329" t="str">
        <f t="shared" ca="1" si="7"/>
        <v/>
      </c>
      <c r="Z178" s="30">
        <f ca="1">COUNTIF('11月'!$Y$9:Y229,"未入力")</f>
        <v>0</v>
      </c>
    </row>
    <row r="179" spans="1:26" ht="18" customHeight="1">
      <c r="A179" s="328" t="str">
        <f t="shared" ca="1" si="6"/>
        <v>0</v>
      </c>
      <c r="B179" s="183">
        <v>171</v>
      </c>
      <c r="C179" s="218"/>
      <c r="D179" s="183"/>
      <c r="E179" s="183"/>
      <c r="F179" s="183"/>
      <c r="G179" s="183"/>
      <c r="H179" s="765"/>
      <c r="I179" s="763"/>
      <c r="J179" s="706"/>
      <c r="K179" s="183"/>
      <c r="L179" s="183"/>
      <c r="M179" s="183"/>
      <c r="N179" s="215"/>
      <c r="O179" s="215"/>
      <c r="P179" s="185"/>
      <c r="Q179" s="183"/>
      <c r="R179" s="198"/>
      <c r="S179" s="183"/>
      <c r="T179" s="183"/>
      <c r="U179" s="183"/>
      <c r="V179" s="183"/>
      <c r="W179" s="183"/>
      <c r="X179" s="208"/>
      <c r="Y179" s="329" t="str">
        <f t="shared" ca="1" si="7"/>
        <v/>
      </c>
      <c r="Z179" s="30">
        <f ca="1">COUNTIF('11月'!$Y$9:Y230,"未入力")</f>
        <v>0</v>
      </c>
    </row>
    <row r="180" spans="1:26" ht="18" customHeight="1">
      <c r="A180" s="328" t="str">
        <f t="shared" ca="1" si="6"/>
        <v>0</v>
      </c>
      <c r="B180" s="183">
        <v>172</v>
      </c>
      <c r="C180" s="218"/>
      <c r="D180" s="183"/>
      <c r="E180" s="183"/>
      <c r="F180" s="183"/>
      <c r="G180" s="183"/>
      <c r="H180" s="765"/>
      <c r="I180" s="763"/>
      <c r="J180" s="706"/>
      <c r="K180" s="183"/>
      <c r="L180" s="183"/>
      <c r="M180" s="183"/>
      <c r="N180" s="215"/>
      <c r="O180" s="215"/>
      <c r="P180" s="185"/>
      <c r="Q180" s="183"/>
      <c r="R180" s="198"/>
      <c r="S180" s="183"/>
      <c r="T180" s="183"/>
      <c r="U180" s="183"/>
      <c r="V180" s="183"/>
      <c r="W180" s="183"/>
      <c r="X180" s="208"/>
      <c r="Y180" s="329" t="str">
        <f t="shared" ca="1" si="7"/>
        <v/>
      </c>
      <c r="Z180" s="30">
        <f ca="1">COUNTIF('11月'!$Y$9:Y231,"未入力")</f>
        <v>0</v>
      </c>
    </row>
    <row r="181" spans="1:26" ht="18" customHeight="1">
      <c r="A181" s="328" t="str">
        <f t="shared" ca="1" si="6"/>
        <v>0</v>
      </c>
      <c r="B181" s="183">
        <v>173</v>
      </c>
      <c r="C181" s="218"/>
      <c r="D181" s="183"/>
      <c r="E181" s="183"/>
      <c r="F181" s="183"/>
      <c r="G181" s="183"/>
      <c r="H181" s="765"/>
      <c r="I181" s="763"/>
      <c r="J181" s="706"/>
      <c r="K181" s="183"/>
      <c r="L181" s="183"/>
      <c r="M181" s="183"/>
      <c r="N181" s="215"/>
      <c r="O181" s="215"/>
      <c r="P181" s="185"/>
      <c r="Q181" s="183"/>
      <c r="R181" s="198"/>
      <c r="S181" s="183"/>
      <c r="T181" s="183"/>
      <c r="U181" s="183"/>
      <c r="V181" s="183"/>
      <c r="W181" s="183"/>
      <c r="X181" s="208"/>
      <c r="Y181" s="329" t="str">
        <f t="shared" ca="1" si="7"/>
        <v/>
      </c>
      <c r="Z181" s="30">
        <f ca="1">COUNTIF('11月'!$Y$9:Y232,"未入力")</f>
        <v>0</v>
      </c>
    </row>
    <row r="182" spans="1:26" ht="18" customHeight="1">
      <c r="A182" s="328" t="str">
        <f t="shared" ca="1" si="6"/>
        <v>0</v>
      </c>
      <c r="B182" s="183">
        <v>174</v>
      </c>
      <c r="C182" s="218"/>
      <c r="D182" s="183"/>
      <c r="E182" s="183"/>
      <c r="F182" s="183"/>
      <c r="G182" s="183"/>
      <c r="H182" s="765"/>
      <c r="I182" s="763"/>
      <c r="J182" s="706"/>
      <c r="K182" s="183"/>
      <c r="L182" s="183"/>
      <c r="M182" s="183"/>
      <c r="N182" s="215"/>
      <c r="O182" s="215"/>
      <c r="P182" s="185"/>
      <c r="Q182" s="183"/>
      <c r="R182" s="198"/>
      <c r="S182" s="183"/>
      <c r="T182" s="183"/>
      <c r="U182" s="183"/>
      <c r="V182" s="183"/>
      <c r="W182" s="183"/>
      <c r="X182" s="208"/>
      <c r="Y182" s="329" t="str">
        <f t="shared" ca="1" si="7"/>
        <v/>
      </c>
      <c r="Z182" s="30">
        <f ca="1">COUNTIF('11月'!$Y$9:Y233,"未入力")</f>
        <v>0</v>
      </c>
    </row>
    <row r="183" spans="1:26" ht="18" customHeight="1">
      <c r="A183" s="328" t="str">
        <f t="shared" ca="1" si="6"/>
        <v>0</v>
      </c>
      <c r="B183" s="183">
        <v>175</v>
      </c>
      <c r="C183" s="218"/>
      <c r="D183" s="183"/>
      <c r="E183" s="183"/>
      <c r="F183" s="183"/>
      <c r="G183" s="183"/>
      <c r="H183" s="765"/>
      <c r="I183" s="763"/>
      <c r="J183" s="706"/>
      <c r="K183" s="183"/>
      <c r="L183" s="183"/>
      <c r="M183" s="183"/>
      <c r="N183" s="215"/>
      <c r="O183" s="215"/>
      <c r="P183" s="185"/>
      <c r="Q183" s="183"/>
      <c r="R183" s="198"/>
      <c r="S183" s="183"/>
      <c r="T183" s="183"/>
      <c r="U183" s="183"/>
      <c r="V183" s="183"/>
      <c r="W183" s="183"/>
      <c r="X183" s="208"/>
      <c r="Y183" s="329" t="str">
        <f t="shared" ca="1" si="7"/>
        <v/>
      </c>
      <c r="Z183" s="30">
        <f ca="1">COUNTIF('11月'!$Y$9:Y234,"未入力")</f>
        <v>0</v>
      </c>
    </row>
    <row r="184" spans="1:26" ht="18" customHeight="1">
      <c r="A184" s="328" t="str">
        <f t="shared" ca="1" si="6"/>
        <v>0</v>
      </c>
      <c r="B184" s="183">
        <v>176</v>
      </c>
      <c r="C184" s="218"/>
      <c r="D184" s="183"/>
      <c r="E184" s="183"/>
      <c r="F184" s="183"/>
      <c r="G184" s="183"/>
      <c r="H184" s="765"/>
      <c r="I184" s="763"/>
      <c r="J184" s="706"/>
      <c r="K184" s="183"/>
      <c r="L184" s="183"/>
      <c r="M184" s="183"/>
      <c r="N184" s="215"/>
      <c r="O184" s="215"/>
      <c r="P184" s="185"/>
      <c r="Q184" s="183"/>
      <c r="R184" s="198"/>
      <c r="S184" s="183"/>
      <c r="T184" s="183"/>
      <c r="U184" s="183"/>
      <c r="V184" s="183"/>
      <c r="W184" s="183"/>
      <c r="X184" s="208"/>
      <c r="Y184" s="329" t="str">
        <f t="shared" ca="1" si="7"/>
        <v/>
      </c>
      <c r="Z184" s="30">
        <f ca="1">COUNTIF('11月'!$Y$9:Y235,"未入力")</f>
        <v>0</v>
      </c>
    </row>
    <row r="185" spans="1:26" ht="18" customHeight="1">
      <c r="A185" s="328" t="str">
        <f t="shared" ca="1" si="6"/>
        <v>0</v>
      </c>
      <c r="B185" s="183">
        <v>177</v>
      </c>
      <c r="C185" s="218"/>
      <c r="D185" s="183"/>
      <c r="E185" s="183"/>
      <c r="F185" s="183"/>
      <c r="G185" s="183"/>
      <c r="H185" s="765"/>
      <c r="I185" s="763"/>
      <c r="J185" s="706"/>
      <c r="K185" s="183"/>
      <c r="L185" s="183"/>
      <c r="M185" s="183"/>
      <c r="N185" s="215"/>
      <c r="O185" s="215"/>
      <c r="P185" s="185"/>
      <c r="Q185" s="183"/>
      <c r="R185" s="198"/>
      <c r="S185" s="183"/>
      <c r="T185" s="183"/>
      <c r="U185" s="183"/>
      <c r="V185" s="183"/>
      <c r="W185" s="183"/>
      <c r="X185" s="208"/>
      <c r="Y185" s="329" t="str">
        <f t="shared" ca="1" si="7"/>
        <v/>
      </c>
      <c r="Z185" s="30">
        <f ca="1">COUNTIF('11月'!$Y$9:Y236,"未入力")</f>
        <v>0</v>
      </c>
    </row>
    <row r="186" spans="1:26" ht="18" customHeight="1">
      <c r="A186" s="328" t="str">
        <f t="shared" ca="1" si="6"/>
        <v>0</v>
      </c>
      <c r="B186" s="183">
        <v>178</v>
      </c>
      <c r="C186" s="218"/>
      <c r="D186" s="183"/>
      <c r="E186" s="183"/>
      <c r="F186" s="183"/>
      <c r="G186" s="183"/>
      <c r="H186" s="765"/>
      <c r="I186" s="763"/>
      <c r="J186" s="706"/>
      <c r="K186" s="183"/>
      <c r="L186" s="183"/>
      <c r="M186" s="183"/>
      <c r="N186" s="215"/>
      <c r="O186" s="215"/>
      <c r="P186" s="185"/>
      <c r="Q186" s="183"/>
      <c r="R186" s="198"/>
      <c r="S186" s="183"/>
      <c r="T186" s="183"/>
      <c r="U186" s="183"/>
      <c r="V186" s="183"/>
      <c r="W186" s="183"/>
      <c r="X186" s="208"/>
      <c r="Y186" s="329" t="str">
        <f t="shared" ca="1" si="7"/>
        <v/>
      </c>
      <c r="Z186" s="30">
        <f ca="1">COUNTIF('11月'!$Y$9:Y237,"未入力")</f>
        <v>0</v>
      </c>
    </row>
    <row r="187" spans="1:26" ht="18" customHeight="1">
      <c r="A187" s="328" t="str">
        <f t="shared" ca="1" si="6"/>
        <v>0</v>
      </c>
      <c r="B187" s="183">
        <v>179</v>
      </c>
      <c r="C187" s="218"/>
      <c r="D187" s="183"/>
      <c r="E187" s="183"/>
      <c r="F187" s="183"/>
      <c r="G187" s="183"/>
      <c r="H187" s="765"/>
      <c r="I187" s="763"/>
      <c r="J187" s="706"/>
      <c r="K187" s="183"/>
      <c r="L187" s="183"/>
      <c r="M187" s="183"/>
      <c r="N187" s="215"/>
      <c r="O187" s="215"/>
      <c r="P187" s="185"/>
      <c r="Q187" s="183"/>
      <c r="R187" s="198"/>
      <c r="S187" s="183"/>
      <c r="T187" s="183"/>
      <c r="U187" s="183"/>
      <c r="V187" s="183"/>
      <c r="W187" s="183"/>
      <c r="X187" s="208"/>
      <c r="Y187" s="329" t="str">
        <f t="shared" ca="1" si="7"/>
        <v/>
      </c>
      <c r="Z187" s="30">
        <f ca="1">COUNTIF('11月'!$Y$9:Y238,"未入力")</f>
        <v>0</v>
      </c>
    </row>
    <row r="188" spans="1:26" ht="18" customHeight="1">
      <c r="A188" s="328" t="str">
        <f t="shared" ca="1" si="6"/>
        <v>0</v>
      </c>
      <c r="B188" s="183">
        <v>180</v>
      </c>
      <c r="C188" s="218"/>
      <c r="D188" s="183"/>
      <c r="E188" s="183"/>
      <c r="F188" s="183"/>
      <c r="G188" s="183"/>
      <c r="H188" s="765"/>
      <c r="I188" s="763"/>
      <c r="J188" s="706"/>
      <c r="K188" s="183"/>
      <c r="L188" s="183"/>
      <c r="M188" s="183"/>
      <c r="N188" s="215"/>
      <c r="O188" s="215"/>
      <c r="P188" s="185"/>
      <c r="Q188" s="183"/>
      <c r="R188" s="198"/>
      <c r="S188" s="183"/>
      <c r="T188" s="183"/>
      <c r="U188" s="183"/>
      <c r="V188" s="183"/>
      <c r="W188" s="183"/>
      <c r="X188" s="208"/>
      <c r="Y188" s="329" t="str">
        <f t="shared" ca="1" si="7"/>
        <v/>
      </c>
      <c r="Z188" s="30">
        <f ca="1">COUNTIF('11月'!$Y$9:Y239,"未入力")</f>
        <v>0</v>
      </c>
    </row>
    <row r="189" spans="1:26" ht="18" customHeight="1">
      <c r="A189" s="328" t="str">
        <f t="shared" ca="1" si="6"/>
        <v>0</v>
      </c>
      <c r="B189" s="183">
        <v>181</v>
      </c>
      <c r="C189" s="218"/>
      <c r="D189" s="183"/>
      <c r="E189" s="183"/>
      <c r="F189" s="183"/>
      <c r="G189" s="183"/>
      <c r="H189" s="765"/>
      <c r="I189" s="763"/>
      <c r="J189" s="706"/>
      <c r="K189" s="183"/>
      <c r="L189" s="183"/>
      <c r="M189" s="183"/>
      <c r="N189" s="215"/>
      <c r="O189" s="215"/>
      <c r="P189" s="185"/>
      <c r="Q189" s="183"/>
      <c r="R189" s="198"/>
      <c r="S189" s="183"/>
      <c r="T189" s="183"/>
      <c r="U189" s="183"/>
      <c r="V189" s="183"/>
      <c r="W189" s="183"/>
      <c r="X189" s="208"/>
      <c r="Y189" s="329" t="str">
        <f t="shared" ca="1" si="7"/>
        <v/>
      </c>
      <c r="Z189" s="30">
        <f ca="1">COUNTIF('11月'!$Y$9:Y240,"未入力")</f>
        <v>0</v>
      </c>
    </row>
    <row r="190" spans="1:26" ht="18" customHeight="1">
      <c r="A190" s="328" t="str">
        <f t="shared" ca="1" si="6"/>
        <v>0</v>
      </c>
      <c r="B190" s="183">
        <v>182</v>
      </c>
      <c r="C190" s="218"/>
      <c r="D190" s="183"/>
      <c r="E190" s="183"/>
      <c r="F190" s="183"/>
      <c r="G190" s="183"/>
      <c r="H190" s="765"/>
      <c r="I190" s="763"/>
      <c r="J190" s="706"/>
      <c r="K190" s="183"/>
      <c r="L190" s="183"/>
      <c r="M190" s="183"/>
      <c r="N190" s="215"/>
      <c r="O190" s="215"/>
      <c r="P190" s="185"/>
      <c r="Q190" s="183"/>
      <c r="R190" s="198"/>
      <c r="S190" s="183"/>
      <c r="T190" s="183"/>
      <c r="U190" s="183"/>
      <c r="V190" s="183"/>
      <c r="W190" s="183"/>
      <c r="X190" s="208"/>
      <c r="Y190" s="329" t="str">
        <f t="shared" ca="1" si="7"/>
        <v/>
      </c>
      <c r="Z190" s="30">
        <f ca="1">COUNTIF('11月'!$Y$9:Y241,"未入力")</f>
        <v>0</v>
      </c>
    </row>
    <row r="191" spans="1:26" ht="18" customHeight="1">
      <c r="A191" s="328" t="str">
        <f t="shared" ca="1" si="6"/>
        <v>0</v>
      </c>
      <c r="B191" s="183">
        <v>183</v>
      </c>
      <c r="C191" s="218"/>
      <c r="D191" s="183"/>
      <c r="E191" s="183"/>
      <c r="F191" s="183"/>
      <c r="G191" s="183"/>
      <c r="H191" s="765"/>
      <c r="I191" s="763"/>
      <c r="J191" s="706"/>
      <c r="K191" s="183"/>
      <c r="L191" s="183"/>
      <c r="M191" s="183"/>
      <c r="N191" s="215"/>
      <c r="O191" s="215"/>
      <c r="P191" s="185"/>
      <c r="Q191" s="183"/>
      <c r="R191" s="198"/>
      <c r="S191" s="183"/>
      <c r="T191" s="183"/>
      <c r="U191" s="183"/>
      <c r="V191" s="183"/>
      <c r="W191" s="183"/>
      <c r="X191" s="208"/>
      <c r="Y191" s="329" t="str">
        <f t="shared" ca="1" si="7"/>
        <v/>
      </c>
      <c r="Z191" s="30">
        <f ca="1">COUNTIF('11月'!$Y$9:Y242,"未入力")</f>
        <v>0</v>
      </c>
    </row>
    <row r="192" spans="1:26" ht="18" customHeight="1">
      <c r="A192" s="328" t="str">
        <f t="shared" ca="1" si="6"/>
        <v>0</v>
      </c>
      <c r="B192" s="183">
        <v>184</v>
      </c>
      <c r="C192" s="218"/>
      <c r="D192" s="183"/>
      <c r="E192" s="183"/>
      <c r="F192" s="183"/>
      <c r="G192" s="183"/>
      <c r="H192" s="765"/>
      <c r="I192" s="763"/>
      <c r="J192" s="706"/>
      <c r="K192" s="183"/>
      <c r="L192" s="183"/>
      <c r="M192" s="183"/>
      <c r="N192" s="215"/>
      <c r="O192" s="215"/>
      <c r="P192" s="185"/>
      <c r="Q192" s="183"/>
      <c r="R192" s="198"/>
      <c r="S192" s="183"/>
      <c r="T192" s="183"/>
      <c r="U192" s="183"/>
      <c r="V192" s="183"/>
      <c r="W192" s="183"/>
      <c r="X192" s="208"/>
      <c r="Y192" s="329" t="str">
        <f t="shared" ca="1" si="7"/>
        <v/>
      </c>
      <c r="Z192" s="30">
        <f ca="1">COUNTIF('11月'!$Y$9:Y243,"未入力")</f>
        <v>0</v>
      </c>
    </row>
    <row r="193" spans="1:26" ht="18" customHeight="1">
      <c r="A193" s="328" t="str">
        <f t="shared" ca="1" si="6"/>
        <v>0</v>
      </c>
      <c r="B193" s="183">
        <v>185</v>
      </c>
      <c r="C193" s="218"/>
      <c r="D193" s="183"/>
      <c r="E193" s="183"/>
      <c r="F193" s="183"/>
      <c r="G193" s="183"/>
      <c r="H193" s="765"/>
      <c r="I193" s="763"/>
      <c r="J193" s="706"/>
      <c r="K193" s="183"/>
      <c r="L193" s="183"/>
      <c r="M193" s="183"/>
      <c r="N193" s="215"/>
      <c r="O193" s="215"/>
      <c r="P193" s="185"/>
      <c r="Q193" s="183"/>
      <c r="R193" s="198"/>
      <c r="S193" s="183"/>
      <c r="T193" s="183"/>
      <c r="U193" s="183"/>
      <c r="V193" s="183"/>
      <c r="W193" s="183"/>
      <c r="X193" s="208"/>
      <c r="Y193" s="329" t="str">
        <f t="shared" ca="1" si="7"/>
        <v/>
      </c>
      <c r="Z193" s="30">
        <f ca="1">COUNTIF('11月'!$Y$9:Y244,"未入力")</f>
        <v>0</v>
      </c>
    </row>
    <row r="194" spans="1:26" ht="18" customHeight="1">
      <c r="A194" s="328" t="str">
        <f t="shared" ca="1" si="6"/>
        <v>0</v>
      </c>
      <c r="B194" s="183">
        <v>186</v>
      </c>
      <c r="C194" s="218"/>
      <c r="D194" s="183"/>
      <c r="E194" s="183"/>
      <c r="F194" s="183"/>
      <c r="G194" s="183"/>
      <c r="H194" s="765"/>
      <c r="I194" s="763"/>
      <c r="J194" s="706"/>
      <c r="K194" s="183"/>
      <c r="L194" s="183"/>
      <c r="M194" s="183"/>
      <c r="N194" s="215"/>
      <c r="O194" s="215"/>
      <c r="P194" s="185"/>
      <c r="Q194" s="183"/>
      <c r="R194" s="198"/>
      <c r="S194" s="183"/>
      <c r="T194" s="183"/>
      <c r="U194" s="183"/>
      <c r="V194" s="183"/>
      <c r="W194" s="183"/>
      <c r="X194" s="208"/>
      <c r="Y194" s="329" t="str">
        <f t="shared" ca="1" si="7"/>
        <v/>
      </c>
      <c r="Z194" s="30">
        <f ca="1">COUNTIF('11月'!$Y$9:Y245,"未入力")</f>
        <v>0</v>
      </c>
    </row>
    <row r="195" spans="1:26" ht="18" customHeight="1">
      <c r="A195" s="328" t="str">
        <f t="shared" ca="1" si="6"/>
        <v>0</v>
      </c>
      <c r="B195" s="183">
        <v>187</v>
      </c>
      <c r="C195" s="218"/>
      <c r="D195" s="183"/>
      <c r="E195" s="183"/>
      <c r="F195" s="183"/>
      <c r="G195" s="183"/>
      <c r="H195" s="765"/>
      <c r="I195" s="763"/>
      <c r="J195" s="706"/>
      <c r="K195" s="183"/>
      <c r="L195" s="183"/>
      <c r="M195" s="183"/>
      <c r="N195" s="215"/>
      <c r="O195" s="215"/>
      <c r="P195" s="185"/>
      <c r="Q195" s="183"/>
      <c r="R195" s="198"/>
      <c r="S195" s="183"/>
      <c r="T195" s="183"/>
      <c r="U195" s="183"/>
      <c r="V195" s="183"/>
      <c r="W195" s="183"/>
      <c r="X195" s="208"/>
      <c r="Y195" s="329" t="str">
        <f t="shared" ca="1" si="7"/>
        <v/>
      </c>
      <c r="Z195" s="30">
        <f ca="1">COUNTIF('11月'!$Y$9:Y246,"未入力")</f>
        <v>0</v>
      </c>
    </row>
    <row r="196" spans="1:26" ht="18" customHeight="1">
      <c r="A196" s="328" t="str">
        <f t="shared" ca="1" si="6"/>
        <v>0</v>
      </c>
      <c r="B196" s="183">
        <v>188</v>
      </c>
      <c r="C196" s="218"/>
      <c r="D196" s="183"/>
      <c r="E196" s="183"/>
      <c r="F196" s="183"/>
      <c r="G196" s="183"/>
      <c r="H196" s="765"/>
      <c r="I196" s="763"/>
      <c r="J196" s="706"/>
      <c r="K196" s="183"/>
      <c r="L196" s="183"/>
      <c r="M196" s="183"/>
      <c r="N196" s="215"/>
      <c r="O196" s="215"/>
      <c r="P196" s="185"/>
      <c r="Q196" s="183"/>
      <c r="R196" s="198"/>
      <c r="S196" s="183"/>
      <c r="T196" s="183"/>
      <c r="U196" s="183"/>
      <c r="V196" s="183"/>
      <c r="W196" s="183"/>
      <c r="X196" s="208"/>
      <c r="Y196" s="329" t="str">
        <f t="shared" ca="1" si="7"/>
        <v/>
      </c>
      <c r="Z196" s="30">
        <f ca="1">COUNTIF('11月'!$Y$9:Y247,"未入力")</f>
        <v>0</v>
      </c>
    </row>
    <row r="197" spans="1:26" ht="18" customHeight="1">
      <c r="A197" s="328" t="str">
        <f t="shared" ca="1" si="6"/>
        <v>0</v>
      </c>
      <c r="B197" s="183">
        <v>189</v>
      </c>
      <c r="C197" s="218"/>
      <c r="D197" s="183"/>
      <c r="E197" s="183"/>
      <c r="F197" s="183"/>
      <c r="G197" s="183"/>
      <c r="H197" s="765"/>
      <c r="I197" s="763"/>
      <c r="J197" s="706"/>
      <c r="K197" s="183"/>
      <c r="L197" s="183"/>
      <c r="M197" s="183"/>
      <c r="N197" s="215"/>
      <c r="O197" s="215"/>
      <c r="P197" s="185"/>
      <c r="Q197" s="183"/>
      <c r="R197" s="198"/>
      <c r="S197" s="183"/>
      <c r="T197" s="183"/>
      <c r="U197" s="183"/>
      <c r="V197" s="183"/>
      <c r="W197" s="183"/>
      <c r="X197" s="208"/>
      <c r="Y197" s="329" t="str">
        <f t="shared" ca="1" si="7"/>
        <v/>
      </c>
      <c r="Z197" s="30">
        <f ca="1">COUNTIF('11月'!$Y$9:Y248,"未入力")</f>
        <v>0</v>
      </c>
    </row>
    <row r="198" spans="1:26" ht="18" customHeight="1">
      <c r="A198" s="328" t="str">
        <f t="shared" ca="1" si="6"/>
        <v>0</v>
      </c>
      <c r="B198" s="183">
        <v>190</v>
      </c>
      <c r="C198" s="218"/>
      <c r="D198" s="183"/>
      <c r="E198" s="183"/>
      <c r="F198" s="183"/>
      <c r="G198" s="183"/>
      <c r="H198" s="765"/>
      <c r="I198" s="763"/>
      <c r="J198" s="706"/>
      <c r="K198" s="183"/>
      <c r="L198" s="183"/>
      <c r="M198" s="183"/>
      <c r="N198" s="215"/>
      <c r="O198" s="215"/>
      <c r="P198" s="185"/>
      <c r="Q198" s="183"/>
      <c r="R198" s="198"/>
      <c r="S198" s="183"/>
      <c r="T198" s="183"/>
      <c r="U198" s="183"/>
      <c r="V198" s="183"/>
      <c r="W198" s="183"/>
      <c r="X198" s="208"/>
      <c r="Y198" s="329" t="str">
        <f t="shared" ca="1" si="7"/>
        <v/>
      </c>
      <c r="Z198" s="30">
        <f ca="1">COUNTIF('11月'!$Y$9:Y249,"未入力")</f>
        <v>0</v>
      </c>
    </row>
    <row r="199" spans="1:26" ht="18" customHeight="1">
      <c r="A199" s="328" t="str">
        <f t="shared" ca="1" si="6"/>
        <v>0</v>
      </c>
      <c r="B199" s="183">
        <v>191</v>
      </c>
      <c r="C199" s="218"/>
      <c r="D199" s="183"/>
      <c r="E199" s="183"/>
      <c r="F199" s="183"/>
      <c r="G199" s="183"/>
      <c r="H199" s="765"/>
      <c r="I199" s="763"/>
      <c r="J199" s="706"/>
      <c r="K199" s="183"/>
      <c r="L199" s="183"/>
      <c r="M199" s="183"/>
      <c r="N199" s="215"/>
      <c r="O199" s="215"/>
      <c r="P199" s="185"/>
      <c r="Q199" s="183"/>
      <c r="R199" s="198"/>
      <c r="S199" s="183"/>
      <c r="T199" s="183"/>
      <c r="U199" s="183"/>
      <c r="V199" s="183"/>
      <c r="W199" s="183"/>
      <c r="X199" s="208"/>
      <c r="Y199" s="329" t="str">
        <f t="shared" ca="1" si="7"/>
        <v/>
      </c>
      <c r="Z199" s="30">
        <f ca="1">COUNTIF('11月'!$Y$9:Y250,"未入力")</f>
        <v>0</v>
      </c>
    </row>
    <row r="200" spans="1:26" ht="18" customHeight="1">
      <c r="A200" s="328" t="str">
        <f t="shared" ca="1" si="6"/>
        <v>0</v>
      </c>
      <c r="B200" s="183">
        <v>192</v>
      </c>
      <c r="C200" s="218"/>
      <c r="D200" s="183"/>
      <c r="E200" s="183"/>
      <c r="F200" s="183"/>
      <c r="G200" s="183"/>
      <c r="H200" s="765"/>
      <c r="I200" s="763"/>
      <c r="J200" s="706"/>
      <c r="K200" s="183"/>
      <c r="L200" s="183"/>
      <c r="M200" s="183"/>
      <c r="N200" s="215"/>
      <c r="O200" s="215"/>
      <c r="P200" s="185"/>
      <c r="Q200" s="183"/>
      <c r="R200" s="198"/>
      <c r="S200" s="183"/>
      <c r="T200" s="183"/>
      <c r="U200" s="183"/>
      <c r="V200" s="183"/>
      <c r="W200" s="183"/>
      <c r="X200" s="208"/>
      <c r="Y200" s="329" t="str">
        <f t="shared" ca="1" si="7"/>
        <v/>
      </c>
      <c r="Z200" s="30">
        <f ca="1">COUNTIF('11月'!$Y$9:Y251,"未入力")</f>
        <v>0</v>
      </c>
    </row>
    <row r="201" spans="1:26" ht="18" customHeight="1">
      <c r="A201" s="328" t="str">
        <f t="shared" ca="1" si="6"/>
        <v>0</v>
      </c>
      <c r="B201" s="183">
        <v>193</v>
      </c>
      <c r="C201" s="218"/>
      <c r="D201" s="183"/>
      <c r="E201" s="183"/>
      <c r="F201" s="183"/>
      <c r="G201" s="183"/>
      <c r="H201" s="765"/>
      <c r="I201" s="763"/>
      <c r="J201" s="706"/>
      <c r="K201" s="183"/>
      <c r="L201" s="183"/>
      <c r="M201" s="183"/>
      <c r="N201" s="215"/>
      <c r="O201" s="215"/>
      <c r="P201" s="185"/>
      <c r="Q201" s="183"/>
      <c r="R201" s="198"/>
      <c r="S201" s="183"/>
      <c r="T201" s="183"/>
      <c r="U201" s="183"/>
      <c r="V201" s="183"/>
      <c r="W201" s="183"/>
      <c r="X201" s="208"/>
      <c r="Y201" s="329" t="str">
        <f t="shared" ca="1" si="7"/>
        <v/>
      </c>
      <c r="Z201" s="30">
        <f ca="1">COUNTIF('11月'!$Y$9:Y252,"未入力")</f>
        <v>0</v>
      </c>
    </row>
    <row r="202" spans="1:26" ht="18" customHeight="1">
      <c r="A202" s="328" t="str">
        <f t="shared" ca="1" si="6"/>
        <v>0</v>
      </c>
      <c r="B202" s="183">
        <v>194</v>
      </c>
      <c r="C202" s="218"/>
      <c r="D202" s="183"/>
      <c r="E202" s="183"/>
      <c r="F202" s="183"/>
      <c r="G202" s="183"/>
      <c r="H202" s="765"/>
      <c r="I202" s="763"/>
      <c r="J202" s="706"/>
      <c r="K202" s="183"/>
      <c r="L202" s="183"/>
      <c r="M202" s="183"/>
      <c r="N202" s="215"/>
      <c r="O202" s="215"/>
      <c r="P202" s="185"/>
      <c r="Q202" s="183"/>
      <c r="R202" s="198"/>
      <c r="S202" s="183"/>
      <c r="T202" s="183"/>
      <c r="U202" s="183"/>
      <c r="V202" s="183"/>
      <c r="W202" s="183"/>
      <c r="X202" s="208"/>
      <c r="Y202" s="329" t="str">
        <f t="shared" ca="1" si="7"/>
        <v/>
      </c>
      <c r="Z202" s="30">
        <f ca="1">COUNTIF('11月'!$Y$9:Y253,"未入力")</f>
        <v>0</v>
      </c>
    </row>
    <row r="203" spans="1:26" ht="18" customHeight="1">
      <c r="A203" s="328" t="str">
        <f t="shared" ca="1" si="6"/>
        <v>0</v>
      </c>
      <c r="B203" s="183">
        <v>195</v>
      </c>
      <c r="C203" s="218"/>
      <c r="D203" s="183"/>
      <c r="E203" s="183"/>
      <c r="F203" s="183"/>
      <c r="G203" s="183"/>
      <c r="H203" s="765"/>
      <c r="I203" s="763"/>
      <c r="J203" s="706"/>
      <c r="K203" s="183"/>
      <c r="L203" s="183"/>
      <c r="M203" s="183"/>
      <c r="N203" s="215"/>
      <c r="O203" s="215"/>
      <c r="P203" s="185"/>
      <c r="Q203" s="183"/>
      <c r="R203" s="198"/>
      <c r="S203" s="183"/>
      <c r="T203" s="183"/>
      <c r="U203" s="183"/>
      <c r="V203" s="183"/>
      <c r="W203" s="183"/>
      <c r="X203" s="208"/>
      <c r="Y203" s="329" t="str">
        <f t="shared" ca="1" si="7"/>
        <v/>
      </c>
      <c r="Z203" s="30">
        <f ca="1">COUNTIF('11月'!$Y$9:Y254,"未入力")</f>
        <v>0</v>
      </c>
    </row>
    <row r="204" spans="1:26" ht="18" customHeight="1">
      <c r="A204" s="328" t="str">
        <f t="shared" ca="1" si="6"/>
        <v>0</v>
      </c>
      <c r="B204" s="183">
        <v>196</v>
      </c>
      <c r="C204" s="218"/>
      <c r="D204" s="183"/>
      <c r="E204" s="183"/>
      <c r="F204" s="183"/>
      <c r="G204" s="183"/>
      <c r="H204" s="765"/>
      <c r="I204" s="763"/>
      <c r="J204" s="706"/>
      <c r="K204" s="183"/>
      <c r="L204" s="183"/>
      <c r="M204" s="183"/>
      <c r="N204" s="215"/>
      <c r="O204" s="215"/>
      <c r="P204" s="185"/>
      <c r="Q204" s="183"/>
      <c r="R204" s="198"/>
      <c r="S204" s="183"/>
      <c r="T204" s="183"/>
      <c r="U204" s="183"/>
      <c r="V204" s="183"/>
      <c r="W204" s="183"/>
      <c r="X204" s="208"/>
      <c r="Y204" s="329" t="str">
        <f t="shared" ca="1" si="7"/>
        <v/>
      </c>
      <c r="Z204" s="30">
        <f ca="1">COUNTIF('11月'!$Y$9:Y255,"未入力")</f>
        <v>0</v>
      </c>
    </row>
    <row r="205" spans="1:26" ht="18" customHeight="1">
      <c r="A205" s="328" t="str">
        <f t="shared" ca="1" si="6"/>
        <v>0</v>
      </c>
      <c r="B205" s="183">
        <v>197</v>
      </c>
      <c r="C205" s="218"/>
      <c r="D205" s="183"/>
      <c r="E205" s="183"/>
      <c r="F205" s="183"/>
      <c r="G205" s="183"/>
      <c r="H205" s="765"/>
      <c r="I205" s="763"/>
      <c r="J205" s="706"/>
      <c r="K205" s="183"/>
      <c r="L205" s="183"/>
      <c r="M205" s="183"/>
      <c r="N205" s="215"/>
      <c r="O205" s="215"/>
      <c r="P205" s="185"/>
      <c r="Q205" s="183"/>
      <c r="R205" s="198"/>
      <c r="S205" s="183"/>
      <c r="T205" s="183"/>
      <c r="U205" s="183"/>
      <c r="V205" s="183"/>
      <c r="W205" s="183"/>
      <c r="X205" s="208"/>
      <c r="Y205" s="329" t="str">
        <f t="shared" ca="1" si="7"/>
        <v/>
      </c>
      <c r="Z205" s="30">
        <f ca="1">COUNTIF('11月'!$Y$9:Y256,"未入力")</f>
        <v>0</v>
      </c>
    </row>
    <row r="206" spans="1:26" ht="18" customHeight="1">
      <c r="A206" s="328" t="str">
        <f t="shared" ca="1" si="6"/>
        <v>0</v>
      </c>
      <c r="B206" s="183">
        <v>198</v>
      </c>
      <c r="C206" s="218"/>
      <c r="D206" s="183"/>
      <c r="E206" s="183"/>
      <c r="F206" s="183"/>
      <c r="G206" s="183"/>
      <c r="H206" s="765"/>
      <c r="I206" s="763"/>
      <c r="J206" s="706"/>
      <c r="K206" s="183"/>
      <c r="L206" s="183"/>
      <c r="M206" s="183"/>
      <c r="N206" s="215"/>
      <c r="O206" s="215"/>
      <c r="P206" s="185"/>
      <c r="Q206" s="183"/>
      <c r="R206" s="198"/>
      <c r="S206" s="183"/>
      <c r="T206" s="183"/>
      <c r="U206" s="183"/>
      <c r="V206" s="183"/>
      <c r="W206" s="183"/>
      <c r="X206" s="208"/>
      <c r="Y206" s="329" t="str">
        <f t="shared" ca="1" si="7"/>
        <v/>
      </c>
      <c r="Z206" s="30">
        <f ca="1">COUNTIF('11月'!$Y$9:Y257,"未入力")</f>
        <v>0</v>
      </c>
    </row>
    <row r="207" spans="1:26" ht="18" customHeight="1">
      <c r="A207" s="328" t="str">
        <f t="shared" ca="1" si="6"/>
        <v>0</v>
      </c>
      <c r="B207" s="183">
        <v>199</v>
      </c>
      <c r="C207" s="218"/>
      <c r="D207" s="183"/>
      <c r="E207" s="183"/>
      <c r="F207" s="183"/>
      <c r="G207" s="183"/>
      <c r="H207" s="765"/>
      <c r="I207" s="763"/>
      <c r="J207" s="706"/>
      <c r="K207" s="183"/>
      <c r="L207" s="183"/>
      <c r="M207" s="183"/>
      <c r="N207" s="215"/>
      <c r="O207" s="215"/>
      <c r="P207" s="185"/>
      <c r="Q207" s="183"/>
      <c r="R207" s="198"/>
      <c r="S207" s="183"/>
      <c r="T207" s="183"/>
      <c r="U207" s="183"/>
      <c r="V207" s="183"/>
      <c r="W207" s="183"/>
      <c r="X207" s="208"/>
      <c r="Y207" s="329" t="str">
        <f t="shared" ca="1" si="7"/>
        <v/>
      </c>
      <c r="Z207" s="30">
        <f ca="1">COUNTIF('11月'!$Y$9:Y258,"未入力")</f>
        <v>0</v>
      </c>
    </row>
    <row r="208" spans="1:26" ht="14.4">
      <c r="A208" s="4"/>
      <c r="B208" s="4"/>
      <c r="C208" s="303"/>
      <c r="D208" s="304"/>
      <c r="E208" s="4"/>
      <c r="F208" s="4"/>
      <c r="G208" s="4"/>
      <c r="H208" s="4"/>
      <c r="I208" s="4"/>
      <c r="J208" s="4"/>
      <c r="K208" s="4"/>
      <c r="L208" s="4"/>
      <c r="M208" s="4"/>
      <c r="N208" s="148"/>
      <c r="O208" s="4"/>
      <c r="P208" s="4"/>
      <c r="Q208" s="4"/>
      <c r="R208" s="303"/>
      <c r="S208" s="4"/>
      <c r="T208" s="304"/>
      <c r="U208" s="4"/>
      <c r="V208" s="4"/>
      <c r="W208" s="4"/>
      <c r="X208" s="4"/>
      <c r="Y208" s="4"/>
    </row>
    <row r="209" spans="1:24" ht="21" customHeight="1">
      <c r="A209" s="4"/>
      <c r="B209" s="280"/>
      <c r="C209" s="305"/>
      <c r="D209" s="306" t="s">
        <v>16</v>
      </c>
      <c r="E209" s="307" t="s">
        <v>338</v>
      </c>
      <c r="F209" s="307" t="s">
        <v>346</v>
      </c>
      <c r="G209" s="307" t="s">
        <v>381</v>
      </c>
      <c r="H209" s="307" t="s">
        <v>635</v>
      </c>
      <c r="I209" s="307" t="s">
        <v>636</v>
      </c>
      <c r="J209" s="281" t="str">
        <f>設定用!F11</f>
        <v>その他</v>
      </c>
      <c r="K209" s="285"/>
      <c r="L209" s="286"/>
      <c r="M209" s="4"/>
      <c r="N209" s="4"/>
      <c r="O209" s="4"/>
      <c r="P209" s="4"/>
      <c r="Q209" s="4"/>
      <c r="R209" s="4"/>
      <c r="S209" s="4"/>
      <c r="T209" s="4"/>
      <c r="U209" s="4"/>
      <c r="V209" s="4"/>
      <c r="W209" s="4"/>
      <c r="X209" s="168"/>
    </row>
    <row r="210" spans="1:24" ht="18.75" customHeight="1">
      <c r="A210" s="4"/>
      <c r="B210" s="705" t="s">
        <v>33</v>
      </c>
      <c r="C210" s="706"/>
      <c r="D210" s="163">
        <f t="shared" ref="D210:D212" si="8">SUM(E210:I210)</f>
        <v>0</v>
      </c>
      <c r="E210" s="164">
        <f t="shared" ref="E210:J210" si="9">COUNTIFS($P$9:$P$206,E$209,$W$9:$W$206,"&lt;&gt;")</f>
        <v>0</v>
      </c>
      <c r="F210" s="164">
        <f t="shared" si="9"/>
        <v>0</v>
      </c>
      <c r="G210" s="164">
        <f t="shared" si="9"/>
        <v>0</v>
      </c>
      <c r="H210" s="164">
        <f t="shared" si="9"/>
        <v>0</v>
      </c>
      <c r="I210" s="164">
        <f t="shared" si="9"/>
        <v>0</v>
      </c>
      <c r="J210" s="165">
        <f t="shared" si="9"/>
        <v>0</v>
      </c>
      <c r="K210" s="285"/>
      <c r="L210" s="286"/>
      <c r="M210" s="4"/>
      <c r="N210" s="4"/>
      <c r="O210" s="4"/>
      <c r="P210" s="4"/>
      <c r="Q210" s="4"/>
      <c r="R210" s="4"/>
      <c r="S210" s="4"/>
      <c r="T210" s="4"/>
      <c r="U210" s="4"/>
      <c r="V210" s="4"/>
      <c r="W210" s="4"/>
      <c r="X210" s="168"/>
    </row>
    <row r="211" spans="1:24" ht="18.75" customHeight="1">
      <c r="A211" s="4"/>
      <c r="B211" s="770" t="s">
        <v>311</v>
      </c>
      <c r="C211" s="771"/>
      <c r="D211" s="244">
        <f t="shared" si="8"/>
        <v>0</v>
      </c>
      <c r="E211" s="245">
        <f t="shared" ref="E211:J211" si="10">COUNTIFS($P$9:$P$206,E$209,$W$9:$W$206,$O$2)</f>
        <v>0</v>
      </c>
      <c r="F211" s="245">
        <f t="shared" si="10"/>
        <v>0</v>
      </c>
      <c r="G211" s="245">
        <f t="shared" si="10"/>
        <v>0</v>
      </c>
      <c r="H211" s="245">
        <f t="shared" si="10"/>
        <v>0</v>
      </c>
      <c r="I211" s="245">
        <f t="shared" si="10"/>
        <v>0</v>
      </c>
      <c r="J211" s="246">
        <f t="shared" si="10"/>
        <v>0</v>
      </c>
      <c r="K211" s="285"/>
      <c r="L211" s="286"/>
      <c r="M211" s="4"/>
      <c r="N211" s="4"/>
      <c r="P211" s="4"/>
      <c r="Q211" s="4"/>
      <c r="R211" s="4"/>
      <c r="S211" s="4"/>
      <c r="T211" s="4"/>
      <c r="U211" s="4"/>
      <c r="V211" s="4"/>
      <c r="W211" s="4"/>
      <c r="X211" s="168"/>
    </row>
    <row r="212" spans="1:24" ht="18.75" customHeight="1">
      <c r="A212" s="4"/>
      <c r="B212" s="707" t="s">
        <v>313</v>
      </c>
      <c r="C212" s="708"/>
      <c r="D212" s="10">
        <f t="shared" si="8"/>
        <v>0</v>
      </c>
      <c r="E212" s="169">
        <f t="shared" ref="E212:J212" si="11">COUNTIFS($P$9:$P$206,E$209,$W$9:$W$206,$O$3)</f>
        <v>0</v>
      </c>
      <c r="F212" s="169">
        <f t="shared" si="11"/>
        <v>0</v>
      </c>
      <c r="G212" s="169">
        <f t="shared" si="11"/>
        <v>0</v>
      </c>
      <c r="H212" s="169">
        <f t="shared" si="11"/>
        <v>0</v>
      </c>
      <c r="I212" s="169">
        <f t="shared" si="11"/>
        <v>0</v>
      </c>
      <c r="J212" s="170">
        <f t="shared" si="11"/>
        <v>0</v>
      </c>
      <c r="K212" s="285"/>
      <c r="L212" s="286"/>
      <c r="M212" s="4"/>
      <c r="N212" s="4"/>
      <c r="O212" s="4"/>
      <c r="P212" s="4"/>
      <c r="Q212" s="4"/>
      <c r="R212" s="4"/>
      <c r="S212" s="4"/>
      <c r="T212" s="4"/>
      <c r="U212" s="4"/>
      <c r="V212" s="4"/>
      <c r="W212" s="4"/>
      <c r="X212" s="168"/>
    </row>
    <row r="213" spans="1:24" ht="33" customHeight="1">
      <c r="A213" s="4"/>
      <c r="B213" s="725" t="s">
        <v>39</v>
      </c>
      <c r="C213" s="726"/>
      <c r="D213" s="247" t="str">
        <f t="shared" ref="D213:J213" si="12">IFERROR(SUM(D211:D212)/D210,"")</f>
        <v/>
      </c>
      <c r="E213" s="248" t="str">
        <f t="shared" si="12"/>
        <v/>
      </c>
      <c r="F213" s="248" t="str">
        <f t="shared" si="12"/>
        <v/>
      </c>
      <c r="G213" s="248" t="str">
        <f t="shared" si="12"/>
        <v/>
      </c>
      <c r="H213" s="248" t="str">
        <f t="shared" si="12"/>
        <v/>
      </c>
      <c r="I213" s="248" t="str">
        <f t="shared" si="12"/>
        <v/>
      </c>
      <c r="J213" s="249" t="str">
        <f t="shared" si="12"/>
        <v/>
      </c>
      <c r="K213" s="308" t="s">
        <v>637</v>
      </c>
      <c r="L213" s="4" t="str">
        <f t="shared" ref="L213:M213" si="13">IFERROR(SUM(L211:L212)/L210,"")</f>
        <v/>
      </c>
      <c r="M213" s="4" t="str">
        <f t="shared" si="13"/>
        <v/>
      </c>
      <c r="N213" s="4"/>
      <c r="O213" s="4"/>
      <c r="P213" s="162"/>
      <c r="Q213" s="162"/>
      <c r="R213" s="162"/>
      <c r="S213" s="251"/>
      <c r="T213" s="162"/>
      <c r="U213" s="252"/>
      <c r="V213" s="252"/>
      <c r="W213" s="252"/>
      <c r="X213" s="168"/>
    </row>
    <row r="214" spans="1:24" ht="30" customHeight="1"/>
    <row r="215" spans="1:24" ht="8.25" customHeight="1"/>
    <row r="216" spans="1:24" ht="15.75" customHeight="1">
      <c r="A216" s="4"/>
      <c r="B216" s="4"/>
      <c r="D216" s="309" t="str">
        <f>設定用!J5</f>
        <v>受注担当</v>
      </c>
      <c r="E216" s="310" t="str">
        <f>設定用!J6</f>
        <v>代表</v>
      </c>
      <c r="F216" s="309" t="str">
        <f>設定用!J7</f>
        <v>黒田み</v>
      </c>
      <c r="G216" s="309" t="str">
        <f>設定用!J8</f>
        <v>山田</v>
      </c>
      <c r="H216" s="309" t="str">
        <f>設定用!J9</f>
        <v>奥章</v>
      </c>
      <c r="I216" s="4"/>
      <c r="J216" s="4"/>
      <c r="K216" s="4"/>
      <c r="L216" s="4"/>
      <c r="M216" s="4"/>
      <c r="N216" s="148"/>
      <c r="O216" s="4"/>
      <c r="P216" s="4"/>
      <c r="Q216" s="4"/>
      <c r="R216" s="303"/>
      <c r="S216" s="4"/>
      <c r="T216" s="304"/>
      <c r="U216" s="4"/>
      <c r="V216" s="4"/>
      <c r="W216" s="4"/>
      <c r="X216" s="4"/>
    </row>
    <row r="217" spans="1:24" ht="31.5" customHeight="1">
      <c r="A217" s="4"/>
      <c r="B217" s="4"/>
      <c r="C217" s="255" t="s">
        <v>638</v>
      </c>
      <c r="D217" s="256">
        <f t="shared" ref="D217:H217" si="14">COUNTIF($U$9:$U$206,D216)</f>
        <v>0</v>
      </c>
      <c r="E217" s="256">
        <f t="shared" si="14"/>
        <v>0</v>
      </c>
      <c r="F217" s="256">
        <f t="shared" si="14"/>
        <v>0</v>
      </c>
      <c r="G217" s="256">
        <f t="shared" si="14"/>
        <v>0</v>
      </c>
      <c r="H217" s="257">
        <f t="shared" si="14"/>
        <v>0</v>
      </c>
      <c r="I217" s="4"/>
      <c r="J217" s="4"/>
      <c r="K217" s="4"/>
      <c r="L217" s="4"/>
      <c r="M217" s="4"/>
      <c r="N217" s="148"/>
      <c r="O217" s="4"/>
      <c r="P217" s="4"/>
      <c r="Q217" s="4"/>
      <c r="R217" s="303"/>
      <c r="S217" s="4"/>
      <c r="T217" s="304"/>
      <c r="U217" s="4"/>
      <c r="V217" s="4"/>
      <c r="W217" s="4"/>
      <c r="X217" s="4"/>
    </row>
    <row r="218" spans="1:24" ht="24" customHeight="1">
      <c r="A218" s="4"/>
      <c r="B218" s="4"/>
      <c r="C218" s="772" t="s">
        <v>639</v>
      </c>
      <c r="D218" s="311">
        <f t="shared" ref="D218:H218" si="15">SUM(D220,D222)</f>
        <v>0</v>
      </c>
      <c r="E218" s="311">
        <f t="shared" si="15"/>
        <v>0</v>
      </c>
      <c r="F218" s="311">
        <f t="shared" si="15"/>
        <v>0</v>
      </c>
      <c r="G218" s="311">
        <f t="shared" si="15"/>
        <v>0</v>
      </c>
      <c r="H218" s="312">
        <f t="shared" si="15"/>
        <v>0</v>
      </c>
      <c r="I218" s="4"/>
      <c r="J218" s="4"/>
      <c r="K218" s="4"/>
      <c r="L218" s="4"/>
      <c r="M218" s="4"/>
      <c r="N218" s="148"/>
      <c r="O218" s="4"/>
      <c r="P218" s="4"/>
      <c r="Q218" s="4"/>
      <c r="R218" s="303"/>
      <c r="S218" s="4"/>
      <c r="T218" s="304"/>
      <c r="U218" s="4"/>
      <c r="V218" s="4"/>
      <c r="W218" s="4"/>
      <c r="X218" s="4"/>
    </row>
    <row r="219" spans="1:24" ht="24" customHeight="1">
      <c r="A219" s="4"/>
      <c r="B219" s="4"/>
      <c r="C219" s="773"/>
      <c r="D219" s="313" t="str">
        <f t="shared" ref="D219:H219" si="16">IFERROR(D218/D217,"-")</f>
        <v>-</v>
      </c>
      <c r="E219" s="313" t="str">
        <f t="shared" si="16"/>
        <v>-</v>
      </c>
      <c r="F219" s="313" t="str">
        <f t="shared" si="16"/>
        <v>-</v>
      </c>
      <c r="G219" s="313" t="str">
        <f t="shared" si="16"/>
        <v>-</v>
      </c>
      <c r="H219" s="314" t="str">
        <f t="shared" si="16"/>
        <v>-</v>
      </c>
      <c r="I219" s="4"/>
      <c r="J219" s="4"/>
      <c r="K219" s="4"/>
      <c r="L219" s="4"/>
      <c r="M219" s="4"/>
      <c r="N219" s="148"/>
      <c r="O219" s="4"/>
      <c r="P219" s="4"/>
      <c r="Q219" s="4"/>
      <c r="R219" s="303"/>
      <c r="S219" s="4"/>
      <c r="T219" s="304"/>
      <c r="U219" s="4"/>
      <c r="V219" s="4"/>
      <c r="W219" s="4"/>
      <c r="X219" s="4"/>
    </row>
    <row r="220" spans="1:24" ht="20.25" customHeight="1">
      <c r="A220" s="4"/>
      <c r="B220" s="4"/>
      <c r="C220" s="774" t="s">
        <v>349</v>
      </c>
      <c r="D220" s="315">
        <f t="shared" ref="D220:H220" si="17">COUNTIFS($U$9:$U$206,D$216,$W$9:$W$206,$C220)</f>
        <v>0</v>
      </c>
      <c r="E220" s="315">
        <f t="shared" si="17"/>
        <v>0</v>
      </c>
      <c r="F220" s="315">
        <f t="shared" si="17"/>
        <v>0</v>
      </c>
      <c r="G220" s="315">
        <f t="shared" si="17"/>
        <v>0</v>
      </c>
      <c r="H220" s="315">
        <f t="shared" si="17"/>
        <v>0</v>
      </c>
      <c r="I220" s="4"/>
      <c r="J220" s="4"/>
      <c r="K220" s="4"/>
      <c r="L220" s="4"/>
      <c r="M220" s="4"/>
      <c r="N220" s="148"/>
      <c r="O220" s="4"/>
      <c r="P220" s="4"/>
      <c r="Q220" s="4"/>
      <c r="R220" s="303"/>
      <c r="S220" s="4"/>
      <c r="T220" s="304"/>
      <c r="U220" s="4"/>
      <c r="V220" s="4"/>
      <c r="W220" s="4"/>
      <c r="X220" s="4"/>
    </row>
    <row r="221" spans="1:24" ht="24" customHeight="1">
      <c r="A221" s="4"/>
      <c r="B221" s="4"/>
      <c r="C221" s="775"/>
      <c r="D221" s="316" t="str">
        <f t="shared" ref="D221:H221" si="18">IFERROR(D220/D217,"-")</f>
        <v>-</v>
      </c>
      <c r="E221" s="316" t="str">
        <f t="shared" si="18"/>
        <v>-</v>
      </c>
      <c r="F221" s="316" t="str">
        <f t="shared" si="18"/>
        <v>-</v>
      </c>
      <c r="G221" s="316" t="str">
        <f t="shared" si="18"/>
        <v>-</v>
      </c>
      <c r="H221" s="316" t="str">
        <f t="shared" si="18"/>
        <v>-</v>
      </c>
      <c r="I221" s="4"/>
      <c r="J221" s="4"/>
      <c r="K221" s="4"/>
      <c r="L221" s="4"/>
      <c r="M221" s="4"/>
      <c r="N221" s="148"/>
      <c r="O221" s="4"/>
      <c r="P221" s="4"/>
      <c r="Q221" s="4"/>
      <c r="R221" s="303"/>
      <c r="S221" s="4"/>
      <c r="T221" s="304"/>
      <c r="U221" s="4"/>
      <c r="V221" s="4"/>
      <c r="W221" s="4"/>
      <c r="X221" s="4"/>
    </row>
    <row r="222" spans="1:24" ht="21" customHeight="1">
      <c r="A222" s="4"/>
      <c r="B222" s="4"/>
      <c r="C222" s="776" t="s">
        <v>373</v>
      </c>
      <c r="D222" s="315">
        <f t="shared" ref="D222:H222" si="19">COUNTIFS($U$9:$U$206,D$216,$W$9:$W$206,$C222)</f>
        <v>0</v>
      </c>
      <c r="E222" s="315">
        <f t="shared" si="19"/>
        <v>0</v>
      </c>
      <c r="F222" s="315">
        <f t="shared" si="19"/>
        <v>0</v>
      </c>
      <c r="G222" s="315">
        <f t="shared" si="19"/>
        <v>0</v>
      </c>
      <c r="H222" s="315">
        <f t="shared" si="19"/>
        <v>0</v>
      </c>
      <c r="I222" s="4"/>
      <c r="J222" s="4"/>
      <c r="K222" s="4"/>
      <c r="L222" s="4"/>
      <c r="M222" s="4"/>
      <c r="N222" s="148"/>
      <c r="O222" s="4"/>
      <c r="P222" s="4"/>
      <c r="Q222" s="4"/>
      <c r="R222" s="303"/>
      <c r="S222" s="4"/>
      <c r="T222" s="304"/>
      <c r="U222" s="4"/>
      <c r="V222" s="4"/>
      <c r="W222" s="4"/>
      <c r="X222" s="4"/>
    </row>
    <row r="223" spans="1:24" ht="24" customHeight="1">
      <c r="A223" s="4"/>
      <c r="B223" s="4"/>
      <c r="C223" s="775"/>
      <c r="D223" s="316" t="str">
        <f t="shared" ref="D223:H223" si="20">IFERROR(D222/D217,"-")</f>
        <v>-</v>
      </c>
      <c r="E223" s="316" t="str">
        <f t="shared" si="20"/>
        <v>-</v>
      </c>
      <c r="F223" s="316" t="str">
        <f t="shared" si="20"/>
        <v>-</v>
      </c>
      <c r="G223" s="316" t="str">
        <f t="shared" si="20"/>
        <v>-</v>
      </c>
      <c r="H223" s="316" t="str">
        <f t="shared" si="20"/>
        <v>-</v>
      </c>
      <c r="I223" s="4"/>
      <c r="J223" s="4"/>
      <c r="K223" s="4"/>
      <c r="L223" s="4"/>
      <c r="M223" s="4"/>
      <c r="N223" s="148"/>
      <c r="O223" s="4"/>
      <c r="P223" s="4"/>
      <c r="Q223" s="4"/>
      <c r="R223" s="303"/>
      <c r="S223" s="4"/>
      <c r="T223" s="304"/>
      <c r="U223" s="4"/>
      <c r="V223" s="4"/>
      <c r="W223" s="4"/>
      <c r="X223" s="4"/>
    </row>
    <row r="224" spans="1:24" ht="21" customHeight="1">
      <c r="A224" s="4"/>
      <c r="B224" s="4"/>
      <c r="C224" s="776" t="s">
        <v>491</v>
      </c>
      <c r="D224" s="315">
        <f t="shared" ref="D224:H224" si="21">COUNTIFS($U$9:$U$206,D$216,$W$9:$W$206,$C224)</f>
        <v>0</v>
      </c>
      <c r="E224" s="315">
        <f t="shared" si="21"/>
        <v>0</v>
      </c>
      <c r="F224" s="315">
        <f t="shared" si="21"/>
        <v>0</v>
      </c>
      <c r="G224" s="315">
        <f t="shared" si="21"/>
        <v>0</v>
      </c>
      <c r="H224" s="315">
        <f t="shared" si="21"/>
        <v>0</v>
      </c>
      <c r="I224" s="4"/>
      <c r="J224" s="4"/>
      <c r="K224" s="4"/>
      <c r="L224" s="4"/>
      <c r="M224" s="4"/>
      <c r="N224" s="148"/>
      <c r="O224" s="4"/>
      <c r="P224" s="4"/>
      <c r="Q224" s="4"/>
      <c r="R224" s="303"/>
      <c r="S224" s="4"/>
      <c r="T224" s="304"/>
      <c r="U224" s="4"/>
      <c r="V224" s="4"/>
      <c r="W224" s="4"/>
      <c r="X224" s="4"/>
    </row>
    <row r="225" spans="1:24" ht="24" customHeight="1">
      <c r="A225" s="4"/>
      <c r="B225" s="4"/>
      <c r="C225" s="775"/>
      <c r="D225" s="316" t="str">
        <f t="shared" ref="D225:H225" si="22">IFERROR(D224/D$217,"-")</f>
        <v>-</v>
      </c>
      <c r="E225" s="316" t="str">
        <f t="shared" si="22"/>
        <v>-</v>
      </c>
      <c r="F225" s="316" t="str">
        <f t="shared" si="22"/>
        <v>-</v>
      </c>
      <c r="G225" s="316" t="str">
        <f t="shared" si="22"/>
        <v>-</v>
      </c>
      <c r="H225" s="316" t="str">
        <f t="shared" si="22"/>
        <v>-</v>
      </c>
      <c r="I225" s="4"/>
      <c r="J225" s="4"/>
      <c r="K225" s="4"/>
      <c r="L225" s="4"/>
      <c r="M225" s="4"/>
      <c r="N225" s="148"/>
      <c r="O225" s="4"/>
      <c r="P225" s="4"/>
      <c r="Q225" s="4"/>
      <c r="R225" s="303"/>
      <c r="S225" s="4"/>
      <c r="T225" s="304"/>
      <c r="U225" s="4"/>
      <c r="V225" s="4"/>
      <c r="W225" s="4"/>
      <c r="X225" s="4"/>
    </row>
    <row r="226" spans="1:24" ht="21" customHeight="1">
      <c r="A226" s="4"/>
      <c r="B226" s="4"/>
      <c r="C226" s="777" t="s">
        <v>366</v>
      </c>
      <c r="D226" s="315">
        <f t="shared" ref="D226:H226" si="23">COUNTIFS($U$9:$U$206,D$216,$W$9:$W$206,$C226)</f>
        <v>0</v>
      </c>
      <c r="E226" s="315">
        <f t="shared" si="23"/>
        <v>0</v>
      </c>
      <c r="F226" s="315">
        <f t="shared" si="23"/>
        <v>0</v>
      </c>
      <c r="G226" s="315">
        <f t="shared" si="23"/>
        <v>0</v>
      </c>
      <c r="H226" s="315">
        <f t="shared" si="23"/>
        <v>0</v>
      </c>
      <c r="I226" s="4"/>
      <c r="J226" s="4"/>
      <c r="K226" s="4"/>
      <c r="L226" s="4"/>
      <c r="M226" s="4"/>
      <c r="N226" s="148"/>
      <c r="O226" s="4"/>
      <c r="P226" s="4"/>
      <c r="Q226" s="4"/>
      <c r="R226" s="303"/>
      <c r="S226" s="4"/>
      <c r="T226" s="304"/>
      <c r="U226" s="4"/>
      <c r="V226" s="4"/>
      <c r="W226" s="4"/>
      <c r="X226" s="4"/>
    </row>
    <row r="227" spans="1:24" ht="24" customHeight="1">
      <c r="A227" s="4"/>
      <c r="B227" s="4"/>
      <c r="C227" s="775"/>
      <c r="D227" s="316" t="str">
        <f t="shared" ref="D227:H227" si="24">IFERROR(D226/D$217,"-")</f>
        <v>-</v>
      </c>
      <c r="E227" s="316" t="str">
        <f t="shared" si="24"/>
        <v>-</v>
      </c>
      <c r="F227" s="316" t="str">
        <f t="shared" si="24"/>
        <v>-</v>
      </c>
      <c r="G227" s="316" t="str">
        <f t="shared" si="24"/>
        <v>-</v>
      </c>
      <c r="H227" s="316" t="str">
        <f t="shared" si="24"/>
        <v>-</v>
      </c>
      <c r="I227" s="4"/>
      <c r="J227" s="4"/>
      <c r="K227" s="4"/>
      <c r="L227" s="4"/>
      <c r="M227" s="4"/>
      <c r="N227" s="148"/>
      <c r="O227" s="4"/>
      <c r="P227" s="4"/>
      <c r="Q227" s="4"/>
      <c r="R227" s="303"/>
      <c r="S227" s="4"/>
      <c r="T227" s="304"/>
      <c r="U227" s="4"/>
      <c r="V227" s="4"/>
      <c r="W227" s="4"/>
      <c r="X227" s="4"/>
    </row>
    <row r="228" spans="1:24" ht="21" customHeight="1">
      <c r="A228" s="4"/>
      <c r="B228" s="4"/>
      <c r="C228" s="777" t="s">
        <v>640</v>
      </c>
      <c r="D228" s="315">
        <f t="shared" ref="D228:H228" si="25">COUNTIFS($U$9:$U$206,D$216,$W$9:$W$206,$C228)</f>
        <v>0</v>
      </c>
      <c r="E228" s="315">
        <f t="shared" si="25"/>
        <v>0</v>
      </c>
      <c r="F228" s="315">
        <f t="shared" si="25"/>
        <v>0</v>
      </c>
      <c r="G228" s="315">
        <f t="shared" si="25"/>
        <v>0</v>
      </c>
      <c r="H228" s="315">
        <f t="shared" si="25"/>
        <v>0</v>
      </c>
      <c r="I228" s="4"/>
      <c r="J228" s="4"/>
      <c r="K228" s="4"/>
      <c r="L228" s="4"/>
      <c r="M228" s="4"/>
      <c r="N228" s="148"/>
      <c r="O228" s="4"/>
      <c r="P228" s="4"/>
      <c r="Q228" s="4"/>
      <c r="R228" s="303"/>
      <c r="S228" s="4"/>
      <c r="T228" s="304"/>
      <c r="U228" s="4"/>
      <c r="V228" s="4"/>
      <c r="W228" s="4"/>
      <c r="X228" s="4"/>
    </row>
    <row r="229" spans="1:24" ht="24" customHeight="1">
      <c r="A229" s="4"/>
      <c r="B229" s="4"/>
      <c r="C229" s="775"/>
      <c r="D229" s="316" t="str">
        <f t="shared" ref="D229:H229" si="26">IFERROR(D228/D$217,"-")</f>
        <v>-</v>
      </c>
      <c r="E229" s="316" t="str">
        <f t="shared" si="26"/>
        <v>-</v>
      </c>
      <c r="F229" s="316" t="str">
        <f t="shared" si="26"/>
        <v>-</v>
      </c>
      <c r="G229" s="316" t="str">
        <f t="shared" si="26"/>
        <v>-</v>
      </c>
      <c r="H229" s="316" t="str">
        <f t="shared" si="26"/>
        <v>-</v>
      </c>
      <c r="I229" s="4"/>
      <c r="J229" s="4"/>
      <c r="K229" s="4"/>
      <c r="L229" s="4"/>
      <c r="M229" s="4"/>
      <c r="N229" s="148"/>
      <c r="O229" s="4"/>
      <c r="P229" s="4"/>
      <c r="Q229" s="4"/>
      <c r="R229" s="303"/>
      <c r="S229" s="4"/>
      <c r="T229" s="304"/>
      <c r="U229" s="4"/>
      <c r="V229" s="4"/>
      <c r="W229" s="4"/>
      <c r="X229" s="4"/>
    </row>
    <row r="230" spans="1:24" ht="21" customHeight="1">
      <c r="A230" s="4"/>
      <c r="B230" s="4"/>
      <c r="C230" s="777" t="s">
        <v>628</v>
      </c>
      <c r="D230" s="315">
        <f t="shared" ref="D230:H230" si="27">COUNTIFS($U$9:$U$206,D$216,$W$9:$W$206,$C230)</f>
        <v>0</v>
      </c>
      <c r="E230" s="315">
        <f t="shared" si="27"/>
        <v>0</v>
      </c>
      <c r="F230" s="315">
        <f t="shared" si="27"/>
        <v>0</v>
      </c>
      <c r="G230" s="315">
        <f t="shared" si="27"/>
        <v>0</v>
      </c>
      <c r="H230" s="315">
        <f t="shared" si="27"/>
        <v>0</v>
      </c>
      <c r="I230" s="4"/>
      <c r="J230" s="4"/>
      <c r="K230" s="4"/>
      <c r="L230" s="4"/>
      <c r="M230" s="4"/>
      <c r="N230" s="148"/>
      <c r="O230" s="4"/>
      <c r="P230" s="4"/>
      <c r="Q230" s="4"/>
      <c r="R230" s="303"/>
      <c r="S230" s="4"/>
      <c r="T230" s="304"/>
      <c r="U230" s="4"/>
      <c r="V230" s="4"/>
      <c r="W230" s="4"/>
      <c r="X230" s="4"/>
    </row>
    <row r="231" spans="1:24" ht="24" customHeight="1">
      <c r="A231" s="4"/>
      <c r="B231" s="4"/>
      <c r="C231" s="775"/>
      <c r="D231" s="316" t="str">
        <f t="shared" ref="D231:H231" si="28">IFERROR(D230/D$217,"-")</f>
        <v>-</v>
      </c>
      <c r="E231" s="316" t="str">
        <f t="shared" si="28"/>
        <v>-</v>
      </c>
      <c r="F231" s="316" t="str">
        <f t="shared" si="28"/>
        <v>-</v>
      </c>
      <c r="G231" s="316" t="str">
        <f t="shared" si="28"/>
        <v>-</v>
      </c>
      <c r="H231" s="316" t="str">
        <f t="shared" si="28"/>
        <v>-</v>
      </c>
      <c r="I231" s="4"/>
      <c r="J231" s="4"/>
      <c r="K231" s="4"/>
      <c r="L231" s="4"/>
      <c r="M231" s="4"/>
      <c r="N231" s="148"/>
      <c r="O231" s="4"/>
      <c r="P231" s="4"/>
      <c r="Q231" s="4"/>
      <c r="R231" s="303"/>
      <c r="S231" s="4"/>
      <c r="T231" s="304"/>
      <c r="U231" s="4"/>
      <c r="V231" s="4"/>
      <c r="W231" s="4"/>
      <c r="X231" s="4"/>
    </row>
    <row r="232" spans="1:24" ht="21" customHeight="1">
      <c r="A232" s="4"/>
      <c r="B232" s="4"/>
      <c r="C232" s="778" t="s">
        <v>358</v>
      </c>
      <c r="D232" s="315">
        <f t="shared" ref="D232:H232" si="29">COUNTIFS($U$9:$U$206,D$216,$W$9:$W$206,$C232)</f>
        <v>0</v>
      </c>
      <c r="E232" s="315">
        <f t="shared" si="29"/>
        <v>0</v>
      </c>
      <c r="F232" s="315">
        <f t="shared" si="29"/>
        <v>0</v>
      </c>
      <c r="G232" s="315">
        <f t="shared" si="29"/>
        <v>0</v>
      </c>
      <c r="H232" s="315">
        <f t="shared" si="29"/>
        <v>0</v>
      </c>
      <c r="I232" s="4"/>
      <c r="J232" s="4"/>
      <c r="K232" s="4"/>
      <c r="L232" s="4"/>
      <c r="M232" s="4"/>
      <c r="N232" s="148"/>
      <c r="O232" s="4"/>
      <c r="P232" s="4"/>
      <c r="Q232" s="4"/>
      <c r="R232" s="303"/>
      <c r="S232" s="4"/>
      <c r="T232" s="304"/>
      <c r="U232" s="4"/>
      <c r="V232" s="4"/>
      <c r="W232" s="4"/>
      <c r="X232" s="4"/>
    </row>
    <row r="233" spans="1:24" ht="24" customHeight="1">
      <c r="A233" s="4"/>
      <c r="B233" s="4"/>
      <c r="C233" s="779"/>
      <c r="D233" s="317" t="str">
        <f t="shared" ref="D233:H233" si="30">IFERROR(D232/D$217,"-")</f>
        <v>-</v>
      </c>
      <c r="E233" s="317" t="str">
        <f t="shared" si="30"/>
        <v>-</v>
      </c>
      <c r="F233" s="317" t="str">
        <f t="shared" si="30"/>
        <v>-</v>
      </c>
      <c r="G233" s="317" t="str">
        <f t="shared" si="30"/>
        <v>-</v>
      </c>
      <c r="H233" s="317" t="str">
        <f t="shared" si="30"/>
        <v>-</v>
      </c>
      <c r="I233" s="4"/>
      <c r="J233" s="4"/>
      <c r="K233" s="4"/>
      <c r="L233" s="4"/>
      <c r="M233" s="4"/>
      <c r="N233" s="148"/>
      <c r="O233" s="4"/>
      <c r="P233" s="4"/>
      <c r="Q233" s="4"/>
      <c r="R233" s="303"/>
      <c r="S233" s="4"/>
      <c r="T233" s="304"/>
      <c r="U233" s="4"/>
      <c r="V233" s="4"/>
      <c r="W233" s="4"/>
      <c r="X233" s="4"/>
    </row>
    <row r="234" spans="1:24" ht="15.75" customHeight="1">
      <c r="A234" s="4"/>
      <c r="B234" s="4"/>
      <c r="C234" s="4"/>
      <c r="D234" s="3"/>
      <c r="E234" s="3"/>
      <c r="F234" s="3"/>
      <c r="G234" s="3"/>
      <c r="H234" s="3"/>
      <c r="I234" s="4"/>
      <c r="J234" s="4"/>
      <c r="K234" s="4"/>
      <c r="L234" s="4"/>
      <c r="M234" s="4"/>
      <c r="N234" s="148"/>
      <c r="O234" s="4"/>
      <c r="P234" s="4"/>
      <c r="Q234" s="4"/>
      <c r="R234" s="303"/>
      <c r="S234" s="4"/>
      <c r="T234" s="304"/>
      <c r="U234" s="4"/>
      <c r="V234" s="4"/>
      <c r="W234" s="4"/>
      <c r="X234" s="4"/>
    </row>
    <row r="235" spans="1:24" ht="15.75" customHeight="1">
      <c r="A235" s="4"/>
      <c r="B235" s="4"/>
      <c r="C235" s="4"/>
      <c r="D235" s="318"/>
      <c r="E235" s="3"/>
      <c r="F235" s="3"/>
      <c r="G235" s="3"/>
      <c r="H235" s="3"/>
      <c r="I235" s="4"/>
      <c r="J235" s="4"/>
      <c r="K235" s="4"/>
      <c r="L235" s="4"/>
      <c r="M235" s="4"/>
      <c r="N235" s="148"/>
      <c r="O235" s="4"/>
      <c r="P235" s="4"/>
      <c r="Q235" s="4"/>
      <c r="R235" s="303"/>
      <c r="S235" s="4"/>
      <c r="T235" s="304"/>
      <c r="U235" s="4"/>
      <c r="V235" s="4"/>
      <c r="W235" s="4"/>
      <c r="X235" s="4"/>
    </row>
    <row r="236" spans="1:24" ht="15.75" customHeight="1">
      <c r="A236" s="4"/>
      <c r="B236" s="4"/>
      <c r="C236" s="4"/>
      <c r="D236" s="309" t="str">
        <f>設定用!J10</f>
        <v>山﨑</v>
      </c>
      <c r="E236" s="309" t="str">
        <f>設定用!J11</f>
        <v>鵜飼</v>
      </c>
      <c r="F236" s="309" t="str">
        <f>設定用!J12</f>
        <v>筆野</v>
      </c>
      <c r="G236" s="309" t="str">
        <f>設定用!J13</f>
        <v>岡田</v>
      </c>
      <c r="H236" s="319" t="str">
        <f>設定用!J14</f>
        <v>杉原</v>
      </c>
      <c r="I236" s="319" t="s">
        <v>497</v>
      </c>
      <c r="J236" s="319" t="s">
        <v>617</v>
      </c>
      <c r="K236" s="319" t="s">
        <v>641</v>
      </c>
      <c r="L236" s="319" t="s">
        <v>642</v>
      </c>
      <c r="M236" s="319" t="s">
        <v>166</v>
      </c>
      <c r="N236" s="319" t="s">
        <v>174</v>
      </c>
      <c r="O236" s="319" t="s">
        <v>182</v>
      </c>
      <c r="P236" s="4"/>
      <c r="Q236" s="303"/>
      <c r="R236" s="4"/>
      <c r="S236" s="304"/>
      <c r="T236" s="4"/>
      <c r="U236" s="4"/>
      <c r="V236" s="4"/>
      <c r="W236" s="4"/>
    </row>
    <row r="237" spans="1:24" ht="31.5" customHeight="1">
      <c r="A237" s="4"/>
      <c r="B237" s="4"/>
      <c r="C237" s="255" t="s">
        <v>638</v>
      </c>
      <c r="D237" s="256">
        <f t="shared" ref="D237:L237" si="31">COUNTIF($U$9:$U$206,D236)</f>
        <v>0</v>
      </c>
      <c r="E237" s="256">
        <f t="shared" si="31"/>
        <v>0</v>
      </c>
      <c r="F237" s="256">
        <f t="shared" si="31"/>
        <v>0</v>
      </c>
      <c r="G237" s="267">
        <f t="shared" si="31"/>
        <v>0</v>
      </c>
      <c r="H237" s="257">
        <f t="shared" si="31"/>
        <v>0</v>
      </c>
      <c r="I237" s="257">
        <f t="shared" si="31"/>
        <v>0</v>
      </c>
      <c r="J237" s="257">
        <f t="shared" si="31"/>
        <v>0</v>
      </c>
      <c r="K237" s="257">
        <f t="shared" si="31"/>
        <v>0</v>
      </c>
      <c r="L237" s="257">
        <f t="shared" si="31"/>
        <v>0</v>
      </c>
      <c r="M237" s="257">
        <f t="shared" ref="M237:O237" si="32">COUNTIF($U$9:$U$204,M236)</f>
        <v>0</v>
      </c>
      <c r="N237" s="257">
        <f t="shared" si="32"/>
        <v>0</v>
      </c>
      <c r="O237" s="257">
        <f t="shared" si="32"/>
        <v>0</v>
      </c>
      <c r="P237" s="4"/>
      <c r="Q237" s="303"/>
      <c r="R237" s="4"/>
      <c r="S237" s="304"/>
      <c r="T237" s="4"/>
      <c r="U237" s="4"/>
      <c r="V237" s="4"/>
      <c r="W237" s="4"/>
    </row>
    <row r="238" spans="1:24" ht="24" customHeight="1">
      <c r="A238" s="4"/>
      <c r="B238" s="4"/>
      <c r="C238" s="772" t="s">
        <v>639</v>
      </c>
      <c r="D238" s="311">
        <f t="shared" ref="D238:O238" si="33">SUM(D240,D242)</f>
        <v>0</v>
      </c>
      <c r="E238" s="311">
        <f t="shared" si="33"/>
        <v>0</v>
      </c>
      <c r="F238" s="311">
        <f t="shared" si="33"/>
        <v>0</v>
      </c>
      <c r="G238" s="320">
        <f t="shared" si="33"/>
        <v>0</v>
      </c>
      <c r="H238" s="312">
        <f t="shared" si="33"/>
        <v>0</v>
      </c>
      <c r="I238" s="312">
        <f t="shared" si="33"/>
        <v>0</v>
      </c>
      <c r="J238" s="312">
        <f t="shared" si="33"/>
        <v>0</v>
      </c>
      <c r="K238" s="312">
        <f t="shared" si="33"/>
        <v>0</v>
      </c>
      <c r="L238" s="312">
        <f t="shared" si="33"/>
        <v>0</v>
      </c>
      <c r="M238" s="312">
        <f t="shared" si="33"/>
        <v>0</v>
      </c>
      <c r="N238" s="312">
        <f t="shared" si="33"/>
        <v>0</v>
      </c>
      <c r="O238" s="312">
        <f t="shared" si="33"/>
        <v>0</v>
      </c>
      <c r="P238" s="4"/>
      <c r="Q238" s="303"/>
      <c r="R238" s="4"/>
      <c r="S238" s="304"/>
      <c r="T238" s="4"/>
      <c r="U238" s="4"/>
      <c r="V238" s="4"/>
      <c r="W238" s="4"/>
    </row>
    <row r="239" spans="1:24" ht="24" customHeight="1">
      <c r="A239" s="4"/>
      <c r="B239" s="4"/>
      <c r="C239" s="773"/>
      <c r="D239" s="313" t="str">
        <f t="shared" ref="D239:O239" si="34">IFERROR(D238/D237,"-")</f>
        <v>-</v>
      </c>
      <c r="E239" s="313" t="str">
        <f t="shared" si="34"/>
        <v>-</v>
      </c>
      <c r="F239" s="313" t="str">
        <f t="shared" si="34"/>
        <v>-</v>
      </c>
      <c r="G239" s="321" t="str">
        <f t="shared" si="34"/>
        <v>-</v>
      </c>
      <c r="H239" s="314" t="str">
        <f t="shared" si="34"/>
        <v>-</v>
      </c>
      <c r="I239" s="314" t="str">
        <f t="shared" si="34"/>
        <v>-</v>
      </c>
      <c r="J239" s="314" t="str">
        <f t="shared" si="34"/>
        <v>-</v>
      </c>
      <c r="K239" s="314" t="str">
        <f t="shared" si="34"/>
        <v>-</v>
      </c>
      <c r="L239" s="314" t="str">
        <f t="shared" si="34"/>
        <v>-</v>
      </c>
      <c r="M239" s="314" t="str">
        <f t="shared" si="34"/>
        <v>-</v>
      </c>
      <c r="N239" s="314" t="str">
        <f t="shared" si="34"/>
        <v>-</v>
      </c>
      <c r="O239" s="314" t="str">
        <f t="shared" si="34"/>
        <v>-</v>
      </c>
      <c r="P239" s="4"/>
      <c r="Q239" s="303"/>
      <c r="R239" s="4"/>
      <c r="S239" s="304"/>
      <c r="T239" s="4"/>
      <c r="U239" s="4"/>
      <c r="V239" s="4"/>
      <c r="W239" s="4"/>
    </row>
    <row r="240" spans="1:24" ht="20.25" customHeight="1">
      <c r="A240" s="4"/>
      <c r="B240" s="4"/>
      <c r="C240" s="774" t="s">
        <v>349</v>
      </c>
      <c r="D240" s="315">
        <f t="shared" ref="D240:L240" si="35">COUNTIFS($U$9:$U$206,D$236,$W$9:$W$206,$C240)</f>
        <v>0</v>
      </c>
      <c r="E240" s="315">
        <f t="shared" si="35"/>
        <v>0</v>
      </c>
      <c r="F240" s="315">
        <f t="shared" si="35"/>
        <v>0</v>
      </c>
      <c r="G240" s="315">
        <f t="shared" si="35"/>
        <v>0</v>
      </c>
      <c r="H240" s="315">
        <f t="shared" si="35"/>
        <v>0</v>
      </c>
      <c r="I240" s="315">
        <f t="shared" si="35"/>
        <v>0</v>
      </c>
      <c r="J240" s="315">
        <f t="shared" si="35"/>
        <v>0</v>
      </c>
      <c r="K240" s="315">
        <f t="shared" si="35"/>
        <v>0</v>
      </c>
      <c r="L240" s="315">
        <f t="shared" si="35"/>
        <v>0</v>
      </c>
      <c r="M240" s="315">
        <f t="shared" ref="M240:O240" si="36">COUNTIFS($U$9:$U$204,M$236,$W$9:$W$204,$C240)</f>
        <v>0</v>
      </c>
      <c r="N240" s="315">
        <f t="shared" si="36"/>
        <v>0</v>
      </c>
      <c r="O240" s="315">
        <f t="shared" si="36"/>
        <v>0</v>
      </c>
      <c r="P240" s="4"/>
      <c r="Q240" s="303"/>
      <c r="R240" s="4"/>
      <c r="S240" s="304"/>
      <c r="T240" s="4"/>
      <c r="U240" s="4"/>
      <c r="V240" s="4"/>
      <c r="W240" s="4"/>
    </row>
    <row r="241" spans="1:24" ht="24" customHeight="1">
      <c r="A241" s="4"/>
      <c r="B241" s="4"/>
      <c r="C241" s="775"/>
      <c r="D241" s="316" t="str">
        <f t="shared" ref="D241:O241" si="37">IFERROR(D240/D237,"-")</f>
        <v>-</v>
      </c>
      <c r="E241" s="316" t="str">
        <f t="shared" si="37"/>
        <v>-</v>
      </c>
      <c r="F241" s="316" t="str">
        <f t="shared" si="37"/>
        <v>-</v>
      </c>
      <c r="G241" s="316" t="str">
        <f t="shared" si="37"/>
        <v>-</v>
      </c>
      <c r="H241" s="316" t="str">
        <f t="shared" si="37"/>
        <v>-</v>
      </c>
      <c r="I241" s="316" t="str">
        <f t="shared" si="37"/>
        <v>-</v>
      </c>
      <c r="J241" s="316" t="str">
        <f t="shared" si="37"/>
        <v>-</v>
      </c>
      <c r="K241" s="316" t="str">
        <f t="shared" si="37"/>
        <v>-</v>
      </c>
      <c r="L241" s="316" t="str">
        <f t="shared" si="37"/>
        <v>-</v>
      </c>
      <c r="M241" s="316" t="str">
        <f t="shared" si="37"/>
        <v>-</v>
      </c>
      <c r="N241" s="316" t="str">
        <f t="shared" si="37"/>
        <v>-</v>
      </c>
      <c r="O241" s="316" t="str">
        <f t="shared" si="37"/>
        <v>-</v>
      </c>
      <c r="P241" s="4"/>
      <c r="Q241" s="303"/>
      <c r="R241" s="4"/>
      <c r="S241" s="304"/>
      <c r="T241" s="4"/>
      <c r="U241" s="4"/>
      <c r="V241" s="4"/>
      <c r="W241" s="4"/>
    </row>
    <row r="242" spans="1:24" ht="21" customHeight="1">
      <c r="A242" s="4"/>
      <c r="B242" s="4"/>
      <c r="C242" s="776" t="s">
        <v>373</v>
      </c>
      <c r="D242" s="315">
        <f t="shared" ref="D242:L242" si="38">COUNTIFS($U$9:$U$206,D$236,$W$9:$W$206,$C242)</f>
        <v>0</v>
      </c>
      <c r="E242" s="315">
        <f t="shared" si="38"/>
        <v>0</v>
      </c>
      <c r="F242" s="315">
        <f t="shared" si="38"/>
        <v>0</v>
      </c>
      <c r="G242" s="315">
        <f t="shared" si="38"/>
        <v>0</v>
      </c>
      <c r="H242" s="315">
        <f t="shared" si="38"/>
        <v>0</v>
      </c>
      <c r="I242" s="315">
        <f t="shared" si="38"/>
        <v>0</v>
      </c>
      <c r="J242" s="315">
        <f t="shared" si="38"/>
        <v>0</v>
      </c>
      <c r="K242" s="315">
        <f t="shared" si="38"/>
        <v>0</v>
      </c>
      <c r="L242" s="315">
        <f t="shared" si="38"/>
        <v>0</v>
      </c>
      <c r="M242" s="315">
        <f t="shared" ref="M242:O242" si="39">COUNTIFS($U$9:$U$204,M$236,$W$9:$W$204,$C242)</f>
        <v>0</v>
      </c>
      <c r="N242" s="315">
        <f t="shared" si="39"/>
        <v>0</v>
      </c>
      <c r="O242" s="315">
        <f t="shared" si="39"/>
        <v>0</v>
      </c>
      <c r="P242" s="4"/>
      <c r="Q242" s="303"/>
      <c r="R242" s="4"/>
      <c r="S242" s="304"/>
      <c r="T242" s="4"/>
      <c r="U242" s="4"/>
      <c r="V242" s="4"/>
      <c r="W242" s="4"/>
    </row>
    <row r="243" spans="1:24" ht="24" customHeight="1">
      <c r="A243" s="4"/>
      <c r="B243" s="4"/>
      <c r="C243" s="775"/>
      <c r="D243" s="316" t="str">
        <f t="shared" ref="D243:O243" si="40">IFERROR(D242/D237,"-")</f>
        <v>-</v>
      </c>
      <c r="E243" s="316" t="str">
        <f t="shared" si="40"/>
        <v>-</v>
      </c>
      <c r="F243" s="316" t="str">
        <f t="shared" si="40"/>
        <v>-</v>
      </c>
      <c r="G243" s="316" t="str">
        <f t="shared" si="40"/>
        <v>-</v>
      </c>
      <c r="H243" s="316" t="str">
        <f t="shared" si="40"/>
        <v>-</v>
      </c>
      <c r="I243" s="316" t="str">
        <f t="shared" si="40"/>
        <v>-</v>
      </c>
      <c r="J243" s="316" t="str">
        <f t="shared" si="40"/>
        <v>-</v>
      </c>
      <c r="K243" s="316" t="str">
        <f t="shared" si="40"/>
        <v>-</v>
      </c>
      <c r="L243" s="316" t="str">
        <f t="shared" si="40"/>
        <v>-</v>
      </c>
      <c r="M243" s="316" t="str">
        <f t="shared" si="40"/>
        <v>-</v>
      </c>
      <c r="N243" s="316" t="str">
        <f t="shared" si="40"/>
        <v>-</v>
      </c>
      <c r="O243" s="316" t="str">
        <f t="shared" si="40"/>
        <v>-</v>
      </c>
      <c r="P243" s="4"/>
      <c r="Q243" s="303"/>
      <c r="R243" s="4"/>
      <c r="S243" s="304"/>
      <c r="T243" s="4"/>
      <c r="U243" s="4"/>
      <c r="V243" s="4"/>
      <c r="W243" s="4"/>
    </row>
    <row r="244" spans="1:24" ht="21" customHeight="1">
      <c r="A244" s="4"/>
      <c r="B244" s="4"/>
      <c r="C244" s="776" t="s">
        <v>491</v>
      </c>
      <c r="D244" s="315">
        <f t="shared" ref="D244:L244" si="41">COUNTIFS($U$9:$U$206,D$236,$W$9:$W$206,$C244)</f>
        <v>0</v>
      </c>
      <c r="E244" s="315">
        <f t="shared" si="41"/>
        <v>0</v>
      </c>
      <c r="F244" s="315">
        <f t="shared" si="41"/>
        <v>0</v>
      </c>
      <c r="G244" s="315">
        <f t="shared" si="41"/>
        <v>0</v>
      </c>
      <c r="H244" s="315">
        <f t="shared" si="41"/>
        <v>0</v>
      </c>
      <c r="I244" s="315">
        <f t="shared" si="41"/>
        <v>0</v>
      </c>
      <c r="J244" s="315">
        <f t="shared" si="41"/>
        <v>0</v>
      </c>
      <c r="K244" s="315">
        <f t="shared" si="41"/>
        <v>0</v>
      </c>
      <c r="L244" s="315">
        <f t="shared" si="41"/>
        <v>0</v>
      </c>
      <c r="M244" s="315">
        <f t="shared" ref="M244:O244" si="42">COUNTIFS($U$9:$U$204,M$236,$W$9:$W$204,$C244)</f>
        <v>0</v>
      </c>
      <c r="N244" s="315">
        <f t="shared" si="42"/>
        <v>0</v>
      </c>
      <c r="O244" s="315">
        <f t="shared" si="42"/>
        <v>0</v>
      </c>
      <c r="P244" s="4"/>
      <c r="Q244" s="303"/>
      <c r="R244" s="4"/>
      <c r="S244" s="304"/>
      <c r="T244" s="4"/>
      <c r="U244" s="4"/>
      <c r="V244" s="4"/>
      <c r="W244" s="4"/>
    </row>
    <row r="245" spans="1:24" ht="24" customHeight="1">
      <c r="A245" s="4"/>
      <c r="B245" s="4"/>
      <c r="C245" s="775"/>
      <c r="D245" s="316" t="str">
        <f t="shared" ref="D245:O245" si="43">IFERROR(D244/E$217,"-")</f>
        <v>-</v>
      </c>
      <c r="E245" s="316" t="str">
        <f t="shared" si="43"/>
        <v>-</v>
      </c>
      <c r="F245" s="316" t="str">
        <f t="shared" si="43"/>
        <v>-</v>
      </c>
      <c r="G245" s="316" t="str">
        <f t="shared" si="43"/>
        <v>-</v>
      </c>
      <c r="H245" s="316" t="str">
        <f t="shared" si="43"/>
        <v>-</v>
      </c>
      <c r="I245" s="316" t="str">
        <f t="shared" si="43"/>
        <v>-</v>
      </c>
      <c r="J245" s="316" t="str">
        <f t="shared" si="43"/>
        <v>-</v>
      </c>
      <c r="K245" s="316" t="str">
        <f t="shared" si="43"/>
        <v>-</v>
      </c>
      <c r="L245" s="316" t="str">
        <f t="shared" si="43"/>
        <v>-</v>
      </c>
      <c r="M245" s="316" t="str">
        <f t="shared" si="43"/>
        <v>-</v>
      </c>
      <c r="N245" s="316" t="str">
        <f t="shared" si="43"/>
        <v>-</v>
      </c>
      <c r="O245" s="316" t="str">
        <f t="shared" si="43"/>
        <v>-</v>
      </c>
      <c r="P245" s="4"/>
      <c r="Q245" s="303"/>
      <c r="R245" s="4"/>
      <c r="S245" s="304"/>
      <c r="T245" s="4"/>
      <c r="U245" s="4"/>
      <c r="V245" s="4"/>
      <c r="W245" s="4"/>
    </row>
    <row r="246" spans="1:24" ht="21" customHeight="1">
      <c r="A246" s="4"/>
      <c r="B246" s="4"/>
      <c r="C246" s="777" t="s">
        <v>366</v>
      </c>
      <c r="D246" s="315">
        <f t="shared" ref="D246:L246" si="44">COUNTIFS($U$9:$U$206,D$236,$W$9:$W$206,$C246)</f>
        <v>0</v>
      </c>
      <c r="E246" s="315">
        <f t="shared" si="44"/>
        <v>0</v>
      </c>
      <c r="F246" s="315">
        <f t="shared" si="44"/>
        <v>0</v>
      </c>
      <c r="G246" s="315">
        <f t="shared" si="44"/>
        <v>0</v>
      </c>
      <c r="H246" s="315">
        <f t="shared" si="44"/>
        <v>0</v>
      </c>
      <c r="I246" s="315">
        <f t="shared" si="44"/>
        <v>0</v>
      </c>
      <c r="J246" s="315">
        <f t="shared" si="44"/>
        <v>0</v>
      </c>
      <c r="K246" s="315">
        <f t="shared" si="44"/>
        <v>0</v>
      </c>
      <c r="L246" s="315">
        <f t="shared" si="44"/>
        <v>0</v>
      </c>
      <c r="M246" s="315">
        <f t="shared" ref="M246:O246" si="45">COUNTIFS($U$9:$U$204,M$236,$W$9:$W$204,$C246)</f>
        <v>0</v>
      </c>
      <c r="N246" s="315">
        <f t="shared" si="45"/>
        <v>0</v>
      </c>
      <c r="O246" s="315">
        <f t="shared" si="45"/>
        <v>0</v>
      </c>
      <c r="P246" s="4"/>
      <c r="Q246" s="303"/>
      <c r="R246" s="4"/>
      <c r="S246" s="304"/>
      <c r="T246" s="4"/>
      <c r="U246" s="4"/>
      <c r="V246" s="4"/>
      <c r="W246" s="4"/>
    </row>
    <row r="247" spans="1:24" ht="24" customHeight="1">
      <c r="A247" s="4"/>
      <c r="B247" s="4"/>
      <c r="C247" s="775"/>
      <c r="D247" s="316" t="str">
        <f t="shared" ref="D247:O247" si="46">IFERROR(D246/E$217,"-")</f>
        <v>-</v>
      </c>
      <c r="E247" s="316" t="str">
        <f t="shared" si="46"/>
        <v>-</v>
      </c>
      <c r="F247" s="316" t="str">
        <f t="shared" si="46"/>
        <v>-</v>
      </c>
      <c r="G247" s="316" t="str">
        <f t="shared" si="46"/>
        <v>-</v>
      </c>
      <c r="H247" s="316" t="str">
        <f t="shared" si="46"/>
        <v>-</v>
      </c>
      <c r="I247" s="316" t="str">
        <f t="shared" si="46"/>
        <v>-</v>
      </c>
      <c r="J247" s="316" t="str">
        <f t="shared" si="46"/>
        <v>-</v>
      </c>
      <c r="K247" s="316" t="str">
        <f t="shared" si="46"/>
        <v>-</v>
      </c>
      <c r="L247" s="316" t="str">
        <f t="shared" si="46"/>
        <v>-</v>
      </c>
      <c r="M247" s="316" t="str">
        <f t="shared" si="46"/>
        <v>-</v>
      </c>
      <c r="N247" s="316" t="str">
        <f t="shared" si="46"/>
        <v>-</v>
      </c>
      <c r="O247" s="316" t="str">
        <f t="shared" si="46"/>
        <v>-</v>
      </c>
      <c r="P247" s="4"/>
      <c r="Q247" s="303"/>
      <c r="R247" s="4"/>
      <c r="S247" s="304"/>
      <c r="T247" s="4"/>
      <c r="U247" s="4"/>
      <c r="V247" s="4"/>
      <c r="W247" s="4"/>
    </row>
    <row r="248" spans="1:24" ht="21" customHeight="1">
      <c r="A248" s="4"/>
      <c r="B248" s="4"/>
      <c r="C248" s="777" t="s">
        <v>640</v>
      </c>
      <c r="D248" s="315">
        <f t="shared" ref="D248:L248" si="47">COUNTIFS($U$9:$U$206,D$236,$W$9:$W$206,$C248)</f>
        <v>0</v>
      </c>
      <c r="E248" s="315">
        <f t="shared" si="47"/>
        <v>0</v>
      </c>
      <c r="F248" s="315">
        <f t="shared" si="47"/>
        <v>0</v>
      </c>
      <c r="G248" s="315">
        <f t="shared" si="47"/>
        <v>0</v>
      </c>
      <c r="H248" s="315">
        <f t="shared" si="47"/>
        <v>0</v>
      </c>
      <c r="I248" s="315">
        <f t="shared" si="47"/>
        <v>0</v>
      </c>
      <c r="J248" s="315">
        <f t="shared" si="47"/>
        <v>0</v>
      </c>
      <c r="K248" s="315">
        <f t="shared" si="47"/>
        <v>0</v>
      </c>
      <c r="L248" s="315">
        <f t="shared" si="47"/>
        <v>0</v>
      </c>
      <c r="M248" s="315">
        <f t="shared" ref="M248:O248" si="48">COUNTIFS($U$9:$U$204,M$236,$W$9:$W$204,$C248)</f>
        <v>0</v>
      </c>
      <c r="N248" s="315">
        <f t="shared" si="48"/>
        <v>0</v>
      </c>
      <c r="O248" s="315">
        <f t="shared" si="48"/>
        <v>0</v>
      </c>
      <c r="P248" s="4"/>
      <c r="Q248" s="303"/>
      <c r="R248" s="4"/>
      <c r="S248" s="304"/>
      <c r="T248" s="4"/>
      <c r="U248" s="4"/>
      <c r="V248" s="4"/>
      <c r="W248" s="4"/>
    </row>
    <row r="249" spans="1:24" ht="24" customHeight="1">
      <c r="A249" s="4"/>
      <c r="B249" s="4"/>
      <c r="C249" s="775"/>
      <c r="D249" s="316" t="str">
        <f t="shared" ref="D249:O249" si="49">IFERROR(D248/E$217,"-")</f>
        <v>-</v>
      </c>
      <c r="E249" s="316" t="str">
        <f t="shared" si="49"/>
        <v>-</v>
      </c>
      <c r="F249" s="316" t="str">
        <f t="shared" si="49"/>
        <v>-</v>
      </c>
      <c r="G249" s="316" t="str">
        <f t="shared" si="49"/>
        <v>-</v>
      </c>
      <c r="H249" s="316" t="str">
        <f t="shared" si="49"/>
        <v>-</v>
      </c>
      <c r="I249" s="316" t="str">
        <f t="shared" si="49"/>
        <v>-</v>
      </c>
      <c r="J249" s="316" t="str">
        <f t="shared" si="49"/>
        <v>-</v>
      </c>
      <c r="K249" s="316" t="str">
        <f t="shared" si="49"/>
        <v>-</v>
      </c>
      <c r="L249" s="316" t="str">
        <f t="shared" si="49"/>
        <v>-</v>
      </c>
      <c r="M249" s="316" t="str">
        <f t="shared" si="49"/>
        <v>-</v>
      </c>
      <c r="N249" s="316" t="str">
        <f t="shared" si="49"/>
        <v>-</v>
      </c>
      <c r="O249" s="316" t="str">
        <f t="shared" si="49"/>
        <v>-</v>
      </c>
      <c r="P249" s="4"/>
      <c r="Q249" s="303"/>
      <c r="R249" s="4"/>
      <c r="S249" s="304"/>
      <c r="T249" s="4"/>
      <c r="U249" s="4"/>
      <c r="V249" s="4"/>
      <c r="W249" s="4"/>
    </row>
    <row r="250" spans="1:24" ht="21" customHeight="1">
      <c r="A250" s="4"/>
      <c r="B250" s="4"/>
      <c r="C250" s="777" t="s">
        <v>628</v>
      </c>
      <c r="D250" s="315">
        <f t="shared" ref="D250:L250" si="50">COUNTIFS($U$9:$U$206,D$236,$W$9:$W$206,$C250)</f>
        <v>0</v>
      </c>
      <c r="E250" s="315">
        <f t="shared" si="50"/>
        <v>0</v>
      </c>
      <c r="F250" s="315">
        <f t="shared" si="50"/>
        <v>0</v>
      </c>
      <c r="G250" s="315">
        <f t="shared" si="50"/>
        <v>0</v>
      </c>
      <c r="H250" s="315">
        <f t="shared" si="50"/>
        <v>0</v>
      </c>
      <c r="I250" s="315">
        <f t="shared" si="50"/>
        <v>0</v>
      </c>
      <c r="J250" s="315">
        <f t="shared" si="50"/>
        <v>0</v>
      </c>
      <c r="K250" s="315">
        <f t="shared" si="50"/>
        <v>0</v>
      </c>
      <c r="L250" s="315">
        <f t="shared" si="50"/>
        <v>0</v>
      </c>
      <c r="M250" s="315">
        <f t="shared" ref="M250:O250" si="51">COUNTIFS($U$9:$U$204,M$236,$W$9:$W$204,$C250)</f>
        <v>0</v>
      </c>
      <c r="N250" s="315">
        <f t="shared" si="51"/>
        <v>0</v>
      </c>
      <c r="O250" s="315">
        <f t="shared" si="51"/>
        <v>0</v>
      </c>
      <c r="P250" s="4"/>
      <c r="Q250" s="303"/>
      <c r="R250" s="4"/>
      <c r="S250" s="304"/>
      <c r="T250" s="4"/>
      <c r="U250" s="4"/>
      <c r="V250" s="4"/>
      <c r="W250" s="4"/>
    </row>
    <row r="251" spans="1:24" ht="24" customHeight="1">
      <c r="A251" s="4"/>
      <c r="B251" s="4"/>
      <c r="C251" s="775"/>
      <c r="D251" s="316" t="str">
        <f t="shared" ref="D251:O251" si="52">IFERROR(D250/E$217,"-")</f>
        <v>-</v>
      </c>
      <c r="E251" s="316" t="str">
        <f t="shared" si="52"/>
        <v>-</v>
      </c>
      <c r="F251" s="316" t="str">
        <f t="shared" si="52"/>
        <v>-</v>
      </c>
      <c r="G251" s="316" t="str">
        <f t="shared" si="52"/>
        <v>-</v>
      </c>
      <c r="H251" s="316" t="str">
        <f t="shared" si="52"/>
        <v>-</v>
      </c>
      <c r="I251" s="316" t="str">
        <f t="shared" si="52"/>
        <v>-</v>
      </c>
      <c r="J251" s="316" t="str">
        <f t="shared" si="52"/>
        <v>-</v>
      </c>
      <c r="K251" s="316" t="str">
        <f t="shared" si="52"/>
        <v>-</v>
      </c>
      <c r="L251" s="316" t="str">
        <f t="shared" si="52"/>
        <v>-</v>
      </c>
      <c r="M251" s="316" t="str">
        <f t="shared" si="52"/>
        <v>-</v>
      </c>
      <c r="N251" s="316" t="str">
        <f t="shared" si="52"/>
        <v>-</v>
      </c>
      <c r="O251" s="316" t="str">
        <f t="shared" si="52"/>
        <v>-</v>
      </c>
      <c r="P251" s="4"/>
      <c r="Q251" s="303"/>
      <c r="R251" s="4"/>
      <c r="S251" s="304"/>
      <c r="T251" s="4"/>
      <c r="U251" s="4"/>
      <c r="V251" s="4"/>
      <c r="W251" s="4"/>
    </row>
    <row r="252" spans="1:24" ht="21" customHeight="1">
      <c r="A252" s="4"/>
      <c r="B252" s="4"/>
      <c r="C252" s="778" t="s">
        <v>358</v>
      </c>
      <c r="D252" s="315">
        <f t="shared" ref="D252:L252" si="53">COUNTIFS($U$9:$U$206,D$236,$W$9:$W$206,$C252)</f>
        <v>0</v>
      </c>
      <c r="E252" s="315">
        <f t="shared" si="53"/>
        <v>0</v>
      </c>
      <c r="F252" s="315">
        <f t="shared" si="53"/>
        <v>0</v>
      </c>
      <c r="G252" s="315">
        <f t="shared" si="53"/>
        <v>0</v>
      </c>
      <c r="H252" s="315">
        <f t="shared" si="53"/>
        <v>0</v>
      </c>
      <c r="I252" s="315">
        <f t="shared" si="53"/>
        <v>0</v>
      </c>
      <c r="J252" s="315">
        <f t="shared" si="53"/>
        <v>0</v>
      </c>
      <c r="K252" s="315">
        <f t="shared" si="53"/>
        <v>0</v>
      </c>
      <c r="L252" s="315">
        <f t="shared" si="53"/>
        <v>0</v>
      </c>
      <c r="M252" s="315">
        <f t="shared" ref="M252:O252" si="54">COUNTIFS($U$9:$U$204,M$236,$W$9:$W$204,$C252)</f>
        <v>0</v>
      </c>
      <c r="N252" s="315">
        <f t="shared" si="54"/>
        <v>0</v>
      </c>
      <c r="O252" s="315">
        <f t="shared" si="54"/>
        <v>0</v>
      </c>
      <c r="P252" s="4"/>
      <c r="Q252" s="303"/>
      <c r="R252" s="4"/>
      <c r="S252" s="304"/>
      <c r="T252" s="4"/>
      <c r="U252" s="4"/>
      <c r="V252" s="4"/>
      <c r="W252" s="4"/>
    </row>
    <row r="253" spans="1:24" ht="24" customHeight="1">
      <c r="A253" s="4"/>
      <c r="B253" s="4"/>
      <c r="C253" s="779"/>
      <c r="D253" s="317" t="str">
        <f t="shared" ref="D253:O253" si="55">IFERROR(D252/E$217,"-")</f>
        <v>-</v>
      </c>
      <c r="E253" s="317" t="str">
        <f t="shared" si="55"/>
        <v>-</v>
      </c>
      <c r="F253" s="317" t="str">
        <f t="shared" si="55"/>
        <v>-</v>
      </c>
      <c r="G253" s="317" t="str">
        <f t="shared" si="55"/>
        <v>-</v>
      </c>
      <c r="H253" s="317" t="str">
        <f t="shared" si="55"/>
        <v>-</v>
      </c>
      <c r="I253" s="317" t="str">
        <f t="shared" si="55"/>
        <v>-</v>
      </c>
      <c r="J253" s="317" t="str">
        <f t="shared" si="55"/>
        <v>-</v>
      </c>
      <c r="K253" s="317" t="str">
        <f t="shared" si="55"/>
        <v>-</v>
      </c>
      <c r="L253" s="317" t="str">
        <f t="shared" si="55"/>
        <v>-</v>
      </c>
      <c r="M253" s="317" t="str">
        <f t="shared" si="55"/>
        <v>-</v>
      </c>
      <c r="N253" s="317" t="str">
        <f t="shared" si="55"/>
        <v>-</v>
      </c>
      <c r="O253" s="317" t="str">
        <f t="shared" si="55"/>
        <v>-</v>
      </c>
      <c r="P253" s="4"/>
      <c r="Q253" s="303"/>
      <c r="R253" s="4"/>
      <c r="S253" s="304"/>
      <c r="T253" s="4"/>
      <c r="U253" s="4"/>
      <c r="V253" s="4"/>
      <c r="W253" s="4"/>
    </row>
    <row r="254" spans="1:24" ht="14.4">
      <c r="A254" s="4"/>
      <c r="B254" s="4"/>
      <c r="C254" s="303"/>
      <c r="D254" s="304"/>
      <c r="E254" s="4"/>
      <c r="F254" s="4"/>
      <c r="G254" s="4"/>
      <c r="H254" s="4"/>
      <c r="I254" s="4"/>
      <c r="J254" s="4"/>
      <c r="K254" s="4"/>
      <c r="L254" s="4"/>
      <c r="M254" s="4"/>
      <c r="N254" s="148"/>
      <c r="O254" s="4"/>
      <c r="P254" s="4"/>
      <c r="Q254" s="4"/>
      <c r="R254" s="303"/>
      <c r="S254" s="4"/>
      <c r="T254" s="304"/>
      <c r="U254" s="4"/>
      <c r="V254" s="4"/>
      <c r="W254" s="4"/>
      <c r="X254" s="4"/>
    </row>
    <row r="255" spans="1:24" ht="32.25" customHeight="1">
      <c r="A255" s="4"/>
      <c r="B255" s="4"/>
      <c r="D255" s="270" t="s">
        <v>343</v>
      </c>
      <c r="E255" s="270" t="s">
        <v>507</v>
      </c>
      <c r="F255" s="270" t="s">
        <v>387</v>
      </c>
      <c r="G255" s="270" t="s">
        <v>364</v>
      </c>
      <c r="H255" s="270" t="s">
        <v>371</v>
      </c>
      <c r="M255" s="4"/>
      <c r="N255" s="148"/>
      <c r="O255" s="4"/>
      <c r="P255" s="4"/>
      <c r="Q255" s="4"/>
      <c r="R255" s="303"/>
      <c r="S255" s="4"/>
      <c r="T255" s="304"/>
      <c r="U255" s="4"/>
      <c r="V255" s="4"/>
      <c r="W255" s="4"/>
      <c r="X255" s="4"/>
    </row>
    <row r="256" spans="1:24" ht="27" customHeight="1">
      <c r="A256" s="4"/>
      <c r="B256" s="4"/>
      <c r="C256" s="271" t="s">
        <v>638</v>
      </c>
      <c r="D256" s="256">
        <f t="shared" ref="D256:H256" si="56">COUNTIFS($R$9:$R$206,"&lt;&gt;",$M$9:$M$206,D255)</f>
        <v>0</v>
      </c>
      <c r="E256" s="256">
        <f t="shared" si="56"/>
        <v>0</v>
      </c>
      <c r="F256" s="256">
        <f t="shared" si="56"/>
        <v>0</v>
      </c>
      <c r="G256" s="256">
        <f t="shared" si="56"/>
        <v>0</v>
      </c>
      <c r="H256" s="257">
        <f t="shared" si="56"/>
        <v>0</v>
      </c>
      <c r="I256" s="4"/>
      <c r="J256" s="4"/>
      <c r="K256" s="4"/>
      <c r="L256" s="4"/>
      <c r="M256" s="4"/>
      <c r="N256" s="148"/>
      <c r="O256" s="4"/>
      <c r="P256" s="4"/>
      <c r="Q256" s="4"/>
      <c r="R256" s="303"/>
      <c r="S256" s="4"/>
      <c r="T256" s="304"/>
      <c r="U256" s="4"/>
      <c r="V256" s="4"/>
      <c r="W256" s="4"/>
      <c r="X256" s="4"/>
    </row>
    <row r="257" spans="1:24" ht="27" customHeight="1">
      <c r="A257" s="4"/>
      <c r="B257" s="4"/>
      <c r="C257" s="780" t="s">
        <v>639</v>
      </c>
      <c r="D257" s="311">
        <f t="shared" ref="D257:H257" si="57">SUM(D259,D261)</f>
        <v>0</v>
      </c>
      <c r="E257" s="311">
        <f t="shared" si="57"/>
        <v>0</v>
      </c>
      <c r="F257" s="311">
        <f t="shared" si="57"/>
        <v>0</v>
      </c>
      <c r="G257" s="311">
        <f t="shared" si="57"/>
        <v>0</v>
      </c>
      <c r="H257" s="312">
        <f t="shared" si="57"/>
        <v>0</v>
      </c>
      <c r="I257" s="4"/>
      <c r="J257" s="4"/>
      <c r="K257" s="4"/>
      <c r="L257" s="4"/>
      <c r="M257" s="4"/>
      <c r="N257" s="148"/>
      <c r="O257" s="4"/>
      <c r="P257" s="4"/>
      <c r="Q257" s="4"/>
      <c r="R257" s="303"/>
      <c r="S257" s="4"/>
      <c r="T257" s="304"/>
      <c r="U257" s="4"/>
      <c r="V257" s="4"/>
      <c r="W257" s="4"/>
      <c r="X257" s="4"/>
    </row>
    <row r="258" spans="1:24" ht="27" customHeight="1">
      <c r="A258" s="4"/>
      <c r="B258" s="4"/>
      <c r="C258" s="773"/>
      <c r="D258" s="322" t="str">
        <f t="shared" ref="D258:H258" si="58">IFERROR(D257/D256,"-")</f>
        <v>-</v>
      </c>
      <c r="E258" s="322" t="str">
        <f t="shared" si="58"/>
        <v>-</v>
      </c>
      <c r="F258" s="322" t="str">
        <f t="shared" si="58"/>
        <v>-</v>
      </c>
      <c r="G258" s="322" t="str">
        <f t="shared" si="58"/>
        <v>-</v>
      </c>
      <c r="H258" s="323" t="str">
        <f t="shared" si="58"/>
        <v>-</v>
      </c>
      <c r="I258" s="4"/>
      <c r="J258" s="4"/>
      <c r="K258" s="4"/>
      <c r="L258" s="4"/>
      <c r="M258" s="4"/>
      <c r="N258" s="148"/>
      <c r="O258" s="4"/>
      <c r="P258" s="4"/>
      <c r="Q258" s="4"/>
      <c r="R258" s="303"/>
      <c r="S258" s="4"/>
      <c r="T258" s="304"/>
      <c r="U258" s="4"/>
      <c r="V258" s="4"/>
      <c r="W258" s="4"/>
      <c r="X258" s="4"/>
    </row>
    <row r="259" spans="1:24" ht="27" customHeight="1">
      <c r="A259" s="4"/>
      <c r="B259" s="4"/>
      <c r="C259" s="781" t="s">
        <v>349</v>
      </c>
      <c r="D259" s="315">
        <f t="shared" ref="D259:H259" si="59">COUNTIFS($W$9:$W$206,$C259,$M$9:$M$206,D$255)</f>
        <v>0</v>
      </c>
      <c r="E259" s="315">
        <f t="shared" si="59"/>
        <v>0</v>
      </c>
      <c r="F259" s="315">
        <f t="shared" si="59"/>
        <v>0</v>
      </c>
      <c r="G259" s="315">
        <f t="shared" si="59"/>
        <v>0</v>
      </c>
      <c r="H259" s="315">
        <f t="shared" si="59"/>
        <v>0</v>
      </c>
      <c r="I259" s="4"/>
      <c r="J259" s="4"/>
      <c r="K259" s="4"/>
      <c r="L259" s="4"/>
      <c r="M259" s="4"/>
      <c r="N259" s="148"/>
      <c r="O259" s="4"/>
      <c r="P259" s="4"/>
      <c r="Q259" s="4"/>
      <c r="R259" s="303"/>
      <c r="S259" s="4"/>
      <c r="T259" s="304"/>
      <c r="U259" s="4"/>
      <c r="V259" s="4"/>
      <c r="W259" s="4"/>
      <c r="X259" s="4"/>
    </row>
    <row r="260" spans="1:24" ht="27" customHeight="1">
      <c r="A260" s="4"/>
      <c r="B260" s="4"/>
      <c r="C260" s="775"/>
      <c r="D260" s="324" t="str">
        <f t="shared" ref="D260:H260" si="60">IFERROR(D259/D$256,"-")</f>
        <v>-</v>
      </c>
      <c r="E260" s="324" t="str">
        <f t="shared" si="60"/>
        <v>-</v>
      </c>
      <c r="F260" s="324" t="str">
        <f t="shared" si="60"/>
        <v>-</v>
      </c>
      <c r="G260" s="324" t="str">
        <f t="shared" si="60"/>
        <v>-</v>
      </c>
      <c r="H260" s="324" t="str">
        <f t="shared" si="60"/>
        <v>-</v>
      </c>
      <c r="I260" s="4"/>
      <c r="J260" s="4"/>
      <c r="K260" s="4"/>
      <c r="L260" s="4"/>
      <c r="M260" s="4"/>
      <c r="N260" s="148"/>
      <c r="O260" s="4"/>
      <c r="P260" s="4"/>
      <c r="Q260" s="4"/>
      <c r="R260" s="303"/>
      <c r="S260" s="4"/>
      <c r="T260" s="304"/>
      <c r="U260" s="4"/>
      <c r="V260" s="4"/>
      <c r="W260" s="4"/>
      <c r="X260" s="4"/>
    </row>
    <row r="261" spans="1:24" ht="27" customHeight="1">
      <c r="A261" s="4"/>
      <c r="B261" s="4"/>
      <c r="C261" s="782" t="s">
        <v>373</v>
      </c>
      <c r="D261" s="315">
        <f t="shared" ref="D261:H261" si="61">COUNTIFS($W$9:$W$206,$C261,$M$9:$M$206,D$255)</f>
        <v>0</v>
      </c>
      <c r="E261" s="315">
        <f t="shared" si="61"/>
        <v>0</v>
      </c>
      <c r="F261" s="315">
        <f t="shared" si="61"/>
        <v>0</v>
      </c>
      <c r="G261" s="315">
        <f t="shared" si="61"/>
        <v>0</v>
      </c>
      <c r="H261" s="315">
        <f t="shared" si="61"/>
        <v>0</v>
      </c>
      <c r="I261" s="4"/>
      <c r="J261" s="4"/>
      <c r="K261" s="4"/>
      <c r="L261" s="4"/>
      <c r="M261" s="4"/>
      <c r="N261" s="148"/>
      <c r="O261" s="4"/>
      <c r="P261" s="4"/>
      <c r="Q261" s="4"/>
      <c r="R261" s="303"/>
      <c r="S261" s="4"/>
      <c r="T261" s="304"/>
      <c r="U261" s="4"/>
      <c r="V261" s="4"/>
      <c r="W261" s="4"/>
      <c r="X261" s="4"/>
    </row>
    <row r="262" spans="1:24" ht="27" customHeight="1">
      <c r="A262" s="4"/>
      <c r="B262" s="4"/>
      <c r="C262" s="775"/>
      <c r="D262" s="324" t="str">
        <f t="shared" ref="D262:H262" si="62">IFERROR(D261/D$256,"-")</f>
        <v>-</v>
      </c>
      <c r="E262" s="324" t="str">
        <f t="shared" si="62"/>
        <v>-</v>
      </c>
      <c r="F262" s="324" t="str">
        <f t="shared" si="62"/>
        <v>-</v>
      </c>
      <c r="G262" s="324" t="str">
        <f t="shared" si="62"/>
        <v>-</v>
      </c>
      <c r="H262" s="324" t="str">
        <f t="shared" si="62"/>
        <v>-</v>
      </c>
      <c r="I262" s="4"/>
      <c r="J262" s="4"/>
      <c r="K262" s="4"/>
      <c r="L262" s="4"/>
      <c r="M262" s="4"/>
      <c r="N262" s="148"/>
      <c r="O262" s="4"/>
      <c r="P262" s="4"/>
      <c r="Q262" s="4"/>
      <c r="R262" s="303"/>
      <c r="S262" s="4"/>
      <c r="T262" s="304"/>
      <c r="U262" s="4"/>
      <c r="V262" s="4"/>
      <c r="W262" s="4"/>
      <c r="X262" s="4"/>
    </row>
    <row r="263" spans="1:24" ht="27" customHeight="1">
      <c r="A263" s="4"/>
      <c r="B263" s="4"/>
      <c r="C263" s="782" t="s">
        <v>491</v>
      </c>
      <c r="D263" s="325">
        <f t="shared" ref="D263:H263" si="63">COUNTIFS($W$9:$W$206,$C263,$M$9:$M$206,D$255)</f>
        <v>0</v>
      </c>
      <c r="E263" s="326">
        <f t="shared" si="63"/>
        <v>0</v>
      </c>
      <c r="F263" s="326">
        <f t="shared" si="63"/>
        <v>0</v>
      </c>
      <c r="G263" s="326">
        <f t="shared" si="63"/>
        <v>0</v>
      </c>
      <c r="H263" s="326">
        <f t="shared" si="63"/>
        <v>0</v>
      </c>
      <c r="I263" s="4"/>
      <c r="J263" s="4"/>
      <c r="K263" s="4"/>
      <c r="L263" s="4"/>
      <c r="M263" s="4"/>
      <c r="N263" s="148"/>
      <c r="O263" s="4"/>
      <c r="P263" s="4"/>
      <c r="Q263" s="4"/>
      <c r="R263" s="303"/>
      <c r="S263" s="4"/>
      <c r="T263" s="304"/>
      <c r="U263" s="4"/>
      <c r="V263" s="4"/>
      <c r="W263" s="4"/>
      <c r="X263" s="4"/>
    </row>
    <row r="264" spans="1:24" ht="27" customHeight="1">
      <c r="A264" s="4"/>
      <c r="B264" s="4"/>
      <c r="C264" s="775"/>
      <c r="D264" s="324" t="str">
        <f t="shared" ref="D264:H264" si="64">IFERROR(D263/D$256,"-")</f>
        <v>-</v>
      </c>
      <c r="E264" s="324" t="str">
        <f t="shared" si="64"/>
        <v>-</v>
      </c>
      <c r="F264" s="324" t="str">
        <f t="shared" si="64"/>
        <v>-</v>
      </c>
      <c r="G264" s="324" t="str">
        <f t="shared" si="64"/>
        <v>-</v>
      </c>
      <c r="H264" s="324" t="str">
        <f t="shared" si="64"/>
        <v>-</v>
      </c>
      <c r="I264" s="4"/>
      <c r="J264" s="4"/>
      <c r="K264" s="4"/>
      <c r="L264" s="4"/>
      <c r="M264" s="4"/>
      <c r="N264" s="148"/>
      <c r="O264" s="4"/>
      <c r="P264" s="4"/>
      <c r="Q264" s="4"/>
      <c r="R264" s="303"/>
      <c r="S264" s="4"/>
      <c r="T264" s="304"/>
      <c r="U264" s="4"/>
      <c r="V264" s="4"/>
      <c r="W264" s="4"/>
      <c r="X264" s="4"/>
    </row>
    <row r="265" spans="1:24" ht="27" customHeight="1">
      <c r="A265" s="4"/>
      <c r="B265" s="4"/>
      <c r="C265" s="782" t="s">
        <v>366</v>
      </c>
      <c r="D265" s="325">
        <f t="shared" ref="D265:H265" si="65">COUNTIFS($W$9:$W$206,$C265,$M$9:$M$206,D$255)</f>
        <v>0</v>
      </c>
      <c r="E265" s="326">
        <f t="shared" si="65"/>
        <v>0</v>
      </c>
      <c r="F265" s="326">
        <f t="shared" si="65"/>
        <v>0</v>
      </c>
      <c r="G265" s="326">
        <f t="shared" si="65"/>
        <v>0</v>
      </c>
      <c r="H265" s="326">
        <f t="shared" si="65"/>
        <v>0</v>
      </c>
      <c r="I265" s="4"/>
      <c r="J265" s="4"/>
      <c r="K265" s="4"/>
      <c r="L265" s="4"/>
      <c r="M265" s="4"/>
      <c r="N265" s="148"/>
      <c r="O265" s="4"/>
      <c r="P265" s="4"/>
      <c r="Q265" s="4"/>
      <c r="R265" s="303"/>
      <c r="S265" s="4"/>
      <c r="T265" s="304"/>
      <c r="U265" s="4"/>
      <c r="V265" s="4"/>
      <c r="W265" s="4"/>
      <c r="X265" s="4"/>
    </row>
    <row r="266" spans="1:24" ht="27" customHeight="1">
      <c r="A266" s="4"/>
      <c r="B266" s="4"/>
      <c r="C266" s="775"/>
      <c r="D266" s="324" t="str">
        <f t="shared" ref="D266:H266" si="66">IFERROR(D265/D$256,"-")</f>
        <v>-</v>
      </c>
      <c r="E266" s="324" t="str">
        <f t="shared" si="66"/>
        <v>-</v>
      </c>
      <c r="F266" s="324" t="str">
        <f t="shared" si="66"/>
        <v>-</v>
      </c>
      <c r="G266" s="324" t="str">
        <f t="shared" si="66"/>
        <v>-</v>
      </c>
      <c r="H266" s="324" t="str">
        <f t="shared" si="66"/>
        <v>-</v>
      </c>
      <c r="I266" s="4"/>
      <c r="J266" s="4"/>
      <c r="K266" s="4"/>
      <c r="L266" s="4"/>
      <c r="M266" s="4"/>
      <c r="N266" s="148"/>
      <c r="O266" s="4"/>
      <c r="P266" s="4"/>
      <c r="Q266" s="4"/>
      <c r="R266" s="303"/>
      <c r="S266" s="4"/>
      <c r="T266" s="304"/>
      <c r="U266" s="4"/>
      <c r="V266" s="4"/>
      <c r="W266" s="4"/>
      <c r="X266" s="4"/>
    </row>
    <row r="267" spans="1:24" ht="27" customHeight="1">
      <c r="A267" s="4"/>
      <c r="B267" s="4"/>
      <c r="C267" s="783" t="s">
        <v>640</v>
      </c>
      <c r="D267" s="325">
        <f t="shared" ref="D267:H267" si="67">COUNTIFS($W$9:$W$206,$C267,$M$9:$M$206,D$255)</f>
        <v>0</v>
      </c>
      <c r="E267" s="326">
        <f t="shared" si="67"/>
        <v>0</v>
      </c>
      <c r="F267" s="326">
        <f t="shared" si="67"/>
        <v>0</v>
      </c>
      <c r="G267" s="326">
        <f t="shared" si="67"/>
        <v>0</v>
      </c>
      <c r="H267" s="326">
        <f t="shared" si="67"/>
        <v>0</v>
      </c>
      <c r="I267" s="4"/>
      <c r="J267" s="4"/>
      <c r="K267" s="4"/>
      <c r="L267" s="4"/>
      <c r="M267" s="4"/>
      <c r="N267" s="148"/>
      <c r="O267" s="4"/>
      <c r="P267" s="4"/>
      <c r="Q267" s="4"/>
      <c r="R267" s="303"/>
      <c r="S267" s="4"/>
      <c r="T267" s="304"/>
      <c r="U267" s="4"/>
      <c r="V267" s="4"/>
      <c r="W267" s="4"/>
      <c r="X267" s="4"/>
    </row>
    <row r="268" spans="1:24" ht="27" customHeight="1">
      <c r="A268" s="4"/>
      <c r="B268" s="4"/>
      <c r="C268" s="775"/>
      <c r="D268" s="324" t="str">
        <f t="shared" ref="D268:H268" si="68">IFERROR(D267/D$256,"-")</f>
        <v>-</v>
      </c>
      <c r="E268" s="324" t="str">
        <f t="shared" si="68"/>
        <v>-</v>
      </c>
      <c r="F268" s="324" t="str">
        <f t="shared" si="68"/>
        <v>-</v>
      </c>
      <c r="G268" s="324" t="str">
        <f t="shared" si="68"/>
        <v>-</v>
      </c>
      <c r="H268" s="324" t="str">
        <f t="shared" si="68"/>
        <v>-</v>
      </c>
      <c r="I268" s="4"/>
      <c r="J268" s="4"/>
      <c r="K268" s="4"/>
      <c r="L268" s="4"/>
      <c r="M268" s="4"/>
      <c r="N268" s="148"/>
      <c r="O268" s="4"/>
      <c r="P268" s="4"/>
      <c r="Q268" s="4"/>
      <c r="R268" s="303"/>
      <c r="S268" s="4"/>
      <c r="T268" s="304"/>
      <c r="U268" s="4"/>
      <c r="V268" s="4"/>
      <c r="W268" s="4"/>
      <c r="X268" s="4"/>
    </row>
    <row r="269" spans="1:24" ht="27" customHeight="1">
      <c r="A269" s="4"/>
      <c r="B269" s="4"/>
      <c r="C269" s="783" t="s">
        <v>628</v>
      </c>
      <c r="D269" s="325">
        <f t="shared" ref="D269:H269" si="69">COUNTIFS($W$9:$W$206,$C269,$M$9:$M$206,D$255)</f>
        <v>0</v>
      </c>
      <c r="E269" s="326">
        <f t="shared" si="69"/>
        <v>0</v>
      </c>
      <c r="F269" s="326">
        <f t="shared" si="69"/>
        <v>0</v>
      </c>
      <c r="G269" s="326">
        <f t="shared" si="69"/>
        <v>0</v>
      </c>
      <c r="H269" s="326">
        <f t="shared" si="69"/>
        <v>0</v>
      </c>
      <c r="I269" s="4"/>
      <c r="J269" s="4"/>
      <c r="K269" s="4"/>
      <c r="L269" s="4"/>
      <c r="M269" s="4"/>
      <c r="N269" s="148"/>
      <c r="O269" s="4"/>
      <c r="P269" s="4"/>
      <c r="Q269" s="4"/>
      <c r="R269" s="303"/>
      <c r="S269" s="4"/>
      <c r="T269" s="304"/>
      <c r="U269" s="4"/>
      <c r="V269" s="4"/>
      <c r="W269" s="4"/>
      <c r="X269" s="4"/>
    </row>
    <row r="270" spans="1:24" ht="27" customHeight="1">
      <c r="A270" s="4"/>
      <c r="B270" s="4"/>
      <c r="C270" s="775"/>
      <c r="D270" s="324" t="str">
        <f t="shared" ref="D270:H270" si="70">IFERROR(D269/D$256,"-")</f>
        <v>-</v>
      </c>
      <c r="E270" s="324" t="str">
        <f t="shared" si="70"/>
        <v>-</v>
      </c>
      <c r="F270" s="324" t="str">
        <f t="shared" si="70"/>
        <v>-</v>
      </c>
      <c r="G270" s="324" t="str">
        <f t="shared" si="70"/>
        <v>-</v>
      </c>
      <c r="H270" s="324" t="str">
        <f t="shared" si="70"/>
        <v>-</v>
      </c>
      <c r="I270" s="4"/>
      <c r="J270" s="4"/>
      <c r="K270" s="4"/>
      <c r="L270" s="4"/>
      <c r="M270" s="4"/>
      <c r="N270" s="148"/>
      <c r="O270" s="4"/>
      <c r="P270" s="4"/>
      <c r="Q270" s="4"/>
      <c r="R270" s="303"/>
      <c r="S270" s="4"/>
      <c r="T270" s="304"/>
      <c r="U270" s="4"/>
      <c r="V270" s="4"/>
      <c r="W270" s="4"/>
      <c r="X270" s="4"/>
    </row>
    <row r="271" spans="1:24" ht="27" customHeight="1">
      <c r="A271" s="4"/>
      <c r="B271" s="4"/>
      <c r="C271" s="782" t="s">
        <v>358</v>
      </c>
      <c r="D271" s="325">
        <f t="shared" ref="D271:H271" si="71">COUNTIFS($W$9:$W$206,$C271,$M$9:$M$206,D$255)</f>
        <v>0</v>
      </c>
      <c r="E271" s="326">
        <f t="shared" si="71"/>
        <v>0</v>
      </c>
      <c r="F271" s="326">
        <f t="shared" si="71"/>
        <v>0</v>
      </c>
      <c r="G271" s="326">
        <f t="shared" si="71"/>
        <v>0</v>
      </c>
      <c r="H271" s="326">
        <f t="shared" si="71"/>
        <v>0</v>
      </c>
      <c r="I271" s="4"/>
      <c r="J271" s="4"/>
      <c r="K271" s="4"/>
      <c r="L271" s="4"/>
      <c r="M271" s="4"/>
      <c r="N271" s="148"/>
      <c r="O271" s="4"/>
      <c r="P271" s="4"/>
      <c r="Q271" s="4"/>
      <c r="R271" s="303"/>
      <c r="S271" s="4"/>
      <c r="T271" s="304"/>
      <c r="U271" s="4"/>
      <c r="V271" s="4"/>
      <c r="W271" s="4"/>
      <c r="X271" s="4"/>
    </row>
    <row r="272" spans="1:24" ht="27" customHeight="1">
      <c r="A272" s="4"/>
      <c r="B272" s="4"/>
      <c r="C272" s="779"/>
      <c r="D272" s="327" t="str">
        <f t="shared" ref="D272:H272" si="72">IFERROR(D271/D$256,"-")</f>
        <v>-</v>
      </c>
      <c r="E272" s="327" t="str">
        <f t="shared" si="72"/>
        <v>-</v>
      </c>
      <c r="F272" s="327" t="str">
        <f t="shared" si="72"/>
        <v>-</v>
      </c>
      <c r="G272" s="327" t="str">
        <f t="shared" si="72"/>
        <v>-</v>
      </c>
      <c r="H272" s="327" t="str">
        <f t="shared" si="72"/>
        <v>-</v>
      </c>
      <c r="I272" s="4"/>
      <c r="J272" s="4"/>
      <c r="K272" s="4"/>
      <c r="L272" s="4"/>
      <c r="M272" s="4"/>
      <c r="N272" s="148"/>
      <c r="O272" s="4"/>
      <c r="P272" s="4"/>
      <c r="Q272" s="4"/>
      <c r="R272" s="303"/>
      <c r="S272" s="4"/>
      <c r="T272" s="304"/>
      <c r="U272" s="4"/>
      <c r="V272" s="4"/>
      <c r="W272" s="4"/>
      <c r="X272" s="4"/>
    </row>
    <row r="273" spans="1:24" ht="14.4">
      <c r="A273" s="4"/>
      <c r="B273" s="4"/>
      <c r="C273" s="303"/>
      <c r="D273" s="304"/>
      <c r="E273" s="4"/>
      <c r="F273" s="4"/>
      <c r="G273" s="4"/>
      <c r="H273" s="4"/>
      <c r="I273" s="4"/>
      <c r="J273" s="4"/>
      <c r="K273" s="4"/>
      <c r="L273" s="4"/>
      <c r="M273" s="4"/>
      <c r="N273" s="148"/>
      <c r="O273" s="4"/>
      <c r="P273" s="4"/>
      <c r="Q273" s="4"/>
      <c r="R273" s="303"/>
      <c r="S273" s="4"/>
      <c r="T273" s="304"/>
      <c r="U273" s="4"/>
      <c r="V273" s="4"/>
      <c r="W273" s="4"/>
      <c r="X273" s="4"/>
    </row>
    <row r="274" spans="1:24" ht="32.25" customHeight="1">
      <c r="A274" s="4"/>
      <c r="B274" s="4"/>
      <c r="D274" s="277" t="s">
        <v>414</v>
      </c>
      <c r="E274" s="277" t="s">
        <v>354</v>
      </c>
      <c r="F274" s="278" t="s">
        <v>643</v>
      </c>
      <c r="G274" s="277" t="s">
        <v>644</v>
      </c>
      <c r="H274" s="277" t="s">
        <v>400</v>
      </c>
      <c r="M274" s="4"/>
      <c r="N274" s="148"/>
      <c r="O274" s="4"/>
      <c r="P274" s="4"/>
      <c r="Q274" s="4"/>
      <c r="R274" s="303"/>
      <c r="S274" s="4"/>
      <c r="T274" s="304"/>
      <c r="U274" s="4"/>
      <c r="V274" s="4"/>
      <c r="W274" s="4"/>
      <c r="X274" s="4"/>
    </row>
    <row r="275" spans="1:24" ht="27" customHeight="1">
      <c r="A275" s="4"/>
      <c r="B275" s="4"/>
      <c r="C275" s="271" t="s">
        <v>638</v>
      </c>
      <c r="D275" s="256">
        <f t="shared" ref="D275:H275" si="73">COUNTIFS($R$9:$R$206,"&lt;&gt;",$M$9:$M$206,D274)</f>
        <v>0</v>
      </c>
      <c r="E275" s="256">
        <f t="shared" si="73"/>
        <v>0</v>
      </c>
      <c r="F275" s="256">
        <f t="shared" si="73"/>
        <v>0</v>
      </c>
      <c r="G275" s="256">
        <f t="shared" si="73"/>
        <v>0</v>
      </c>
      <c r="H275" s="257">
        <f t="shared" si="73"/>
        <v>0</v>
      </c>
      <c r="I275" s="4"/>
      <c r="J275" s="4"/>
      <c r="K275" s="4"/>
      <c r="L275" s="4"/>
      <c r="M275" s="4"/>
      <c r="N275" s="148"/>
      <c r="O275" s="4"/>
      <c r="P275" s="4"/>
      <c r="Q275" s="4"/>
      <c r="R275" s="303"/>
      <c r="S275" s="4"/>
      <c r="T275" s="304"/>
      <c r="U275" s="4"/>
      <c r="V275" s="4"/>
      <c r="W275" s="4"/>
      <c r="X275" s="4"/>
    </row>
    <row r="276" spans="1:24" ht="27" customHeight="1">
      <c r="A276" s="4"/>
      <c r="B276" s="4"/>
      <c r="C276" s="780" t="s">
        <v>639</v>
      </c>
      <c r="D276" s="311">
        <f t="shared" ref="D276:H276" si="74">SUM(D278,D280)</f>
        <v>0</v>
      </c>
      <c r="E276" s="311">
        <f t="shared" si="74"/>
        <v>0</v>
      </c>
      <c r="F276" s="311">
        <f t="shared" si="74"/>
        <v>0</v>
      </c>
      <c r="G276" s="311">
        <f t="shared" si="74"/>
        <v>0</v>
      </c>
      <c r="H276" s="312">
        <f t="shared" si="74"/>
        <v>0</v>
      </c>
      <c r="I276" s="4"/>
      <c r="J276" s="4"/>
      <c r="K276" s="4"/>
      <c r="L276" s="4"/>
      <c r="M276" s="4"/>
      <c r="N276" s="148"/>
      <c r="O276" s="4"/>
      <c r="P276" s="4"/>
      <c r="Q276" s="4"/>
      <c r="R276" s="303"/>
      <c r="S276" s="4"/>
      <c r="T276" s="304"/>
      <c r="U276" s="4"/>
      <c r="V276" s="4"/>
      <c r="W276" s="4"/>
      <c r="X276" s="4"/>
    </row>
    <row r="277" spans="1:24" ht="27" customHeight="1">
      <c r="A277" s="4"/>
      <c r="B277" s="4"/>
      <c r="C277" s="773"/>
      <c r="D277" s="322" t="str">
        <f t="shared" ref="D277:H277" si="75">IFERROR(D276/D275,"-")</f>
        <v>-</v>
      </c>
      <c r="E277" s="322" t="str">
        <f t="shared" si="75"/>
        <v>-</v>
      </c>
      <c r="F277" s="322" t="str">
        <f t="shared" si="75"/>
        <v>-</v>
      </c>
      <c r="G277" s="322" t="str">
        <f t="shared" si="75"/>
        <v>-</v>
      </c>
      <c r="H277" s="323" t="str">
        <f t="shared" si="75"/>
        <v>-</v>
      </c>
      <c r="I277" s="4"/>
      <c r="J277" s="4"/>
      <c r="K277" s="4"/>
      <c r="L277" s="4"/>
      <c r="M277" s="4"/>
      <c r="N277" s="148"/>
      <c r="O277" s="4"/>
      <c r="P277" s="4"/>
      <c r="Q277" s="4"/>
      <c r="R277" s="303"/>
      <c r="S277" s="4"/>
      <c r="T277" s="304"/>
      <c r="U277" s="4"/>
      <c r="V277" s="4"/>
      <c r="W277" s="4"/>
      <c r="X277" s="4"/>
    </row>
    <row r="278" spans="1:24" ht="27" customHeight="1">
      <c r="A278" s="4"/>
      <c r="B278" s="4"/>
      <c r="C278" s="784" t="s">
        <v>349</v>
      </c>
      <c r="D278" s="315">
        <f t="shared" ref="D278:H278" si="76">COUNTIFS($W$9:$W$206,$C278,$M$9:$M$206,D$274)</f>
        <v>0</v>
      </c>
      <c r="E278" s="315">
        <f t="shared" si="76"/>
        <v>0</v>
      </c>
      <c r="F278" s="315">
        <f t="shared" si="76"/>
        <v>0</v>
      </c>
      <c r="G278" s="315">
        <f t="shared" si="76"/>
        <v>0</v>
      </c>
      <c r="H278" s="315">
        <f t="shared" si="76"/>
        <v>0</v>
      </c>
      <c r="I278" s="4"/>
      <c r="J278" s="4"/>
      <c r="K278" s="4"/>
      <c r="L278" s="4"/>
      <c r="M278" s="4"/>
      <c r="N278" s="148"/>
      <c r="O278" s="4"/>
      <c r="P278" s="4"/>
      <c r="Q278" s="4"/>
      <c r="R278" s="303"/>
      <c r="S278" s="4"/>
      <c r="T278" s="304"/>
      <c r="U278" s="4"/>
      <c r="V278" s="4"/>
      <c r="W278" s="4"/>
      <c r="X278" s="4"/>
    </row>
    <row r="279" spans="1:24" ht="27" customHeight="1">
      <c r="A279" s="4"/>
      <c r="B279" s="4"/>
      <c r="C279" s="775"/>
      <c r="D279" s="324" t="str">
        <f t="shared" ref="D279:H279" si="77">IFERROR(D278/D$256,"-")</f>
        <v>-</v>
      </c>
      <c r="E279" s="324" t="str">
        <f t="shared" si="77"/>
        <v>-</v>
      </c>
      <c r="F279" s="324" t="str">
        <f t="shared" si="77"/>
        <v>-</v>
      </c>
      <c r="G279" s="324" t="str">
        <f t="shared" si="77"/>
        <v>-</v>
      </c>
      <c r="H279" s="324" t="str">
        <f t="shared" si="77"/>
        <v>-</v>
      </c>
      <c r="I279" s="4"/>
      <c r="J279" s="4"/>
      <c r="K279" s="4"/>
      <c r="L279" s="4"/>
      <c r="M279" s="4"/>
      <c r="N279" s="148"/>
      <c r="O279" s="4"/>
      <c r="P279" s="4"/>
      <c r="Q279" s="4"/>
      <c r="R279" s="303"/>
      <c r="S279" s="4"/>
      <c r="T279" s="304"/>
      <c r="U279" s="4"/>
      <c r="V279" s="4"/>
      <c r="W279" s="4"/>
      <c r="X279" s="4"/>
    </row>
    <row r="280" spans="1:24" ht="27" customHeight="1">
      <c r="A280" s="4"/>
      <c r="B280" s="4"/>
      <c r="C280" s="782" t="s">
        <v>373</v>
      </c>
      <c r="D280" s="315">
        <f t="shared" ref="D280:H280" si="78">COUNTIFS($W$9:$W$206,$C280,$M$9:$M$206,D$274)</f>
        <v>0</v>
      </c>
      <c r="E280" s="315">
        <f t="shared" si="78"/>
        <v>0</v>
      </c>
      <c r="F280" s="315">
        <f t="shared" si="78"/>
        <v>0</v>
      </c>
      <c r="G280" s="315">
        <f t="shared" si="78"/>
        <v>0</v>
      </c>
      <c r="H280" s="315">
        <f t="shared" si="78"/>
        <v>0</v>
      </c>
      <c r="I280" s="4"/>
      <c r="J280" s="4"/>
      <c r="K280" s="4"/>
      <c r="L280" s="4"/>
      <c r="M280" s="4"/>
      <c r="N280" s="148"/>
      <c r="O280" s="4"/>
      <c r="P280" s="4"/>
      <c r="Q280" s="4"/>
      <c r="R280" s="303"/>
      <c r="S280" s="4"/>
      <c r="T280" s="304"/>
      <c r="U280" s="4"/>
      <c r="V280" s="4"/>
      <c r="W280" s="4"/>
      <c r="X280" s="4"/>
    </row>
    <row r="281" spans="1:24" ht="27" customHeight="1">
      <c r="A281" s="4"/>
      <c r="B281" s="4"/>
      <c r="C281" s="775"/>
      <c r="D281" s="324" t="str">
        <f t="shared" ref="D281:H281" si="79">IFERROR(D280/D$256,"-")</f>
        <v>-</v>
      </c>
      <c r="E281" s="324" t="str">
        <f t="shared" si="79"/>
        <v>-</v>
      </c>
      <c r="F281" s="324" t="str">
        <f t="shared" si="79"/>
        <v>-</v>
      </c>
      <c r="G281" s="324" t="str">
        <f t="shared" si="79"/>
        <v>-</v>
      </c>
      <c r="H281" s="324" t="str">
        <f t="shared" si="79"/>
        <v>-</v>
      </c>
      <c r="I281" s="4"/>
      <c r="J281" s="4"/>
      <c r="K281" s="4"/>
      <c r="L281" s="4"/>
      <c r="M281" s="4"/>
      <c r="N281" s="148"/>
      <c r="O281" s="4"/>
      <c r="P281" s="4"/>
      <c r="Q281" s="4"/>
      <c r="R281" s="303"/>
      <c r="S281" s="4"/>
      <c r="T281" s="304"/>
      <c r="U281" s="4"/>
      <c r="V281" s="4"/>
      <c r="W281" s="4"/>
      <c r="X281" s="4"/>
    </row>
    <row r="282" spans="1:24" ht="27" customHeight="1">
      <c r="A282" s="4"/>
      <c r="B282" s="4"/>
      <c r="C282" s="782" t="s">
        <v>491</v>
      </c>
      <c r="D282" s="325">
        <f t="shared" ref="D282:H282" si="80">COUNTIFS($W$9:$W$206,$C282,$M$9:$M$206,D$274)</f>
        <v>0</v>
      </c>
      <c r="E282" s="326">
        <f t="shared" si="80"/>
        <v>0</v>
      </c>
      <c r="F282" s="326">
        <f t="shared" si="80"/>
        <v>0</v>
      </c>
      <c r="G282" s="326">
        <f t="shared" si="80"/>
        <v>0</v>
      </c>
      <c r="H282" s="326">
        <f t="shared" si="80"/>
        <v>0</v>
      </c>
      <c r="I282" s="4"/>
      <c r="J282" s="4"/>
      <c r="K282" s="4"/>
      <c r="L282" s="4"/>
      <c r="M282" s="4"/>
      <c r="N282" s="148"/>
      <c r="O282" s="4"/>
      <c r="P282" s="4"/>
      <c r="Q282" s="4"/>
      <c r="R282" s="303"/>
      <c r="S282" s="4"/>
      <c r="T282" s="304"/>
      <c r="U282" s="4"/>
      <c r="V282" s="4"/>
      <c r="W282" s="4"/>
      <c r="X282" s="4"/>
    </row>
    <row r="283" spans="1:24" ht="27" customHeight="1">
      <c r="A283" s="4"/>
      <c r="B283" s="4"/>
      <c r="C283" s="775"/>
      <c r="D283" s="324" t="str">
        <f t="shared" ref="D283:H283" si="81">IFERROR(D282/D$256,"-")</f>
        <v>-</v>
      </c>
      <c r="E283" s="324" t="str">
        <f t="shared" si="81"/>
        <v>-</v>
      </c>
      <c r="F283" s="324" t="str">
        <f t="shared" si="81"/>
        <v>-</v>
      </c>
      <c r="G283" s="324" t="str">
        <f t="shared" si="81"/>
        <v>-</v>
      </c>
      <c r="H283" s="324" t="str">
        <f t="shared" si="81"/>
        <v>-</v>
      </c>
      <c r="I283" s="4"/>
      <c r="J283" s="4"/>
      <c r="K283" s="4"/>
      <c r="L283" s="4"/>
      <c r="M283" s="4"/>
      <c r="N283" s="148"/>
      <c r="O283" s="4"/>
      <c r="P283" s="4"/>
      <c r="Q283" s="4"/>
      <c r="R283" s="303"/>
      <c r="S283" s="4"/>
      <c r="T283" s="304"/>
      <c r="U283" s="4"/>
      <c r="V283" s="4"/>
      <c r="W283" s="4"/>
      <c r="X283" s="4"/>
    </row>
    <row r="284" spans="1:24" ht="27" customHeight="1">
      <c r="A284" s="4"/>
      <c r="B284" s="4"/>
      <c r="C284" s="782" t="s">
        <v>366</v>
      </c>
      <c r="D284" s="325">
        <f t="shared" ref="D284:H284" si="82">COUNTIFS($W$9:$W$206,$C284,$M$9:$M$206,D$274)</f>
        <v>0</v>
      </c>
      <c r="E284" s="326">
        <f t="shared" si="82"/>
        <v>0</v>
      </c>
      <c r="F284" s="326">
        <f t="shared" si="82"/>
        <v>0</v>
      </c>
      <c r="G284" s="326">
        <f t="shared" si="82"/>
        <v>0</v>
      </c>
      <c r="H284" s="326">
        <f t="shared" si="82"/>
        <v>0</v>
      </c>
      <c r="I284" s="4"/>
      <c r="J284" s="4"/>
      <c r="K284" s="4"/>
      <c r="L284" s="4"/>
      <c r="M284" s="4"/>
      <c r="N284" s="148"/>
      <c r="O284" s="4"/>
      <c r="P284" s="4"/>
      <c r="Q284" s="4"/>
      <c r="R284" s="303"/>
      <c r="S284" s="4"/>
      <c r="T284" s="304"/>
      <c r="U284" s="4"/>
      <c r="V284" s="4"/>
      <c r="W284" s="4"/>
      <c r="X284" s="4"/>
    </row>
    <row r="285" spans="1:24" ht="27" customHeight="1">
      <c r="A285" s="4"/>
      <c r="B285" s="4"/>
      <c r="C285" s="775"/>
      <c r="D285" s="324" t="str">
        <f t="shared" ref="D285:H285" si="83">IFERROR(D284/D$256,"-")</f>
        <v>-</v>
      </c>
      <c r="E285" s="324" t="str">
        <f t="shared" si="83"/>
        <v>-</v>
      </c>
      <c r="F285" s="324" t="str">
        <f t="shared" si="83"/>
        <v>-</v>
      </c>
      <c r="G285" s="324" t="str">
        <f t="shared" si="83"/>
        <v>-</v>
      </c>
      <c r="H285" s="324" t="str">
        <f t="shared" si="83"/>
        <v>-</v>
      </c>
      <c r="I285" s="4"/>
      <c r="J285" s="4"/>
      <c r="K285" s="4"/>
      <c r="L285" s="4"/>
      <c r="M285" s="4"/>
      <c r="N285" s="148"/>
      <c r="O285" s="4"/>
      <c r="P285" s="4"/>
      <c r="Q285" s="4"/>
      <c r="R285" s="303"/>
      <c r="S285" s="4"/>
      <c r="T285" s="304"/>
      <c r="U285" s="4"/>
      <c r="V285" s="4"/>
      <c r="W285" s="4"/>
      <c r="X285" s="4"/>
    </row>
    <row r="286" spans="1:24" ht="27" customHeight="1">
      <c r="A286" s="4"/>
      <c r="B286" s="4"/>
      <c r="C286" s="783" t="s">
        <v>640</v>
      </c>
      <c r="D286" s="325">
        <f t="shared" ref="D286:H286" si="84">COUNTIFS($W$9:$W$206,$C286,$M$9:$M$206,D$274)</f>
        <v>0</v>
      </c>
      <c r="E286" s="326">
        <f t="shared" si="84"/>
        <v>0</v>
      </c>
      <c r="F286" s="326">
        <f t="shared" si="84"/>
        <v>0</v>
      </c>
      <c r="G286" s="326">
        <f t="shared" si="84"/>
        <v>0</v>
      </c>
      <c r="H286" s="326">
        <f t="shared" si="84"/>
        <v>0</v>
      </c>
      <c r="I286" s="4"/>
      <c r="J286" s="4"/>
      <c r="K286" s="4"/>
      <c r="L286" s="4"/>
      <c r="M286" s="4"/>
      <c r="N286" s="148"/>
      <c r="O286" s="4"/>
      <c r="P286" s="4"/>
      <c r="Q286" s="4"/>
      <c r="R286" s="303"/>
      <c r="S286" s="4"/>
      <c r="T286" s="304"/>
      <c r="U286" s="4"/>
      <c r="V286" s="4"/>
      <c r="W286" s="4"/>
      <c r="X286" s="4"/>
    </row>
    <row r="287" spans="1:24" ht="27" customHeight="1">
      <c r="A287" s="4"/>
      <c r="B287" s="4"/>
      <c r="C287" s="775"/>
      <c r="D287" s="324" t="str">
        <f t="shared" ref="D287:H287" si="85">IFERROR(D286/D$256,"-")</f>
        <v>-</v>
      </c>
      <c r="E287" s="324" t="str">
        <f t="shared" si="85"/>
        <v>-</v>
      </c>
      <c r="F287" s="324" t="str">
        <f t="shared" si="85"/>
        <v>-</v>
      </c>
      <c r="G287" s="324" t="str">
        <f t="shared" si="85"/>
        <v>-</v>
      </c>
      <c r="H287" s="324" t="str">
        <f t="shared" si="85"/>
        <v>-</v>
      </c>
      <c r="I287" s="4"/>
      <c r="J287" s="4"/>
      <c r="K287" s="4"/>
      <c r="L287" s="4"/>
      <c r="M287" s="4"/>
      <c r="N287" s="148"/>
      <c r="O287" s="4"/>
      <c r="P287" s="4"/>
      <c r="Q287" s="4"/>
      <c r="R287" s="303"/>
      <c r="S287" s="4"/>
      <c r="T287" s="304"/>
      <c r="U287" s="4"/>
      <c r="V287" s="4"/>
      <c r="W287" s="4"/>
      <c r="X287" s="4"/>
    </row>
    <row r="288" spans="1:24" ht="27" customHeight="1">
      <c r="A288" s="4"/>
      <c r="B288" s="4"/>
      <c r="C288" s="783" t="s">
        <v>628</v>
      </c>
      <c r="D288" s="325">
        <f t="shared" ref="D288:H288" si="86">COUNTIFS($W$9:$W$206,$C288,$M$9:$M$206,D$274)</f>
        <v>0</v>
      </c>
      <c r="E288" s="326">
        <f t="shared" si="86"/>
        <v>0</v>
      </c>
      <c r="F288" s="326">
        <f t="shared" si="86"/>
        <v>0</v>
      </c>
      <c r="G288" s="326">
        <f t="shared" si="86"/>
        <v>0</v>
      </c>
      <c r="H288" s="326">
        <f t="shared" si="86"/>
        <v>0</v>
      </c>
      <c r="I288" s="4"/>
      <c r="J288" s="4"/>
      <c r="K288" s="4"/>
      <c r="L288" s="4"/>
      <c r="M288" s="4"/>
      <c r="N288" s="148"/>
      <c r="O288" s="4"/>
      <c r="P288" s="4"/>
      <c r="Q288" s="4"/>
      <c r="R288" s="303"/>
      <c r="S288" s="4"/>
      <c r="T288" s="304"/>
      <c r="U288" s="4"/>
      <c r="V288" s="4"/>
      <c r="W288" s="4"/>
      <c r="X288" s="4"/>
    </row>
    <row r="289" spans="1:24" ht="27" customHeight="1">
      <c r="A289" s="4"/>
      <c r="B289" s="4"/>
      <c r="C289" s="775"/>
      <c r="D289" s="324" t="str">
        <f t="shared" ref="D289:H289" si="87">IFERROR(D288/D$256,"-")</f>
        <v>-</v>
      </c>
      <c r="E289" s="324" t="str">
        <f t="shared" si="87"/>
        <v>-</v>
      </c>
      <c r="F289" s="324" t="str">
        <f t="shared" si="87"/>
        <v>-</v>
      </c>
      <c r="G289" s="324" t="str">
        <f t="shared" si="87"/>
        <v>-</v>
      </c>
      <c r="H289" s="324" t="str">
        <f t="shared" si="87"/>
        <v>-</v>
      </c>
      <c r="I289" s="4"/>
      <c r="J289" s="4"/>
      <c r="K289" s="4"/>
      <c r="L289" s="4"/>
      <c r="M289" s="4"/>
      <c r="N289" s="148"/>
      <c r="O289" s="4"/>
      <c r="P289" s="4"/>
      <c r="Q289" s="4"/>
      <c r="R289" s="303"/>
      <c r="S289" s="4"/>
      <c r="T289" s="304"/>
      <c r="U289" s="4"/>
      <c r="V289" s="4"/>
      <c r="W289" s="4"/>
      <c r="X289" s="4"/>
    </row>
    <row r="290" spans="1:24" ht="27" customHeight="1">
      <c r="A290" s="4"/>
      <c r="B290" s="4"/>
      <c r="C290" s="782" t="s">
        <v>358</v>
      </c>
      <c r="D290" s="325">
        <f t="shared" ref="D290:H290" si="88">COUNTIFS($W$9:$W$206,$C290,$M$9:$M$206,D$274)</f>
        <v>0</v>
      </c>
      <c r="E290" s="326">
        <f t="shared" si="88"/>
        <v>0</v>
      </c>
      <c r="F290" s="326">
        <f t="shared" si="88"/>
        <v>0</v>
      </c>
      <c r="G290" s="326">
        <f t="shared" si="88"/>
        <v>0</v>
      </c>
      <c r="H290" s="326">
        <f t="shared" si="88"/>
        <v>0</v>
      </c>
      <c r="I290" s="4"/>
      <c r="J290" s="4"/>
      <c r="K290" s="4"/>
      <c r="L290" s="4"/>
      <c r="M290" s="4"/>
      <c r="N290" s="148"/>
      <c r="O290" s="4"/>
      <c r="P290" s="4"/>
      <c r="Q290" s="4"/>
      <c r="R290" s="303"/>
      <c r="S290" s="4"/>
      <c r="T290" s="304"/>
      <c r="U290" s="4"/>
      <c r="V290" s="4"/>
      <c r="W290" s="4"/>
      <c r="X290" s="4"/>
    </row>
    <row r="291" spans="1:24" ht="27" customHeight="1">
      <c r="A291" s="4"/>
      <c r="B291" s="4"/>
      <c r="C291" s="779"/>
      <c r="D291" s="327" t="str">
        <f t="shared" ref="D291:H291" si="89">IFERROR(D290/D$256,"-")</f>
        <v>-</v>
      </c>
      <c r="E291" s="327" t="str">
        <f t="shared" si="89"/>
        <v>-</v>
      </c>
      <c r="F291" s="327" t="str">
        <f t="shared" si="89"/>
        <v>-</v>
      </c>
      <c r="G291" s="327" t="str">
        <f t="shared" si="89"/>
        <v>-</v>
      </c>
      <c r="H291" s="327" t="str">
        <f t="shared" si="89"/>
        <v>-</v>
      </c>
      <c r="I291" s="4"/>
      <c r="J291" s="4"/>
      <c r="K291" s="4"/>
      <c r="L291" s="4"/>
      <c r="M291" s="4"/>
      <c r="N291" s="148"/>
      <c r="O291" s="4"/>
      <c r="P291" s="4"/>
      <c r="Q291" s="4"/>
      <c r="R291" s="303"/>
      <c r="S291" s="4"/>
      <c r="T291" s="304"/>
      <c r="U291" s="4"/>
      <c r="V291" s="4"/>
      <c r="W291" s="4"/>
      <c r="X291" s="4"/>
    </row>
    <row r="292" spans="1:24" ht="14.4">
      <c r="A292" s="4"/>
      <c r="B292" s="4"/>
      <c r="C292" s="4"/>
      <c r="D292" s="4"/>
      <c r="E292" s="4"/>
      <c r="F292" s="4"/>
      <c r="G292" s="4"/>
      <c r="H292" s="4"/>
      <c r="I292" s="4"/>
      <c r="J292" s="4"/>
      <c r="K292" s="4"/>
      <c r="L292" s="4"/>
      <c r="M292" s="4"/>
      <c r="N292" s="148"/>
      <c r="O292" s="4"/>
      <c r="P292" s="4"/>
      <c r="Q292" s="4"/>
      <c r="R292" s="4"/>
      <c r="S292" s="4"/>
      <c r="T292" s="4"/>
      <c r="U292" s="4"/>
      <c r="V292" s="4"/>
      <c r="W292" s="4"/>
      <c r="X292" s="4"/>
    </row>
    <row r="293" spans="1:24" ht="14.4">
      <c r="A293" s="4"/>
      <c r="B293" s="4"/>
      <c r="C293" s="4"/>
      <c r="D293" s="4"/>
      <c r="E293" s="4"/>
      <c r="F293" s="4"/>
      <c r="G293" s="4"/>
      <c r="H293" s="4"/>
      <c r="I293" s="4"/>
      <c r="J293" s="4"/>
      <c r="K293" s="4"/>
      <c r="L293" s="4"/>
      <c r="M293" s="4"/>
      <c r="N293" s="148"/>
      <c r="O293" s="4"/>
      <c r="P293" s="4"/>
      <c r="Q293" s="4"/>
      <c r="R293" s="4"/>
      <c r="S293" s="4"/>
      <c r="T293" s="4"/>
      <c r="U293" s="4"/>
      <c r="V293" s="4"/>
      <c r="W293" s="4"/>
      <c r="X293" s="4"/>
    </row>
    <row r="294" spans="1:24" ht="14.4">
      <c r="A294" s="4"/>
      <c r="B294" s="4"/>
      <c r="C294" s="4"/>
      <c r="D294" s="4"/>
      <c r="E294" s="4"/>
      <c r="F294" s="4"/>
      <c r="G294" s="4"/>
      <c r="H294" s="4"/>
      <c r="I294" s="4"/>
      <c r="J294" s="4"/>
      <c r="K294" s="4"/>
      <c r="L294" s="4"/>
      <c r="M294" s="4"/>
      <c r="N294" s="148"/>
      <c r="O294" s="4"/>
      <c r="P294" s="4"/>
      <c r="Q294" s="4"/>
      <c r="R294" s="4"/>
      <c r="S294" s="4"/>
      <c r="T294" s="4"/>
      <c r="U294" s="4"/>
      <c r="V294" s="4"/>
      <c r="W294" s="4"/>
      <c r="X294" s="4"/>
    </row>
    <row r="295" spans="1:24" ht="14.4">
      <c r="A295" s="4"/>
      <c r="B295" s="4"/>
      <c r="C295" s="4"/>
      <c r="D295" s="4"/>
      <c r="E295" s="4"/>
      <c r="F295" s="4"/>
      <c r="G295" s="4"/>
      <c r="H295" s="4"/>
      <c r="I295" s="4"/>
      <c r="J295" s="4"/>
      <c r="K295" s="4"/>
      <c r="L295" s="4"/>
      <c r="M295" s="4"/>
      <c r="N295" s="148"/>
      <c r="O295" s="4"/>
      <c r="P295" s="4"/>
      <c r="Q295" s="4"/>
      <c r="R295" s="4"/>
      <c r="S295" s="4"/>
      <c r="T295" s="4"/>
      <c r="U295" s="4"/>
      <c r="V295" s="4"/>
      <c r="W295" s="4"/>
      <c r="X295" s="4"/>
    </row>
    <row r="296" spans="1:24" ht="14.4">
      <c r="A296" s="4"/>
      <c r="B296" s="4"/>
      <c r="C296" s="4"/>
      <c r="D296" s="4"/>
      <c r="E296" s="4"/>
      <c r="F296" s="4"/>
      <c r="G296" s="4"/>
      <c r="H296" s="4"/>
      <c r="I296" s="4"/>
      <c r="J296" s="4"/>
      <c r="K296" s="4"/>
      <c r="L296" s="4"/>
      <c r="M296" s="4"/>
      <c r="N296" s="148"/>
      <c r="O296" s="4"/>
      <c r="P296" s="4"/>
      <c r="Q296" s="4"/>
      <c r="R296" s="4"/>
      <c r="S296" s="4"/>
      <c r="T296" s="4"/>
      <c r="U296" s="4"/>
      <c r="V296" s="4"/>
      <c r="W296" s="4"/>
      <c r="X296" s="4"/>
    </row>
    <row r="297" spans="1:24" ht="14.4">
      <c r="A297" s="4"/>
      <c r="B297" s="4"/>
      <c r="C297" s="4"/>
      <c r="D297" s="4"/>
      <c r="E297" s="4"/>
      <c r="F297" s="4"/>
      <c r="G297" s="4"/>
      <c r="H297" s="4"/>
      <c r="I297" s="4"/>
      <c r="J297" s="4"/>
      <c r="K297" s="4"/>
      <c r="L297" s="4"/>
      <c r="M297" s="4"/>
      <c r="N297" s="148"/>
      <c r="O297" s="4"/>
      <c r="P297" s="4"/>
      <c r="Q297" s="4"/>
      <c r="R297" s="4"/>
      <c r="S297" s="4"/>
      <c r="T297" s="4"/>
      <c r="U297" s="4"/>
      <c r="V297" s="4"/>
      <c r="W297" s="4"/>
      <c r="X297" s="4"/>
    </row>
    <row r="298" spans="1:24" ht="14.4">
      <c r="A298" s="4"/>
      <c r="B298" s="4"/>
      <c r="C298" s="4"/>
      <c r="D298" s="4"/>
      <c r="E298" s="4"/>
      <c r="F298" s="4"/>
      <c r="G298" s="4"/>
      <c r="H298" s="4"/>
      <c r="I298" s="4"/>
      <c r="J298" s="4"/>
      <c r="K298" s="4"/>
      <c r="L298" s="4"/>
      <c r="M298" s="4"/>
      <c r="N298" s="148"/>
      <c r="O298" s="4"/>
      <c r="P298" s="4"/>
      <c r="Q298" s="4"/>
      <c r="R298" s="4"/>
      <c r="S298" s="4"/>
      <c r="T298" s="4"/>
      <c r="U298" s="4"/>
      <c r="V298" s="4"/>
      <c r="W298" s="4"/>
      <c r="X298" s="4"/>
    </row>
    <row r="299" spans="1:24" ht="14.4">
      <c r="A299" s="4"/>
      <c r="B299" s="4"/>
      <c r="C299" s="4"/>
      <c r="D299" s="4"/>
      <c r="E299" s="4"/>
      <c r="F299" s="4"/>
      <c r="G299" s="4"/>
      <c r="H299" s="4"/>
      <c r="I299" s="4"/>
      <c r="J299" s="4"/>
      <c r="K299" s="4"/>
      <c r="L299" s="4"/>
      <c r="M299" s="4"/>
      <c r="N299" s="148"/>
      <c r="O299" s="4"/>
      <c r="P299" s="4"/>
      <c r="Q299" s="4"/>
      <c r="R299" s="4"/>
      <c r="S299" s="4"/>
      <c r="T299" s="4"/>
      <c r="U299" s="4"/>
      <c r="V299" s="4"/>
      <c r="W299" s="4"/>
      <c r="X299" s="4"/>
    </row>
    <row r="300" spans="1:24" ht="14.4">
      <c r="A300" s="4"/>
      <c r="B300" s="4"/>
      <c r="C300" s="4"/>
      <c r="D300" s="4"/>
      <c r="E300" s="4"/>
      <c r="F300" s="4"/>
      <c r="G300" s="4"/>
      <c r="H300" s="4"/>
      <c r="I300" s="4"/>
      <c r="J300" s="4"/>
      <c r="K300" s="4"/>
      <c r="L300" s="4"/>
      <c r="M300" s="4"/>
      <c r="N300" s="148"/>
      <c r="O300" s="4"/>
      <c r="P300" s="4"/>
      <c r="Q300" s="4"/>
      <c r="R300" s="4"/>
      <c r="S300" s="4"/>
      <c r="T300" s="4"/>
      <c r="U300" s="4"/>
      <c r="V300" s="4"/>
      <c r="W300" s="4"/>
      <c r="X300" s="4"/>
    </row>
    <row r="301" spans="1:24" ht="14.4">
      <c r="A301" s="4"/>
      <c r="B301" s="4"/>
      <c r="C301" s="4"/>
      <c r="D301" s="4"/>
      <c r="E301" s="4"/>
      <c r="F301" s="4"/>
      <c r="G301" s="4"/>
      <c r="H301" s="4"/>
      <c r="I301" s="4"/>
      <c r="J301" s="4"/>
      <c r="K301" s="4"/>
      <c r="L301" s="4"/>
      <c r="M301" s="4"/>
      <c r="N301" s="148"/>
      <c r="O301" s="4"/>
      <c r="P301" s="4"/>
      <c r="Q301" s="4"/>
      <c r="R301" s="4"/>
      <c r="S301" s="4"/>
      <c r="T301" s="4"/>
      <c r="U301" s="4"/>
      <c r="V301" s="4"/>
      <c r="W301" s="4"/>
      <c r="X301" s="4"/>
    </row>
    <row r="302" spans="1:24" ht="14.4">
      <c r="A302" s="4"/>
      <c r="B302" s="4"/>
      <c r="C302" s="4"/>
      <c r="D302" s="4"/>
      <c r="E302" s="4"/>
      <c r="F302" s="4"/>
      <c r="G302" s="4"/>
      <c r="H302" s="4"/>
      <c r="I302" s="4"/>
      <c r="J302" s="4"/>
      <c r="K302" s="4"/>
      <c r="L302" s="4"/>
      <c r="M302" s="4"/>
      <c r="N302" s="148"/>
      <c r="O302" s="4"/>
      <c r="P302" s="4"/>
      <c r="Q302" s="4"/>
      <c r="R302" s="4"/>
      <c r="S302" s="4"/>
      <c r="T302" s="4"/>
      <c r="U302" s="4"/>
      <c r="V302" s="4"/>
      <c r="W302" s="4"/>
      <c r="X302" s="4"/>
    </row>
    <row r="303" spans="1:24" ht="14.4">
      <c r="A303" s="4"/>
      <c r="B303" s="4"/>
      <c r="C303" s="4"/>
      <c r="D303" s="4"/>
      <c r="E303" s="4"/>
      <c r="F303" s="4"/>
      <c r="G303" s="4"/>
      <c r="H303" s="4"/>
      <c r="I303" s="4"/>
      <c r="J303" s="4"/>
      <c r="K303" s="4"/>
      <c r="L303" s="4"/>
      <c r="M303" s="4"/>
      <c r="N303" s="148"/>
      <c r="O303" s="4"/>
      <c r="P303" s="4"/>
      <c r="Q303" s="4"/>
      <c r="R303" s="4"/>
      <c r="S303" s="4"/>
      <c r="T303" s="4"/>
      <c r="U303" s="4"/>
      <c r="V303" s="4"/>
      <c r="W303" s="4"/>
      <c r="X303" s="4"/>
    </row>
    <row r="304" spans="1:24" ht="14.4">
      <c r="A304" s="4"/>
      <c r="B304" s="4"/>
      <c r="C304" s="4"/>
      <c r="D304" s="4"/>
      <c r="E304" s="4"/>
      <c r="F304" s="4"/>
      <c r="G304" s="4"/>
      <c r="H304" s="4"/>
      <c r="I304" s="4"/>
      <c r="J304" s="4"/>
      <c r="K304" s="4"/>
      <c r="L304" s="4"/>
      <c r="M304" s="4"/>
      <c r="N304" s="148"/>
      <c r="O304" s="4"/>
      <c r="P304" s="4"/>
      <c r="Q304" s="4"/>
      <c r="R304" s="4"/>
      <c r="S304" s="4"/>
      <c r="T304" s="4"/>
      <c r="U304" s="4"/>
      <c r="V304" s="4"/>
      <c r="W304" s="4"/>
      <c r="X304" s="4"/>
    </row>
    <row r="305" spans="1:24" ht="14.4">
      <c r="A305" s="4"/>
      <c r="B305" s="4"/>
      <c r="C305" s="4"/>
      <c r="D305" s="4"/>
      <c r="E305" s="4"/>
      <c r="F305" s="4"/>
      <c r="G305" s="4"/>
      <c r="H305" s="4"/>
      <c r="I305" s="4"/>
      <c r="J305" s="4"/>
      <c r="K305" s="4"/>
      <c r="L305" s="4"/>
      <c r="M305" s="4"/>
      <c r="N305" s="148"/>
      <c r="O305" s="4"/>
      <c r="P305" s="4"/>
      <c r="Q305" s="4"/>
      <c r="R305" s="4"/>
      <c r="S305" s="4"/>
      <c r="T305" s="4"/>
      <c r="U305" s="4"/>
      <c r="V305" s="4"/>
      <c r="W305" s="4"/>
      <c r="X305" s="4"/>
    </row>
    <row r="306" spans="1:24" ht="14.4">
      <c r="A306" s="4"/>
      <c r="B306" s="4"/>
      <c r="C306" s="4"/>
      <c r="D306" s="4"/>
      <c r="E306" s="4"/>
      <c r="F306" s="4"/>
      <c r="G306" s="4"/>
      <c r="H306" s="4"/>
      <c r="I306" s="4"/>
      <c r="J306" s="4"/>
      <c r="K306" s="4"/>
      <c r="L306" s="4"/>
      <c r="M306" s="4"/>
      <c r="N306" s="148"/>
      <c r="O306" s="4"/>
      <c r="P306" s="4"/>
      <c r="Q306" s="4"/>
      <c r="R306" s="4"/>
      <c r="S306" s="4"/>
      <c r="T306" s="4"/>
      <c r="U306" s="4"/>
      <c r="V306" s="4"/>
      <c r="W306" s="4"/>
      <c r="X306" s="4"/>
    </row>
    <row r="307" spans="1:24" ht="14.4">
      <c r="A307" s="4"/>
      <c r="B307" s="4"/>
      <c r="C307" s="4"/>
      <c r="D307" s="4"/>
      <c r="E307" s="4"/>
      <c r="F307" s="4"/>
      <c r="G307" s="4"/>
      <c r="H307" s="4"/>
      <c r="I307" s="4"/>
      <c r="J307" s="4"/>
      <c r="K307" s="4"/>
      <c r="L307" s="4"/>
      <c r="M307" s="4"/>
      <c r="N307" s="148"/>
      <c r="O307" s="4"/>
      <c r="P307" s="4"/>
      <c r="Q307" s="4"/>
      <c r="R307" s="4"/>
      <c r="S307" s="4"/>
      <c r="T307" s="4"/>
      <c r="U307" s="4"/>
      <c r="V307" s="4"/>
      <c r="W307" s="4"/>
      <c r="X307" s="4"/>
    </row>
    <row r="308" spans="1:24" ht="14.4">
      <c r="A308" s="4"/>
      <c r="B308" s="4"/>
      <c r="C308" s="4"/>
      <c r="D308" s="4"/>
      <c r="E308" s="4"/>
      <c r="F308" s="4"/>
      <c r="G308" s="4"/>
      <c r="H308" s="4"/>
      <c r="I308" s="4"/>
      <c r="J308" s="4"/>
      <c r="K308" s="4"/>
      <c r="L308" s="4"/>
      <c r="M308" s="4"/>
      <c r="N308" s="148"/>
      <c r="O308" s="4"/>
      <c r="P308" s="4"/>
      <c r="Q308" s="4"/>
      <c r="R308" s="4"/>
      <c r="S308" s="4"/>
      <c r="T308" s="4"/>
      <c r="U308" s="4"/>
      <c r="V308" s="4"/>
      <c r="W308" s="4"/>
      <c r="X308" s="4"/>
    </row>
    <row r="309" spans="1:24" ht="14.4">
      <c r="A309" s="4"/>
      <c r="B309" s="4"/>
      <c r="C309" s="4"/>
      <c r="D309" s="4"/>
      <c r="E309" s="4"/>
      <c r="F309" s="4"/>
      <c r="G309" s="4"/>
      <c r="H309" s="4"/>
      <c r="I309" s="4"/>
      <c r="J309" s="4"/>
      <c r="K309" s="4"/>
      <c r="L309" s="4"/>
      <c r="M309" s="4"/>
      <c r="N309" s="148"/>
      <c r="O309" s="4"/>
      <c r="P309" s="4"/>
      <c r="Q309" s="4"/>
      <c r="R309" s="4"/>
      <c r="S309" s="4"/>
      <c r="T309" s="4"/>
      <c r="U309" s="4"/>
      <c r="V309" s="4"/>
      <c r="W309" s="4"/>
      <c r="X309" s="4"/>
    </row>
    <row r="310" spans="1:24" ht="14.4">
      <c r="A310" s="4"/>
      <c r="B310" s="4"/>
      <c r="C310" s="4"/>
      <c r="D310" s="4"/>
      <c r="E310" s="4"/>
      <c r="F310" s="4"/>
      <c r="G310" s="4"/>
      <c r="H310" s="4"/>
      <c r="I310" s="4"/>
      <c r="J310" s="4"/>
      <c r="K310" s="4"/>
      <c r="L310" s="4"/>
      <c r="M310" s="4"/>
      <c r="N310" s="148"/>
      <c r="O310" s="4"/>
      <c r="P310" s="4"/>
      <c r="Q310" s="4"/>
      <c r="R310" s="4"/>
      <c r="S310" s="4"/>
      <c r="T310" s="4"/>
      <c r="U310" s="4"/>
      <c r="V310" s="4"/>
      <c r="W310" s="4"/>
      <c r="X310" s="4"/>
    </row>
    <row r="311" spans="1:24" ht="14.4">
      <c r="A311" s="4"/>
      <c r="B311" s="4"/>
      <c r="C311" s="4"/>
      <c r="D311" s="4"/>
      <c r="E311" s="4"/>
      <c r="F311" s="4"/>
      <c r="G311" s="4"/>
      <c r="H311" s="4"/>
      <c r="I311" s="4"/>
      <c r="J311" s="4"/>
      <c r="K311" s="4"/>
      <c r="L311" s="4"/>
      <c r="M311" s="4"/>
      <c r="N311" s="148"/>
      <c r="O311" s="4"/>
      <c r="P311" s="4"/>
      <c r="Q311" s="4"/>
      <c r="R311" s="4"/>
      <c r="S311" s="4"/>
      <c r="T311" s="4"/>
      <c r="U311" s="4"/>
      <c r="V311" s="4"/>
      <c r="W311" s="4"/>
      <c r="X311" s="4"/>
    </row>
    <row r="312" spans="1:24" ht="14.4">
      <c r="A312" s="4"/>
      <c r="B312" s="4"/>
      <c r="C312" s="4"/>
      <c r="D312" s="4"/>
      <c r="E312" s="4"/>
      <c r="F312" s="4"/>
      <c r="G312" s="4"/>
      <c r="H312" s="4"/>
      <c r="I312" s="4"/>
      <c r="J312" s="4"/>
      <c r="K312" s="4"/>
      <c r="L312" s="4"/>
      <c r="M312" s="4"/>
      <c r="N312" s="148"/>
      <c r="O312" s="4"/>
      <c r="P312" s="4"/>
      <c r="Q312" s="4"/>
      <c r="R312" s="4"/>
      <c r="S312" s="4"/>
      <c r="T312" s="4"/>
      <c r="U312" s="4"/>
      <c r="V312" s="4"/>
      <c r="W312" s="4"/>
      <c r="X312" s="4"/>
    </row>
    <row r="313" spans="1:24" ht="14.4">
      <c r="A313" s="4"/>
      <c r="B313" s="4"/>
      <c r="C313" s="4"/>
      <c r="D313" s="4"/>
      <c r="E313" s="4"/>
      <c r="F313" s="4"/>
      <c r="G313" s="4"/>
      <c r="H313" s="4"/>
      <c r="I313" s="4"/>
      <c r="J313" s="4"/>
      <c r="K313" s="4"/>
      <c r="L313" s="4"/>
      <c r="M313" s="4"/>
      <c r="N313" s="148"/>
      <c r="O313" s="4"/>
      <c r="P313" s="4"/>
      <c r="Q313" s="4"/>
      <c r="R313" s="4"/>
      <c r="S313" s="4"/>
      <c r="T313" s="4"/>
      <c r="U313" s="4"/>
      <c r="V313" s="4"/>
      <c r="W313" s="4"/>
      <c r="X313" s="4"/>
    </row>
    <row r="314" spans="1:24" ht="15.75" customHeight="1">
      <c r="P314" s="4"/>
    </row>
    <row r="315" spans="1:24" ht="15.75" customHeight="1">
      <c r="P315" s="4"/>
    </row>
    <row r="316" spans="1:24" ht="15.75" customHeight="1">
      <c r="P316" s="4"/>
    </row>
    <row r="317" spans="1:24" ht="15.75" customHeight="1">
      <c r="P317" s="4"/>
    </row>
    <row r="318" spans="1:24" ht="15.75" customHeight="1">
      <c r="P318" s="4"/>
    </row>
    <row r="319" spans="1:24" ht="15.75" customHeight="1">
      <c r="P319" s="4"/>
    </row>
    <row r="320" spans="1:24" ht="15.75" customHeight="1">
      <c r="P320" s="4"/>
    </row>
    <row r="321" spans="16:16" ht="15.75" customHeight="1">
      <c r="P321" s="4"/>
    </row>
    <row r="322" spans="16:16" ht="15.75" customHeight="1">
      <c r="P322" s="4"/>
    </row>
    <row r="323" spans="16:16" ht="15.75" customHeight="1">
      <c r="P323" s="4"/>
    </row>
    <row r="324" spans="16:16" ht="15.75" customHeight="1">
      <c r="P324" s="4"/>
    </row>
    <row r="325" spans="16:16" ht="15.75" customHeight="1">
      <c r="P325" s="4"/>
    </row>
    <row r="326" spans="16:16" ht="15.75" customHeight="1">
      <c r="P326" s="4"/>
    </row>
    <row r="327" spans="16:16" ht="15.75" customHeight="1">
      <c r="P327" s="4"/>
    </row>
    <row r="328" spans="16:16" ht="15.75" customHeight="1">
      <c r="P328" s="4"/>
    </row>
    <row r="329" spans="16:16" ht="15.75" customHeight="1">
      <c r="P329" s="4"/>
    </row>
    <row r="330" spans="16:16" ht="15.75" customHeight="1">
      <c r="P330" s="4"/>
    </row>
    <row r="331" spans="16:16" ht="15.75" customHeight="1">
      <c r="P331" s="4"/>
    </row>
    <row r="332" spans="16:16" ht="15.75" customHeight="1">
      <c r="P332" s="4"/>
    </row>
    <row r="333" spans="16:16" ht="15.75" customHeight="1">
      <c r="P333" s="4"/>
    </row>
    <row r="334" spans="16:16" ht="15.75" customHeight="1">
      <c r="P334" s="4"/>
    </row>
    <row r="335" spans="16:16" ht="15.75" customHeight="1">
      <c r="P335" s="4"/>
    </row>
    <row r="336" spans="16:16" ht="15.75" customHeight="1">
      <c r="P336" s="4"/>
    </row>
    <row r="337" spans="16:16" ht="15.75" customHeight="1">
      <c r="P337" s="4"/>
    </row>
    <row r="338" spans="16:16" ht="15.75" customHeight="1">
      <c r="P338" s="4"/>
    </row>
    <row r="339" spans="16:16" ht="15.75" customHeight="1">
      <c r="P339" s="4"/>
    </row>
    <row r="340" spans="16:16" ht="15.75" customHeight="1">
      <c r="P340" s="4"/>
    </row>
    <row r="341" spans="16:16" ht="15.75" customHeight="1">
      <c r="P341" s="4"/>
    </row>
    <row r="342" spans="16:16" ht="15.75" customHeight="1">
      <c r="P342" s="4"/>
    </row>
    <row r="343" spans="16:16" ht="15.75" customHeight="1">
      <c r="P343" s="4"/>
    </row>
    <row r="344" spans="16:16" ht="15.75" customHeight="1">
      <c r="P344" s="4"/>
    </row>
    <row r="345" spans="16:16" ht="15.75" customHeight="1">
      <c r="P345" s="4"/>
    </row>
    <row r="346" spans="16:16" ht="15.75" customHeight="1">
      <c r="P346" s="4"/>
    </row>
    <row r="347" spans="16:16" ht="15.75" customHeight="1">
      <c r="P347" s="4"/>
    </row>
    <row r="348" spans="16:16" ht="15.75" customHeight="1">
      <c r="P348" s="4"/>
    </row>
    <row r="349" spans="16:16" ht="15.75" customHeight="1">
      <c r="P349" s="4"/>
    </row>
    <row r="350" spans="16:16" ht="15.75" customHeight="1">
      <c r="P350" s="4"/>
    </row>
    <row r="351" spans="16:16" ht="15.75" customHeight="1">
      <c r="P351" s="4"/>
    </row>
    <row r="352" spans="16:16" ht="15.75" customHeight="1">
      <c r="P352" s="4"/>
    </row>
    <row r="353" spans="16:16" ht="15.75" customHeight="1">
      <c r="P353" s="4"/>
    </row>
    <row r="354" spans="16:16" ht="15.75" customHeight="1">
      <c r="P354" s="4"/>
    </row>
    <row r="355" spans="16:16" ht="15.75" customHeight="1">
      <c r="P355" s="4"/>
    </row>
    <row r="356" spans="16:16" ht="15.75" customHeight="1">
      <c r="P356" s="4"/>
    </row>
    <row r="357" spans="16:16" ht="15.75" customHeight="1">
      <c r="P357" s="4"/>
    </row>
    <row r="358" spans="16:16" ht="15.75" customHeight="1">
      <c r="P358" s="4"/>
    </row>
    <row r="359" spans="16:16" ht="15.75" customHeight="1">
      <c r="P359" s="4"/>
    </row>
    <row r="360" spans="16:16" ht="15.75" customHeight="1">
      <c r="P360" s="4"/>
    </row>
    <row r="361" spans="16:16" ht="15.75" customHeight="1">
      <c r="P361" s="4"/>
    </row>
    <row r="362" spans="16:16" ht="15.75" customHeight="1">
      <c r="P362" s="4"/>
    </row>
    <row r="363" spans="16:16" ht="15.75" customHeight="1">
      <c r="P363" s="4"/>
    </row>
    <row r="364" spans="16:16" ht="15.75" customHeight="1">
      <c r="P364" s="4"/>
    </row>
    <row r="365" spans="16:16" ht="15.75" customHeight="1">
      <c r="P365" s="4"/>
    </row>
    <row r="366" spans="16:16" ht="15.75" customHeight="1">
      <c r="P366" s="4"/>
    </row>
    <row r="367" spans="16:16" ht="15.75" customHeight="1">
      <c r="P367" s="4"/>
    </row>
    <row r="368" spans="16:16" ht="15.75" customHeight="1">
      <c r="P368" s="4"/>
    </row>
    <row r="369" spans="16:16" ht="15.75" customHeight="1">
      <c r="P369" s="4"/>
    </row>
    <row r="370" spans="16:16" ht="15.75" customHeight="1">
      <c r="P370" s="4"/>
    </row>
    <row r="371" spans="16:16" ht="15.75" customHeight="1">
      <c r="P371" s="4"/>
    </row>
    <row r="372" spans="16:16" ht="15.75" customHeight="1">
      <c r="P372" s="4"/>
    </row>
    <row r="373" spans="16:16" ht="15.75" customHeight="1">
      <c r="P373" s="4"/>
    </row>
    <row r="374" spans="16:16" ht="15.75" customHeight="1">
      <c r="P374" s="4"/>
    </row>
    <row r="375" spans="16:16" ht="15.75" customHeight="1">
      <c r="P375" s="4"/>
    </row>
    <row r="376" spans="16:16" ht="15.75" customHeight="1">
      <c r="P376" s="4"/>
    </row>
    <row r="377" spans="16:16" ht="15.75" customHeight="1">
      <c r="P377" s="4"/>
    </row>
    <row r="378" spans="16:16" ht="15.75" customHeight="1">
      <c r="P378" s="4"/>
    </row>
    <row r="379" spans="16:16" ht="15.75" customHeight="1">
      <c r="P379" s="4"/>
    </row>
    <row r="380" spans="16:16" ht="15.75" customHeight="1">
      <c r="P380" s="4"/>
    </row>
    <row r="381" spans="16:16" ht="15.75" customHeight="1">
      <c r="P381" s="4"/>
    </row>
    <row r="382" spans="16:16" ht="15.75" customHeight="1">
      <c r="P382" s="4"/>
    </row>
    <row r="383" spans="16:16" ht="15.75" customHeight="1">
      <c r="P383" s="4"/>
    </row>
    <row r="384" spans="16:16" ht="15.75" customHeight="1">
      <c r="P384" s="4"/>
    </row>
    <row r="385" spans="16:16" ht="15.75" customHeight="1">
      <c r="P385" s="4"/>
    </row>
    <row r="386" spans="16:16" ht="15.75" customHeight="1">
      <c r="P386" s="4"/>
    </row>
    <row r="387" spans="16:16" ht="15.75" customHeight="1">
      <c r="P387" s="4"/>
    </row>
    <row r="388" spans="16:16" ht="15.75" customHeight="1">
      <c r="P388" s="4"/>
    </row>
    <row r="389" spans="16:16" ht="15.75" customHeight="1">
      <c r="P389" s="4"/>
    </row>
    <row r="390" spans="16:16" ht="15.75" customHeight="1">
      <c r="P390" s="4"/>
    </row>
    <row r="391" spans="16:16" ht="15.75" customHeight="1">
      <c r="P391" s="4"/>
    </row>
    <row r="392" spans="16:16" ht="15.75" customHeight="1">
      <c r="P392" s="4"/>
    </row>
    <row r="393" spans="16:16" ht="15.75" customHeight="1">
      <c r="P393" s="4"/>
    </row>
    <row r="394" spans="16:16" ht="15.75" customHeight="1">
      <c r="P394" s="4"/>
    </row>
    <row r="395" spans="16:16" ht="15.75" customHeight="1">
      <c r="P395" s="4"/>
    </row>
    <row r="396" spans="16:16" ht="15.75" customHeight="1">
      <c r="P396" s="4"/>
    </row>
    <row r="397" spans="16:16" ht="15.75" customHeight="1">
      <c r="P397" s="4"/>
    </row>
    <row r="398" spans="16:16" ht="15.75" customHeight="1">
      <c r="P398" s="4"/>
    </row>
    <row r="399" spans="16:16" ht="15.75" customHeight="1">
      <c r="P399" s="4"/>
    </row>
    <row r="400" spans="16:16" ht="15.75" customHeight="1">
      <c r="P400" s="4"/>
    </row>
    <row r="401" spans="16:16" ht="15.75" customHeight="1">
      <c r="P401" s="4"/>
    </row>
    <row r="402" spans="16:16" ht="15.75" customHeight="1">
      <c r="P402" s="4"/>
    </row>
    <row r="403" spans="16:16" ht="15.75" customHeight="1">
      <c r="P403" s="4"/>
    </row>
    <row r="404" spans="16:16" ht="15.75" customHeight="1">
      <c r="P404" s="4"/>
    </row>
    <row r="405" spans="16:16" ht="15.75" customHeight="1">
      <c r="P405" s="4"/>
    </row>
    <row r="406" spans="16:16" ht="15.75" customHeight="1">
      <c r="P406" s="4"/>
    </row>
    <row r="407" spans="16:16" ht="15.75" customHeight="1">
      <c r="P407" s="4"/>
    </row>
    <row r="408" spans="16:16" ht="15.75" customHeight="1">
      <c r="P408" s="4"/>
    </row>
    <row r="409" spans="16:16" ht="15.75" customHeight="1">
      <c r="P409" s="4"/>
    </row>
    <row r="410" spans="16:16" ht="15.75" customHeight="1">
      <c r="P410" s="4"/>
    </row>
    <row r="411" spans="16:16" ht="15.75" customHeight="1">
      <c r="P411" s="4"/>
    </row>
    <row r="412" spans="16:16" ht="15.75" customHeight="1">
      <c r="P412" s="4"/>
    </row>
    <row r="413" spans="16:16" ht="15.75" customHeight="1">
      <c r="P413" s="4"/>
    </row>
    <row r="414" spans="16:16" ht="15.75" customHeight="1">
      <c r="P414" s="4"/>
    </row>
    <row r="415" spans="16:16" ht="15.75" customHeight="1">
      <c r="P415" s="4"/>
    </row>
    <row r="416" spans="16:16" ht="15.75" customHeight="1">
      <c r="P416" s="4"/>
    </row>
    <row r="417" spans="16:16" ht="15.75" customHeight="1">
      <c r="P417" s="4"/>
    </row>
    <row r="418" spans="16:16" ht="15.75" customHeight="1">
      <c r="P418" s="4"/>
    </row>
    <row r="419" spans="16:16" ht="15.75" customHeight="1">
      <c r="P419" s="4"/>
    </row>
    <row r="420" spans="16:16" ht="15.75" customHeight="1">
      <c r="P420" s="4"/>
    </row>
    <row r="421" spans="16:16" ht="15.75" customHeight="1">
      <c r="P421" s="4"/>
    </row>
    <row r="422" spans="16:16" ht="15.75" customHeight="1">
      <c r="P422" s="4"/>
    </row>
    <row r="423" spans="16:16" ht="15.75" customHeight="1">
      <c r="P423" s="4"/>
    </row>
    <row r="424" spans="16:16" ht="15.75" customHeight="1">
      <c r="P424" s="4"/>
    </row>
    <row r="425" spans="16:16" ht="15.75" customHeight="1">
      <c r="P425" s="4"/>
    </row>
    <row r="426" spans="16:16" ht="15.75" customHeight="1">
      <c r="P426" s="4"/>
    </row>
    <row r="427" spans="16:16" ht="15.75" customHeight="1">
      <c r="P427" s="4"/>
    </row>
    <row r="428" spans="16:16" ht="15.75" customHeight="1">
      <c r="P428" s="4"/>
    </row>
    <row r="429" spans="16:16" ht="15.75" customHeight="1">
      <c r="P429" s="4"/>
    </row>
    <row r="430" spans="16:16" ht="15.75" customHeight="1">
      <c r="P430" s="4"/>
    </row>
    <row r="431" spans="16:16" ht="15.75" customHeight="1">
      <c r="P431" s="4"/>
    </row>
    <row r="432" spans="16:16" ht="15.75" customHeight="1">
      <c r="P432" s="4"/>
    </row>
    <row r="433" spans="16:16" ht="15.75" customHeight="1">
      <c r="P433" s="4"/>
    </row>
    <row r="434" spans="16:16" ht="15.75" customHeight="1">
      <c r="P434" s="4"/>
    </row>
    <row r="435" spans="16:16" ht="15.75" customHeight="1">
      <c r="P435" s="4"/>
    </row>
    <row r="436" spans="16:16" ht="15.75" customHeight="1">
      <c r="P436" s="4"/>
    </row>
    <row r="437" spans="16:16" ht="15.75" customHeight="1">
      <c r="P437" s="4"/>
    </row>
    <row r="438" spans="16:16" ht="15.75" customHeight="1">
      <c r="P438" s="4"/>
    </row>
    <row r="439" spans="16:16" ht="15.75" customHeight="1">
      <c r="P439" s="4"/>
    </row>
    <row r="440" spans="16:16" ht="15.75" customHeight="1">
      <c r="P440" s="4"/>
    </row>
    <row r="441" spans="16:16" ht="15.75" customHeight="1">
      <c r="P441" s="4"/>
    </row>
    <row r="442" spans="16:16" ht="15.75" customHeight="1">
      <c r="P442" s="4"/>
    </row>
    <row r="443" spans="16:16" ht="15.75" customHeight="1">
      <c r="P443" s="4"/>
    </row>
    <row r="444" spans="16:16" ht="15.75" customHeight="1">
      <c r="P444" s="4"/>
    </row>
    <row r="445" spans="16:16" ht="15.75" customHeight="1">
      <c r="P445" s="4"/>
    </row>
    <row r="446" spans="16:16" ht="15.75" customHeight="1">
      <c r="P446" s="4"/>
    </row>
    <row r="447" spans="16:16" ht="15.75" customHeight="1">
      <c r="P447" s="4"/>
    </row>
    <row r="448" spans="16:16" ht="15.75" customHeight="1">
      <c r="P448" s="4"/>
    </row>
    <row r="449" spans="16:16" ht="15.75" customHeight="1">
      <c r="P449" s="4"/>
    </row>
    <row r="450" spans="16:16" ht="15.75" customHeight="1">
      <c r="P450" s="4"/>
    </row>
    <row r="451" spans="16:16" ht="15.75" customHeight="1">
      <c r="P451" s="4"/>
    </row>
    <row r="452" spans="16:16" ht="15.75" customHeight="1">
      <c r="P452" s="4"/>
    </row>
    <row r="453" spans="16:16" ht="15.75" customHeight="1">
      <c r="P453" s="4"/>
    </row>
    <row r="454" spans="16:16" ht="15.75" customHeight="1">
      <c r="P454" s="4"/>
    </row>
    <row r="455" spans="16:16" ht="15.75" customHeight="1">
      <c r="P455" s="4"/>
    </row>
    <row r="456" spans="16:16" ht="15.75" customHeight="1">
      <c r="P456" s="4"/>
    </row>
    <row r="457" spans="16:16" ht="15.75" customHeight="1">
      <c r="P457" s="4"/>
    </row>
    <row r="458" spans="16:16" ht="15.75" customHeight="1">
      <c r="P458" s="4"/>
    </row>
    <row r="459" spans="16:16" ht="15.75" customHeight="1">
      <c r="P459" s="4"/>
    </row>
    <row r="460" spans="16:16" ht="15.75" customHeight="1">
      <c r="P460" s="4"/>
    </row>
    <row r="461" spans="16:16" ht="15.75" customHeight="1">
      <c r="P461" s="4"/>
    </row>
    <row r="462" spans="16:16" ht="15.75" customHeight="1">
      <c r="P462" s="4"/>
    </row>
    <row r="463" spans="16:16" ht="15.75" customHeight="1">
      <c r="P463" s="4"/>
    </row>
    <row r="464" spans="16:16" ht="15.75" customHeight="1">
      <c r="P464" s="4"/>
    </row>
    <row r="465" spans="16:16" ht="15.75" customHeight="1">
      <c r="P465" s="4"/>
    </row>
    <row r="466" spans="16:16" ht="15.75" customHeight="1">
      <c r="P466" s="4"/>
    </row>
    <row r="467" spans="16:16" ht="15.75" customHeight="1">
      <c r="P467" s="4"/>
    </row>
    <row r="468" spans="16:16" ht="15.75" customHeight="1">
      <c r="P468" s="4"/>
    </row>
    <row r="469" spans="16:16" ht="15.75" customHeight="1">
      <c r="P469" s="4"/>
    </row>
    <row r="470" spans="16:16" ht="15.75" customHeight="1">
      <c r="P470" s="4"/>
    </row>
    <row r="471" spans="16:16" ht="15.75" customHeight="1">
      <c r="P471" s="4"/>
    </row>
    <row r="472" spans="16:16" ht="15.75" customHeight="1">
      <c r="P472" s="4"/>
    </row>
    <row r="473" spans="16:16" ht="15.75" customHeight="1">
      <c r="P473" s="4"/>
    </row>
    <row r="474" spans="16:16" ht="15.75" customHeight="1">
      <c r="P474" s="4"/>
    </row>
    <row r="475" spans="16:16" ht="15.75" customHeight="1">
      <c r="P475" s="4"/>
    </row>
    <row r="476" spans="16:16" ht="15.75" customHeight="1">
      <c r="P476" s="4"/>
    </row>
    <row r="477" spans="16:16" ht="15.75" customHeight="1">
      <c r="P477" s="4"/>
    </row>
    <row r="478" spans="16:16" ht="15.75" customHeight="1">
      <c r="P478" s="4"/>
    </row>
    <row r="479" spans="16:16" ht="15.75" customHeight="1">
      <c r="P479" s="4"/>
    </row>
    <row r="480" spans="16:16" ht="15.75" customHeight="1">
      <c r="P480" s="4"/>
    </row>
    <row r="481" spans="16:16" ht="15.75" customHeight="1">
      <c r="P481" s="4"/>
    </row>
    <row r="482" spans="16:16" ht="15.75" customHeight="1">
      <c r="P482" s="4"/>
    </row>
    <row r="483" spans="16:16" ht="15.75" customHeight="1">
      <c r="P483" s="4"/>
    </row>
    <row r="484" spans="16:16" ht="15.75" customHeight="1">
      <c r="P484" s="4"/>
    </row>
    <row r="485" spans="16:16" ht="15.75" customHeight="1">
      <c r="P485" s="4"/>
    </row>
    <row r="486" spans="16:16" ht="15.75" customHeight="1">
      <c r="P486" s="4"/>
    </row>
    <row r="487" spans="16:16" ht="15.75" customHeight="1">
      <c r="P487" s="4"/>
    </row>
    <row r="488" spans="16:16" ht="15.75" customHeight="1">
      <c r="P488" s="4"/>
    </row>
    <row r="489" spans="16:16" ht="15.75" customHeight="1">
      <c r="P489" s="4"/>
    </row>
    <row r="490" spans="16:16" ht="15.75" customHeight="1">
      <c r="P490" s="4"/>
    </row>
    <row r="491" spans="16:16" ht="15.75" customHeight="1">
      <c r="P491" s="4"/>
    </row>
    <row r="492" spans="16:16" ht="15.75" customHeight="1"/>
    <row r="493" spans="16:16" ht="15.75" customHeight="1"/>
    <row r="494" spans="16:16" ht="15.75" customHeight="1"/>
    <row r="495" spans="16:16" ht="15.75" customHeight="1"/>
    <row r="496" spans="16:1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41">
    <mergeCell ref="H192:J192"/>
    <mergeCell ref="H193:J193"/>
    <mergeCell ref="H194:J194"/>
    <mergeCell ref="H195:J195"/>
    <mergeCell ref="H196:J196"/>
    <mergeCell ref="H197:J197"/>
    <mergeCell ref="H198:J198"/>
    <mergeCell ref="H183:J183"/>
    <mergeCell ref="H184:J184"/>
    <mergeCell ref="H185:J185"/>
    <mergeCell ref="H186:J186"/>
    <mergeCell ref="H187:J187"/>
    <mergeCell ref="H188:J188"/>
    <mergeCell ref="H189:J189"/>
    <mergeCell ref="H190:J190"/>
    <mergeCell ref="H191:J191"/>
    <mergeCell ref="H174:J174"/>
    <mergeCell ref="H175:J175"/>
    <mergeCell ref="H176:J176"/>
    <mergeCell ref="H177:J177"/>
    <mergeCell ref="H178:J178"/>
    <mergeCell ref="H179:J179"/>
    <mergeCell ref="H180:J180"/>
    <mergeCell ref="H181:J181"/>
    <mergeCell ref="H182:J182"/>
    <mergeCell ref="H165:J165"/>
    <mergeCell ref="H166:J166"/>
    <mergeCell ref="H167:J167"/>
    <mergeCell ref="H168:J168"/>
    <mergeCell ref="H169:J169"/>
    <mergeCell ref="H170:J170"/>
    <mergeCell ref="H171:J171"/>
    <mergeCell ref="H172:J172"/>
    <mergeCell ref="H173:J173"/>
    <mergeCell ref="C265:C266"/>
    <mergeCell ref="C267:C268"/>
    <mergeCell ref="C286:C287"/>
    <mergeCell ref="C288:C289"/>
    <mergeCell ref="C290:C291"/>
    <mergeCell ref="C269:C270"/>
    <mergeCell ref="C271:C272"/>
    <mergeCell ref="C276:C277"/>
    <mergeCell ref="C278:C279"/>
    <mergeCell ref="C280:C281"/>
    <mergeCell ref="C282:C283"/>
    <mergeCell ref="C284:C285"/>
    <mergeCell ref="C244:C245"/>
    <mergeCell ref="C246:C247"/>
    <mergeCell ref="C248:C249"/>
    <mergeCell ref="C250:C251"/>
    <mergeCell ref="C252:C253"/>
    <mergeCell ref="C257:C258"/>
    <mergeCell ref="C259:C260"/>
    <mergeCell ref="C261:C262"/>
    <mergeCell ref="C263:C264"/>
    <mergeCell ref="C222:C223"/>
    <mergeCell ref="C224:C225"/>
    <mergeCell ref="C226:C227"/>
    <mergeCell ref="C228:C229"/>
    <mergeCell ref="C230:C231"/>
    <mergeCell ref="C232:C233"/>
    <mergeCell ref="C238:C239"/>
    <mergeCell ref="C240:C241"/>
    <mergeCell ref="C242:C243"/>
    <mergeCell ref="H205:J205"/>
    <mergeCell ref="H206:J206"/>
    <mergeCell ref="H207:J207"/>
    <mergeCell ref="B210:C210"/>
    <mergeCell ref="B211:C211"/>
    <mergeCell ref="B212:C212"/>
    <mergeCell ref="B213:C213"/>
    <mergeCell ref="C218:C219"/>
    <mergeCell ref="C220:C221"/>
    <mergeCell ref="H147:J147"/>
    <mergeCell ref="H148:J148"/>
    <mergeCell ref="H149:J149"/>
    <mergeCell ref="H199:J199"/>
    <mergeCell ref="H200:J200"/>
    <mergeCell ref="H201:J201"/>
    <mergeCell ref="H202:J202"/>
    <mergeCell ref="H203:J203"/>
    <mergeCell ref="H204:J204"/>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38:J138"/>
    <mergeCell ref="H139:J139"/>
    <mergeCell ref="H140:J140"/>
    <mergeCell ref="H141:J141"/>
    <mergeCell ref="H142:J142"/>
    <mergeCell ref="H143:J143"/>
    <mergeCell ref="H144:J144"/>
    <mergeCell ref="H145:J145"/>
    <mergeCell ref="H146:J146"/>
    <mergeCell ref="H129:J129"/>
    <mergeCell ref="H130:J130"/>
    <mergeCell ref="H131:J131"/>
    <mergeCell ref="H132:J132"/>
    <mergeCell ref="H133:J133"/>
    <mergeCell ref="H134:J134"/>
    <mergeCell ref="H135:J135"/>
    <mergeCell ref="H136:J136"/>
    <mergeCell ref="H137:J137"/>
    <mergeCell ref="H120:J120"/>
    <mergeCell ref="H121:J121"/>
    <mergeCell ref="H122:J122"/>
    <mergeCell ref="H123:J123"/>
    <mergeCell ref="H124:J124"/>
    <mergeCell ref="H125:J125"/>
    <mergeCell ref="H126:J126"/>
    <mergeCell ref="H127:J127"/>
    <mergeCell ref="H128:J128"/>
    <mergeCell ref="H111:J111"/>
    <mergeCell ref="H112:J112"/>
    <mergeCell ref="H113:J113"/>
    <mergeCell ref="H114:J114"/>
    <mergeCell ref="H115:J115"/>
    <mergeCell ref="H116:J116"/>
    <mergeCell ref="H117:J117"/>
    <mergeCell ref="H118:J118"/>
    <mergeCell ref="H119:J119"/>
    <mergeCell ref="H102:J102"/>
    <mergeCell ref="H103:J103"/>
    <mergeCell ref="H104:J104"/>
    <mergeCell ref="H105:J105"/>
    <mergeCell ref="H106:J106"/>
    <mergeCell ref="H107:J107"/>
    <mergeCell ref="H108:J108"/>
    <mergeCell ref="H109:J109"/>
    <mergeCell ref="H110:J110"/>
    <mergeCell ref="H93:J93"/>
    <mergeCell ref="H94:J94"/>
    <mergeCell ref="H95:J95"/>
    <mergeCell ref="H96:J96"/>
    <mergeCell ref="H97:J97"/>
    <mergeCell ref="H98:J98"/>
    <mergeCell ref="H99:J99"/>
    <mergeCell ref="H100:J100"/>
    <mergeCell ref="H101:J101"/>
    <mergeCell ref="H84:J84"/>
    <mergeCell ref="H85:J85"/>
    <mergeCell ref="H86:J86"/>
    <mergeCell ref="H87:J87"/>
    <mergeCell ref="H88:J88"/>
    <mergeCell ref="H89:J89"/>
    <mergeCell ref="H90:J90"/>
    <mergeCell ref="H91:J91"/>
    <mergeCell ref="H92:J92"/>
    <mergeCell ref="H75:J75"/>
    <mergeCell ref="H76:J76"/>
    <mergeCell ref="H77:J77"/>
    <mergeCell ref="H78:J78"/>
    <mergeCell ref="H79:J79"/>
    <mergeCell ref="H80:J80"/>
    <mergeCell ref="H81:J81"/>
    <mergeCell ref="H82:J82"/>
    <mergeCell ref="H83:J83"/>
    <mergeCell ref="H66:J66"/>
    <mergeCell ref="H67:J67"/>
    <mergeCell ref="H68:J68"/>
    <mergeCell ref="H69:J69"/>
    <mergeCell ref="H70:J70"/>
    <mergeCell ref="H71:J71"/>
    <mergeCell ref="H72:J72"/>
    <mergeCell ref="H73:J73"/>
    <mergeCell ref="H74:J74"/>
    <mergeCell ref="H57:J57"/>
    <mergeCell ref="H58:J58"/>
    <mergeCell ref="H59:J59"/>
    <mergeCell ref="H60:J60"/>
    <mergeCell ref="H61:J61"/>
    <mergeCell ref="H62:J62"/>
    <mergeCell ref="H63:J63"/>
    <mergeCell ref="H64:J64"/>
    <mergeCell ref="H65:J65"/>
    <mergeCell ref="H48:J48"/>
    <mergeCell ref="H49:J49"/>
    <mergeCell ref="H50:J50"/>
    <mergeCell ref="H51:J51"/>
    <mergeCell ref="H52:J52"/>
    <mergeCell ref="H53:J53"/>
    <mergeCell ref="H54:J54"/>
    <mergeCell ref="H55:J55"/>
    <mergeCell ref="H56:J56"/>
    <mergeCell ref="H39:J39"/>
    <mergeCell ref="H40:J40"/>
    <mergeCell ref="H41:J41"/>
    <mergeCell ref="H42:J42"/>
    <mergeCell ref="H43:J43"/>
    <mergeCell ref="H44:J44"/>
    <mergeCell ref="H45:J45"/>
    <mergeCell ref="H46:J46"/>
    <mergeCell ref="H47:J47"/>
    <mergeCell ref="H30:J30"/>
    <mergeCell ref="H31:J31"/>
    <mergeCell ref="H32:J32"/>
    <mergeCell ref="H33:J33"/>
    <mergeCell ref="H34:J34"/>
    <mergeCell ref="H35:J35"/>
    <mergeCell ref="H36:J36"/>
    <mergeCell ref="H37:J37"/>
    <mergeCell ref="H38:J38"/>
    <mergeCell ref="H21:J21"/>
    <mergeCell ref="H22:J22"/>
    <mergeCell ref="H23:J23"/>
    <mergeCell ref="H24:J24"/>
    <mergeCell ref="H25:J25"/>
    <mergeCell ref="H26:J26"/>
    <mergeCell ref="H27:J27"/>
    <mergeCell ref="H28:J28"/>
    <mergeCell ref="H29:J29"/>
    <mergeCell ref="H12:J12"/>
    <mergeCell ref="H13:J13"/>
    <mergeCell ref="H14:J14"/>
    <mergeCell ref="H15:J15"/>
    <mergeCell ref="H16:J16"/>
    <mergeCell ref="H17:J17"/>
    <mergeCell ref="H18:J18"/>
    <mergeCell ref="H19:J19"/>
    <mergeCell ref="H20:J20"/>
    <mergeCell ref="B2:G2"/>
    <mergeCell ref="L2:M2"/>
    <mergeCell ref="B4:C4"/>
    <mergeCell ref="B5:C5"/>
    <mergeCell ref="B6:C6"/>
    <mergeCell ref="H8:J8"/>
    <mergeCell ref="H9:J9"/>
    <mergeCell ref="H10:J10"/>
    <mergeCell ref="H11:J11"/>
  </mergeCells>
  <phoneticPr fontId="86"/>
  <conditionalFormatting sqref="M9:M207">
    <cfRule type="containsText" dxfId="48" priority="1" operator="containsText" text="相続税">
      <formula>NOT(ISERROR(SEARCH(("相続税"),(M9))))</formula>
    </cfRule>
    <cfRule type="containsText" dxfId="47" priority="2" operator="containsText" text="複雑">
      <formula>NOT(ISERROR(SEARCH(("複雑"),(M9))))</formula>
    </cfRule>
  </conditionalFormatting>
  <conditionalFormatting sqref="M10:M207">
    <cfRule type="containsText" dxfId="46" priority="5" operator="containsText" text="相続税">
      <formula>NOT(ISERROR(SEARCH(("相続税"),(M10))))</formula>
    </cfRule>
    <cfRule type="containsText" dxfId="45" priority="6" operator="containsText" text="複雑">
      <formula>NOT(ISERROR(SEARCH(("複雑"),(M10))))</formula>
    </cfRule>
  </conditionalFormatting>
  <conditionalFormatting sqref="P119">
    <cfRule type="containsBlanks" dxfId="44" priority="4">
      <formula>LEN(TRIM(P119))=0</formula>
    </cfRule>
  </conditionalFormatting>
  <conditionalFormatting sqref="W9:W207">
    <cfRule type="beginsWith" dxfId="43" priority="3" operator="beginsWith" text="Ｓ">
      <formula>LEFT((W9),LEN("Ｓ"))=("Ｓ")</formula>
    </cfRule>
  </conditionalFormatting>
  <pageMargins left="0.7" right="0.7" top="0.75" bottom="0.75" header="0" footer="0"/>
  <pageSetup paperSize="9" scale="50" orientation="landscape"/>
  <extLst>
    <ext xmlns:x14="http://schemas.microsoft.com/office/spreadsheetml/2009/9/main" uri="{CCE6A557-97BC-4b89-ADB6-D9C93CAAB3DF}">
      <x14:dataValidations xmlns:xm="http://schemas.microsoft.com/office/excel/2006/main" count="5">
        <x14:dataValidation type="list" allowBlank="1" xr:uid="{00000000-0002-0000-1A00-000000000000}">
          <x14:formula1>
            <xm:f>設定用!$D$6:$D$15</xm:f>
          </x14:formula1>
          <xm:sqref>M9:M207</xm:sqref>
        </x14:dataValidation>
        <x14:dataValidation type="list" allowBlank="1" xr:uid="{00000000-0002-0000-1A00-000001000000}">
          <x14:formula1>
            <xm:f>設定用!$F$6:$F$13</xm:f>
          </x14:formula1>
          <xm:sqref>P9:P207</xm:sqref>
        </x14:dataValidation>
        <x14:dataValidation type="list" allowBlank="1" showErrorMessage="1" xr:uid="{00000000-0002-0000-1A00-000002000000}">
          <x14:formula1>
            <xm:f>設定用!$J$6:$J$28</xm:f>
          </x14:formula1>
          <xm:sqref>U9:U207</xm:sqref>
        </x14:dataValidation>
        <x14:dataValidation type="list" allowBlank="1" xr:uid="{00000000-0002-0000-1A00-000003000000}">
          <x14:formula1>
            <xm:f>設定用!$H$6:$H$14</xm:f>
          </x14:formula1>
          <xm:sqref>W9:W207</xm:sqref>
        </x14:dataValidation>
        <x14:dataValidation type="list" allowBlank="1" xr:uid="{00000000-0002-0000-1A00-000004000000}">
          <x14:formula1>
            <xm:f>設定用!$B$6:$B$8</xm:f>
          </x14:formula1>
          <xm:sqref>F9:F207</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B0FF33"/>
    <pageSetUpPr fitToPage="1"/>
  </sheetPr>
  <dimension ref="A1:W248"/>
  <sheetViews>
    <sheetView workbookViewId="0">
      <pane ySplit="6" topLeftCell="A7" activePane="bottomLeft" state="frozen"/>
      <selection pane="bottomLeft" activeCell="B8" sqref="B8"/>
    </sheetView>
  </sheetViews>
  <sheetFormatPr defaultColWidth="12.6640625" defaultRowHeight="12.75" customHeight="1"/>
  <cols>
    <col min="1" max="1" width="0.33203125" customWidth="1"/>
    <col min="2" max="2" width="17.33203125" customWidth="1"/>
    <col min="3" max="3" width="12.6640625" customWidth="1"/>
    <col min="4" max="4" width="17.6640625" customWidth="1"/>
    <col min="5" max="5" width="13.21875" customWidth="1"/>
    <col min="6" max="6" width="12.109375" customWidth="1"/>
    <col min="7" max="7" width="11.33203125" customWidth="1"/>
    <col min="8" max="8" width="10.88671875" customWidth="1"/>
    <col min="9" max="9" width="24.77734375" customWidth="1"/>
    <col min="10" max="10" width="19.109375" customWidth="1"/>
    <col min="11" max="11" width="60" customWidth="1"/>
    <col min="12" max="12" width="59.44140625" customWidth="1"/>
    <col min="13" max="13" width="15.6640625" customWidth="1"/>
    <col min="14" max="14" width="33.33203125" customWidth="1"/>
    <col min="15" max="15" width="6.88671875" customWidth="1"/>
    <col min="16" max="16" width="6.33203125" customWidth="1"/>
    <col min="17" max="17" width="9.109375" customWidth="1"/>
    <col min="18" max="18" width="15" customWidth="1"/>
    <col min="19" max="19" width="16.44140625" customWidth="1"/>
    <col min="20" max="20" width="85.88671875" customWidth="1"/>
  </cols>
  <sheetData>
    <row r="1" spans="1:23" ht="5.25" customHeight="1">
      <c r="A1" s="4"/>
      <c r="B1" s="148"/>
      <c r="C1" s="303"/>
      <c r="D1" s="4"/>
      <c r="E1" s="4"/>
      <c r="J1" s="419"/>
      <c r="K1" s="148"/>
      <c r="L1" s="148"/>
      <c r="M1" s="148"/>
      <c r="N1" s="4"/>
      <c r="O1" s="239"/>
      <c r="P1" s="148"/>
      <c r="Q1" s="240"/>
      <c r="R1" s="148"/>
      <c r="S1" s="148"/>
      <c r="T1" s="148"/>
    </row>
    <row r="2" spans="1:23" ht="24.75" customHeight="1">
      <c r="A2" s="4"/>
      <c r="B2" s="790" t="s">
        <v>1479</v>
      </c>
      <c r="C2" s="710"/>
      <c r="D2" s="710"/>
      <c r="E2" s="710"/>
      <c r="J2" s="420"/>
      <c r="K2" s="150"/>
      <c r="L2" s="150"/>
      <c r="M2" s="150"/>
      <c r="N2" s="279"/>
      <c r="O2" s="421"/>
      <c r="P2" s="150"/>
      <c r="Q2" s="422"/>
      <c r="R2" s="150"/>
      <c r="S2" s="150"/>
      <c r="T2" s="150"/>
    </row>
    <row r="3" spans="1:23" ht="16.5" customHeight="1">
      <c r="A3" s="279"/>
      <c r="B3" s="149"/>
      <c r="C3" s="423"/>
      <c r="D3" s="791" t="s">
        <v>16</v>
      </c>
      <c r="E3" s="706"/>
      <c r="J3" s="424"/>
      <c r="K3" s="149"/>
      <c r="L3" s="149"/>
      <c r="M3" s="149"/>
      <c r="N3" s="3"/>
      <c r="O3" s="425"/>
      <c r="P3" s="149"/>
      <c r="Q3" s="265"/>
      <c r="R3" s="149"/>
      <c r="S3" s="149"/>
      <c r="T3" s="162"/>
    </row>
    <row r="4" spans="1:23" ht="32.25" customHeight="1">
      <c r="A4" s="3"/>
      <c r="B4" s="792" t="s">
        <v>1480</v>
      </c>
      <c r="C4" s="706"/>
      <c r="D4" s="793"/>
      <c r="E4" s="706"/>
      <c r="J4" s="419"/>
      <c r="K4" s="148"/>
      <c r="L4" s="148"/>
      <c r="M4" s="148"/>
      <c r="N4" s="4"/>
      <c r="O4" s="239"/>
      <c r="P4" s="148"/>
      <c r="Q4" s="240"/>
      <c r="R4" s="148"/>
      <c r="S4" s="148"/>
      <c r="T4" s="168"/>
    </row>
    <row r="5" spans="1:23" ht="14.25" customHeight="1">
      <c r="A5" s="4"/>
      <c r="B5" s="151"/>
      <c r="J5" s="390"/>
      <c r="K5" s="151"/>
      <c r="O5" s="151"/>
      <c r="P5" s="151"/>
      <c r="Q5" s="151"/>
      <c r="R5" s="151"/>
      <c r="S5" s="151"/>
      <c r="T5" s="151"/>
    </row>
    <row r="6" spans="1:23" ht="36" customHeight="1">
      <c r="B6" s="426" t="s">
        <v>317</v>
      </c>
      <c r="C6" s="427" t="s">
        <v>318</v>
      </c>
      <c r="D6" s="426" t="s">
        <v>1481</v>
      </c>
      <c r="E6" s="426" t="s">
        <v>320</v>
      </c>
      <c r="F6" s="794" t="s">
        <v>1482</v>
      </c>
      <c r="G6" s="763"/>
      <c r="H6" s="706"/>
      <c r="I6" s="426" t="s">
        <v>324</v>
      </c>
      <c r="J6" s="426" t="s">
        <v>325</v>
      </c>
      <c r="K6" s="426" t="s">
        <v>327</v>
      </c>
      <c r="L6" s="426" t="s">
        <v>328</v>
      </c>
      <c r="M6" s="426" t="s">
        <v>1483</v>
      </c>
      <c r="N6" s="426" t="s">
        <v>1484</v>
      </c>
      <c r="O6" s="427" t="s">
        <v>331</v>
      </c>
      <c r="P6" s="426" t="s">
        <v>332</v>
      </c>
      <c r="Q6" s="428" t="s">
        <v>319</v>
      </c>
      <c r="R6" s="426" t="s">
        <v>333</v>
      </c>
      <c r="S6" s="429" t="s">
        <v>335</v>
      </c>
      <c r="T6" s="426" t="s">
        <v>328</v>
      </c>
      <c r="U6" s="430"/>
      <c r="V6" s="430"/>
      <c r="W6" s="430"/>
    </row>
    <row r="7" spans="1:23" ht="121.8">
      <c r="A7" s="30"/>
      <c r="B7" s="431">
        <v>2001</v>
      </c>
      <c r="C7" s="432">
        <v>45663</v>
      </c>
      <c r="D7" s="433" t="s">
        <v>1485</v>
      </c>
      <c r="E7" s="433" t="s">
        <v>598</v>
      </c>
      <c r="F7" s="795" t="s">
        <v>1486</v>
      </c>
      <c r="G7" s="756"/>
      <c r="H7" s="752"/>
      <c r="I7" s="434" t="s">
        <v>1162</v>
      </c>
      <c r="J7" s="434" t="s">
        <v>1487</v>
      </c>
      <c r="K7" s="435" t="s">
        <v>1488</v>
      </c>
      <c r="L7" s="436" t="s">
        <v>1489</v>
      </c>
      <c r="M7" s="437"/>
      <c r="N7" s="437"/>
      <c r="O7" s="438"/>
      <c r="P7" s="433"/>
      <c r="Q7" s="439"/>
      <c r="R7" s="433"/>
      <c r="S7" s="437"/>
      <c r="T7" s="437"/>
      <c r="U7" s="30"/>
      <c r="V7" s="30"/>
      <c r="W7" s="30"/>
    </row>
    <row r="8" spans="1:23" ht="17.399999999999999">
      <c r="A8" s="30"/>
      <c r="B8" s="431">
        <v>2002</v>
      </c>
      <c r="C8" s="438"/>
      <c r="D8" s="433"/>
      <c r="E8" s="433"/>
      <c r="F8" s="796"/>
      <c r="G8" s="763"/>
      <c r="H8" s="766"/>
      <c r="I8" s="433"/>
      <c r="J8" s="433"/>
      <c r="K8" s="440"/>
      <c r="L8" s="440"/>
      <c r="M8" s="437"/>
      <c r="N8" s="437"/>
      <c r="O8" s="441"/>
      <c r="P8" s="437"/>
      <c r="Q8" s="442"/>
      <c r="R8" s="437"/>
      <c r="S8" s="437"/>
      <c r="T8" s="437"/>
      <c r="U8" s="30"/>
      <c r="V8" s="30"/>
      <c r="W8" s="30"/>
    </row>
    <row r="9" spans="1:23" ht="17.399999999999999">
      <c r="A9" s="30"/>
      <c r="B9" s="431">
        <v>2003</v>
      </c>
      <c r="C9" s="438"/>
      <c r="D9" s="433"/>
      <c r="E9" s="433"/>
      <c r="F9" s="796"/>
      <c r="G9" s="763"/>
      <c r="H9" s="766"/>
      <c r="I9" s="433"/>
      <c r="J9" s="433"/>
      <c r="K9" s="440"/>
      <c r="L9" s="440"/>
      <c r="M9" s="437"/>
      <c r="N9" s="437"/>
      <c r="O9" s="441"/>
      <c r="P9" s="437"/>
      <c r="Q9" s="442"/>
      <c r="R9" s="437"/>
      <c r="S9" s="437"/>
      <c r="T9" s="437"/>
      <c r="U9" s="30"/>
      <c r="V9" s="30"/>
      <c r="W9" s="30"/>
    </row>
    <row r="10" spans="1:23" ht="17.399999999999999">
      <c r="A10" s="30"/>
      <c r="B10" s="431">
        <v>2004</v>
      </c>
      <c r="C10" s="438"/>
      <c r="D10" s="433"/>
      <c r="E10" s="433"/>
      <c r="F10" s="796"/>
      <c r="G10" s="763"/>
      <c r="H10" s="766"/>
      <c r="I10" s="433"/>
      <c r="J10" s="433"/>
      <c r="K10" s="440"/>
      <c r="L10" s="440"/>
      <c r="M10" s="437"/>
      <c r="N10" s="437"/>
      <c r="O10" s="441"/>
      <c r="P10" s="437"/>
      <c r="Q10" s="442"/>
      <c r="R10" s="437"/>
      <c r="S10" s="437"/>
      <c r="T10" s="437"/>
      <c r="U10" s="30"/>
      <c r="V10" s="30"/>
      <c r="W10" s="30"/>
    </row>
    <row r="11" spans="1:23" ht="17.399999999999999">
      <c r="A11" s="30"/>
      <c r="B11" s="431">
        <v>2005</v>
      </c>
      <c r="C11" s="438"/>
      <c r="D11" s="433"/>
      <c r="E11" s="433"/>
      <c r="F11" s="796"/>
      <c r="G11" s="763"/>
      <c r="H11" s="766"/>
      <c r="I11" s="433"/>
      <c r="J11" s="433"/>
      <c r="K11" s="440"/>
      <c r="L11" s="440"/>
      <c r="M11" s="437"/>
      <c r="N11" s="437"/>
      <c r="O11" s="441"/>
      <c r="P11" s="437"/>
      <c r="Q11" s="442"/>
      <c r="R11" s="437"/>
      <c r="S11" s="437"/>
      <c r="T11" s="437"/>
      <c r="U11" s="30"/>
      <c r="V11" s="30"/>
      <c r="W11" s="30"/>
    </row>
    <row r="12" spans="1:23" ht="17.399999999999999">
      <c r="A12" s="30"/>
      <c r="B12" s="431">
        <v>2006</v>
      </c>
      <c r="C12" s="438"/>
      <c r="D12" s="433"/>
      <c r="E12" s="433"/>
      <c r="F12" s="796"/>
      <c r="G12" s="763"/>
      <c r="H12" s="766"/>
      <c r="I12" s="433"/>
      <c r="J12" s="433"/>
      <c r="K12" s="440"/>
      <c r="L12" s="440"/>
      <c r="M12" s="437"/>
      <c r="N12" s="437"/>
      <c r="O12" s="441"/>
      <c r="P12" s="437"/>
      <c r="Q12" s="442"/>
      <c r="R12" s="437"/>
      <c r="S12" s="437"/>
      <c r="T12" s="437"/>
      <c r="U12" s="30"/>
      <c r="V12" s="30"/>
      <c r="W12" s="30"/>
    </row>
    <row r="13" spans="1:23" ht="17.399999999999999">
      <c r="A13" s="30"/>
      <c r="B13" s="431">
        <v>2007</v>
      </c>
      <c r="C13" s="438"/>
      <c r="D13" s="433"/>
      <c r="E13" s="433"/>
      <c r="F13" s="796"/>
      <c r="G13" s="763"/>
      <c r="H13" s="766"/>
      <c r="I13" s="433"/>
      <c r="J13" s="433"/>
      <c r="K13" s="440"/>
      <c r="L13" s="440"/>
      <c r="M13" s="437"/>
      <c r="N13" s="437"/>
      <c r="O13" s="441"/>
      <c r="P13" s="437"/>
      <c r="Q13" s="442"/>
      <c r="R13" s="437"/>
      <c r="S13" s="437"/>
      <c r="T13" s="437"/>
      <c r="U13" s="30"/>
      <c r="V13" s="30"/>
      <c r="W13" s="30"/>
    </row>
    <row r="14" spans="1:23" ht="17.399999999999999">
      <c r="A14" s="30"/>
      <c r="B14" s="431">
        <v>2008</v>
      </c>
      <c r="C14" s="438"/>
      <c r="D14" s="433"/>
      <c r="E14" s="433"/>
      <c r="F14" s="796"/>
      <c r="G14" s="763"/>
      <c r="H14" s="766"/>
      <c r="I14" s="433"/>
      <c r="J14" s="433"/>
      <c r="K14" s="440"/>
      <c r="L14" s="440"/>
      <c r="M14" s="437"/>
      <c r="N14" s="437"/>
      <c r="O14" s="441"/>
      <c r="P14" s="437"/>
      <c r="Q14" s="442"/>
      <c r="R14" s="437"/>
      <c r="S14" s="437"/>
      <c r="T14" s="437"/>
      <c r="U14" s="30"/>
      <c r="V14" s="30"/>
      <c r="W14" s="30"/>
    </row>
    <row r="15" spans="1:23" ht="17.399999999999999">
      <c r="A15" s="30"/>
      <c r="B15" s="431">
        <v>2009</v>
      </c>
      <c r="C15" s="438"/>
      <c r="D15" s="433"/>
      <c r="E15" s="433"/>
      <c r="F15" s="796"/>
      <c r="G15" s="763"/>
      <c r="H15" s="766"/>
      <c r="I15" s="433"/>
      <c r="J15" s="433"/>
      <c r="K15" s="440"/>
      <c r="L15" s="440"/>
      <c r="M15" s="433"/>
      <c r="N15" s="437"/>
      <c r="O15" s="438"/>
      <c r="P15" s="433"/>
      <c r="Q15" s="443"/>
      <c r="R15" s="433"/>
      <c r="S15" s="437"/>
      <c r="T15" s="437"/>
      <c r="U15" s="30"/>
      <c r="V15" s="30"/>
      <c r="W15" s="30"/>
    </row>
    <row r="16" spans="1:23" ht="17.399999999999999">
      <c r="A16" s="430"/>
      <c r="B16" s="431">
        <v>2010</v>
      </c>
      <c r="C16" s="444"/>
      <c r="D16" s="431"/>
      <c r="E16" s="431"/>
      <c r="F16" s="797"/>
      <c r="G16" s="763"/>
      <c r="H16" s="766"/>
      <c r="I16" s="431"/>
      <c r="J16" s="431"/>
      <c r="K16" s="350"/>
      <c r="L16" s="350"/>
      <c r="M16" s="431"/>
      <c r="N16" s="431"/>
      <c r="O16" s="444"/>
      <c r="P16" s="431"/>
      <c r="Q16" s="446"/>
      <c r="R16" s="431"/>
      <c r="S16" s="431"/>
      <c r="T16" s="447"/>
      <c r="U16" s="430"/>
      <c r="V16" s="430"/>
      <c r="W16" s="430"/>
    </row>
    <row r="17" spans="1:23" ht="17.399999999999999">
      <c r="A17" s="430"/>
      <c r="B17" s="431">
        <v>2011</v>
      </c>
      <c r="C17" s="444"/>
      <c r="D17" s="431"/>
      <c r="E17" s="431"/>
      <c r="F17" s="797"/>
      <c r="G17" s="763"/>
      <c r="H17" s="766"/>
      <c r="I17" s="431"/>
      <c r="J17" s="431"/>
      <c r="K17" s="350"/>
      <c r="L17" s="350"/>
      <c r="M17" s="431"/>
      <c r="N17" s="431"/>
      <c r="O17" s="444"/>
      <c r="P17" s="431"/>
      <c r="Q17" s="446"/>
      <c r="R17" s="431"/>
      <c r="S17" s="431"/>
      <c r="T17" s="447"/>
      <c r="U17" s="430"/>
      <c r="V17" s="430"/>
      <c r="W17" s="430"/>
    </row>
    <row r="18" spans="1:23" ht="17.399999999999999">
      <c r="A18" s="30"/>
      <c r="B18" s="431">
        <v>2012</v>
      </c>
      <c r="C18" s="438"/>
      <c r="D18" s="433"/>
      <c r="E18" s="433"/>
      <c r="F18" s="796"/>
      <c r="G18" s="763"/>
      <c r="H18" s="766"/>
      <c r="I18" s="433"/>
      <c r="J18" s="433"/>
      <c r="K18" s="440"/>
      <c r="L18" s="440"/>
      <c r="M18" s="437"/>
      <c r="N18" s="437"/>
      <c r="O18" s="441"/>
      <c r="P18" s="437"/>
      <c r="Q18" s="442"/>
      <c r="R18" s="437"/>
      <c r="S18" s="437"/>
      <c r="T18" s="437"/>
      <c r="U18" s="30"/>
      <c r="V18" s="30"/>
      <c r="W18" s="30"/>
    </row>
    <row r="19" spans="1:23" ht="17.399999999999999">
      <c r="A19" s="430"/>
      <c r="B19" s="431">
        <v>2013</v>
      </c>
      <c r="C19" s="448"/>
      <c r="D19" s="431"/>
      <c r="E19" s="431"/>
      <c r="F19" s="797"/>
      <c r="G19" s="763"/>
      <c r="H19" s="766"/>
      <c r="I19" s="431"/>
      <c r="J19" s="431"/>
      <c r="K19" s="350"/>
      <c r="L19" s="350"/>
      <c r="M19" s="431"/>
      <c r="N19" s="431"/>
      <c r="O19" s="444"/>
      <c r="P19" s="431"/>
      <c r="Q19" s="446"/>
      <c r="R19" s="431"/>
      <c r="S19" s="431"/>
      <c r="T19" s="447"/>
      <c r="U19" s="430"/>
      <c r="V19" s="430"/>
      <c r="W19" s="430"/>
    </row>
    <row r="20" spans="1:23" ht="17.399999999999999">
      <c r="A20" s="430"/>
      <c r="B20" s="431">
        <v>2014</v>
      </c>
      <c r="C20" s="444"/>
      <c r="D20" s="431"/>
      <c r="E20" s="431"/>
      <c r="F20" s="797"/>
      <c r="G20" s="763"/>
      <c r="H20" s="766"/>
      <c r="I20" s="431"/>
      <c r="J20" s="431"/>
      <c r="K20" s="350"/>
      <c r="L20" s="350"/>
      <c r="M20" s="431"/>
      <c r="N20" s="431"/>
      <c r="O20" s="444"/>
      <c r="P20" s="431"/>
      <c r="Q20" s="446"/>
      <c r="R20" s="431"/>
      <c r="S20" s="431"/>
      <c r="T20" s="447"/>
      <c r="U20" s="430"/>
      <c r="V20" s="430"/>
      <c r="W20" s="430"/>
    </row>
    <row r="21" spans="1:23" ht="17.399999999999999">
      <c r="A21" s="430"/>
      <c r="B21" s="431">
        <v>2015</v>
      </c>
      <c r="C21" s="444"/>
      <c r="D21" s="431"/>
      <c r="E21" s="431"/>
      <c r="F21" s="797"/>
      <c r="G21" s="763"/>
      <c r="H21" s="766"/>
      <c r="I21" s="431"/>
      <c r="J21" s="431"/>
      <c r="K21" s="350"/>
      <c r="L21" s="350"/>
      <c r="M21" s="431"/>
      <c r="N21" s="431"/>
      <c r="O21" s="444"/>
      <c r="P21" s="431"/>
      <c r="Q21" s="446"/>
      <c r="R21" s="431"/>
      <c r="S21" s="431"/>
      <c r="T21" s="447"/>
      <c r="U21" s="430"/>
      <c r="V21" s="430"/>
      <c r="W21" s="430"/>
    </row>
    <row r="22" spans="1:23" ht="17.399999999999999">
      <c r="A22" s="430"/>
      <c r="B22" s="431">
        <v>2016</v>
      </c>
      <c r="C22" s="444"/>
      <c r="D22" s="431"/>
      <c r="E22" s="431"/>
      <c r="F22" s="797"/>
      <c r="G22" s="763"/>
      <c r="H22" s="766"/>
      <c r="I22" s="431"/>
      <c r="J22" s="449"/>
      <c r="K22" s="450"/>
      <c r="L22" s="350"/>
      <c r="M22" s="365"/>
      <c r="N22" s="365"/>
      <c r="O22" s="451"/>
      <c r="P22" s="449"/>
      <c r="Q22" s="452"/>
      <c r="R22" s="449"/>
      <c r="S22" s="188"/>
      <c r="T22" s="188"/>
      <c r="U22" s="30"/>
      <c r="V22" s="30"/>
      <c r="W22" s="30"/>
    </row>
    <row r="23" spans="1:23" ht="17.399999999999999">
      <c r="A23" s="453"/>
      <c r="B23" s="431">
        <v>2017</v>
      </c>
      <c r="C23" s="444"/>
      <c r="D23" s="431"/>
      <c r="E23" s="431"/>
      <c r="F23" s="797"/>
      <c r="G23" s="763"/>
      <c r="H23" s="766"/>
      <c r="I23" s="454"/>
      <c r="J23" s="455"/>
      <c r="K23" s="456"/>
      <c r="L23" s="350"/>
      <c r="M23" s="457"/>
      <c r="N23" s="431"/>
      <c r="O23" s="458"/>
      <c r="P23" s="455"/>
      <c r="Q23" s="459"/>
      <c r="R23" s="455"/>
      <c r="S23" s="455"/>
      <c r="T23" s="460"/>
      <c r="U23" s="430"/>
      <c r="V23" s="430"/>
      <c r="W23" s="430"/>
    </row>
    <row r="24" spans="1:23" ht="17.399999999999999">
      <c r="A24" s="430"/>
      <c r="B24" s="431">
        <v>2018</v>
      </c>
      <c r="C24" s="444"/>
      <c r="D24" s="431"/>
      <c r="E24" s="431"/>
      <c r="F24" s="797"/>
      <c r="G24" s="763"/>
      <c r="H24" s="766"/>
      <c r="I24" s="454"/>
      <c r="J24" s="455"/>
      <c r="K24" s="461"/>
      <c r="L24" s="462"/>
      <c r="M24" s="457"/>
      <c r="N24" s="431"/>
      <c r="O24" s="458"/>
      <c r="P24" s="455"/>
      <c r="Q24" s="459"/>
      <c r="R24" s="455"/>
      <c r="S24" s="455"/>
      <c r="T24" s="460"/>
      <c r="U24" s="430"/>
      <c r="V24" s="430"/>
      <c r="W24" s="430"/>
    </row>
    <row r="25" spans="1:23" ht="17.399999999999999">
      <c r="A25" s="430"/>
      <c r="B25" s="431">
        <v>2019</v>
      </c>
      <c r="C25" s="444"/>
      <c r="D25" s="431"/>
      <c r="E25" s="431"/>
      <c r="F25" s="797"/>
      <c r="G25" s="763"/>
      <c r="H25" s="766"/>
      <c r="I25" s="454"/>
      <c r="J25" s="463"/>
      <c r="K25" s="464"/>
      <c r="L25" s="350"/>
      <c r="M25" s="455"/>
      <c r="N25" s="431"/>
      <c r="O25" s="458"/>
      <c r="P25" s="455"/>
      <c r="Q25" s="459"/>
      <c r="R25" s="455"/>
      <c r="S25" s="455"/>
      <c r="T25" s="456"/>
      <c r="U25" s="430"/>
      <c r="V25" s="430"/>
      <c r="W25" s="430"/>
    </row>
    <row r="26" spans="1:23" ht="17.399999999999999">
      <c r="A26" s="430"/>
      <c r="B26" s="431">
        <v>2020</v>
      </c>
      <c r="C26" s="444"/>
      <c r="D26" s="431"/>
      <c r="E26" s="431"/>
      <c r="F26" s="797"/>
      <c r="G26" s="763"/>
      <c r="H26" s="766"/>
      <c r="I26" s="454"/>
      <c r="J26" s="465"/>
      <c r="K26" s="456"/>
      <c r="L26" s="462"/>
      <c r="M26" s="457"/>
      <c r="N26" s="431"/>
      <c r="O26" s="458"/>
      <c r="P26" s="455"/>
      <c r="Q26" s="459"/>
      <c r="R26" s="455"/>
      <c r="S26" s="455"/>
      <c r="T26" s="456"/>
      <c r="U26" s="430"/>
      <c r="V26" s="430"/>
      <c r="W26" s="430"/>
    </row>
    <row r="27" spans="1:23" ht="17.399999999999999">
      <c r="A27" s="430"/>
      <c r="B27" s="431">
        <v>2021</v>
      </c>
      <c r="C27" s="444"/>
      <c r="D27" s="431"/>
      <c r="E27" s="431"/>
      <c r="F27" s="797"/>
      <c r="G27" s="763"/>
      <c r="H27" s="766"/>
      <c r="I27" s="454"/>
      <c r="J27" s="455"/>
      <c r="K27" s="461"/>
      <c r="L27" s="350"/>
      <c r="M27" s="455"/>
      <c r="N27" s="431"/>
      <c r="O27" s="458"/>
      <c r="P27" s="455"/>
      <c r="Q27" s="459"/>
      <c r="R27" s="455"/>
      <c r="S27" s="455"/>
      <c r="T27" s="460"/>
      <c r="U27" s="430"/>
      <c r="V27" s="430"/>
      <c r="W27" s="430"/>
    </row>
    <row r="28" spans="1:23" ht="18">
      <c r="A28" s="430"/>
      <c r="B28" s="431">
        <v>2022</v>
      </c>
      <c r="C28" s="444"/>
      <c r="D28" s="431"/>
      <c r="E28" s="431"/>
      <c r="F28" s="798"/>
      <c r="G28" s="756"/>
      <c r="H28" s="799"/>
      <c r="I28" s="454"/>
      <c r="J28" s="455"/>
      <c r="K28" s="456"/>
      <c r="L28" s="350"/>
      <c r="M28" s="457"/>
      <c r="N28" s="431"/>
      <c r="O28" s="458"/>
      <c r="P28" s="455"/>
      <c r="Q28" s="459"/>
      <c r="R28" s="455"/>
      <c r="S28" s="455"/>
      <c r="T28" s="456"/>
      <c r="U28" s="430"/>
      <c r="V28" s="430"/>
      <c r="W28" s="430"/>
    </row>
    <row r="29" spans="1:23" ht="17.399999999999999">
      <c r="A29" s="430"/>
      <c r="B29" s="431">
        <v>2023</v>
      </c>
      <c r="C29" s="444"/>
      <c r="D29" s="431"/>
      <c r="E29" s="431"/>
      <c r="F29" s="797"/>
      <c r="G29" s="763"/>
      <c r="H29" s="766"/>
      <c r="I29" s="454"/>
      <c r="J29" s="455"/>
      <c r="K29" s="456"/>
      <c r="L29" s="350"/>
      <c r="M29" s="455"/>
      <c r="N29" s="431"/>
      <c r="O29" s="458"/>
      <c r="P29" s="455"/>
      <c r="Q29" s="459"/>
      <c r="R29" s="455"/>
      <c r="S29" s="455"/>
      <c r="T29" s="456"/>
      <c r="U29" s="430"/>
      <c r="V29" s="430"/>
      <c r="W29" s="430"/>
    </row>
    <row r="30" spans="1:23" ht="17.399999999999999">
      <c r="A30" s="430"/>
      <c r="B30" s="431">
        <v>2024</v>
      </c>
      <c r="C30" s="444"/>
      <c r="D30" s="431"/>
      <c r="E30" s="431"/>
      <c r="F30" s="797"/>
      <c r="G30" s="763"/>
      <c r="H30" s="766"/>
      <c r="I30" s="454"/>
      <c r="J30" s="455"/>
      <c r="K30" s="456"/>
      <c r="L30" s="350"/>
      <c r="M30" s="431"/>
      <c r="N30" s="431"/>
      <c r="O30" s="444"/>
      <c r="P30" s="431"/>
      <c r="Q30" s="446"/>
      <c r="R30" s="431"/>
      <c r="S30" s="431"/>
      <c r="T30" s="333"/>
      <c r="U30" s="430"/>
      <c r="V30" s="430"/>
      <c r="W30" s="430"/>
    </row>
    <row r="31" spans="1:23" ht="17.399999999999999">
      <c r="A31" s="430"/>
      <c r="B31" s="431">
        <v>2025</v>
      </c>
      <c r="C31" s="444"/>
      <c r="D31" s="431"/>
      <c r="E31" s="431"/>
      <c r="F31" s="797"/>
      <c r="G31" s="763"/>
      <c r="H31" s="766"/>
      <c r="I31" s="454"/>
      <c r="J31" s="455"/>
      <c r="K31" s="456"/>
      <c r="L31" s="350"/>
      <c r="M31" s="431"/>
      <c r="N31" s="431"/>
      <c r="O31" s="444"/>
      <c r="P31" s="431"/>
      <c r="Q31" s="446"/>
      <c r="R31" s="431"/>
      <c r="S31" s="431"/>
      <c r="T31" s="447"/>
      <c r="U31" s="430"/>
      <c r="V31" s="430"/>
      <c r="W31" s="430"/>
    </row>
    <row r="32" spans="1:23" ht="17.399999999999999">
      <c r="A32" s="430"/>
      <c r="B32" s="431">
        <v>2026</v>
      </c>
      <c r="C32" s="444"/>
      <c r="D32" s="431"/>
      <c r="E32" s="431"/>
      <c r="F32" s="797"/>
      <c r="G32" s="763"/>
      <c r="H32" s="766"/>
      <c r="I32" s="454"/>
      <c r="J32" s="455"/>
      <c r="K32" s="456"/>
      <c r="L32" s="456"/>
      <c r="M32" s="455"/>
      <c r="N32" s="431"/>
      <c r="O32" s="466"/>
      <c r="P32" s="455"/>
      <c r="Q32" s="459"/>
      <c r="R32" s="455"/>
      <c r="S32" s="455"/>
      <c r="T32" s="456"/>
      <c r="U32" s="430"/>
      <c r="V32" s="430"/>
      <c r="W32" s="430"/>
    </row>
    <row r="33" spans="1:23" ht="18">
      <c r="A33" s="430"/>
      <c r="B33" s="431">
        <v>2027</v>
      </c>
      <c r="C33" s="444"/>
      <c r="D33" s="449"/>
      <c r="E33" s="449"/>
      <c r="F33" s="797"/>
      <c r="G33" s="763"/>
      <c r="H33" s="706"/>
      <c r="I33" s="431"/>
      <c r="J33" s="467"/>
      <c r="K33" s="468"/>
      <c r="L33" s="469"/>
      <c r="M33" s="460"/>
      <c r="N33" s="431"/>
      <c r="O33" s="466"/>
      <c r="P33" s="455"/>
      <c r="Q33" s="459"/>
      <c r="R33" s="455"/>
      <c r="S33" s="455"/>
      <c r="T33" s="456"/>
      <c r="U33" s="430"/>
      <c r="V33" s="430"/>
      <c r="W33" s="430"/>
    </row>
    <row r="34" spans="1:23" ht="17.399999999999999">
      <c r="A34" s="430"/>
      <c r="B34" s="431">
        <v>2028</v>
      </c>
      <c r="C34" s="444"/>
      <c r="D34" s="431"/>
      <c r="E34" s="431"/>
      <c r="F34" s="797"/>
      <c r="G34" s="763"/>
      <c r="H34" s="766"/>
      <c r="I34" s="431"/>
      <c r="J34" s="470"/>
      <c r="K34" s="471"/>
      <c r="L34" s="469"/>
      <c r="M34" s="460"/>
      <c r="N34" s="431"/>
      <c r="O34" s="466"/>
      <c r="P34" s="455"/>
      <c r="Q34" s="459"/>
      <c r="R34" s="455"/>
      <c r="S34" s="455"/>
      <c r="T34" s="456"/>
      <c r="U34" s="430"/>
      <c r="V34" s="430"/>
      <c r="W34" s="430"/>
    </row>
    <row r="35" spans="1:23" ht="18.600000000000001">
      <c r="A35" s="430"/>
      <c r="B35" s="431">
        <v>2029</v>
      </c>
      <c r="C35" s="444"/>
      <c r="D35" s="431"/>
      <c r="E35" s="431"/>
      <c r="F35" s="797"/>
      <c r="G35" s="763"/>
      <c r="H35" s="766"/>
      <c r="I35" s="454"/>
      <c r="J35" s="455"/>
      <c r="K35" s="472"/>
      <c r="L35" s="350"/>
      <c r="M35" s="460"/>
      <c r="N35" s="431"/>
      <c r="O35" s="466"/>
      <c r="P35" s="455"/>
      <c r="Q35" s="473"/>
      <c r="R35" s="455"/>
      <c r="S35" s="455"/>
      <c r="T35" s="460"/>
      <c r="U35" s="430"/>
      <c r="V35" s="430"/>
      <c r="W35" s="430"/>
    </row>
    <row r="36" spans="1:23" ht="17.399999999999999">
      <c r="A36" s="430"/>
      <c r="B36" s="431">
        <v>2030</v>
      </c>
      <c r="C36" s="444"/>
      <c r="D36" s="431"/>
      <c r="E36" s="431"/>
      <c r="F36" s="797"/>
      <c r="G36" s="763"/>
      <c r="H36" s="766"/>
      <c r="I36" s="454"/>
      <c r="J36" s="455"/>
      <c r="K36" s="456"/>
      <c r="L36" s="350"/>
      <c r="M36" s="460"/>
      <c r="N36" s="431"/>
      <c r="O36" s="458"/>
      <c r="P36" s="455"/>
      <c r="Q36" s="459"/>
      <c r="R36" s="455"/>
      <c r="S36" s="455"/>
      <c r="T36" s="460"/>
      <c r="U36" s="430"/>
      <c r="V36" s="430"/>
      <c r="W36" s="430"/>
    </row>
    <row r="37" spans="1:23" ht="17.399999999999999">
      <c r="A37" s="430"/>
      <c r="B37" s="431">
        <v>2031</v>
      </c>
      <c r="C37" s="444"/>
      <c r="D37" s="431"/>
      <c r="E37" s="431"/>
      <c r="F37" s="797"/>
      <c r="G37" s="763"/>
      <c r="H37" s="706"/>
      <c r="I37" s="474"/>
      <c r="J37" s="455"/>
      <c r="K37" s="456"/>
      <c r="L37" s="350"/>
      <c r="M37" s="460"/>
      <c r="N37" s="431"/>
      <c r="O37" s="458"/>
      <c r="P37" s="455"/>
      <c r="Q37" s="459"/>
      <c r="R37" s="455"/>
      <c r="S37" s="455"/>
      <c r="T37" s="460"/>
      <c r="U37" s="430"/>
      <c r="V37" s="430"/>
      <c r="W37" s="430"/>
    </row>
    <row r="38" spans="1:23" ht="18">
      <c r="A38" s="221"/>
      <c r="B38" s="431">
        <v>2032</v>
      </c>
      <c r="C38" s="475"/>
      <c r="D38" s="431"/>
      <c r="E38" s="431"/>
      <c r="F38" s="800"/>
      <c r="G38" s="756"/>
      <c r="H38" s="752"/>
      <c r="I38" s="449"/>
      <c r="J38" s="449"/>
      <c r="K38" s="450"/>
      <c r="L38" s="462"/>
      <c r="M38" s="188"/>
      <c r="N38" s="188"/>
      <c r="O38" s="451"/>
      <c r="P38" s="188"/>
      <c r="Q38" s="452"/>
      <c r="R38" s="188"/>
      <c r="S38" s="188"/>
      <c r="T38" s="188"/>
      <c r="U38" s="190"/>
      <c r="V38" s="190"/>
      <c r="W38" s="190"/>
    </row>
    <row r="39" spans="1:23" ht="17.399999999999999">
      <c r="A39" s="430"/>
      <c r="B39" s="431">
        <v>2033</v>
      </c>
      <c r="C39" s="475"/>
      <c r="D39" s="431"/>
      <c r="E39" s="431"/>
      <c r="F39" s="797"/>
      <c r="G39" s="763"/>
      <c r="H39" s="706"/>
      <c r="I39" s="474"/>
      <c r="J39" s="455"/>
      <c r="K39" s="456"/>
      <c r="L39" s="350"/>
      <c r="M39" s="460"/>
      <c r="N39" s="431"/>
      <c r="O39" s="458"/>
      <c r="P39" s="455"/>
      <c r="Q39" s="459"/>
      <c r="R39" s="455"/>
      <c r="S39" s="455"/>
      <c r="T39" s="456"/>
      <c r="U39" s="430"/>
      <c r="V39" s="430"/>
      <c r="W39" s="430"/>
    </row>
    <row r="40" spans="1:23" ht="17.399999999999999">
      <c r="A40" s="430"/>
      <c r="B40" s="431">
        <v>2034</v>
      </c>
      <c r="C40" s="475"/>
      <c r="D40" s="431"/>
      <c r="E40" s="431"/>
      <c r="F40" s="797"/>
      <c r="G40" s="763"/>
      <c r="H40" s="706"/>
      <c r="I40" s="474"/>
      <c r="J40" s="455"/>
      <c r="K40" s="456"/>
      <c r="L40" s="350"/>
      <c r="M40" s="455"/>
      <c r="N40" s="431"/>
      <c r="O40" s="458"/>
      <c r="P40" s="455"/>
      <c r="Q40" s="459"/>
      <c r="R40" s="455"/>
      <c r="S40" s="460"/>
      <c r="T40" s="460"/>
      <c r="U40" s="430"/>
      <c r="V40" s="430"/>
      <c r="W40" s="430"/>
    </row>
    <row r="41" spans="1:23" ht="17.399999999999999">
      <c r="A41" s="430"/>
      <c r="B41" s="431">
        <v>2035</v>
      </c>
      <c r="C41" s="475"/>
      <c r="D41" s="431"/>
      <c r="E41" s="431"/>
      <c r="F41" s="797"/>
      <c r="G41" s="763"/>
      <c r="H41" s="766"/>
      <c r="I41" s="454"/>
      <c r="J41" s="455"/>
      <c r="K41" s="456"/>
      <c r="L41" s="350"/>
      <c r="M41" s="455"/>
      <c r="N41" s="431"/>
      <c r="O41" s="466"/>
      <c r="P41" s="455"/>
      <c r="Q41" s="459"/>
      <c r="R41" s="455"/>
      <c r="S41" s="455"/>
      <c r="T41" s="460"/>
      <c r="U41" s="430"/>
      <c r="V41" s="430"/>
      <c r="W41" s="430"/>
    </row>
    <row r="42" spans="1:23" ht="17.399999999999999">
      <c r="A42" s="476"/>
      <c r="B42" s="431">
        <v>2036</v>
      </c>
      <c r="C42" s="475"/>
      <c r="D42" s="431"/>
      <c r="E42" s="431"/>
      <c r="F42" s="797"/>
      <c r="G42" s="763"/>
      <c r="H42" s="766"/>
      <c r="I42" s="454"/>
      <c r="J42" s="455"/>
      <c r="K42" s="456"/>
      <c r="L42" s="462"/>
      <c r="M42" s="431"/>
      <c r="N42" s="431"/>
      <c r="O42" s="458"/>
      <c r="P42" s="455"/>
      <c r="Q42" s="455"/>
      <c r="R42" s="455"/>
      <c r="S42" s="455"/>
      <c r="T42" s="460"/>
      <c r="U42" s="476"/>
      <c r="V42" s="476"/>
      <c r="W42" s="476"/>
    </row>
    <row r="43" spans="1:23" ht="17.399999999999999">
      <c r="A43" s="430"/>
      <c r="B43" s="431">
        <v>2037</v>
      </c>
      <c r="C43" s="475"/>
      <c r="D43" s="431"/>
      <c r="E43" s="431"/>
      <c r="F43" s="797"/>
      <c r="G43" s="763"/>
      <c r="H43" s="706"/>
      <c r="I43" s="455"/>
      <c r="J43" s="455"/>
      <c r="K43" s="477"/>
      <c r="L43" s="462"/>
      <c r="M43" s="457"/>
      <c r="N43" s="431"/>
      <c r="O43" s="458"/>
      <c r="P43" s="455"/>
      <c r="Q43" s="459"/>
      <c r="R43" s="455"/>
      <c r="S43" s="460"/>
      <c r="T43" s="460"/>
      <c r="U43" s="430"/>
      <c r="V43" s="430"/>
      <c r="W43" s="430"/>
    </row>
    <row r="44" spans="1:23" ht="17.399999999999999">
      <c r="A44" s="430"/>
      <c r="B44" s="431">
        <v>2038</v>
      </c>
      <c r="C44" s="198"/>
      <c r="D44" s="431"/>
      <c r="E44" s="431"/>
      <c r="F44" s="797"/>
      <c r="G44" s="763"/>
      <c r="H44" s="766"/>
      <c r="I44" s="454"/>
      <c r="J44" s="455"/>
      <c r="K44" s="461"/>
      <c r="L44" s="350"/>
      <c r="M44" s="457"/>
      <c r="N44" s="431"/>
      <c r="O44" s="458"/>
      <c r="P44" s="455"/>
      <c r="Q44" s="459"/>
      <c r="R44" s="455"/>
      <c r="S44" s="455"/>
      <c r="T44" s="460"/>
      <c r="U44" s="430"/>
      <c r="V44" s="430"/>
      <c r="W44" s="430"/>
    </row>
    <row r="45" spans="1:23" ht="17.399999999999999">
      <c r="A45" s="430"/>
      <c r="B45" s="431">
        <v>2039</v>
      </c>
      <c r="C45" s="198"/>
      <c r="D45" s="431"/>
      <c r="E45" s="431"/>
      <c r="F45" s="797"/>
      <c r="G45" s="763"/>
      <c r="H45" s="766"/>
      <c r="I45" s="454"/>
      <c r="J45" s="455"/>
      <c r="K45" s="478"/>
      <c r="L45" s="350"/>
      <c r="M45" s="457"/>
      <c r="N45" s="431"/>
      <c r="O45" s="458"/>
      <c r="P45" s="455"/>
      <c r="Q45" s="459"/>
      <c r="R45" s="455"/>
      <c r="S45" s="455"/>
      <c r="T45" s="460"/>
      <c r="U45" s="430"/>
      <c r="V45" s="430"/>
      <c r="W45" s="430"/>
    </row>
    <row r="46" spans="1:23" ht="17.399999999999999">
      <c r="A46" s="430"/>
      <c r="B46" s="431">
        <v>2040</v>
      </c>
      <c r="C46" s="444"/>
      <c r="D46" s="431"/>
      <c r="E46" s="431"/>
      <c r="F46" s="797"/>
      <c r="G46" s="763"/>
      <c r="H46" s="766"/>
      <c r="I46" s="433"/>
      <c r="J46" s="474"/>
      <c r="K46" s="456"/>
      <c r="L46" s="350"/>
      <c r="M46" s="457"/>
      <c r="N46" s="431"/>
      <c r="O46" s="458"/>
      <c r="P46" s="455"/>
      <c r="Q46" s="459"/>
      <c r="R46" s="455"/>
      <c r="S46" s="455"/>
      <c r="T46" s="460"/>
      <c r="U46" s="430"/>
      <c r="V46" s="430"/>
      <c r="W46" s="430"/>
    </row>
    <row r="47" spans="1:23" ht="17.399999999999999">
      <c r="A47" s="430"/>
      <c r="B47" s="431">
        <v>2041</v>
      </c>
      <c r="C47" s="444"/>
      <c r="D47" s="431"/>
      <c r="E47" s="431"/>
      <c r="F47" s="797"/>
      <c r="G47" s="763"/>
      <c r="H47" s="766"/>
      <c r="I47" s="479"/>
      <c r="J47" s="455"/>
      <c r="K47" s="456"/>
      <c r="L47" s="350"/>
      <c r="M47" s="457"/>
      <c r="N47" s="431"/>
      <c r="O47" s="466"/>
      <c r="P47" s="455"/>
      <c r="Q47" s="459"/>
      <c r="R47" s="455"/>
      <c r="S47" s="455"/>
      <c r="T47" s="456"/>
      <c r="U47" s="430"/>
      <c r="V47" s="430"/>
      <c r="W47" s="430"/>
    </row>
    <row r="48" spans="1:23" ht="17.399999999999999">
      <c r="A48" s="430"/>
      <c r="B48" s="431">
        <v>2042</v>
      </c>
      <c r="C48" s="198"/>
      <c r="D48" s="431"/>
      <c r="E48" s="431"/>
      <c r="F48" s="797"/>
      <c r="G48" s="763"/>
      <c r="H48" s="766"/>
      <c r="I48" s="431"/>
      <c r="J48" s="474"/>
      <c r="K48" s="456"/>
      <c r="L48" s="350"/>
      <c r="M48" s="457"/>
      <c r="N48" s="350"/>
      <c r="O48" s="466"/>
      <c r="P48" s="455"/>
      <c r="Q48" s="455"/>
      <c r="R48" s="455"/>
      <c r="S48" s="455"/>
      <c r="T48" s="460"/>
      <c r="U48" s="430"/>
      <c r="V48" s="430"/>
      <c r="W48" s="430"/>
    </row>
    <row r="49" spans="1:23" ht="17.399999999999999">
      <c r="A49" s="430"/>
      <c r="B49" s="431">
        <v>2043</v>
      </c>
      <c r="C49" s="198"/>
      <c r="D49" s="431"/>
      <c r="E49" s="431"/>
      <c r="F49" s="797"/>
      <c r="G49" s="763"/>
      <c r="H49" s="766"/>
      <c r="I49" s="479"/>
      <c r="J49" s="455"/>
      <c r="K49" s="201"/>
      <c r="L49" s="462"/>
      <c r="M49" s="455"/>
      <c r="N49" s="350"/>
      <c r="O49" s="458"/>
      <c r="P49" s="455"/>
      <c r="Q49" s="459"/>
      <c r="R49" s="455"/>
      <c r="S49" s="455"/>
      <c r="T49" s="460"/>
      <c r="U49" s="430"/>
      <c r="V49" s="430"/>
      <c r="W49" s="430"/>
    </row>
    <row r="50" spans="1:23" ht="17.399999999999999">
      <c r="A50" s="430"/>
      <c r="B50" s="431">
        <v>2044</v>
      </c>
      <c r="C50" s="198"/>
      <c r="D50" s="431"/>
      <c r="E50" s="431"/>
      <c r="F50" s="797"/>
      <c r="G50" s="763"/>
      <c r="H50" s="766"/>
      <c r="I50" s="454"/>
      <c r="J50" s="455"/>
      <c r="K50" s="461"/>
      <c r="L50" s="462"/>
      <c r="M50" s="457"/>
      <c r="N50" s="431"/>
      <c r="O50" s="458"/>
      <c r="P50" s="455"/>
      <c r="Q50" s="455"/>
      <c r="R50" s="455"/>
      <c r="S50" s="455"/>
      <c r="T50" s="460"/>
      <c r="U50" s="430"/>
      <c r="V50" s="430"/>
      <c r="W50" s="430"/>
    </row>
    <row r="51" spans="1:23" ht="18">
      <c r="A51" s="430"/>
      <c r="B51" s="431">
        <v>2045</v>
      </c>
      <c r="C51" s="444"/>
      <c r="D51" s="431"/>
      <c r="E51" s="183"/>
      <c r="F51" s="797"/>
      <c r="G51" s="763"/>
      <c r="H51" s="766"/>
      <c r="I51" s="454"/>
      <c r="J51" s="455"/>
      <c r="K51" s="480"/>
      <c r="L51" s="481"/>
      <c r="M51" s="474"/>
      <c r="N51" s="431"/>
      <c r="O51" s="458"/>
      <c r="P51" s="455"/>
      <c r="Q51" s="455"/>
      <c r="R51" s="455"/>
      <c r="S51" s="455"/>
      <c r="T51" s="460"/>
      <c r="U51" s="430"/>
      <c r="V51" s="430"/>
      <c r="W51" s="430"/>
    </row>
    <row r="52" spans="1:23" ht="17.399999999999999">
      <c r="A52" s="430"/>
      <c r="B52" s="431">
        <v>2046</v>
      </c>
      <c r="C52" s="482"/>
      <c r="D52" s="483"/>
      <c r="E52" s="219"/>
      <c r="F52" s="801"/>
      <c r="G52" s="763"/>
      <c r="H52" s="766"/>
      <c r="I52" s="484"/>
      <c r="J52" s="485"/>
      <c r="K52" s="486"/>
      <c r="L52" s="487"/>
      <c r="M52" s="485"/>
      <c r="N52" s="483"/>
      <c r="O52" s="488"/>
      <c r="P52" s="485"/>
      <c r="Q52" s="485"/>
      <c r="R52" s="485"/>
      <c r="S52" s="485"/>
      <c r="T52" s="489"/>
      <c r="U52" s="430"/>
      <c r="V52" s="430"/>
      <c r="W52" s="430"/>
    </row>
    <row r="53" spans="1:23" ht="17.399999999999999">
      <c r="A53" s="430"/>
      <c r="B53" s="431">
        <v>2047</v>
      </c>
      <c r="C53" s="490"/>
      <c r="D53" s="483"/>
      <c r="E53" s="483"/>
      <c r="F53" s="801"/>
      <c r="G53" s="763"/>
      <c r="H53" s="766"/>
      <c r="I53" s="484"/>
      <c r="J53" s="485"/>
      <c r="K53" s="486"/>
      <c r="L53" s="491"/>
      <c r="M53" s="485"/>
      <c r="N53" s="483"/>
      <c r="O53" s="488"/>
      <c r="P53" s="485"/>
      <c r="Q53" s="492"/>
      <c r="R53" s="485"/>
      <c r="S53" s="485"/>
      <c r="T53" s="489"/>
      <c r="U53" s="430"/>
      <c r="V53" s="430"/>
      <c r="W53" s="430"/>
    </row>
    <row r="54" spans="1:23" ht="17.399999999999999">
      <c r="A54" s="430"/>
      <c r="B54" s="431">
        <v>2048</v>
      </c>
      <c r="C54" s="490"/>
      <c r="D54" s="483"/>
      <c r="E54" s="483"/>
      <c r="F54" s="801"/>
      <c r="G54" s="763"/>
      <c r="H54" s="766"/>
      <c r="I54" s="484"/>
      <c r="J54" s="485"/>
      <c r="K54" s="486"/>
      <c r="L54" s="493"/>
      <c r="M54" s="494"/>
      <c r="N54" s="483"/>
      <c r="O54" s="488"/>
      <c r="P54" s="485"/>
      <c r="Q54" s="485"/>
      <c r="R54" s="485"/>
      <c r="S54" s="485"/>
      <c r="T54" s="489"/>
      <c r="U54" s="430"/>
      <c r="V54" s="430"/>
      <c r="W54" s="430"/>
    </row>
    <row r="55" spans="1:23" ht="17.399999999999999">
      <c r="A55" s="430"/>
      <c r="B55" s="431">
        <v>2049</v>
      </c>
      <c r="C55" s="490"/>
      <c r="D55" s="483"/>
      <c r="E55" s="483"/>
      <c r="F55" s="801"/>
      <c r="G55" s="763"/>
      <c r="H55" s="766"/>
      <c r="I55" s="484"/>
      <c r="J55" s="485"/>
      <c r="K55" s="486"/>
      <c r="L55" s="493"/>
      <c r="M55" s="489"/>
      <c r="N55" s="483"/>
      <c r="O55" s="488"/>
      <c r="P55" s="485"/>
      <c r="Q55" s="492"/>
      <c r="R55" s="485"/>
      <c r="S55" s="489"/>
      <c r="T55" s="489"/>
      <c r="U55" s="430"/>
      <c r="V55" s="430"/>
      <c r="W55" s="430"/>
    </row>
    <row r="56" spans="1:23" ht="17.399999999999999">
      <c r="A56" s="430"/>
      <c r="B56" s="431">
        <v>2050</v>
      </c>
      <c r="C56" s="490"/>
      <c r="D56" s="483"/>
      <c r="E56" s="219"/>
      <c r="F56" s="801"/>
      <c r="G56" s="763"/>
      <c r="H56" s="766"/>
      <c r="I56" s="484"/>
      <c r="J56" s="485"/>
      <c r="K56" s="486"/>
      <c r="L56" s="493"/>
      <c r="M56" s="494"/>
      <c r="N56" s="483"/>
      <c r="O56" s="488"/>
      <c r="P56" s="485"/>
      <c r="Q56" s="492"/>
      <c r="R56" s="485"/>
      <c r="S56" s="485"/>
      <c r="T56" s="489"/>
      <c r="U56" s="430"/>
      <c r="V56" s="430"/>
      <c r="W56" s="430"/>
    </row>
    <row r="57" spans="1:23" ht="17.399999999999999">
      <c r="A57" s="430"/>
      <c r="B57" s="431">
        <v>2051</v>
      </c>
      <c r="C57" s="490"/>
      <c r="D57" s="483"/>
      <c r="E57" s="219"/>
      <c r="F57" s="801"/>
      <c r="G57" s="763"/>
      <c r="H57" s="766"/>
      <c r="I57" s="484"/>
      <c r="J57" s="485"/>
      <c r="K57" s="495"/>
      <c r="L57" s="493"/>
      <c r="M57" s="496"/>
      <c r="N57" s="483"/>
      <c r="O57" s="488"/>
      <c r="P57" s="485"/>
      <c r="Q57" s="485"/>
      <c r="R57" s="485"/>
      <c r="S57" s="485"/>
      <c r="T57" s="489"/>
      <c r="U57" s="430"/>
      <c r="V57" s="430"/>
      <c r="W57" s="430"/>
    </row>
    <row r="58" spans="1:23" ht="17.399999999999999">
      <c r="A58" s="430"/>
      <c r="B58" s="431">
        <v>2052</v>
      </c>
      <c r="C58" s="490"/>
      <c r="D58" s="483"/>
      <c r="E58" s="219"/>
      <c r="F58" s="801"/>
      <c r="G58" s="763"/>
      <c r="H58" s="766"/>
      <c r="I58" s="484"/>
      <c r="J58" s="497"/>
      <c r="K58" s="486"/>
      <c r="L58" s="498"/>
      <c r="M58" s="486"/>
      <c r="N58" s="483"/>
      <c r="O58" s="499"/>
      <c r="P58" s="485"/>
      <c r="Q58" s="492"/>
      <c r="R58" s="485"/>
      <c r="S58" s="489"/>
      <c r="T58" s="489"/>
      <c r="U58" s="430"/>
      <c r="V58" s="430"/>
      <c r="W58" s="430"/>
    </row>
    <row r="59" spans="1:23" ht="17.399999999999999">
      <c r="A59" s="430"/>
      <c r="B59" s="431">
        <v>2053</v>
      </c>
      <c r="C59" s="490"/>
      <c r="D59" s="483"/>
      <c r="E59" s="483"/>
      <c r="F59" s="801"/>
      <c r="G59" s="763"/>
      <c r="H59" s="766"/>
      <c r="I59" s="484"/>
      <c r="J59" s="500"/>
      <c r="K59" s="486"/>
      <c r="L59" s="491"/>
      <c r="M59" s="489"/>
      <c r="N59" s="483"/>
      <c r="O59" s="499"/>
      <c r="P59" s="485"/>
      <c r="Q59" s="492"/>
      <c r="R59" s="485"/>
      <c r="S59" s="489"/>
      <c r="T59" s="489"/>
      <c r="U59" s="430"/>
      <c r="V59" s="430"/>
      <c r="W59" s="430"/>
    </row>
    <row r="60" spans="1:23" ht="17.399999999999999">
      <c r="A60" s="430"/>
      <c r="B60" s="431">
        <v>2054</v>
      </c>
      <c r="C60" s="490"/>
      <c r="D60" s="483"/>
      <c r="E60" s="219"/>
      <c r="F60" s="802"/>
      <c r="G60" s="763"/>
      <c r="H60" s="706"/>
      <c r="I60" s="483"/>
      <c r="J60" s="497"/>
      <c r="K60" s="486"/>
      <c r="L60" s="491"/>
      <c r="M60" s="489"/>
      <c r="N60" s="483"/>
      <c r="O60" s="499"/>
      <c r="P60" s="485"/>
      <c r="Q60" s="492"/>
      <c r="R60" s="485"/>
      <c r="S60" s="489"/>
      <c r="T60" s="489"/>
      <c r="U60" s="430"/>
      <c r="V60" s="430"/>
      <c r="W60" s="430"/>
    </row>
    <row r="61" spans="1:23" ht="17.399999999999999">
      <c r="A61" s="430"/>
      <c r="B61" s="431">
        <v>2055</v>
      </c>
      <c r="C61" s="490"/>
      <c r="D61" s="483"/>
      <c r="E61" s="501"/>
      <c r="F61" s="801"/>
      <c r="G61" s="763"/>
      <c r="H61" s="766"/>
      <c r="I61" s="502"/>
      <c r="J61" s="485"/>
      <c r="K61" s="486"/>
      <c r="L61" s="493"/>
      <c r="M61" s="489"/>
      <c r="N61" s="483"/>
      <c r="O61" s="499"/>
      <c r="P61" s="485"/>
      <c r="Q61" s="492"/>
      <c r="R61" s="485"/>
      <c r="S61" s="489"/>
      <c r="T61" s="489"/>
      <c r="U61" s="430"/>
      <c r="V61" s="430"/>
      <c r="W61" s="430"/>
    </row>
    <row r="62" spans="1:23" ht="17.399999999999999">
      <c r="A62" s="430"/>
      <c r="B62" s="431">
        <v>2056</v>
      </c>
      <c r="C62" s="490"/>
      <c r="D62" s="483"/>
      <c r="E62" s="483"/>
      <c r="F62" s="801"/>
      <c r="G62" s="763"/>
      <c r="H62" s="766"/>
      <c r="I62" s="484"/>
      <c r="J62" s="485"/>
      <c r="K62" s="486"/>
      <c r="L62" s="493"/>
      <c r="M62" s="485"/>
      <c r="N62" s="483"/>
      <c r="O62" s="484"/>
      <c r="P62" s="485"/>
      <c r="Q62" s="492"/>
      <c r="R62" s="485"/>
      <c r="S62" s="485"/>
      <c r="T62" s="489"/>
      <c r="U62" s="430"/>
      <c r="V62" s="430"/>
      <c r="W62" s="430"/>
    </row>
    <row r="63" spans="1:23" ht="17.399999999999999">
      <c r="A63" s="430"/>
      <c r="B63" s="431">
        <v>2057</v>
      </c>
      <c r="C63" s="490"/>
      <c r="D63" s="483"/>
      <c r="E63" s="483"/>
      <c r="F63" s="801"/>
      <c r="G63" s="763"/>
      <c r="H63" s="766"/>
      <c r="I63" s="484"/>
      <c r="J63" s="503"/>
      <c r="K63" s="489"/>
      <c r="L63" s="491"/>
      <c r="M63" s="494"/>
      <c r="N63" s="483"/>
      <c r="O63" s="488"/>
      <c r="P63" s="485"/>
      <c r="Q63" s="492"/>
      <c r="R63" s="485"/>
      <c r="S63" s="485"/>
      <c r="T63" s="489"/>
      <c r="U63" s="430"/>
      <c r="V63" s="430"/>
      <c r="W63" s="430"/>
    </row>
    <row r="64" spans="1:23" ht="17.399999999999999">
      <c r="A64" s="430"/>
      <c r="B64" s="431">
        <v>2058</v>
      </c>
      <c r="C64" s="482"/>
      <c r="D64" s="483"/>
      <c r="E64" s="483"/>
      <c r="F64" s="801"/>
      <c r="G64" s="763"/>
      <c r="H64" s="766"/>
      <c r="I64" s="484"/>
      <c r="J64" s="485"/>
      <c r="K64" s="489"/>
      <c r="L64" s="491"/>
      <c r="M64" s="485"/>
      <c r="N64" s="483"/>
      <c r="O64" s="488"/>
      <c r="P64" s="485"/>
      <c r="Q64" s="492"/>
      <c r="R64" s="485"/>
      <c r="S64" s="485"/>
      <c r="T64" s="489"/>
      <c r="U64" s="430"/>
      <c r="V64" s="430"/>
      <c r="W64" s="430"/>
    </row>
    <row r="65" spans="1:23" ht="17.399999999999999">
      <c r="A65" s="430"/>
      <c r="B65" s="431">
        <v>2059</v>
      </c>
      <c r="C65" s="448"/>
      <c r="D65" s="483"/>
      <c r="E65" s="431"/>
      <c r="F65" s="797"/>
      <c r="G65" s="763"/>
      <c r="H65" s="766"/>
      <c r="I65" s="454"/>
      <c r="J65" s="455"/>
      <c r="K65" s="460"/>
      <c r="L65" s="481"/>
      <c r="M65" s="455"/>
      <c r="N65" s="431"/>
      <c r="O65" s="466"/>
      <c r="P65" s="455"/>
      <c r="Q65" s="459"/>
      <c r="R65" s="455"/>
      <c r="S65" s="460"/>
      <c r="T65" s="460"/>
      <c r="U65" s="430"/>
      <c r="V65" s="430"/>
      <c r="W65" s="430"/>
    </row>
    <row r="66" spans="1:23" ht="17.399999999999999">
      <c r="A66" s="430"/>
      <c r="B66" s="431">
        <v>2060</v>
      </c>
      <c r="C66" s="444"/>
      <c r="D66" s="431"/>
      <c r="E66" s="431"/>
      <c r="F66" s="797"/>
      <c r="G66" s="763"/>
      <c r="H66" s="766"/>
      <c r="I66" s="454"/>
      <c r="J66" s="455"/>
      <c r="K66" s="460"/>
      <c r="L66" s="481"/>
      <c r="M66" s="431"/>
      <c r="N66" s="431"/>
      <c r="O66" s="444"/>
      <c r="P66" s="431"/>
      <c r="Q66" s="446"/>
      <c r="R66" s="431"/>
      <c r="S66" s="431"/>
      <c r="T66" s="333"/>
      <c r="U66" s="430"/>
      <c r="V66" s="430"/>
      <c r="W66" s="430"/>
    </row>
    <row r="67" spans="1:23" ht="17.399999999999999">
      <c r="A67" s="430"/>
      <c r="B67" s="431">
        <v>2061</v>
      </c>
      <c r="C67" s="444"/>
      <c r="D67" s="431"/>
      <c r="E67" s="183"/>
      <c r="F67" s="797"/>
      <c r="G67" s="763"/>
      <c r="H67" s="766"/>
      <c r="I67" s="454"/>
      <c r="J67" s="455"/>
      <c r="K67" s="460"/>
      <c r="L67" s="456"/>
      <c r="M67" s="431"/>
      <c r="N67" s="431"/>
      <c r="O67" s="444"/>
      <c r="P67" s="431"/>
      <c r="Q67" s="431"/>
      <c r="R67" s="431"/>
      <c r="S67" s="431"/>
      <c r="T67" s="333"/>
      <c r="U67" s="430"/>
      <c r="V67" s="430"/>
      <c r="W67" s="430"/>
    </row>
    <row r="68" spans="1:23" ht="17.399999999999999">
      <c r="A68" s="430"/>
      <c r="B68" s="431">
        <v>2062</v>
      </c>
      <c r="C68" s="444"/>
      <c r="D68" s="431"/>
      <c r="E68" s="183"/>
      <c r="F68" s="797"/>
      <c r="G68" s="763"/>
      <c r="H68" s="766"/>
      <c r="I68" s="454"/>
      <c r="J68" s="455"/>
      <c r="K68" s="456"/>
      <c r="L68" s="481"/>
      <c r="M68" s="431"/>
      <c r="N68" s="431"/>
      <c r="O68" s="444"/>
      <c r="P68" s="431"/>
      <c r="Q68" s="431"/>
      <c r="R68" s="431"/>
      <c r="S68" s="431"/>
      <c r="T68" s="333"/>
      <c r="U68" s="430"/>
      <c r="V68" s="430"/>
      <c r="W68" s="430"/>
    </row>
    <row r="69" spans="1:23" ht="17.399999999999999">
      <c r="A69" s="430"/>
      <c r="B69" s="431">
        <v>2063</v>
      </c>
      <c r="C69" s="444"/>
      <c r="D69" s="431"/>
      <c r="E69" s="431"/>
      <c r="F69" s="797"/>
      <c r="G69" s="763"/>
      <c r="H69" s="706"/>
      <c r="I69" s="454"/>
      <c r="J69" s="455"/>
      <c r="K69" s="456"/>
      <c r="L69" s="350"/>
      <c r="M69" s="431"/>
      <c r="N69" s="431"/>
      <c r="O69" s="444"/>
      <c r="P69" s="431"/>
      <c r="Q69" s="446"/>
      <c r="R69" s="431"/>
      <c r="S69" s="431"/>
      <c r="T69" s="333"/>
      <c r="U69" s="430"/>
      <c r="V69" s="430"/>
      <c r="W69" s="430"/>
    </row>
    <row r="70" spans="1:23" ht="17.399999999999999">
      <c r="A70" s="430"/>
      <c r="B70" s="431">
        <v>2064</v>
      </c>
      <c r="C70" s="444"/>
      <c r="D70" s="431"/>
      <c r="E70" s="431"/>
      <c r="F70" s="797"/>
      <c r="G70" s="763"/>
      <c r="H70" s="706"/>
      <c r="I70" s="455"/>
      <c r="J70" s="455"/>
      <c r="K70" s="456"/>
      <c r="L70" s="350"/>
      <c r="M70" s="431"/>
      <c r="N70" s="431"/>
      <c r="O70" s="444"/>
      <c r="P70" s="431"/>
      <c r="Q70" s="446"/>
      <c r="R70" s="431"/>
      <c r="S70" s="431"/>
      <c r="T70" s="333"/>
      <c r="U70" s="430"/>
      <c r="V70" s="430"/>
      <c r="W70" s="430"/>
    </row>
    <row r="71" spans="1:23" ht="17.399999999999999">
      <c r="A71" s="430"/>
      <c r="B71" s="431">
        <v>2065</v>
      </c>
      <c r="C71" s="444"/>
      <c r="D71" s="483"/>
      <c r="E71" s="431"/>
      <c r="F71" s="797"/>
      <c r="G71" s="763"/>
      <c r="H71" s="706"/>
      <c r="I71" s="455"/>
      <c r="J71" s="455"/>
      <c r="K71" s="456"/>
      <c r="L71" s="350"/>
      <c r="M71" s="457"/>
      <c r="N71" s="350"/>
      <c r="O71" s="444"/>
      <c r="P71" s="431"/>
      <c r="Q71" s="446"/>
      <c r="R71" s="431"/>
      <c r="S71" s="431"/>
      <c r="T71" s="333"/>
      <c r="U71" s="430"/>
      <c r="V71" s="430"/>
      <c r="W71" s="430"/>
    </row>
    <row r="72" spans="1:23" ht="17.399999999999999">
      <c r="A72" s="430"/>
      <c r="B72" s="431">
        <v>2066</v>
      </c>
      <c r="C72" s="444"/>
      <c r="D72" s="483"/>
      <c r="E72" s="431"/>
      <c r="F72" s="797"/>
      <c r="G72" s="763"/>
      <c r="H72" s="766"/>
      <c r="I72" s="454"/>
      <c r="J72" s="455"/>
      <c r="K72" s="456"/>
      <c r="L72" s="350"/>
      <c r="M72" s="431"/>
      <c r="N72" s="431"/>
      <c r="O72" s="444"/>
      <c r="P72" s="431"/>
      <c r="Q72" s="446"/>
      <c r="R72" s="431"/>
      <c r="S72" s="431"/>
      <c r="T72" s="333"/>
      <c r="U72" s="430"/>
      <c r="V72" s="430"/>
      <c r="W72" s="430"/>
    </row>
    <row r="73" spans="1:23" ht="17.399999999999999">
      <c r="A73" s="430"/>
      <c r="B73" s="431">
        <v>2067</v>
      </c>
      <c r="C73" s="444"/>
      <c r="D73" s="483"/>
      <c r="E73" s="431"/>
      <c r="F73" s="797"/>
      <c r="G73" s="763"/>
      <c r="H73" s="766"/>
      <c r="I73" s="454"/>
      <c r="J73" s="455"/>
      <c r="K73" s="456"/>
      <c r="L73" s="350"/>
      <c r="M73" s="431"/>
      <c r="N73" s="431"/>
      <c r="O73" s="444"/>
      <c r="P73" s="431"/>
      <c r="Q73" s="446"/>
      <c r="R73" s="431"/>
      <c r="S73" s="431"/>
      <c r="T73" s="333"/>
      <c r="U73" s="430"/>
      <c r="V73" s="430"/>
      <c r="W73" s="430"/>
    </row>
    <row r="74" spans="1:23" ht="17.399999999999999">
      <c r="A74" s="430"/>
      <c r="B74" s="431">
        <v>2068</v>
      </c>
      <c r="C74" s="444"/>
      <c r="D74" s="431"/>
      <c r="E74" s="431"/>
      <c r="F74" s="797"/>
      <c r="G74" s="763"/>
      <c r="H74" s="766"/>
      <c r="I74" s="454"/>
      <c r="J74" s="504"/>
      <c r="K74" s="460"/>
      <c r="L74" s="350"/>
      <c r="M74" s="431"/>
      <c r="N74" s="431"/>
      <c r="O74" s="444"/>
      <c r="P74" s="431"/>
      <c r="Q74" s="446"/>
      <c r="R74" s="431"/>
      <c r="S74" s="431"/>
      <c r="T74" s="333"/>
      <c r="U74" s="430"/>
      <c r="V74" s="430"/>
      <c r="W74" s="430"/>
    </row>
    <row r="75" spans="1:23" ht="17.399999999999999">
      <c r="A75" s="430"/>
      <c r="B75" s="431">
        <v>2069</v>
      </c>
      <c r="C75" s="444"/>
      <c r="D75" s="431"/>
      <c r="E75" s="431"/>
      <c r="F75" s="797"/>
      <c r="G75" s="763"/>
      <c r="H75" s="706"/>
      <c r="I75" s="431"/>
      <c r="J75" s="505"/>
      <c r="K75" s="460"/>
      <c r="L75" s="350"/>
      <c r="M75" s="431"/>
      <c r="N75" s="431"/>
      <c r="O75" s="444"/>
      <c r="P75" s="431"/>
      <c r="Q75" s="446"/>
      <c r="R75" s="431"/>
      <c r="S75" s="431"/>
      <c r="T75" s="333"/>
      <c r="U75" s="430"/>
      <c r="V75" s="430"/>
      <c r="W75" s="430"/>
    </row>
    <row r="76" spans="1:23" ht="17.399999999999999">
      <c r="A76" s="430"/>
      <c r="B76" s="431">
        <v>2070</v>
      </c>
      <c r="C76" s="444"/>
      <c r="D76" s="431"/>
      <c r="E76" s="506"/>
      <c r="F76" s="797"/>
      <c r="G76" s="763"/>
      <c r="H76" s="766"/>
      <c r="I76" s="479"/>
      <c r="J76" s="455"/>
      <c r="K76" s="456"/>
      <c r="L76" s="350"/>
      <c r="M76" s="431"/>
      <c r="N76" s="431"/>
      <c r="O76" s="444"/>
      <c r="P76" s="431"/>
      <c r="Q76" s="446"/>
      <c r="R76" s="431"/>
      <c r="S76" s="431"/>
      <c r="T76" s="333"/>
      <c r="U76" s="430"/>
      <c r="V76" s="430"/>
      <c r="W76" s="430"/>
    </row>
    <row r="77" spans="1:23" ht="18">
      <c r="A77" s="507"/>
      <c r="B77" s="431">
        <v>2071</v>
      </c>
      <c r="C77" s="444"/>
      <c r="D77" s="431"/>
      <c r="E77" s="431"/>
      <c r="F77" s="800"/>
      <c r="G77" s="756"/>
      <c r="H77" s="799"/>
      <c r="I77" s="431"/>
      <c r="J77" s="474"/>
      <c r="K77" s="456"/>
      <c r="L77" s="350"/>
      <c r="M77" s="431"/>
      <c r="N77" s="431"/>
      <c r="O77" s="444"/>
      <c r="P77" s="431"/>
      <c r="Q77" s="446"/>
      <c r="R77" s="431"/>
      <c r="S77" s="431"/>
      <c r="T77" s="447"/>
      <c r="U77" s="507"/>
      <c r="V77" s="507"/>
      <c r="W77" s="507"/>
    </row>
    <row r="78" spans="1:23" ht="17.399999999999999">
      <c r="A78" s="430"/>
      <c r="B78" s="431">
        <v>2072</v>
      </c>
      <c r="C78" s="444"/>
      <c r="D78" s="431"/>
      <c r="E78" s="431"/>
      <c r="F78" s="797"/>
      <c r="G78" s="763"/>
      <c r="H78" s="766"/>
      <c r="I78" s="479"/>
      <c r="J78" s="455"/>
      <c r="K78" s="456"/>
      <c r="L78" s="350"/>
      <c r="M78" s="431"/>
      <c r="N78" s="431"/>
      <c r="O78" s="444"/>
      <c r="P78" s="431"/>
      <c r="Q78" s="446"/>
      <c r="R78" s="431"/>
      <c r="S78" s="431"/>
      <c r="T78" s="447"/>
      <c r="U78" s="430"/>
      <c r="V78" s="430"/>
      <c r="W78" s="430"/>
    </row>
    <row r="79" spans="1:23" ht="17.399999999999999">
      <c r="A79" s="430"/>
      <c r="B79" s="431">
        <v>2073</v>
      </c>
      <c r="C79" s="444"/>
      <c r="D79" s="431"/>
      <c r="E79" s="431"/>
      <c r="F79" s="797"/>
      <c r="G79" s="763"/>
      <c r="H79" s="766"/>
      <c r="I79" s="454"/>
      <c r="J79" s="455"/>
      <c r="K79" s="456"/>
      <c r="L79" s="350"/>
      <c r="M79" s="431"/>
      <c r="N79" s="431"/>
      <c r="O79" s="444"/>
      <c r="P79" s="431"/>
      <c r="Q79" s="446"/>
      <c r="R79" s="431"/>
      <c r="S79" s="431"/>
      <c r="T79" s="333"/>
      <c r="U79" s="430"/>
      <c r="V79" s="430"/>
      <c r="W79" s="430"/>
    </row>
    <row r="80" spans="1:23" ht="18">
      <c r="A80" s="430"/>
      <c r="B80" s="431">
        <v>2074</v>
      </c>
      <c r="C80" s="444"/>
      <c r="D80" s="431"/>
      <c r="E80" s="431"/>
      <c r="F80" s="797"/>
      <c r="G80" s="763"/>
      <c r="H80" s="706"/>
      <c r="I80" s="474"/>
      <c r="J80" s="455"/>
      <c r="K80" s="508"/>
      <c r="L80" s="350"/>
      <c r="M80" s="431"/>
      <c r="N80" s="431"/>
      <c r="O80" s="509"/>
      <c r="P80" s="510"/>
      <c r="Q80" s="510"/>
      <c r="R80" s="510"/>
      <c r="S80" s="431"/>
      <c r="T80" s="333"/>
      <c r="U80" s="430"/>
      <c r="V80" s="430"/>
      <c r="W80" s="430"/>
    </row>
    <row r="81" spans="1:23" ht="18.600000000000001">
      <c r="A81" s="476"/>
      <c r="B81" s="431">
        <v>2075</v>
      </c>
      <c r="C81" s="444"/>
      <c r="D81" s="431"/>
      <c r="E81" s="183"/>
      <c r="F81" s="797"/>
      <c r="G81" s="763"/>
      <c r="H81" s="766"/>
      <c r="I81" s="474"/>
      <c r="J81" s="455"/>
      <c r="K81" s="511"/>
      <c r="L81" s="456"/>
      <c r="M81" s="460"/>
      <c r="N81" s="431"/>
      <c r="O81" s="512"/>
      <c r="P81" s="455"/>
      <c r="Q81" s="459"/>
      <c r="R81" s="455"/>
      <c r="S81" s="460"/>
      <c r="T81" s="460"/>
      <c r="U81" s="476"/>
      <c r="V81" s="476"/>
      <c r="W81" s="476"/>
    </row>
    <row r="82" spans="1:23" ht="17.399999999999999">
      <c r="A82" s="430"/>
      <c r="B82" s="431">
        <v>2076</v>
      </c>
      <c r="C82" s="444"/>
      <c r="D82" s="431"/>
      <c r="E82" s="431"/>
      <c r="F82" s="797"/>
      <c r="G82" s="763"/>
      <c r="H82" s="706"/>
      <c r="I82" s="474"/>
      <c r="J82" s="431"/>
      <c r="K82" s="350"/>
      <c r="L82" s="350"/>
      <c r="M82" s="431"/>
      <c r="N82" s="431"/>
      <c r="O82" s="444"/>
      <c r="P82" s="431"/>
      <c r="Q82" s="446"/>
      <c r="R82" s="431"/>
      <c r="S82" s="431"/>
      <c r="T82" s="333"/>
      <c r="U82" s="430"/>
      <c r="V82" s="430"/>
      <c r="W82" s="430"/>
    </row>
    <row r="83" spans="1:23" ht="17.399999999999999">
      <c r="A83" s="430"/>
      <c r="B83" s="431">
        <v>2077</v>
      </c>
      <c r="C83" s="444"/>
      <c r="D83" s="431"/>
      <c r="E83" s="431"/>
      <c r="F83" s="803"/>
      <c r="G83" s="804"/>
      <c r="H83" s="805"/>
      <c r="I83" s="454"/>
      <c r="J83" s="465"/>
      <c r="K83" s="461"/>
      <c r="L83" s="350"/>
      <c r="M83" s="431"/>
      <c r="N83" s="431"/>
      <c r="O83" s="444"/>
      <c r="P83" s="431"/>
      <c r="Q83" s="446"/>
      <c r="R83" s="431"/>
      <c r="S83" s="431"/>
      <c r="T83" s="333"/>
      <c r="U83" s="430"/>
      <c r="V83" s="430"/>
      <c r="W83" s="430"/>
    </row>
    <row r="84" spans="1:23" ht="17.399999999999999">
      <c r="A84" s="430"/>
      <c r="B84" s="431">
        <v>2078</v>
      </c>
      <c r="C84" s="444"/>
      <c r="D84" s="431"/>
      <c r="E84" s="431"/>
      <c r="F84" s="797"/>
      <c r="G84" s="763"/>
      <c r="H84" s="706"/>
      <c r="I84" s="474"/>
      <c r="J84" s="455"/>
      <c r="K84" s="461"/>
      <c r="L84" s="350"/>
      <c r="M84" s="431"/>
      <c r="N84" s="431"/>
      <c r="O84" s="444"/>
      <c r="P84" s="431"/>
      <c r="Q84" s="446"/>
      <c r="R84" s="431"/>
      <c r="S84" s="431"/>
      <c r="T84" s="333"/>
      <c r="U84" s="430"/>
      <c r="V84" s="430"/>
      <c r="W84" s="430"/>
    </row>
    <row r="85" spans="1:23" ht="17.399999999999999">
      <c r="A85" s="430"/>
      <c r="B85" s="431">
        <v>2079</v>
      </c>
      <c r="C85" s="444"/>
      <c r="D85" s="431"/>
      <c r="E85" s="431"/>
      <c r="F85" s="797"/>
      <c r="G85" s="763"/>
      <c r="H85" s="706"/>
      <c r="I85" s="455"/>
      <c r="J85" s="513"/>
      <c r="K85" s="447"/>
      <c r="L85" s="350"/>
      <c r="M85" s="431"/>
      <c r="N85" s="431"/>
      <c r="O85" s="444"/>
      <c r="P85" s="431"/>
      <c r="Q85" s="446"/>
      <c r="R85" s="431"/>
      <c r="S85" s="431"/>
      <c r="T85" s="333"/>
      <c r="U85" s="430"/>
      <c r="V85" s="430"/>
      <c r="W85" s="430"/>
    </row>
    <row r="86" spans="1:23" ht="17.399999999999999">
      <c r="A86" s="476"/>
      <c r="B86" s="431">
        <v>1055</v>
      </c>
      <c r="C86" s="444"/>
      <c r="D86" s="431"/>
      <c r="E86" s="514"/>
      <c r="F86" s="797"/>
      <c r="G86" s="763"/>
      <c r="H86" s="706"/>
      <c r="I86" s="470"/>
      <c r="J86" s="465"/>
      <c r="K86" s="515"/>
      <c r="L86" s="350"/>
      <c r="M86" s="431"/>
      <c r="N86" s="431"/>
      <c r="O86" s="444"/>
      <c r="P86" s="431"/>
      <c r="Q86" s="446"/>
      <c r="R86" s="431"/>
      <c r="S86" s="431"/>
      <c r="T86" s="333"/>
      <c r="U86" s="476"/>
      <c r="V86" s="476"/>
      <c r="W86" s="476"/>
    </row>
    <row r="87" spans="1:23" ht="17.399999999999999">
      <c r="A87" s="430"/>
      <c r="B87" s="431">
        <v>2081</v>
      </c>
      <c r="C87" s="444"/>
      <c r="D87" s="431"/>
      <c r="E87" s="514"/>
      <c r="F87" s="797"/>
      <c r="G87" s="763"/>
      <c r="H87" s="706"/>
      <c r="I87" s="455"/>
      <c r="J87" s="455"/>
      <c r="K87" s="456"/>
      <c r="L87" s="350"/>
      <c r="M87" s="431"/>
      <c r="N87" s="431"/>
      <c r="O87" s="444"/>
      <c r="P87" s="431"/>
      <c r="Q87" s="446"/>
      <c r="R87" s="431"/>
      <c r="S87" s="431"/>
      <c r="T87" s="333"/>
      <c r="U87" s="430"/>
      <c r="V87" s="430"/>
      <c r="W87" s="430"/>
    </row>
    <row r="88" spans="1:23" ht="17.399999999999999">
      <c r="A88" s="430"/>
      <c r="B88" s="431">
        <v>2082</v>
      </c>
      <c r="C88" s="444"/>
      <c r="D88" s="431"/>
      <c r="E88" s="431"/>
      <c r="F88" s="797"/>
      <c r="G88" s="763"/>
      <c r="H88" s="706"/>
      <c r="I88" s="455"/>
      <c r="J88" s="455"/>
      <c r="K88" s="456"/>
      <c r="L88" s="350"/>
      <c r="M88" s="431"/>
      <c r="N88" s="431"/>
      <c r="O88" s="444"/>
      <c r="P88" s="431"/>
      <c r="Q88" s="446"/>
      <c r="R88" s="431"/>
      <c r="S88" s="431"/>
      <c r="T88" s="333"/>
      <c r="U88" s="430"/>
      <c r="V88" s="430"/>
      <c r="W88" s="430"/>
    </row>
    <row r="89" spans="1:23" ht="17.399999999999999">
      <c r="A89" s="430"/>
      <c r="B89" s="431">
        <v>2083</v>
      </c>
      <c r="C89" s="444"/>
      <c r="D89" s="431"/>
      <c r="E89" s="431"/>
      <c r="F89" s="797"/>
      <c r="G89" s="763"/>
      <c r="H89" s="706"/>
      <c r="I89" s="455"/>
      <c r="J89" s="455"/>
      <c r="K89" s="456"/>
      <c r="L89" s="350"/>
      <c r="M89" s="431"/>
      <c r="N89" s="431"/>
      <c r="O89" s="444"/>
      <c r="P89" s="431"/>
      <c r="Q89" s="446"/>
      <c r="R89" s="431"/>
      <c r="S89" s="431"/>
      <c r="T89" s="333"/>
      <c r="U89" s="430"/>
      <c r="V89" s="430"/>
      <c r="W89" s="430"/>
    </row>
    <row r="90" spans="1:23" ht="17.399999999999999">
      <c r="A90" s="430"/>
      <c r="B90" s="431">
        <v>2085</v>
      </c>
      <c r="C90" s="444"/>
      <c r="D90" s="431"/>
      <c r="E90" s="431"/>
      <c r="F90" s="797"/>
      <c r="G90" s="763"/>
      <c r="H90" s="706"/>
      <c r="I90" s="455"/>
      <c r="J90" s="455"/>
      <c r="K90" s="456"/>
      <c r="L90" s="350"/>
      <c r="M90" s="431"/>
      <c r="N90" s="431"/>
      <c r="O90" s="444"/>
      <c r="P90" s="431"/>
      <c r="Q90" s="446"/>
      <c r="R90" s="431"/>
      <c r="S90" s="431"/>
      <c r="T90" s="333"/>
      <c r="U90" s="430"/>
      <c r="V90" s="430"/>
      <c r="W90" s="430"/>
    </row>
    <row r="91" spans="1:23" ht="17.399999999999999">
      <c r="A91" s="430"/>
      <c r="B91" s="431">
        <v>2086</v>
      </c>
      <c r="C91" s="444"/>
      <c r="D91" s="431"/>
      <c r="E91" s="431"/>
      <c r="F91" s="797"/>
      <c r="G91" s="763"/>
      <c r="H91" s="706"/>
      <c r="I91" s="455"/>
      <c r="J91" s="455"/>
      <c r="K91" s="456"/>
      <c r="L91" s="350"/>
      <c r="M91" s="431"/>
      <c r="N91" s="431"/>
      <c r="O91" s="444"/>
      <c r="P91" s="431"/>
      <c r="Q91" s="446"/>
      <c r="R91" s="431"/>
      <c r="S91" s="431"/>
      <c r="T91" s="333"/>
      <c r="U91" s="430"/>
      <c r="V91" s="430"/>
      <c r="W91" s="430"/>
    </row>
    <row r="92" spans="1:23" ht="17.399999999999999">
      <c r="A92" s="430"/>
      <c r="B92" s="431">
        <v>2087</v>
      </c>
      <c r="C92" s="444"/>
      <c r="D92" s="431"/>
      <c r="E92" s="431"/>
      <c r="F92" s="797"/>
      <c r="G92" s="763"/>
      <c r="H92" s="706"/>
      <c r="I92" s="455"/>
      <c r="J92" s="455"/>
      <c r="K92" s="456"/>
      <c r="L92" s="350"/>
      <c r="M92" s="431"/>
      <c r="N92" s="431"/>
      <c r="O92" s="444"/>
      <c r="P92" s="431"/>
      <c r="Q92" s="446"/>
      <c r="R92" s="431"/>
      <c r="S92" s="431"/>
      <c r="T92" s="333"/>
      <c r="U92" s="430"/>
      <c r="V92" s="430"/>
      <c r="W92" s="430"/>
    </row>
    <row r="93" spans="1:23" ht="17.399999999999999">
      <c r="A93" s="430"/>
      <c r="B93" s="431">
        <v>2088</v>
      </c>
      <c r="C93" s="444"/>
      <c r="D93" s="431"/>
      <c r="E93" s="431"/>
      <c r="F93" s="797"/>
      <c r="G93" s="763"/>
      <c r="H93" s="706"/>
      <c r="I93" s="455"/>
      <c r="J93" s="455"/>
      <c r="K93" s="456"/>
      <c r="L93" s="350"/>
      <c r="M93" s="431"/>
      <c r="N93" s="431"/>
      <c r="O93" s="444"/>
      <c r="P93" s="431"/>
      <c r="Q93" s="446"/>
      <c r="R93" s="431"/>
      <c r="S93" s="431"/>
      <c r="T93" s="333"/>
      <c r="U93" s="430"/>
      <c r="V93" s="430"/>
      <c r="W93" s="430"/>
    </row>
    <row r="94" spans="1:23" ht="17.399999999999999">
      <c r="A94" s="430"/>
      <c r="B94" s="431">
        <v>2089</v>
      </c>
      <c r="C94" s="444"/>
      <c r="D94" s="431"/>
      <c r="E94" s="431"/>
      <c r="F94" s="797"/>
      <c r="G94" s="763"/>
      <c r="H94" s="706"/>
      <c r="I94" s="455"/>
      <c r="J94" s="455"/>
      <c r="K94" s="456"/>
      <c r="L94" s="350"/>
      <c r="M94" s="431"/>
      <c r="N94" s="431"/>
      <c r="O94" s="444"/>
      <c r="P94" s="431"/>
      <c r="Q94" s="446"/>
      <c r="R94" s="431"/>
      <c r="S94" s="431"/>
      <c r="T94" s="333"/>
      <c r="U94" s="430"/>
      <c r="V94" s="430"/>
      <c r="W94" s="430"/>
    </row>
    <row r="95" spans="1:23" ht="17.399999999999999">
      <c r="A95" s="430"/>
      <c r="B95" s="431">
        <v>2090</v>
      </c>
      <c r="C95" s="444"/>
      <c r="D95" s="183"/>
      <c r="E95" s="431"/>
      <c r="F95" s="797"/>
      <c r="G95" s="763"/>
      <c r="H95" s="706"/>
      <c r="I95" s="479"/>
      <c r="J95" s="455"/>
      <c r="K95" s="478"/>
      <c r="L95" s="350"/>
      <c r="M95" s="431"/>
      <c r="N95" s="431"/>
      <c r="O95" s="444"/>
      <c r="P95" s="431"/>
      <c r="Q95" s="446"/>
      <c r="R95" s="431"/>
      <c r="S95" s="431"/>
      <c r="T95" s="333"/>
      <c r="U95" s="430"/>
      <c r="V95" s="430"/>
      <c r="W95" s="430"/>
    </row>
    <row r="96" spans="1:23" ht="18.600000000000001">
      <c r="A96" s="430"/>
      <c r="B96" s="431">
        <v>2091</v>
      </c>
      <c r="C96" s="444"/>
      <c r="D96" s="431"/>
      <c r="E96" s="431"/>
      <c r="F96" s="797"/>
      <c r="G96" s="763"/>
      <c r="H96" s="706"/>
      <c r="I96" s="455"/>
      <c r="J96" s="455"/>
      <c r="K96" s="516"/>
      <c r="L96" s="350"/>
      <c r="M96" s="431"/>
      <c r="N96" s="431"/>
      <c r="O96" s="444"/>
      <c r="P96" s="431"/>
      <c r="Q96" s="446"/>
      <c r="R96" s="431"/>
      <c r="S96" s="431"/>
      <c r="T96" s="333"/>
      <c r="U96" s="430"/>
      <c r="V96" s="430"/>
      <c r="W96" s="430"/>
    </row>
    <row r="97" spans="1:23" ht="18.600000000000001">
      <c r="A97" s="430"/>
      <c r="B97" s="431">
        <v>2092</v>
      </c>
      <c r="C97" s="444"/>
      <c r="D97" s="431"/>
      <c r="E97" s="431"/>
      <c r="F97" s="797"/>
      <c r="G97" s="763"/>
      <c r="H97" s="706"/>
      <c r="I97" s="467"/>
      <c r="J97" s="467"/>
      <c r="K97" s="472"/>
      <c r="L97" s="350"/>
      <c r="M97" s="431"/>
      <c r="N97" s="431"/>
      <c r="O97" s="444"/>
      <c r="P97" s="431"/>
      <c r="Q97" s="446"/>
      <c r="R97" s="431"/>
      <c r="S97" s="431"/>
      <c r="T97" s="333"/>
      <c r="U97" s="430"/>
      <c r="V97" s="430"/>
      <c r="W97" s="430"/>
    </row>
    <row r="98" spans="1:23" ht="18.600000000000001">
      <c r="A98" s="430"/>
      <c r="B98" s="431">
        <v>2093</v>
      </c>
      <c r="C98" s="444"/>
      <c r="D98" s="431"/>
      <c r="E98" s="431"/>
      <c r="F98" s="797"/>
      <c r="G98" s="763"/>
      <c r="H98" s="706"/>
      <c r="I98" s="467"/>
      <c r="J98" s="467"/>
      <c r="K98" s="472"/>
      <c r="L98" s="350"/>
      <c r="M98" s="431"/>
      <c r="N98" s="431"/>
      <c r="O98" s="444"/>
      <c r="P98" s="431"/>
      <c r="Q98" s="446"/>
      <c r="R98" s="431"/>
      <c r="S98" s="431"/>
      <c r="T98" s="333"/>
      <c r="U98" s="430"/>
      <c r="V98" s="430"/>
      <c r="W98" s="430"/>
    </row>
    <row r="99" spans="1:23" ht="18.600000000000001">
      <c r="A99" s="430"/>
      <c r="B99" s="431">
        <v>2094</v>
      </c>
      <c r="C99" s="444"/>
      <c r="D99" s="431"/>
      <c r="E99" s="431"/>
      <c r="F99" s="797"/>
      <c r="G99" s="763"/>
      <c r="H99" s="706"/>
      <c r="I99" s="467"/>
      <c r="J99" s="467"/>
      <c r="K99" s="517"/>
      <c r="L99" s="350"/>
      <c r="M99" s="431"/>
      <c r="N99" s="431"/>
      <c r="O99" s="444"/>
      <c r="P99" s="431"/>
      <c r="Q99" s="446"/>
      <c r="R99" s="431"/>
      <c r="S99" s="431"/>
      <c r="T99" s="333"/>
      <c r="U99" s="430"/>
      <c r="V99" s="430"/>
      <c r="W99" s="430"/>
    </row>
    <row r="100" spans="1:23" ht="18">
      <c r="A100" s="430"/>
      <c r="B100" s="431">
        <v>2095</v>
      </c>
      <c r="C100" s="444"/>
      <c r="D100" s="431"/>
      <c r="E100" s="431"/>
      <c r="F100" s="797"/>
      <c r="G100" s="763"/>
      <c r="H100" s="706"/>
      <c r="I100" s="467"/>
      <c r="J100" s="455"/>
      <c r="K100" s="456"/>
      <c r="L100" s="350"/>
      <c r="M100" s="431"/>
      <c r="N100" s="431"/>
      <c r="O100" s="444"/>
      <c r="P100" s="431"/>
      <c r="Q100" s="446"/>
      <c r="R100" s="431"/>
      <c r="S100" s="431"/>
      <c r="T100" s="350"/>
      <c r="U100" s="430"/>
      <c r="V100" s="430"/>
      <c r="W100" s="430"/>
    </row>
    <row r="101" spans="1:23" ht="17.399999999999999">
      <c r="A101" s="476"/>
      <c r="B101" s="431">
        <v>2096</v>
      </c>
      <c r="C101" s="444"/>
      <c r="D101" s="431"/>
      <c r="E101" s="431"/>
      <c r="F101" s="797"/>
      <c r="G101" s="763"/>
      <c r="H101" s="706"/>
      <c r="I101" s="455"/>
      <c r="J101" s="455"/>
      <c r="K101" s="456"/>
      <c r="L101" s="350"/>
      <c r="M101" s="431"/>
      <c r="N101" s="431"/>
      <c r="O101" s="444"/>
      <c r="P101" s="431"/>
      <c r="Q101" s="446"/>
      <c r="R101" s="431"/>
      <c r="S101" s="431"/>
      <c r="T101" s="350"/>
      <c r="U101" s="476"/>
      <c r="V101" s="476"/>
      <c r="W101" s="476"/>
    </row>
    <row r="102" spans="1:23" ht="17.399999999999999">
      <c r="A102" s="430"/>
      <c r="B102" s="431">
        <v>2097</v>
      </c>
      <c r="C102" s="444"/>
      <c r="D102" s="431"/>
      <c r="E102" s="431"/>
      <c r="F102" s="797"/>
      <c r="G102" s="763"/>
      <c r="H102" s="706"/>
      <c r="I102" s="455"/>
      <c r="J102" s="455"/>
      <c r="K102" s="456"/>
      <c r="L102" s="350"/>
      <c r="M102" s="431"/>
      <c r="N102" s="431"/>
      <c r="O102" s="444"/>
      <c r="P102" s="431"/>
      <c r="Q102" s="446"/>
      <c r="R102" s="431"/>
      <c r="S102" s="431"/>
      <c r="T102" s="350"/>
      <c r="U102" s="430"/>
      <c r="V102" s="430"/>
      <c r="W102" s="430"/>
    </row>
    <row r="103" spans="1:23" ht="17.399999999999999">
      <c r="A103" s="430"/>
      <c r="B103" s="431">
        <v>2098</v>
      </c>
      <c r="C103" s="444"/>
      <c r="D103" s="431"/>
      <c r="E103" s="431"/>
      <c r="F103" s="797"/>
      <c r="G103" s="763"/>
      <c r="H103" s="706"/>
      <c r="I103" s="455"/>
      <c r="J103" s="455"/>
      <c r="K103" s="456"/>
      <c r="L103" s="350"/>
      <c r="M103" s="431"/>
      <c r="N103" s="431"/>
      <c r="O103" s="444"/>
      <c r="P103" s="431"/>
      <c r="Q103" s="446"/>
      <c r="R103" s="431"/>
      <c r="S103" s="431"/>
      <c r="T103" s="447"/>
      <c r="U103" s="430"/>
      <c r="V103" s="430"/>
      <c r="W103" s="430"/>
    </row>
    <row r="104" spans="1:23" ht="17.399999999999999">
      <c r="A104" s="430"/>
      <c r="B104" s="431">
        <v>2099</v>
      </c>
      <c r="C104" s="444"/>
      <c r="D104" s="431"/>
      <c r="E104" s="431"/>
      <c r="F104" s="797"/>
      <c r="G104" s="763"/>
      <c r="H104" s="706"/>
      <c r="I104" s="455"/>
      <c r="J104" s="455"/>
      <c r="K104" s="456"/>
      <c r="L104" s="350"/>
      <c r="M104" s="431"/>
      <c r="N104" s="431"/>
      <c r="O104" s="444"/>
      <c r="P104" s="431"/>
      <c r="Q104" s="446"/>
      <c r="R104" s="431"/>
      <c r="S104" s="431"/>
      <c r="T104" s="350"/>
      <c r="U104" s="430"/>
      <c r="V104" s="430"/>
      <c r="W104" s="430"/>
    </row>
    <row r="105" spans="1:23" ht="17.399999999999999">
      <c r="A105" s="430"/>
      <c r="B105" s="431">
        <v>2100</v>
      </c>
      <c r="C105" s="444"/>
      <c r="D105" s="431"/>
      <c r="E105" s="431"/>
      <c r="F105" s="797"/>
      <c r="G105" s="763"/>
      <c r="H105" s="706"/>
      <c r="I105" s="457"/>
      <c r="J105" s="431"/>
      <c r="K105" s="350"/>
      <c r="L105" s="350"/>
      <c r="M105" s="431"/>
      <c r="N105" s="431"/>
      <c r="O105" s="444"/>
      <c r="P105" s="431"/>
      <c r="Q105" s="446"/>
      <c r="R105" s="431"/>
      <c r="S105" s="431"/>
      <c r="T105" s="350"/>
      <c r="U105" s="430"/>
      <c r="V105" s="430"/>
      <c r="W105" s="430"/>
    </row>
    <row r="106" spans="1:23" ht="17.399999999999999">
      <c r="A106" s="430"/>
      <c r="B106" s="431">
        <v>2101</v>
      </c>
      <c r="C106" s="444"/>
      <c r="D106" s="431"/>
      <c r="E106" s="431"/>
      <c r="F106" s="797"/>
      <c r="G106" s="763"/>
      <c r="H106" s="706"/>
      <c r="I106" s="455"/>
      <c r="J106" s="455"/>
      <c r="K106" s="456"/>
      <c r="L106" s="350"/>
      <c r="M106" s="431"/>
      <c r="N106" s="431"/>
      <c r="O106" s="444"/>
      <c r="P106" s="431"/>
      <c r="Q106" s="446"/>
      <c r="R106" s="431"/>
      <c r="S106" s="431"/>
      <c r="T106" s="447"/>
      <c r="U106" s="430"/>
      <c r="V106" s="430"/>
      <c r="W106" s="430"/>
    </row>
    <row r="107" spans="1:23" ht="17.399999999999999">
      <c r="A107" s="430"/>
      <c r="B107" s="431">
        <v>2102</v>
      </c>
      <c r="C107" s="444"/>
      <c r="D107" s="431"/>
      <c r="E107" s="431"/>
      <c r="F107" s="797"/>
      <c r="G107" s="763"/>
      <c r="H107" s="706"/>
      <c r="I107" s="457"/>
      <c r="J107" s="431"/>
      <c r="K107" s="350"/>
      <c r="L107" s="350"/>
      <c r="M107" s="431"/>
      <c r="N107" s="431"/>
      <c r="O107" s="444"/>
      <c r="P107" s="431"/>
      <c r="Q107" s="518"/>
      <c r="R107" s="431"/>
      <c r="S107" s="431"/>
      <c r="T107" s="447"/>
      <c r="U107" s="430"/>
      <c r="V107" s="430"/>
      <c r="W107" s="430"/>
    </row>
    <row r="108" spans="1:23" ht="17.399999999999999">
      <c r="A108" s="430"/>
      <c r="B108" s="431">
        <v>2103</v>
      </c>
      <c r="C108" s="448"/>
      <c r="D108" s="431"/>
      <c r="E108" s="431"/>
      <c r="F108" s="797"/>
      <c r="G108" s="763"/>
      <c r="H108" s="706"/>
      <c r="I108" s="457"/>
      <c r="J108" s="431"/>
      <c r="K108" s="350"/>
      <c r="L108" s="350"/>
      <c r="M108" s="431"/>
      <c r="N108" s="431"/>
      <c r="O108" s="444"/>
      <c r="P108" s="431"/>
      <c r="Q108" s="446"/>
      <c r="R108" s="431"/>
      <c r="S108" s="431"/>
      <c r="T108" s="447"/>
      <c r="U108" s="430"/>
      <c r="V108" s="430"/>
      <c r="W108" s="430"/>
    </row>
    <row r="109" spans="1:23" ht="17.399999999999999">
      <c r="A109" s="430"/>
      <c r="B109" s="431">
        <v>2104</v>
      </c>
      <c r="C109" s="444"/>
      <c r="D109" s="431"/>
      <c r="E109" s="431"/>
      <c r="F109" s="797"/>
      <c r="G109" s="763"/>
      <c r="H109" s="706"/>
      <c r="I109" s="519"/>
      <c r="J109" s="474"/>
      <c r="K109" s="456"/>
      <c r="L109" s="350"/>
      <c r="M109" s="431"/>
      <c r="N109" s="431"/>
      <c r="O109" s="444"/>
      <c r="P109" s="431"/>
      <c r="Q109" s="446"/>
      <c r="R109" s="431"/>
      <c r="S109" s="431"/>
      <c r="T109" s="350"/>
      <c r="U109" s="430"/>
      <c r="V109" s="430"/>
      <c r="W109" s="430"/>
    </row>
    <row r="110" spans="1:23" ht="17.399999999999999">
      <c r="A110" s="430"/>
      <c r="B110" s="431">
        <v>2105</v>
      </c>
      <c r="C110" s="444"/>
      <c r="D110" s="431"/>
      <c r="E110" s="431"/>
      <c r="F110" s="797"/>
      <c r="G110" s="763"/>
      <c r="H110" s="706"/>
      <c r="I110" s="449"/>
      <c r="J110" s="431"/>
      <c r="K110" s="350"/>
      <c r="L110" s="350"/>
      <c r="M110" s="431"/>
      <c r="N110" s="431"/>
      <c r="O110" s="444"/>
      <c r="P110" s="431"/>
      <c r="Q110" s="446"/>
      <c r="R110" s="431"/>
      <c r="S110" s="431"/>
      <c r="T110" s="447"/>
      <c r="U110" s="430"/>
      <c r="V110" s="430"/>
      <c r="W110" s="430"/>
    </row>
    <row r="111" spans="1:23" ht="17.399999999999999">
      <c r="A111" s="430" t="s">
        <v>1490</v>
      </c>
      <c r="B111" s="431">
        <v>2106</v>
      </c>
      <c r="C111" s="444"/>
      <c r="D111" s="431"/>
      <c r="E111" s="431"/>
      <c r="F111" s="797"/>
      <c r="G111" s="763"/>
      <c r="H111" s="706"/>
      <c r="I111" s="449"/>
      <c r="J111" s="431"/>
      <c r="K111" s="333"/>
      <c r="L111" s="350"/>
      <c r="M111" s="431"/>
      <c r="N111" s="431"/>
      <c r="O111" s="444"/>
      <c r="P111" s="431"/>
      <c r="Q111" s="446"/>
      <c r="R111" s="431"/>
      <c r="S111" s="431"/>
      <c r="T111" s="447"/>
      <c r="U111" s="430"/>
      <c r="V111" s="430"/>
      <c r="W111" s="430"/>
    </row>
    <row r="112" spans="1:23" ht="17.399999999999999">
      <c r="A112" s="430"/>
      <c r="B112" s="431">
        <v>2107</v>
      </c>
      <c r="C112" s="438"/>
      <c r="D112" s="433"/>
      <c r="E112" s="433"/>
      <c r="F112" s="796"/>
      <c r="G112" s="763"/>
      <c r="H112" s="766"/>
      <c r="I112" s="520"/>
      <c r="J112" s="521"/>
      <c r="K112" s="350"/>
      <c r="L112" s="350"/>
      <c r="M112" s="431"/>
      <c r="N112" s="431"/>
      <c r="O112" s="444"/>
      <c r="P112" s="431"/>
      <c r="Q112" s="446"/>
      <c r="R112" s="431"/>
      <c r="S112" s="431"/>
      <c r="T112" s="447"/>
      <c r="U112" s="430"/>
      <c r="V112" s="430"/>
      <c r="W112" s="430"/>
    </row>
    <row r="113" spans="1:23" ht="17.399999999999999">
      <c r="A113" s="430"/>
      <c r="B113" s="431">
        <v>2108</v>
      </c>
      <c r="C113" s="444"/>
      <c r="D113" s="431"/>
      <c r="E113" s="431"/>
      <c r="F113" s="797"/>
      <c r="G113" s="763"/>
      <c r="H113" s="706"/>
      <c r="I113" s="449"/>
      <c r="J113" s="431"/>
      <c r="K113" s="350"/>
      <c r="L113" s="350"/>
      <c r="M113" s="431"/>
      <c r="N113" s="431"/>
      <c r="O113" s="444"/>
      <c r="P113" s="431"/>
      <c r="Q113" s="431"/>
      <c r="R113" s="431"/>
      <c r="S113" s="431"/>
      <c r="T113" s="350"/>
      <c r="U113" s="430"/>
      <c r="V113" s="430"/>
      <c r="W113" s="430"/>
    </row>
    <row r="114" spans="1:23" ht="17.399999999999999">
      <c r="A114" s="430"/>
      <c r="B114" s="431">
        <v>2109</v>
      </c>
      <c r="C114" s="444"/>
      <c r="D114" s="431"/>
      <c r="E114" s="431"/>
      <c r="F114" s="797"/>
      <c r="G114" s="763"/>
      <c r="H114" s="706"/>
      <c r="I114" s="449"/>
      <c r="J114" s="431"/>
      <c r="K114" s="350"/>
      <c r="L114" s="350"/>
      <c r="M114" s="431"/>
      <c r="N114" s="431"/>
      <c r="O114" s="444"/>
      <c r="P114" s="431"/>
      <c r="Q114" s="446"/>
      <c r="R114" s="431"/>
      <c r="S114" s="431"/>
      <c r="T114" s="447"/>
      <c r="U114" s="430"/>
      <c r="V114" s="430"/>
      <c r="W114" s="430"/>
    </row>
    <row r="115" spans="1:23" ht="17.399999999999999">
      <c r="A115" s="430"/>
      <c r="B115" s="431">
        <v>2110</v>
      </c>
      <c r="C115" s="444"/>
      <c r="D115" s="431"/>
      <c r="E115" s="431"/>
      <c r="F115" s="797"/>
      <c r="G115" s="763"/>
      <c r="H115" s="706"/>
      <c r="I115" s="457"/>
      <c r="J115" s="457"/>
      <c r="K115" s="350"/>
      <c r="L115" s="350"/>
      <c r="M115" s="431"/>
      <c r="N115" s="431"/>
      <c r="O115" s="444"/>
      <c r="P115" s="431"/>
      <c r="Q115" s="446"/>
      <c r="R115" s="431"/>
      <c r="S115" s="431"/>
      <c r="T115" s="447"/>
      <c r="U115" s="430"/>
      <c r="V115" s="430"/>
      <c r="W115" s="430"/>
    </row>
    <row r="116" spans="1:23" ht="17.399999999999999">
      <c r="A116" s="430"/>
      <c r="B116" s="431">
        <v>2111</v>
      </c>
      <c r="C116" s="444"/>
      <c r="D116" s="431"/>
      <c r="E116" s="431"/>
      <c r="F116" s="765"/>
      <c r="G116" s="763"/>
      <c r="H116" s="706"/>
      <c r="I116" s="449"/>
      <c r="J116" s="431"/>
      <c r="K116" s="350"/>
      <c r="L116" s="350"/>
      <c r="M116" s="431"/>
      <c r="N116" s="431"/>
      <c r="O116" s="444"/>
      <c r="P116" s="431"/>
      <c r="Q116" s="446"/>
      <c r="R116" s="431"/>
      <c r="S116" s="431"/>
      <c r="T116" s="447"/>
      <c r="U116" s="430"/>
      <c r="V116" s="430"/>
      <c r="W116" s="430"/>
    </row>
    <row r="117" spans="1:23" ht="17.399999999999999">
      <c r="A117" s="430"/>
      <c r="B117" s="431">
        <v>2112</v>
      </c>
      <c r="C117" s="444"/>
      <c r="D117" s="431"/>
      <c r="E117" s="431"/>
      <c r="F117" s="797"/>
      <c r="G117" s="763"/>
      <c r="H117" s="706"/>
      <c r="I117" s="449"/>
      <c r="J117" s="431"/>
      <c r="K117" s="350"/>
      <c r="L117" s="350"/>
      <c r="M117" s="431"/>
      <c r="N117" s="431"/>
      <c r="O117" s="444"/>
      <c r="P117" s="431"/>
      <c r="Q117" s="446"/>
      <c r="R117" s="431"/>
      <c r="S117" s="431"/>
      <c r="T117" s="447"/>
      <c r="U117" s="430"/>
      <c r="V117" s="430"/>
      <c r="W117" s="430"/>
    </row>
    <row r="118" spans="1:23" ht="17.399999999999999">
      <c r="A118" s="430"/>
      <c r="B118" s="431">
        <v>2113</v>
      </c>
      <c r="C118" s="444"/>
      <c r="D118" s="431"/>
      <c r="E118" s="431"/>
      <c r="F118" s="797"/>
      <c r="G118" s="763"/>
      <c r="H118" s="706"/>
      <c r="I118" s="457"/>
      <c r="J118" s="431"/>
      <c r="K118" s="350"/>
      <c r="L118" s="350"/>
      <c r="M118" s="431"/>
      <c r="N118" s="431"/>
      <c r="O118" s="444"/>
      <c r="P118" s="431"/>
      <c r="Q118" s="446"/>
      <c r="R118" s="431"/>
      <c r="S118" s="431"/>
      <c r="T118" s="447"/>
      <c r="U118" s="430"/>
      <c r="V118" s="430"/>
      <c r="W118" s="430"/>
    </row>
    <row r="119" spans="1:23" ht="17.399999999999999">
      <c r="A119" s="430"/>
      <c r="B119" s="431">
        <v>2114</v>
      </c>
      <c r="C119" s="444"/>
      <c r="D119" s="431"/>
      <c r="E119" s="390"/>
      <c r="F119" s="797"/>
      <c r="G119" s="763"/>
      <c r="H119" s="706"/>
      <c r="I119" s="449"/>
      <c r="J119" s="431"/>
      <c r="K119" s="522"/>
      <c r="L119" s="350"/>
      <c r="M119" s="431"/>
      <c r="N119" s="431"/>
      <c r="O119" s="444"/>
      <c r="P119" s="431"/>
      <c r="Q119" s="446"/>
      <c r="R119" s="431"/>
      <c r="S119" s="431"/>
      <c r="T119" s="447"/>
      <c r="U119" s="430"/>
      <c r="V119" s="430"/>
      <c r="W119" s="430"/>
    </row>
    <row r="120" spans="1:23" ht="17.399999999999999">
      <c r="A120" s="430"/>
      <c r="B120" s="431">
        <v>2115</v>
      </c>
      <c r="C120" s="444"/>
      <c r="D120" s="431"/>
      <c r="E120" s="431"/>
      <c r="F120" s="797"/>
      <c r="G120" s="763"/>
      <c r="H120" s="706"/>
      <c r="I120" s="457"/>
      <c r="J120" s="431"/>
      <c r="K120" s="350"/>
      <c r="L120" s="350"/>
      <c r="M120" s="431"/>
      <c r="N120" s="431"/>
      <c r="O120" s="444"/>
      <c r="P120" s="431"/>
      <c r="Q120" s="446"/>
      <c r="R120" s="431"/>
      <c r="S120" s="431"/>
      <c r="T120" s="447"/>
      <c r="U120" s="430"/>
      <c r="V120" s="430"/>
      <c r="W120" s="430"/>
    </row>
    <row r="121" spans="1:23" ht="17.399999999999999">
      <c r="A121" s="430"/>
      <c r="B121" s="431">
        <v>2116</v>
      </c>
      <c r="C121" s="444"/>
      <c r="D121" s="431"/>
      <c r="E121" s="431"/>
      <c r="F121" s="797"/>
      <c r="G121" s="763"/>
      <c r="H121" s="706"/>
      <c r="I121" s="449"/>
      <c r="J121" s="431"/>
      <c r="K121" s="350"/>
      <c r="L121" s="350"/>
      <c r="M121" s="431"/>
      <c r="N121" s="431"/>
      <c r="O121" s="444"/>
      <c r="P121" s="431"/>
      <c r="Q121" s="446"/>
      <c r="R121" s="431"/>
      <c r="S121" s="431"/>
      <c r="T121" s="447"/>
      <c r="U121" s="430"/>
      <c r="V121" s="430"/>
      <c r="W121" s="430"/>
    </row>
    <row r="122" spans="1:23" ht="17.399999999999999">
      <c r="A122" s="430"/>
      <c r="B122" s="431">
        <v>2117</v>
      </c>
      <c r="C122" s="444"/>
      <c r="D122" s="431"/>
      <c r="E122" s="431"/>
      <c r="F122" s="797"/>
      <c r="G122" s="763"/>
      <c r="H122" s="706"/>
      <c r="I122" s="449"/>
      <c r="J122" s="431"/>
      <c r="K122" s="350"/>
      <c r="L122" s="350"/>
      <c r="M122" s="431"/>
      <c r="N122" s="431"/>
      <c r="O122" s="444"/>
      <c r="P122" s="431"/>
      <c r="Q122" s="446"/>
      <c r="R122" s="431"/>
      <c r="S122" s="431"/>
      <c r="T122" s="447"/>
      <c r="U122" s="430"/>
      <c r="V122" s="430"/>
      <c r="W122" s="430"/>
    </row>
    <row r="123" spans="1:23" ht="17.399999999999999">
      <c r="A123" s="430"/>
      <c r="B123" s="431">
        <v>2118</v>
      </c>
      <c r="C123" s="444"/>
      <c r="D123" s="431"/>
      <c r="E123" s="431"/>
      <c r="F123" s="797"/>
      <c r="G123" s="763"/>
      <c r="H123" s="706"/>
      <c r="I123" s="457"/>
      <c r="J123" s="431"/>
      <c r="K123" s="350"/>
      <c r="L123" s="350"/>
      <c r="M123" s="431"/>
      <c r="N123" s="431"/>
      <c r="O123" s="444"/>
      <c r="P123" s="431"/>
      <c r="Q123" s="446"/>
      <c r="R123" s="431"/>
      <c r="S123" s="431"/>
      <c r="T123" s="447"/>
      <c r="U123" s="430"/>
      <c r="V123" s="430"/>
      <c r="W123" s="430"/>
    </row>
    <row r="124" spans="1:23" ht="17.399999999999999">
      <c r="A124" s="430"/>
      <c r="B124" s="431">
        <v>2119</v>
      </c>
      <c r="C124" s="448"/>
      <c r="D124" s="431"/>
      <c r="E124" s="431"/>
      <c r="F124" s="797"/>
      <c r="G124" s="763"/>
      <c r="H124" s="706"/>
      <c r="I124" s="457"/>
      <c r="J124" s="431"/>
      <c r="K124" s="350"/>
      <c r="L124" s="350"/>
      <c r="M124" s="431"/>
      <c r="N124" s="431"/>
      <c r="O124" s="444"/>
      <c r="P124" s="431"/>
      <c r="Q124" s="446"/>
      <c r="R124" s="431"/>
      <c r="S124" s="431"/>
      <c r="T124" s="447"/>
      <c r="U124" s="430"/>
      <c r="V124" s="430"/>
      <c r="W124" s="430"/>
    </row>
    <row r="125" spans="1:23" ht="17.399999999999999">
      <c r="A125" s="430"/>
      <c r="B125" s="431">
        <v>2120</v>
      </c>
      <c r="C125" s="448"/>
      <c r="D125" s="431"/>
      <c r="E125" s="431"/>
      <c r="F125" s="797"/>
      <c r="G125" s="763"/>
      <c r="H125" s="706"/>
      <c r="I125" s="457"/>
      <c r="J125" s="431"/>
      <c r="K125" s="350"/>
      <c r="L125" s="350"/>
      <c r="M125" s="431"/>
      <c r="N125" s="431"/>
      <c r="O125" s="444"/>
      <c r="P125" s="431"/>
      <c r="Q125" s="446"/>
      <c r="R125" s="431"/>
      <c r="S125" s="431"/>
      <c r="T125" s="447"/>
      <c r="U125" s="430"/>
      <c r="V125" s="430"/>
      <c r="W125" s="430"/>
    </row>
    <row r="126" spans="1:23" ht="17.399999999999999">
      <c r="A126" s="430"/>
      <c r="B126" s="431">
        <v>2121</v>
      </c>
      <c r="C126" s="444"/>
      <c r="D126" s="431"/>
      <c r="E126" s="431"/>
      <c r="F126" s="797"/>
      <c r="G126" s="763"/>
      <c r="H126" s="706"/>
      <c r="I126" s="457"/>
      <c r="J126" s="431"/>
      <c r="K126" s="350"/>
      <c r="L126" s="350"/>
      <c r="M126" s="431"/>
      <c r="N126" s="431"/>
      <c r="O126" s="444"/>
      <c r="P126" s="431"/>
      <c r="Q126" s="446"/>
      <c r="R126" s="431"/>
      <c r="S126" s="431"/>
      <c r="T126" s="447"/>
      <c r="U126" s="430"/>
      <c r="V126" s="430"/>
      <c r="W126" s="430"/>
    </row>
    <row r="127" spans="1:23" ht="17.399999999999999">
      <c r="A127" s="430"/>
      <c r="B127" s="431">
        <v>2122</v>
      </c>
      <c r="C127" s="444"/>
      <c r="D127" s="431"/>
      <c r="E127" s="431"/>
      <c r="F127" s="797"/>
      <c r="G127" s="763"/>
      <c r="H127" s="706"/>
      <c r="I127" s="457"/>
      <c r="J127" s="431"/>
      <c r="K127" s="350"/>
      <c r="L127" s="350"/>
      <c r="M127" s="431"/>
      <c r="N127" s="431"/>
      <c r="O127" s="444"/>
      <c r="P127" s="431"/>
      <c r="Q127" s="431"/>
      <c r="R127" s="431"/>
      <c r="S127" s="431"/>
      <c r="T127" s="447"/>
      <c r="U127" s="430"/>
      <c r="V127" s="430"/>
      <c r="W127" s="430"/>
    </row>
    <row r="128" spans="1:23" ht="17.399999999999999">
      <c r="A128" s="430"/>
      <c r="B128" s="431">
        <v>2123</v>
      </c>
      <c r="C128" s="444"/>
      <c r="D128" s="431"/>
      <c r="E128" s="431"/>
      <c r="F128" s="797"/>
      <c r="G128" s="763"/>
      <c r="H128" s="706"/>
      <c r="I128" s="457"/>
      <c r="J128" s="431"/>
      <c r="K128" s="350"/>
      <c r="L128" s="350"/>
      <c r="M128" s="431"/>
      <c r="N128" s="431"/>
      <c r="O128" s="444"/>
      <c r="P128" s="431"/>
      <c r="Q128" s="446"/>
      <c r="R128" s="431"/>
      <c r="S128" s="431"/>
      <c r="T128" s="447"/>
      <c r="U128" s="430"/>
      <c r="V128" s="430"/>
      <c r="W128" s="430"/>
    </row>
    <row r="129" spans="1:23" ht="17.399999999999999">
      <c r="A129" s="430"/>
      <c r="B129" s="431">
        <v>2124</v>
      </c>
      <c r="C129" s="444"/>
      <c r="D129" s="431"/>
      <c r="E129" s="431"/>
      <c r="F129" s="797"/>
      <c r="G129" s="763"/>
      <c r="H129" s="706"/>
      <c r="I129" s="449"/>
      <c r="J129" s="431"/>
      <c r="K129" s="350"/>
      <c r="L129" s="350"/>
      <c r="M129" s="431"/>
      <c r="N129" s="431"/>
      <c r="O129" s="444"/>
      <c r="P129" s="431"/>
      <c r="Q129" s="446"/>
      <c r="R129" s="431"/>
      <c r="S129" s="431"/>
      <c r="T129" s="447"/>
      <c r="U129" s="430"/>
      <c r="V129" s="430"/>
      <c r="W129" s="430"/>
    </row>
    <row r="130" spans="1:23" ht="17.399999999999999">
      <c r="A130" s="430"/>
      <c r="B130" s="431">
        <v>2125</v>
      </c>
      <c r="C130" s="444"/>
      <c r="D130" s="431"/>
      <c r="E130" s="431"/>
      <c r="F130" s="797"/>
      <c r="G130" s="763"/>
      <c r="H130" s="706"/>
      <c r="I130" s="449"/>
      <c r="J130" s="431"/>
      <c r="K130" s="350"/>
      <c r="L130" s="350"/>
      <c r="M130" s="431"/>
      <c r="N130" s="431"/>
      <c r="O130" s="444"/>
      <c r="P130" s="431"/>
      <c r="Q130" s="431"/>
      <c r="R130" s="431"/>
      <c r="S130" s="431"/>
      <c r="T130" s="447"/>
      <c r="U130" s="430"/>
      <c r="V130" s="430"/>
      <c r="W130" s="430"/>
    </row>
    <row r="131" spans="1:23" ht="17.399999999999999">
      <c r="A131" s="430"/>
      <c r="B131" s="431">
        <v>2126</v>
      </c>
      <c r="C131" s="444"/>
      <c r="D131" s="431"/>
      <c r="E131" s="431"/>
      <c r="F131" s="797"/>
      <c r="G131" s="763"/>
      <c r="H131" s="706"/>
      <c r="I131" s="449"/>
      <c r="J131" s="431"/>
      <c r="K131" s="350"/>
      <c r="L131" s="350"/>
      <c r="M131" s="431"/>
      <c r="N131" s="431"/>
      <c r="O131" s="444"/>
      <c r="P131" s="431"/>
      <c r="Q131" s="446"/>
      <c r="R131" s="431"/>
      <c r="S131" s="431"/>
      <c r="T131" s="447"/>
      <c r="U131" s="430"/>
      <c r="V131" s="430"/>
      <c r="W131" s="430"/>
    </row>
    <row r="132" spans="1:23" ht="17.399999999999999">
      <c r="A132" s="430"/>
      <c r="B132" s="431">
        <v>2127</v>
      </c>
      <c r="C132" s="448"/>
      <c r="D132" s="431"/>
      <c r="E132" s="431"/>
      <c r="F132" s="806"/>
      <c r="G132" s="756"/>
      <c r="H132" s="799"/>
      <c r="I132" s="431"/>
      <c r="J132" s="431"/>
      <c r="K132" s="350"/>
      <c r="L132" s="350"/>
      <c r="M132" s="431"/>
      <c r="N132" s="431"/>
      <c r="O132" s="444"/>
      <c r="P132" s="431"/>
      <c r="Q132" s="446"/>
      <c r="R132" s="431"/>
      <c r="S132" s="431"/>
      <c r="T132" s="447"/>
      <c r="U132" s="430"/>
      <c r="V132" s="430"/>
      <c r="W132" s="430"/>
    </row>
    <row r="133" spans="1:23" ht="17.399999999999999">
      <c r="A133" s="430"/>
      <c r="B133" s="431">
        <v>2128</v>
      </c>
      <c r="C133" s="448"/>
      <c r="D133" s="431"/>
      <c r="E133" s="431"/>
      <c r="F133" s="801"/>
      <c r="G133" s="763"/>
      <c r="H133" s="766"/>
      <c r="I133" s="431"/>
      <c r="J133" s="431"/>
      <c r="K133" s="350"/>
      <c r="L133" s="350"/>
      <c r="M133" s="431"/>
      <c r="N133" s="431"/>
      <c r="O133" s="444"/>
      <c r="P133" s="431"/>
      <c r="Q133" s="446"/>
      <c r="R133" s="431"/>
      <c r="S133" s="431"/>
      <c r="T133" s="447"/>
      <c r="U133" s="430"/>
      <c r="V133" s="430"/>
      <c r="W133" s="430"/>
    </row>
    <row r="134" spans="1:23" ht="17.399999999999999">
      <c r="A134" s="430"/>
      <c r="B134" s="431">
        <v>2129</v>
      </c>
      <c r="C134" s="448"/>
      <c r="D134" s="431"/>
      <c r="E134" s="431"/>
      <c r="F134" s="801"/>
      <c r="G134" s="763"/>
      <c r="H134" s="706"/>
      <c r="I134" s="457"/>
      <c r="J134" s="431"/>
      <c r="K134" s="350"/>
      <c r="L134" s="350"/>
      <c r="M134" s="431"/>
      <c r="N134" s="431"/>
      <c r="O134" s="444"/>
      <c r="P134" s="431"/>
      <c r="Q134" s="446"/>
      <c r="R134" s="431"/>
      <c r="S134" s="431"/>
      <c r="T134" s="447"/>
      <c r="U134" s="430"/>
      <c r="V134" s="430"/>
      <c r="W134" s="430"/>
    </row>
    <row r="135" spans="1:23" ht="17.399999999999999">
      <c r="A135" s="430"/>
      <c r="B135" s="431">
        <v>2130</v>
      </c>
      <c r="C135" s="448"/>
      <c r="D135" s="431"/>
      <c r="E135" s="431"/>
      <c r="F135" s="801"/>
      <c r="G135" s="763"/>
      <c r="H135" s="766"/>
      <c r="I135" s="431"/>
      <c r="J135" s="431"/>
      <c r="K135" s="350"/>
      <c r="L135" s="350"/>
      <c r="M135" s="431"/>
      <c r="N135" s="431"/>
      <c r="O135" s="444"/>
      <c r="P135" s="431"/>
      <c r="Q135" s="446"/>
      <c r="R135" s="431"/>
      <c r="S135" s="431"/>
      <c r="T135" s="447"/>
      <c r="U135" s="430"/>
      <c r="V135" s="430"/>
      <c r="W135" s="430"/>
    </row>
    <row r="136" spans="1:23" ht="17.399999999999999">
      <c r="A136" s="430"/>
      <c r="B136" s="431">
        <v>2131</v>
      </c>
      <c r="C136" s="448"/>
      <c r="D136" s="431"/>
      <c r="E136" s="431"/>
      <c r="F136" s="801"/>
      <c r="G136" s="763"/>
      <c r="H136" s="766"/>
      <c r="I136" s="431"/>
      <c r="J136" s="431"/>
      <c r="K136" s="350"/>
      <c r="L136" s="350"/>
      <c r="M136" s="431"/>
      <c r="N136" s="431"/>
      <c r="O136" s="444"/>
      <c r="P136" s="431"/>
      <c r="Q136" s="446"/>
      <c r="R136" s="431"/>
      <c r="S136" s="431"/>
      <c r="T136" s="447"/>
      <c r="U136" s="430"/>
      <c r="V136" s="430"/>
      <c r="W136" s="430"/>
    </row>
    <row r="137" spans="1:23" ht="17.399999999999999">
      <c r="A137" s="430"/>
      <c r="B137" s="431">
        <v>2132</v>
      </c>
      <c r="C137" s="448"/>
      <c r="D137" s="431"/>
      <c r="E137" s="431"/>
      <c r="F137" s="801"/>
      <c r="G137" s="763"/>
      <c r="H137" s="766"/>
      <c r="I137" s="431"/>
      <c r="J137" s="431"/>
      <c r="K137" s="350"/>
      <c r="L137" s="350"/>
      <c r="M137" s="431"/>
      <c r="N137" s="431"/>
      <c r="O137" s="444"/>
      <c r="P137" s="431"/>
      <c r="Q137" s="446"/>
      <c r="R137" s="431"/>
      <c r="S137" s="431"/>
      <c r="T137" s="447"/>
      <c r="U137" s="430"/>
      <c r="V137" s="430"/>
      <c r="W137" s="430"/>
    </row>
    <row r="138" spans="1:23" ht="17.399999999999999">
      <c r="A138" s="430"/>
      <c r="B138" s="431">
        <v>2133</v>
      </c>
      <c r="C138" s="444"/>
      <c r="D138" s="431"/>
      <c r="E138" s="431"/>
      <c r="F138" s="797"/>
      <c r="G138" s="763"/>
      <c r="H138" s="766"/>
      <c r="I138" s="431"/>
      <c r="J138" s="431"/>
      <c r="K138" s="350"/>
      <c r="L138" s="350"/>
      <c r="M138" s="431"/>
      <c r="N138" s="431"/>
      <c r="O138" s="444"/>
      <c r="P138" s="431"/>
      <c r="Q138" s="446"/>
      <c r="R138" s="431"/>
      <c r="S138" s="431"/>
      <c r="T138" s="447"/>
      <c r="U138" s="430"/>
      <c r="V138" s="430"/>
      <c r="W138" s="430"/>
    </row>
    <row r="139" spans="1:23" ht="17.399999999999999">
      <c r="A139" s="430"/>
      <c r="B139" s="431">
        <v>2134</v>
      </c>
      <c r="C139" s="444"/>
      <c r="D139" s="431"/>
      <c r="E139" s="431"/>
      <c r="F139" s="797"/>
      <c r="G139" s="763"/>
      <c r="H139" s="766"/>
      <c r="I139" s="431"/>
      <c r="J139" s="431"/>
      <c r="K139" s="350"/>
      <c r="L139" s="350"/>
      <c r="M139" s="431"/>
      <c r="N139" s="431"/>
      <c r="O139" s="444"/>
      <c r="P139" s="431"/>
      <c r="Q139" s="431"/>
      <c r="R139" s="431"/>
      <c r="S139" s="431"/>
      <c r="T139" s="447"/>
      <c r="U139" s="430"/>
      <c r="V139" s="430"/>
      <c r="W139" s="430"/>
    </row>
    <row r="140" spans="1:23" ht="17.399999999999999">
      <c r="A140" s="430"/>
      <c r="B140" s="431">
        <v>2135</v>
      </c>
      <c r="C140" s="444"/>
      <c r="D140" s="431"/>
      <c r="E140" s="431"/>
      <c r="F140" s="807"/>
      <c r="G140" s="763"/>
      <c r="H140" s="706"/>
      <c r="I140" s="431"/>
      <c r="J140" s="431"/>
      <c r="K140" s="350"/>
      <c r="L140" s="350"/>
      <c r="M140" s="431"/>
      <c r="N140" s="431"/>
      <c r="O140" s="444"/>
      <c r="P140" s="431"/>
      <c r="Q140" s="446"/>
      <c r="R140" s="431"/>
      <c r="S140" s="431"/>
      <c r="T140" s="447"/>
      <c r="U140" s="430"/>
      <c r="V140" s="430"/>
      <c r="W140" s="430"/>
    </row>
    <row r="141" spans="1:23" ht="17.399999999999999">
      <c r="A141" s="430"/>
      <c r="B141" s="431">
        <v>2136</v>
      </c>
      <c r="C141" s="444"/>
      <c r="D141" s="431"/>
      <c r="E141" s="431"/>
      <c r="F141" s="797"/>
      <c r="G141" s="763"/>
      <c r="H141" s="766"/>
      <c r="I141" s="431"/>
      <c r="J141" s="431"/>
      <c r="K141" s="350"/>
      <c r="L141" s="350"/>
      <c r="M141" s="431"/>
      <c r="N141" s="431"/>
      <c r="O141" s="444"/>
      <c r="P141" s="431"/>
      <c r="Q141" s="446"/>
      <c r="R141" s="431"/>
      <c r="S141" s="431"/>
      <c r="T141" s="447"/>
      <c r="U141" s="430"/>
      <c r="V141" s="430"/>
      <c r="W141" s="430"/>
    </row>
    <row r="142" spans="1:23" ht="17.399999999999999">
      <c r="A142" s="430"/>
      <c r="B142" s="431">
        <v>2137</v>
      </c>
      <c r="C142" s="444"/>
      <c r="D142" s="431"/>
      <c r="E142" s="431"/>
      <c r="F142" s="797"/>
      <c r="G142" s="763"/>
      <c r="H142" s="766"/>
      <c r="I142" s="431"/>
      <c r="J142" s="431"/>
      <c r="K142" s="350"/>
      <c r="L142" s="350"/>
      <c r="M142" s="431"/>
      <c r="N142" s="431"/>
      <c r="O142" s="444"/>
      <c r="P142" s="431"/>
      <c r="Q142" s="446"/>
      <c r="R142" s="431"/>
      <c r="S142" s="431"/>
      <c r="T142" s="447"/>
      <c r="U142" s="430"/>
      <c r="V142" s="430"/>
      <c r="W142" s="430"/>
    </row>
    <row r="143" spans="1:23" ht="17.399999999999999">
      <c r="A143" s="430"/>
      <c r="B143" s="431">
        <v>2138</v>
      </c>
      <c r="C143" s="444"/>
      <c r="D143" s="431"/>
      <c r="E143" s="431"/>
      <c r="F143" s="797"/>
      <c r="G143" s="763"/>
      <c r="H143" s="766"/>
      <c r="I143" s="431"/>
      <c r="J143" s="431"/>
      <c r="K143" s="350"/>
      <c r="L143" s="350"/>
      <c r="M143" s="431"/>
      <c r="N143" s="431"/>
      <c r="O143" s="444"/>
      <c r="P143" s="431"/>
      <c r="Q143" s="446"/>
      <c r="R143" s="431"/>
      <c r="S143" s="431"/>
      <c r="T143" s="447"/>
      <c r="U143" s="430"/>
      <c r="V143" s="430"/>
      <c r="W143" s="430"/>
    </row>
    <row r="144" spans="1:23" ht="17.399999999999999">
      <c r="A144" s="430"/>
      <c r="B144" s="431">
        <v>2139</v>
      </c>
      <c r="C144" s="444"/>
      <c r="D144" s="431"/>
      <c r="E144" s="431"/>
      <c r="F144" s="797"/>
      <c r="G144" s="763"/>
      <c r="H144" s="766"/>
      <c r="I144" s="431"/>
      <c r="J144" s="431"/>
      <c r="K144" s="350"/>
      <c r="L144" s="350"/>
      <c r="M144" s="431"/>
      <c r="N144" s="431"/>
      <c r="O144" s="444"/>
      <c r="P144" s="431"/>
      <c r="Q144" s="446"/>
      <c r="R144" s="431"/>
      <c r="S144" s="431"/>
      <c r="T144" s="447"/>
      <c r="U144" s="430"/>
      <c r="V144" s="430"/>
      <c r="W144" s="430"/>
    </row>
    <row r="145" spans="1:23" ht="17.399999999999999">
      <c r="A145" s="430"/>
      <c r="B145" s="431">
        <v>2140</v>
      </c>
      <c r="C145" s="444"/>
      <c r="D145" s="431"/>
      <c r="E145" s="431"/>
      <c r="F145" s="797"/>
      <c r="G145" s="763"/>
      <c r="H145" s="766"/>
      <c r="I145" s="431"/>
      <c r="J145" s="431"/>
      <c r="K145" s="350"/>
      <c r="L145" s="350"/>
      <c r="M145" s="431"/>
      <c r="N145" s="431"/>
      <c r="O145" s="444"/>
      <c r="P145" s="431"/>
      <c r="Q145" s="446"/>
      <c r="R145" s="431"/>
      <c r="S145" s="431"/>
      <c r="T145" s="447"/>
      <c r="U145" s="430"/>
      <c r="V145" s="430"/>
      <c r="W145" s="430"/>
    </row>
    <row r="146" spans="1:23" ht="17.399999999999999">
      <c r="A146" s="430"/>
      <c r="B146" s="431">
        <v>2141</v>
      </c>
      <c r="C146" s="444"/>
      <c r="D146" s="431"/>
      <c r="E146" s="431"/>
      <c r="F146" s="797"/>
      <c r="G146" s="763"/>
      <c r="H146" s="766"/>
      <c r="I146" s="431"/>
      <c r="J146" s="431"/>
      <c r="K146" s="350"/>
      <c r="L146" s="350"/>
      <c r="M146" s="431"/>
      <c r="N146" s="431"/>
      <c r="O146" s="444"/>
      <c r="P146" s="431"/>
      <c r="Q146" s="446"/>
      <c r="R146" s="431"/>
      <c r="S146" s="431"/>
      <c r="T146" s="447"/>
      <c r="U146" s="430"/>
      <c r="V146" s="430"/>
      <c r="W146" s="430"/>
    </row>
    <row r="147" spans="1:23" ht="17.399999999999999">
      <c r="A147" s="430"/>
      <c r="B147" s="431">
        <v>2142</v>
      </c>
      <c r="C147" s="444"/>
      <c r="D147" s="431"/>
      <c r="E147" s="523"/>
      <c r="F147" s="797"/>
      <c r="G147" s="763"/>
      <c r="H147" s="766"/>
      <c r="I147" s="431"/>
      <c r="J147" s="431"/>
      <c r="K147" s="350"/>
      <c r="L147" s="350"/>
      <c r="M147" s="431"/>
      <c r="N147" s="350"/>
      <c r="O147" s="444"/>
      <c r="P147" s="431"/>
      <c r="Q147" s="446"/>
      <c r="R147" s="431"/>
      <c r="S147" s="431"/>
      <c r="T147" s="447"/>
      <c r="U147" s="430"/>
      <c r="V147" s="430"/>
      <c r="W147" s="430"/>
    </row>
    <row r="148" spans="1:23" ht="18">
      <c r="A148" s="507"/>
      <c r="B148" s="431">
        <v>2143</v>
      </c>
      <c r="C148" s="444"/>
      <c r="D148" s="431"/>
      <c r="E148" s="431"/>
      <c r="F148" s="797"/>
      <c r="G148" s="763"/>
      <c r="H148" s="766"/>
      <c r="I148" s="431"/>
      <c r="J148" s="524"/>
      <c r="K148" s="350"/>
      <c r="L148" s="350"/>
      <c r="M148" s="431"/>
      <c r="N148" s="431"/>
      <c r="O148" s="444"/>
      <c r="P148" s="431"/>
      <c r="Q148" s="446"/>
      <c r="R148" s="431"/>
      <c r="S148" s="431"/>
      <c r="T148" s="447"/>
      <c r="U148" s="507"/>
      <c r="V148" s="507"/>
      <c r="W148" s="507"/>
    </row>
    <row r="149" spans="1:23" ht="17.399999999999999">
      <c r="A149" s="430"/>
      <c r="B149" s="431">
        <v>2144</v>
      </c>
      <c r="C149" s="444"/>
      <c r="D149" s="431"/>
      <c r="E149" s="431"/>
      <c r="F149" s="797"/>
      <c r="G149" s="763"/>
      <c r="H149" s="766"/>
      <c r="I149" s="431"/>
      <c r="J149" s="431"/>
      <c r="K149" s="350"/>
      <c r="L149" s="350"/>
      <c r="M149" s="431"/>
      <c r="N149" s="431"/>
      <c r="O149" s="444"/>
      <c r="P149" s="431"/>
      <c r="Q149" s="446"/>
      <c r="R149" s="431"/>
      <c r="S149" s="431"/>
      <c r="T149" s="447"/>
      <c r="U149" s="430"/>
      <c r="V149" s="430"/>
      <c r="W149" s="430"/>
    </row>
    <row r="150" spans="1:23" ht="17.399999999999999">
      <c r="A150" s="430"/>
      <c r="B150" s="431">
        <v>2145</v>
      </c>
      <c r="C150" s="444"/>
      <c r="D150" s="431"/>
      <c r="E150" s="431"/>
      <c r="F150" s="797"/>
      <c r="G150" s="763"/>
      <c r="H150" s="766"/>
      <c r="I150" s="431"/>
      <c r="J150" s="431"/>
      <c r="K150" s="350"/>
      <c r="L150" s="350"/>
      <c r="M150" s="431"/>
      <c r="N150" s="431"/>
      <c r="O150" s="444"/>
      <c r="P150" s="431"/>
      <c r="Q150" s="431"/>
      <c r="R150" s="431"/>
      <c r="S150" s="431"/>
      <c r="T150" s="447"/>
      <c r="U150" s="430"/>
      <c r="V150" s="430"/>
      <c r="W150" s="430"/>
    </row>
    <row r="151" spans="1:23" ht="17.399999999999999">
      <c r="A151" s="430"/>
      <c r="B151" s="431">
        <v>2146</v>
      </c>
      <c r="C151" s="444"/>
      <c r="D151" s="431"/>
      <c r="E151" s="431"/>
      <c r="F151" s="797"/>
      <c r="G151" s="763"/>
      <c r="H151" s="766"/>
      <c r="I151" s="431"/>
      <c r="J151" s="431"/>
      <c r="K151" s="350"/>
      <c r="L151" s="350"/>
      <c r="M151" s="431"/>
      <c r="N151" s="431"/>
      <c r="O151" s="444"/>
      <c r="P151" s="431"/>
      <c r="Q151" s="446"/>
      <c r="R151" s="431"/>
      <c r="S151" s="431"/>
      <c r="T151" s="447"/>
      <c r="U151" s="430"/>
      <c r="V151" s="430"/>
      <c r="W151" s="430"/>
    </row>
    <row r="152" spans="1:23" ht="17.399999999999999">
      <c r="A152" s="476"/>
      <c r="B152" s="431">
        <v>2147</v>
      </c>
      <c r="C152" s="444"/>
      <c r="D152" s="431"/>
      <c r="E152" s="431"/>
      <c r="F152" s="797"/>
      <c r="G152" s="763"/>
      <c r="H152" s="766"/>
      <c r="I152" s="431"/>
      <c r="J152" s="431"/>
      <c r="K152" s="350"/>
      <c r="L152" s="350"/>
      <c r="M152" s="431"/>
      <c r="N152" s="431"/>
      <c r="O152" s="444"/>
      <c r="P152" s="431"/>
      <c r="Q152" s="446"/>
      <c r="R152" s="431"/>
      <c r="S152" s="431"/>
      <c r="T152" s="447"/>
      <c r="U152" s="476"/>
      <c r="V152" s="476"/>
      <c r="W152" s="476"/>
    </row>
    <row r="153" spans="1:23" ht="17.399999999999999">
      <c r="A153" s="430"/>
      <c r="B153" s="431">
        <v>2148</v>
      </c>
      <c r="C153" s="431"/>
      <c r="D153" s="431"/>
      <c r="E153" s="431"/>
      <c r="F153" s="797"/>
      <c r="G153" s="763"/>
      <c r="H153" s="766"/>
      <c r="I153" s="431"/>
      <c r="J153" s="431"/>
      <c r="K153" s="350"/>
      <c r="L153" s="350"/>
      <c r="M153" s="431"/>
      <c r="N153" s="431"/>
      <c r="O153" s="444"/>
      <c r="P153" s="431"/>
      <c r="Q153" s="431"/>
      <c r="R153" s="431"/>
      <c r="S153" s="431"/>
      <c r="T153" s="447"/>
      <c r="U153" s="430"/>
      <c r="V153" s="430"/>
      <c r="W153" s="430"/>
    </row>
    <row r="154" spans="1:23" ht="17.399999999999999">
      <c r="A154" s="430"/>
      <c r="B154" s="431">
        <v>2149</v>
      </c>
      <c r="C154" s="444"/>
      <c r="D154" s="431"/>
      <c r="E154" s="431"/>
      <c r="F154" s="797"/>
      <c r="G154" s="763"/>
      <c r="H154" s="706"/>
      <c r="I154" s="449"/>
      <c r="J154" s="431"/>
      <c r="K154" s="350"/>
      <c r="L154" s="350"/>
      <c r="M154" s="431"/>
      <c r="N154" s="431"/>
      <c r="O154" s="444"/>
      <c r="P154" s="431"/>
      <c r="Q154" s="446"/>
      <c r="R154" s="431"/>
      <c r="S154" s="431"/>
      <c r="T154" s="447"/>
      <c r="U154" s="430"/>
      <c r="V154" s="430"/>
      <c r="W154" s="430"/>
    </row>
    <row r="155" spans="1:23" ht="17.399999999999999">
      <c r="A155" s="430"/>
      <c r="B155" s="431">
        <v>2150</v>
      </c>
      <c r="C155" s="444"/>
      <c r="D155" s="431"/>
      <c r="E155" s="431"/>
      <c r="F155" s="797"/>
      <c r="G155" s="763"/>
      <c r="H155" s="706"/>
      <c r="I155" s="457"/>
      <c r="J155" s="525"/>
      <c r="K155" s="350"/>
      <c r="L155" s="350"/>
      <c r="M155" s="431"/>
      <c r="N155" s="431"/>
      <c r="O155" s="444"/>
      <c r="P155" s="431"/>
      <c r="Q155" s="446"/>
      <c r="R155" s="431"/>
      <c r="S155" s="431"/>
      <c r="T155" s="447"/>
      <c r="U155" s="430"/>
      <c r="V155" s="430"/>
      <c r="W155" s="430"/>
    </row>
    <row r="156" spans="1:23" ht="17.399999999999999">
      <c r="A156" s="430"/>
      <c r="B156" s="431">
        <v>2151</v>
      </c>
      <c r="C156" s="444"/>
      <c r="D156" s="431"/>
      <c r="E156" s="431"/>
      <c r="F156" s="797"/>
      <c r="G156" s="763"/>
      <c r="H156" s="766"/>
      <c r="I156" s="431"/>
      <c r="J156" s="431"/>
      <c r="K156" s="350"/>
      <c r="L156" s="350"/>
      <c r="M156" s="431"/>
      <c r="N156" s="431"/>
      <c r="O156" s="444"/>
      <c r="P156" s="431"/>
      <c r="Q156" s="446"/>
      <c r="R156" s="431"/>
      <c r="S156" s="431"/>
      <c r="T156" s="447"/>
      <c r="U156" s="430"/>
      <c r="V156" s="430"/>
      <c r="W156" s="430"/>
    </row>
    <row r="157" spans="1:23" ht="17.399999999999999">
      <c r="A157" s="430"/>
      <c r="B157" s="431">
        <v>2152</v>
      </c>
      <c r="C157" s="444"/>
      <c r="D157" s="431"/>
      <c r="E157" s="431"/>
      <c r="F157" s="797"/>
      <c r="G157" s="763"/>
      <c r="H157" s="766"/>
      <c r="I157" s="431"/>
      <c r="J157" s="431"/>
      <c r="K157" s="350"/>
      <c r="L157" s="350"/>
      <c r="M157" s="431"/>
      <c r="N157" s="431"/>
      <c r="O157" s="444"/>
      <c r="P157" s="431"/>
      <c r="Q157" s="446"/>
      <c r="R157" s="431"/>
      <c r="S157" s="431"/>
      <c r="T157" s="447"/>
      <c r="U157" s="430"/>
      <c r="V157" s="430"/>
      <c r="W157" s="430"/>
    </row>
    <row r="158" spans="1:23" ht="17.399999999999999">
      <c r="A158" s="430"/>
      <c r="B158" s="431">
        <v>2153</v>
      </c>
      <c r="C158" s="444"/>
      <c r="D158" s="431"/>
      <c r="E158" s="431"/>
      <c r="F158" s="797"/>
      <c r="G158" s="763"/>
      <c r="H158" s="766"/>
      <c r="I158" s="431"/>
      <c r="J158" s="431"/>
      <c r="K158" s="350"/>
      <c r="L158" s="350"/>
      <c r="M158" s="431"/>
      <c r="N158" s="431"/>
      <c r="O158" s="444"/>
      <c r="P158" s="431"/>
      <c r="Q158" s="446"/>
      <c r="R158" s="431"/>
      <c r="S158" s="431"/>
      <c r="T158" s="447"/>
      <c r="U158" s="430"/>
      <c r="V158" s="430"/>
      <c r="W158" s="430"/>
    </row>
    <row r="159" spans="1:23" ht="17.399999999999999">
      <c r="A159" s="476"/>
      <c r="B159" s="431">
        <v>2154</v>
      </c>
      <c r="C159" s="448"/>
      <c r="D159" s="431"/>
      <c r="E159" s="431"/>
      <c r="F159" s="797"/>
      <c r="G159" s="763"/>
      <c r="H159" s="706"/>
      <c r="I159" s="455"/>
      <c r="J159" s="455"/>
      <c r="K159" s="456"/>
      <c r="L159" s="350"/>
      <c r="M159" s="431"/>
      <c r="N159" s="431"/>
      <c r="O159" s="444"/>
      <c r="P159" s="431"/>
      <c r="Q159" s="446"/>
      <c r="R159" s="431"/>
      <c r="S159" s="431"/>
      <c r="T159" s="447"/>
      <c r="U159" s="476"/>
      <c r="V159" s="476"/>
      <c r="W159" s="476"/>
    </row>
    <row r="160" spans="1:23" ht="17.399999999999999">
      <c r="A160" s="430"/>
      <c r="B160" s="431">
        <v>2155</v>
      </c>
      <c r="C160" s="444"/>
      <c r="D160" s="431"/>
      <c r="E160" s="431"/>
      <c r="F160" s="797"/>
      <c r="G160" s="763"/>
      <c r="H160" s="766"/>
      <c r="I160" s="431"/>
      <c r="J160" s="431"/>
      <c r="K160" s="350"/>
      <c r="L160" s="350"/>
      <c r="M160" s="431"/>
      <c r="N160" s="431"/>
      <c r="O160" s="444"/>
      <c r="P160" s="431"/>
      <c r="Q160" s="446"/>
      <c r="R160" s="431"/>
      <c r="S160" s="431"/>
      <c r="T160" s="447"/>
      <c r="U160" s="430"/>
      <c r="V160" s="430"/>
      <c r="W160" s="430"/>
    </row>
    <row r="161" spans="1:23" ht="17.399999999999999">
      <c r="A161" s="430"/>
      <c r="B161" s="431">
        <v>2156</v>
      </c>
      <c r="C161" s="444"/>
      <c r="D161" s="431"/>
      <c r="E161" s="431"/>
      <c r="F161" s="797"/>
      <c r="G161" s="763"/>
      <c r="H161" s="766"/>
      <c r="I161" s="431"/>
      <c r="J161" s="431"/>
      <c r="K161" s="350"/>
      <c r="L161" s="350"/>
      <c r="M161" s="431"/>
      <c r="N161" s="431"/>
      <c r="O161" s="444"/>
      <c r="P161" s="431"/>
      <c r="Q161" s="446"/>
      <c r="R161" s="431"/>
      <c r="S161" s="431"/>
      <c r="T161" s="447"/>
      <c r="U161" s="430"/>
      <c r="V161" s="430"/>
      <c r="W161" s="430"/>
    </row>
    <row r="162" spans="1:23" ht="17.399999999999999">
      <c r="A162" s="430"/>
      <c r="B162" s="431">
        <v>2157</v>
      </c>
      <c r="C162" s="444"/>
      <c r="D162" s="431"/>
      <c r="E162" s="431"/>
      <c r="F162" s="797"/>
      <c r="G162" s="763"/>
      <c r="H162" s="766"/>
      <c r="I162" s="431"/>
      <c r="J162" s="523"/>
      <c r="K162" s="350"/>
      <c r="L162" s="350"/>
      <c r="M162" s="431"/>
      <c r="N162" s="431"/>
      <c r="O162" s="444"/>
      <c r="P162" s="431"/>
      <c r="Q162" s="446"/>
      <c r="R162" s="431"/>
      <c r="S162" s="431"/>
      <c r="T162" s="447"/>
      <c r="U162" s="430"/>
      <c r="V162" s="430"/>
      <c r="W162" s="430"/>
    </row>
    <row r="163" spans="1:23" ht="17.399999999999999">
      <c r="A163" s="430"/>
      <c r="B163" s="431">
        <v>2158</v>
      </c>
      <c r="C163" s="448"/>
      <c r="D163" s="431"/>
      <c r="E163" s="431"/>
      <c r="F163" s="797"/>
      <c r="G163" s="763"/>
      <c r="H163" s="766"/>
      <c r="I163" s="431"/>
      <c r="J163" s="431"/>
      <c r="K163" s="350"/>
      <c r="L163" s="350"/>
      <c r="M163" s="431"/>
      <c r="N163" s="350"/>
      <c r="O163" s="444"/>
      <c r="P163" s="431"/>
      <c r="Q163" s="446"/>
      <c r="R163" s="431"/>
      <c r="S163" s="431"/>
      <c r="T163" s="447"/>
      <c r="U163" s="430"/>
      <c r="V163" s="430"/>
      <c r="W163" s="430"/>
    </row>
    <row r="164" spans="1:23" ht="17.399999999999999">
      <c r="A164" s="430"/>
      <c r="B164" s="431">
        <v>2159</v>
      </c>
      <c r="C164" s="448"/>
      <c r="D164" s="431"/>
      <c r="E164" s="431"/>
      <c r="F164" s="797"/>
      <c r="G164" s="763"/>
      <c r="H164" s="766"/>
      <c r="I164" s="431"/>
      <c r="J164" s="431"/>
      <c r="K164" s="350"/>
      <c r="L164" s="350"/>
      <c r="M164" s="431"/>
      <c r="N164" s="431"/>
      <c r="O164" s="444"/>
      <c r="P164" s="431"/>
      <c r="Q164" s="446"/>
      <c r="R164" s="431"/>
      <c r="S164" s="431"/>
      <c r="T164" s="447"/>
      <c r="U164" s="430"/>
      <c r="V164" s="430"/>
      <c r="W164" s="430"/>
    </row>
    <row r="165" spans="1:23" ht="17.399999999999999">
      <c r="A165" s="430"/>
      <c r="B165" s="431">
        <v>2160</v>
      </c>
      <c r="C165" s="444"/>
      <c r="D165" s="431"/>
      <c r="E165" s="431"/>
      <c r="F165" s="809"/>
      <c r="G165" s="756"/>
      <c r="H165" s="799"/>
      <c r="I165" s="449"/>
      <c r="J165" s="431"/>
      <c r="K165" s="350"/>
      <c r="L165" s="350"/>
      <c r="M165" s="431"/>
      <c r="N165" s="431"/>
      <c r="O165" s="444"/>
      <c r="P165" s="431"/>
      <c r="Q165" s="446"/>
      <c r="R165" s="431"/>
      <c r="S165" s="431"/>
      <c r="T165" s="447"/>
      <c r="U165" s="430"/>
      <c r="V165" s="430"/>
      <c r="W165" s="430"/>
    </row>
    <row r="166" spans="1:23" ht="17.399999999999999">
      <c r="A166" s="430"/>
      <c r="B166" s="431">
        <v>2161</v>
      </c>
      <c r="C166" s="444"/>
      <c r="D166" s="431"/>
      <c r="E166" s="431"/>
      <c r="F166" s="797"/>
      <c r="G166" s="763"/>
      <c r="H166" s="766"/>
      <c r="I166" s="431"/>
      <c r="J166" s="431"/>
      <c r="K166" s="350"/>
      <c r="L166" s="350"/>
      <c r="M166" s="431"/>
      <c r="N166" s="431"/>
      <c r="O166" s="444"/>
      <c r="P166" s="431"/>
      <c r="Q166" s="446"/>
      <c r="R166" s="431"/>
      <c r="S166" s="431"/>
      <c r="T166" s="447"/>
      <c r="U166" s="430"/>
      <c r="V166" s="430"/>
      <c r="W166" s="430"/>
    </row>
    <row r="167" spans="1:23" ht="17.399999999999999">
      <c r="A167" s="430"/>
      <c r="B167" s="431">
        <v>2162</v>
      </c>
      <c r="C167" s="444"/>
      <c r="D167" s="431"/>
      <c r="E167" s="431"/>
      <c r="F167" s="797"/>
      <c r="G167" s="763"/>
      <c r="H167" s="766"/>
      <c r="I167" s="431"/>
      <c r="J167" s="431"/>
      <c r="K167" s="350"/>
      <c r="L167" s="350"/>
      <c r="M167" s="431"/>
      <c r="N167" s="431"/>
      <c r="O167" s="444"/>
      <c r="P167" s="431"/>
      <c r="Q167" s="446"/>
      <c r="R167" s="431"/>
      <c r="S167" s="431"/>
      <c r="T167" s="447"/>
      <c r="U167" s="430"/>
      <c r="V167" s="430"/>
      <c r="W167" s="430"/>
    </row>
    <row r="168" spans="1:23" ht="17.399999999999999">
      <c r="A168" s="430"/>
      <c r="B168" s="431">
        <v>2163</v>
      </c>
      <c r="C168" s="444"/>
      <c r="D168" s="431"/>
      <c r="E168" s="431"/>
      <c r="F168" s="810"/>
      <c r="G168" s="763"/>
      <c r="H168" s="706"/>
      <c r="I168" s="449"/>
      <c r="J168" s="431"/>
      <c r="K168" s="350"/>
      <c r="L168" s="350"/>
      <c r="M168" s="431"/>
      <c r="N168" s="431"/>
      <c r="O168" s="444"/>
      <c r="P168" s="431"/>
      <c r="Q168" s="446"/>
      <c r="R168" s="431"/>
      <c r="S168" s="431"/>
      <c r="T168" s="447"/>
      <c r="U168" s="430"/>
      <c r="V168" s="430"/>
      <c r="W168" s="430"/>
    </row>
    <row r="169" spans="1:23" ht="17.399999999999999">
      <c r="A169" s="430"/>
      <c r="B169" s="431">
        <v>2164</v>
      </c>
      <c r="C169" s="444"/>
      <c r="D169" s="431"/>
      <c r="E169" s="431"/>
      <c r="F169" s="797"/>
      <c r="G169" s="763"/>
      <c r="H169" s="766"/>
      <c r="I169" s="431"/>
      <c r="J169" s="431"/>
      <c r="K169" s="350"/>
      <c r="L169" s="350"/>
      <c r="M169" s="431"/>
      <c r="N169" s="431"/>
      <c r="O169" s="444"/>
      <c r="P169" s="431"/>
      <c r="Q169" s="446"/>
      <c r="R169" s="431"/>
      <c r="S169" s="431"/>
      <c r="T169" s="447"/>
      <c r="U169" s="430"/>
      <c r="V169" s="430"/>
      <c r="W169" s="430"/>
    </row>
    <row r="170" spans="1:23" ht="17.399999999999999">
      <c r="A170" s="430"/>
      <c r="B170" s="431">
        <v>2165</v>
      </c>
      <c r="C170" s="526"/>
      <c r="E170" s="431"/>
      <c r="F170" s="797"/>
      <c r="G170" s="763"/>
      <c r="H170" s="766"/>
      <c r="I170" s="431"/>
      <c r="J170" s="431"/>
      <c r="K170" s="350"/>
      <c r="L170" s="350"/>
      <c r="M170" s="431"/>
      <c r="N170" s="431"/>
      <c r="O170" s="444"/>
      <c r="P170" s="431"/>
      <c r="Q170" s="446"/>
      <c r="R170" s="431"/>
      <c r="S170" s="431"/>
      <c r="T170" s="447"/>
      <c r="U170" s="430"/>
      <c r="V170" s="430"/>
      <c r="W170" s="430"/>
    </row>
    <row r="171" spans="1:23" ht="17.399999999999999">
      <c r="A171" s="476"/>
      <c r="B171" s="431">
        <v>2166</v>
      </c>
      <c r="C171" s="444"/>
      <c r="D171" s="431"/>
      <c r="E171" s="431"/>
      <c r="F171" s="797"/>
      <c r="G171" s="763"/>
      <c r="H171" s="766"/>
      <c r="I171" s="431"/>
      <c r="J171" s="431"/>
      <c r="K171" s="350"/>
      <c r="L171" s="350"/>
      <c r="M171" s="431"/>
      <c r="N171" s="431"/>
      <c r="O171" s="444"/>
      <c r="P171" s="431"/>
      <c r="Q171" s="446"/>
      <c r="R171" s="431"/>
      <c r="S171" s="431"/>
      <c r="T171" s="447"/>
      <c r="U171" s="476"/>
      <c r="V171" s="476"/>
      <c r="W171" s="476"/>
    </row>
    <row r="172" spans="1:23" ht="17.399999999999999">
      <c r="A172" s="430"/>
      <c r="B172" s="431">
        <v>2167</v>
      </c>
      <c r="C172" s="444"/>
      <c r="D172" s="431"/>
      <c r="E172" s="431"/>
      <c r="F172" s="797"/>
      <c r="G172" s="763"/>
      <c r="H172" s="766"/>
      <c r="I172" s="431"/>
      <c r="J172" s="431"/>
      <c r="K172" s="350"/>
      <c r="L172" s="350"/>
      <c r="M172" s="431"/>
      <c r="N172" s="431"/>
      <c r="O172" s="444"/>
      <c r="P172" s="431"/>
      <c r="Q172" s="446"/>
      <c r="R172" s="431"/>
      <c r="S172" s="431"/>
      <c r="T172" s="447"/>
      <c r="U172" s="430"/>
      <c r="V172" s="430"/>
      <c r="W172" s="430"/>
    </row>
    <row r="173" spans="1:23" ht="17.399999999999999">
      <c r="A173" s="430"/>
      <c r="B173" s="431">
        <v>2168</v>
      </c>
      <c r="C173" s="444"/>
      <c r="D173" s="431"/>
      <c r="E173" s="431"/>
      <c r="F173" s="797"/>
      <c r="G173" s="763"/>
      <c r="H173" s="766"/>
      <c r="I173" s="431"/>
      <c r="J173" s="431"/>
      <c r="K173" s="350"/>
      <c r="L173" s="350"/>
      <c r="M173" s="431"/>
      <c r="N173" s="431"/>
      <c r="O173" s="444"/>
      <c r="P173" s="431"/>
      <c r="Q173" s="446"/>
      <c r="R173" s="431"/>
      <c r="S173" s="431"/>
      <c r="T173" s="447"/>
      <c r="U173" s="430"/>
      <c r="V173" s="430"/>
      <c r="W173" s="430"/>
    </row>
    <row r="174" spans="1:23" ht="17.399999999999999">
      <c r="A174" s="430"/>
      <c r="B174" s="431">
        <v>2169</v>
      </c>
      <c r="C174" s="444"/>
      <c r="D174" s="431"/>
      <c r="E174" s="431"/>
      <c r="F174" s="797"/>
      <c r="G174" s="763"/>
      <c r="H174" s="766"/>
      <c r="I174" s="431"/>
      <c r="J174" s="431"/>
      <c r="K174" s="350"/>
      <c r="L174" s="350"/>
      <c r="M174" s="431"/>
      <c r="N174" s="431"/>
      <c r="O174" s="444"/>
      <c r="P174" s="431"/>
      <c r="Q174" s="446"/>
      <c r="R174" s="431"/>
      <c r="S174" s="431"/>
      <c r="T174" s="447"/>
      <c r="U174" s="430"/>
      <c r="V174" s="430"/>
      <c r="W174" s="430"/>
    </row>
    <row r="175" spans="1:23" ht="17.399999999999999">
      <c r="A175" s="430"/>
      <c r="B175" s="431">
        <v>2170</v>
      </c>
      <c r="C175" s="444"/>
      <c r="D175" s="431"/>
      <c r="E175" s="431"/>
      <c r="F175" s="797"/>
      <c r="G175" s="763"/>
      <c r="H175" s="766"/>
      <c r="I175" s="431"/>
      <c r="J175" s="431"/>
      <c r="K175" s="350"/>
      <c r="L175" s="350"/>
      <c r="M175" s="431"/>
      <c r="N175" s="431"/>
      <c r="O175" s="444"/>
      <c r="P175" s="431"/>
      <c r="Q175" s="446"/>
      <c r="R175" s="431"/>
      <c r="S175" s="431"/>
      <c r="T175" s="447"/>
      <c r="U175" s="430"/>
      <c r="V175" s="430"/>
      <c r="W175" s="430"/>
    </row>
    <row r="176" spans="1:23" ht="17.399999999999999">
      <c r="A176" s="430"/>
      <c r="B176" s="431">
        <v>2171</v>
      </c>
      <c r="C176" s="444"/>
      <c r="D176" s="431"/>
      <c r="E176" s="431"/>
      <c r="F176" s="797"/>
      <c r="G176" s="763"/>
      <c r="H176" s="766"/>
      <c r="I176" s="431"/>
      <c r="J176" s="431"/>
      <c r="K176" s="350"/>
      <c r="L176" s="350"/>
      <c r="M176" s="431"/>
      <c r="N176" s="431"/>
      <c r="O176" s="444"/>
      <c r="P176" s="431"/>
      <c r="Q176" s="446"/>
      <c r="R176" s="431"/>
      <c r="S176" s="431"/>
      <c r="T176" s="447"/>
      <c r="U176" s="430"/>
      <c r="V176" s="430"/>
      <c r="W176" s="430"/>
    </row>
    <row r="177" spans="1:23" ht="17.399999999999999">
      <c r="A177" s="430"/>
      <c r="B177" s="431">
        <v>2172</v>
      </c>
      <c r="C177" s="444"/>
      <c r="D177" s="431"/>
      <c r="E177" s="431"/>
      <c r="F177" s="797"/>
      <c r="G177" s="763"/>
      <c r="H177" s="766"/>
      <c r="I177" s="431"/>
      <c r="J177" s="431"/>
      <c r="K177" s="350"/>
      <c r="L177" s="350"/>
      <c r="M177" s="431"/>
      <c r="N177" s="431"/>
      <c r="O177" s="444"/>
      <c r="P177" s="431"/>
      <c r="Q177" s="446"/>
      <c r="R177" s="431"/>
      <c r="S177" s="431"/>
      <c r="T177" s="447"/>
      <c r="U177" s="430"/>
      <c r="V177" s="430"/>
      <c r="W177" s="430"/>
    </row>
    <row r="178" spans="1:23" ht="17.399999999999999">
      <c r="A178" s="430"/>
      <c r="B178" s="431">
        <v>2173</v>
      </c>
      <c r="C178" s="444"/>
      <c r="D178" s="431"/>
      <c r="E178" s="431"/>
      <c r="F178" s="797"/>
      <c r="G178" s="763"/>
      <c r="H178" s="766"/>
      <c r="I178" s="431"/>
      <c r="J178" s="431"/>
      <c r="K178" s="350"/>
      <c r="L178" s="350"/>
      <c r="M178" s="431"/>
      <c r="N178" s="431"/>
      <c r="O178" s="444"/>
      <c r="P178" s="431"/>
      <c r="Q178" s="446"/>
      <c r="R178" s="431"/>
      <c r="S178" s="431"/>
      <c r="T178" s="447"/>
      <c r="U178" s="430"/>
      <c r="V178" s="430"/>
      <c r="W178" s="430"/>
    </row>
    <row r="179" spans="1:23" ht="17.399999999999999">
      <c r="A179" s="430"/>
      <c r="B179" s="431">
        <v>2174</v>
      </c>
      <c r="C179" s="444"/>
      <c r="D179" s="431"/>
      <c r="E179" s="431"/>
      <c r="F179" s="797"/>
      <c r="G179" s="763"/>
      <c r="H179" s="766"/>
      <c r="I179" s="431"/>
      <c r="J179" s="431"/>
      <c r="K179" s="401"/>
      <c r="L179" s="350"/>
      <c r="M179" s="431"/>
      <c r="N179" s="431"/>
      <c r="O179" s="444"/>
      <c r="P179" s="431"/>
      <c r="Q179" s="446"/>
      <c r="R179" s="431"/>
      <c r="S179" s="431"/>
      <c r="T179" s="447"/>
      <c r="U179" s="430"/>
      <c r="V179" s="430"/>
      <c r="W179" s="430"/>
    </row>
    <row r="180" spans="1:23" ht="17.399999999999999">
      <c r="A180" s="430"/>
      <c r="B180" s="431">
        <v>2175</v>
      </c>
      <c r="C180" s="444"/>
      <c r="D180" s="431"/>
      <c r="E180" s="431"/>
      <c r="F180" s="797"/>
      <c r="G180" s="763"/>
      <c r="H180" s="766"/>
      <c r="I180" s="527"/>
      <c r="J180" s="431"/>
      <c r="K180" s="401"/>
      <c r="L180" s="350"/>
      <c r="M180" s="431"/>
      <c r="N180" s="431"/>
      <c r="O180" s="444"/>
      <c r="P180" s="431"/>
      <c r="Q180" s="446"/>
      <c r="R180" s="431"/>
      <c r="S180" s="431"/>
      <c r="T180" s="447"/>
      <c r="U180" s="430"/>
      <c r="V180" s="430"/>
      <c r="W180" s="430"/>
    </row>
    <row r="181" spans="1:23" ht="17.399999999999999">
      <c r="A181" s="430"/>
      <c r="B181" s="431">
        <v>2176</v>
      </c>
      <c r="C181" s="444"/>
      <c r="D181" s="431"/>
      <c r="E181" s="431"/>
      <c r="F181" s="797"/>
      <c r="G181" s="763"/>
      <c r="H181" s="766"/>
      <c r="I181" s="431"/>
      <c r="J181" s="431"/>
      <c r="K181" s="401"/>
      <c r="L181" s="350"/>
      <c r="M181" s="431"/>
      <c r="N181" s="431"/>
      <c r="O181" s="444"/>
      <c r="P181" s="431"/>
      <c r="Q181" s="446"/>
      <c r="R181" s="431"/>
      <c r="S181" s="431"/>
      <c r="T181" s="447"/>
      <c r="U181" s="430"/>
      <c r="V181" s="430"/>
      <c r="W181" s="430"/>
    </row>
    <row r="182" spans="1:23" ht="17.399999999999999">
      <c r="A182" s="430"/>
      <c r="B182" s="431">
        <v>2177</v>
      </c>
      <c r="C182" s="444"/>
      <c r="D182" s="431"/>
      <c r="E182" s="431"/>
      <c r="F182" s="768"/>
      <c r="G182" s="763"/>
      <c r="H182" s="706"/>
      <c r="I182" s="449"/>
      <c r="J182" s="431"/>
      <c r="K182" s="401"/>
      <c r="L182" s="350"/>
      <c r="M182" s="431"/>
      <c r="N182" s="431"/>
      <c r="O182" s="444"/>
      <c r="P182" s="431"/>
      <c r="Q182" s="446"/>
      <c r="R182" s="431"/>
      <c r="S182" s="431"/>
      <c r="T182" s="447"/>
      <c r="U182" s="430"/>
      <c r="V182" s="430"/>
      <c r="W182" s="430"/>
    </row>
    <row r="183" spans="1:23" ht="17.399999999999999">
      <c r="A183" s="430"/>
      <c r="B183" s="431">
        <v>2178</v>
      </c>
      <c r="C183" s="444"/>
      <c r="D183" s="431"/>
      <c r="E183" s="431"/>
      <c r="F183" s="797"/>
      <c r="G183" s="763"/>
      <c r="H183" s="766"/>
      <c r="I183" s="431"/>
      <c r="J183" s="431"/>
      <c r="K183" s="401"/>
      <c r="L183" s="350"/>
      <c r="M183" s="431"/>
      <c r="N183" s="431"/>
      <c r="O183" s="444"/>
      <c r="P183" s="431"/>
      <c r="Q183" s="446"/>
      <c r="R183" s="431"/>
      <c r="S183" s="431"/>
      <c r="T183" s="447"/>
      <c r="U183" s="430"/>
      <c r="V183" s="430"/>
      <c r="W183" s="430"/>
    </row>
    <row r="184" spans="1:23" ht="17.399999999999999">
      <c r="A184" s="430"/>
      <c r="B184" s="431">
        <v>2179</v>
      </c>
      <c r="C184" s="444"/>
      <c r="D184" s="431"/>
      <c r="E184" s="431"/>
      <c r="F184" s="797"/>
      <c r="G184" s="763"/>
      <c r="H184" s="766"/>
      <c r="I184" s="431"/>
      <c r="J184" s="431"/>
      <c r="K184" s="350"/>
      <c r="L184" s="350"/>
      <c r="M184" s="431"/>
      <c r="N184" s="431"/>
      <c r="O184" s="444"/>
      <c r="P184" s="431"/>
      <c r="Q184" s="446"/>
      <c r="R184" s="431"/>
      <c r="S184" s="431"/>
      <c r="T184" s="447"/>
      <c r="U184" s="430"/>
      <c r="V184" s="430"/>
      <c r="W184" s="430"/>
    </row>
    <row r="185" spans="1:23" ht="18.600000000000001">
      <c r="A185" s="430"/>
      <c r="B185" s="431">
        <v>2180</v>
      </c>
      <c r="C185" s="444"/>
      <c r="D185" s="431"/>
      <c r="E185" s="431"/>
      <c r="F185" s="811"/>
      <c r="G185" s="763"/>
      <c r="H185" s="706"/>
      <c r="I185" s="449"/>
      <c r="J185" s="431"/>
      <c r="K185" s="350"/>
      <c r="L185" s="350"/>
      <c r="M185" s="431"/>
      <c r="N185" s="431"/>
      <c r="O185" s="444"/>
      <c r="P185" s="431"/>
      <c r="Q185" s="446"/>
      <c r="R185" s="431"/>
      <c r="S185" s="431"/>
      <c r="T185" s="447"/>
      <c r="U185" s="430"/>
      <c r="V185" s="430"/>
      <c r="W185" s="430"/>
    </row>
    <row r="186" spans="1:23" ht="17.399999999999999">
      <c r="A186" s="430"/>
      <c r="B186" s="431">
        <v>2181</v>
      </c>
      <c r="C186" s="444"/>
      <c r="D186" s="431"/>
      <c r="E186" s="431"/>
      <c r="F186" s="797"/>
      <c r="G186" s="763"/>
      <c r="H186" s="766"/>
      <c r="I186" s="431"/>
      <c r="J186" s="431"/>
      <c r="K186" s="350"/>
      <c r="L186" s="350"/>
      <c r="M186" s="431"/>
      <c r="N186" s="431"/>
      <c r="O186" s="444"/>
      <c r="P186" s="431"/>
      <c r="Q186" s="446"/>
      <c r="R186" s="431"/>
      <c r="S186" s="431"/>
      <c r="T186" s="447"/>
      <c r="U186" s="430"/>
      <c r="V186" s="430"/>
      <c r="W186" s="430"/>
    </row>
    <row r="187" spans="1:23" ht="17.399999999999999">
      <c r="A187" s="430"/>
      <c r="B187" s="431">
        <v>2182</v>
      </c>
      <c r="C187" s="444"/>
      <c r="D187" s="431"/>
      <c r="E187" s="431"/>
      <c r="F187" s="797"/>
      <c r="G187" s="763"/>
      <c r="H187" s="766"/>
      <c r="I187" s="431"/>
      <c r="J187" s="431"/>
      <c r="K187" s="350"/>
      <c r="L187" s="350"/>
      <c r="M187" s="431"/>
      <c r="N187" s="431"/>
      <c r="O187" s="444"/>
      <c r="P187" s="431"/>
      <c r="Q187" s="446"/>
      <c r="R187" s="431"/>
      <c r="S187" s="431"/>
      <c r="T187" s="447"/>
      <c r="U187" s="430"/>
      <c r="V187" s="430"/>
      <c r="W187" s="430"/>
    </row>
    <row r="188" spans="1:23" ht="17.399999999999999">
      <c r="A188" s="430"/>
      <c r="B188" s="431">
        <v>2183</v>
      </c>
      <c r="C188" s="444"/>
      <c r="D188" s="431"/>
      <c r="E188" s="431"/>
      <c r="F188" s="797"/>
      <c r="G188" s="763"/>
      <c r="H188" s="766"/>
      <c r="I188" s="431"/>
      <c r="J188" s="431"/>
      <c r="K188" s="350"/>
      <c r="L188" s="350"/>
      <c r="M188" s="431"/>
      <c r="N188" s="431"/>
      <c r="O188" s="444"/>
      <c r="P188" s="431"/>
      <c r="Q188" s="446"/>
      <c r="R188" s="431"/>
      <c r="S188" s="431"/>
      <c r="T188" s="447"/>
      <c r="U188" s="430"/>
      <c r="V188" s="430"/>
      <c r="W188" s="430"/>
    </row>
    <row r="189" spans="1:23" ht="17.399999999999999">
      <c r="B189" s="431">
        <v>2184</v>
      </c>
      <c r="C189" s="444"/>
      <c r="D189" s="431"/>
      <c r="E189" s="431"/>
      <c r="F189" s="812"/>
      <c r="G189" s="710"/>
      <c r="H189" s="710"/>
      <c r="I189" s="227"/>
      <c r="J189" s="227"/>
      <c r="L189" s="350"/>
      <c r="M189" s="401"/>
      <c r="N189" s="401"/>
      <c r="O189" s="401"/>
      <c r="P189" s="401"/>
      <c r="Q189" s="401"/>
      <c r="R189" s="401"/>
      <c r="S189" s="401"/>
      <c r="T189" s="401"/>
    </row>
    <row r="190" spans="1:23" ht="17.399999999999999">
      <c r="A190" s="476"/>
      <c r="B190" s="431">
        <v>2185</v>
      </c>
      <c r="C190" s="444"/>
      <c r="D190" s="431"/>
      <c r="E190" s="431"/>
      <c r="F190" s="797"/>
      <c r="G190" s="763"/>
      <c r="H190" s="766"/>
      <c r="I190" s="431"/>
      <c r="J190" s="431"/>
      <c r="K190" s="350"/>
      <c r="L190" s="350"/>
      <c r="M190" s="431"/>
      <c r="N190" s="431"/>
      <c r="O190" s="444"/>
      <c r="P190" s="431"/>
      <c r="Q190" s="446"/>
      <c r="R190" s="431"/>
      <c r="S190" s="431"/>
      <c r="T190" s="447"/>
      <c r="U190" s="476"/>
      <c r="V190" s="476"/>
      <c r="W190" s="476"/>
    </row>
    <row r="191" spans="1:23" ht="17.399999999999999">
      <c r="A191" s="430"/>
      <c r="B191" s="431">
        <v>2186</v>
      </c>
      <c r="C191" s="444"/>
      <c r="D191" s="431"/>
      <c r="E191" s="431"/>
      <c r="F191" s="797"/>
      <c r="G191" s="763"/>
      <c r="H191" s="766"/>
      <c r="I191" s="431"/>
      <c r="J191" s="431"/>
      <c r="K191" s="350"/>
      <c r="L191" s="350"/>
      <c r="M191" s="431"/>
      <c r="N191" s="431"/>
      <c r="O191" s="444"/>
      <c r="P191" s="431"/>
      <c r="Q191" s="446"/>
      <c r="R191" s="431"/>
      <c r="S191" s="431"/>
      <c r="T191" s="447"/>
      <c r="U191" s="430"/>
      <c r="V191" s="430"/>
      <c r="W191" s="430"/>
    </row>
    <row r="192" spans="1:23" ht="17.399999999999999">
      <c r="A192" s="430"/>
      <c r="B192" s="431">
        <v>2187</v>
      </c>
      <c r="C192" s="444"/>
      <c r="D192" s="431"/>
      <c r="E192" s="431"/>
      <c r="F192" s="797"/>
      <c r="G192" s="763"/>
      <c r="H192" s="766"/>
      <c r="I192" s="431"/>
      <c r="J192" s="431"/>
      <c r="K192" s="350"/>
      <c r="L192" s="350"/>
      <c r="M192" s="431"/>
      <c r="N192" s="431"/>
      <c r="O192" s="444"/>
      <c r="P192" s="431"/>
      <c r="Q192" s="446"/>
      <c r="R192" s="431"/>
      <c r="S192" s="431"/>
      <c r="T192" s="447"/>
      <c r="U192" s="430"/>
      <c r="V192" s="430"/>
      <c r="W192" s="430"/>
    </row>
    <row r="193" spans="1:23" ht="17.399999999999999">
      <c r="A193" s="430"/>
      <c r="B193" s="431">
        <v>2188</v>
      </c>
      <c r="C193" s="444"/>
      <c r="D193" s="431"/>
      <c r="E193" s="431"/>
      <c r="F193" s="797"/>
      <c r="G193" s="763"/>
      <c r="H193" s="766"/>
      <c r="I193" s="431"/>
      <c r="J193" s="431"/>
      <c r="K193" s="350"/>
      <c r="L193" s="350"/>
      <c r="M193" s="431"/>
      <c r="N193" s="431"/>
      <c r="O193" s="444"/>
      <c r="P193" s="431"/>
      <c r="Q193" s="446"/>
      <c r="R193" s="431"/>
      <c r="S193" s="431"/>
      <c r="T193" s="447"/>
      <c r="U193" s="430"/>
      <c r="V193" s="430"/>
      <c r="W193" s="430"/>
    </row>
    <row r="194" spans="1:23" ht="17.399999999999999">
      <c r="A194" s="430"/>
      <c r="B194" s="431">
        <v>2189</v>
      </c>
      <c r="C194" s="444"/>
      <c r="D194" s="431"/>
      <c r="E194" s="431"/>
      <c r="F194" s="813"/>
      <c r="G194" s="756"/>
      <c r="H194" s="752"/>
      <c r="I194" s="449"/>
      <c r="J194" s="431"/>
      <c r="K194" s="350"/>
      <c r="L194" s="350"/>
      <c r="M194" s="431"/>
      <c r="N194" s="431"/>
      <c r="O194" s="444"/>
      <c r="P194" s="431"/>
      <c r="Q194" s="446"/>
      <c r="R194" s="431"/>
      <c r="S194" s="431"/>
      <c r="T194" s="447"/>
      <c r="U194" s="430"/>
      <c r="V194" s="430"/>
      <c r="W194" s="430"/>
    </row>
    <row r="195" spans="1:23" ht="18.600000000000001">
      <c r="A195" s="430"/>
      <c r="B195" s="431">
        <v>2190</v>
      </c>
      <c r="C195" s="444"/>
      <c r="D195" s="431"/>
      <c r="E195" s="431"/>
      <c r="F195" s="797"/>
      <c r="G195" s="763"/>
      <c r="H195" s="766"/>
      <c r="I195" s="431"/>
      <c r="J195" s="431"/>
      <c r="K195" s="516"/>
      <c r="L195" s="350"/>
      <c r="M195" s="431"/>
      <c r="N195" s="431"/>
      <c r="O195" s="444"/>
      <c r="P195" s="431"/>
      <c r="Q195" s="446"/>
      <c r="R195" s="431"/>
      <c r="S195" s="431"/>
      <c r="T195" s="447"/>
      <c r="U195" s="430"/>
      <c r="V195" s="430"/>
      <c r="W195" s="430"/>
    </row>
    <row r="196" spans="1:23" ht="18.600000000000001">
      <c r="A196" s="430"/>
      <c r="B196" s="431">
        <v>2191</v>
      </c>
      <c r="C196" s="444"/>
      <c r="D196" s="431"/>
      <c r="E196" s="431"/>
      <c r="F196" s="797"/>
      <c r="G196" s="763"/>
      <c r="H196" s="766"/>
      <c r="I196" s="431"/>
      <c r="J196" s="431"/>
      <c r="K196" s="472"/>
      <c r="L196" s="350"/>
      <c r="M196" s="431"/>
      <c r="N196" s="431"/>
      <c r="O196" s="444"/>
      <c r="P196" s="431"/>
      <c r="Q196" s="446"/>
      <c r="R196" s="431"/>
      <c r="S196" s="431"/>
      <c r="T196" s="447"/>
      <c r="U196" s="430"/>
      <c r="V196" s="430"/>
      <c r="W196" s="430"/>
    </row>
    <row r="197" spans="1:23" ht="18.600000000000001">
      <c r="A197" s="430"/>
      <c r="B197" s="431">
        <v>2192</v>
      </c>
      <c r="C197" s="444"/>
      <c r="D197" s="431"/>
      <c r="E197" s="431"/>
      <c r="F197" s="797"/>
      <c r="G197" s="763"/>
      <c r="H197" s="766"/>
      <c r="I197" s="431"/>
      <c r="J197" s="431"/>
      <c r="K197" s="516"/>
      <c r="L197" s="350"/>
      <c r="M197" s="431"/>
      <c r="N197" s="431"/>
      <c r="O197" s="444"/>
      <c r="P197" s="431"/>
      <c r="Q197" s="446"/>
      <c r="R197" s="431"/>
      <c r="S197" s="431"/>
      <c r="T197" s="447"/>
      <c r="U197" s="430"/>
      <c r="V197" s="430"/>
      <c r="W197" s="430"/>
    </row>
    <row r="198" spans="1:23" ht="17.399999999999999">
      <c r="A198" s="430"/>
      <c r="B198" s="431">
        <v>2193</v>
      </c>
      <c r="C198" s="444"/>
      <c r="D198" s="431"/>
      <c r="E198" s="431"/>
      <c r="F198" s="808"/>
      <c r="G198" s="756"/>
      <c r="H198" s="799"/>
      <c r="I198" s="431"/>
      <c r="J198" s="528"/>
      <c r="K198" s="350"/>
      <c r="L198" s="350"/>
      <c r="M198" s="431"/>
      <c r="N198" s="431"/>
      <c r="O198" s="444"/>
      <c r="P198" s="431"/>
      <c r="Q198" s="446"/>
      <c r="R198" s="431"/>
      <c r="S198" s="431"/>
      <c r="T198" s="447"/>
      <c r="U198" s="430"/>
      <c r="V198" s="430"/>
      <c r="W198" s="430"/>
    </row>
    <row r="199" spans="1:23" ht="17.399999999999999">
      <c r="A199" s="430"/>
      <c r="B199" s="431">
        <v>2194</v>
      </c>
      <c r="C199" s="444"/>
      <c r="D199" s="431"/>
      <c r="E199" s="431"/>
      <c r="F199" s="797"/>
      <c r="G199" s="763"/>
      <c r="H199" s="766"/>
      <c r="I199" s="431"/>
      <c r="J199" s="431"/>
      <c r="K199" s="350"/>
      <c r="L199" s="350"/>
      <c r="M199" s="431"/>
      <c r="N199" s="431"/>
      <c r="O199" s="444"/>
      <c r="P199" s="431"/>
      <c r="Q199" s="446"/>
      <c r="R199" s="431"/>
      <c r="S199" s="431"/>
      <c r="T199" s="447"/>
      <c r="U199" s="430"/>
      <c r="V199" s="430"/>
      <c r="W199" s="430"/>
    </row>
    <row r="200" spans="1:23" ht="17.399999999999999">
      <c r="A200" s="430"/>
      <c r="B200" s="431">
        <v>2195</v>
      </c>
      <c r="C200" s="444"/>
      <c r="D200" s="431"/>
      <c r="E200" s="431"/>
      <c r="F200" s="797"/>
      <c r="G200" s="763"/>
      <c r="H200" s="766"/>
      <c r="I200" s="431"/>
      <c r="J200" s="431"/>
      <c r="K200" s="350"/>
      <c r="L200" s="350"/>
      <c r="M200" s="431"/>
      <c r="N200" s="431"/>
      <c r="O200" s="444"/>
      <c r="P200" s="431"/>
      <c r="Q200" s="446"/>
      <c r="R200" s="431"/>
      <c r="S200" s="431"/>
      <c r="T200" s="447"/>
      <c r="U200" s="430"/>
      <c r="V200" s="430"/>
      <c r="W200" s="430"/>
    </row>
    <row r="201" spans="1:23" ht="17.399999999999999">
      <c r="A201" s="430"/>
      <c r="B201" s="431">
        <v>2196</v>
      </c>
      <c r="C201" s="444"/>
      <c r="D201" s="431"/>
      <c r="E201" s="431"/>
      <c r="F201" s="797"/>
      <c r="G201" s="763"/>
      <c r="H201" s="766"/>
      <c r="I201" s="431"/>
      <c r="J201" s="431"/>
      <c r="K201" s="350"/>
      <c r="L201" s="350"/>
      <c r="M201" s="431"/>
      <c r="N201" s="431"/>
      <c r="O201" s="444"/>
      <c r="P201" s="431"/>
      <c r="Q201" s="446"/>
      <c r="R201" s="431"/>
      <c r="S201" s="431"/>
      <c r="T201" s="447"/>
      <c r="U201" s="430"/>
      <c r="V201" s="430"/>
      <c r="W201" s="430"/>
    </row>
    <row r="202" spans="1:23" ht="17.399999999999999">
      <c r="A202" s="430"/>
      <c r="B202" s="431">
        <v>2197</v>
      </c>
      <c r="C202" s="444"/>
      <c r="D202" s="431"/>
      <c r="E202" s="431"/>
      <c r="F202" s="797"/>
      <c r="G202" s="763"/>
      <c r="H202" s="766"/>
      <c r="I202" s="431"/>
      <c r="J202" s="431"/>
      <c r="K202" s="350"/>
      <c r="L202" s="350"/>
      <c r="M202" s="431"/>
      <c r="N202" s="431"/>
      <c r="O202" s="444"/>
      <c r="P202" s="431"/>
      <c r="Q202" s="446"/>
      <c r="R202" s="431"/>
      <c r="S202" s="431"/>
      <c r="T202" s="447"/>
      <c r="U202" s="430"/>
      <c r="V202" s="430"/>
      <c r="W202" s="430"/>
    </row>
    <row r="203" spans="1:23" ht="17.399999999999999">
      <c r="A203" s="430"/>
      <c r="B203" s="431">
        <v>2198</v>
      </c>
      <c r="C203" s="444"/>
      <c r="D203" s="431"/>
      <c r="E203" s="431"/>
      <c r="F203" s="797"/>
      <c r="G203" s="763"/>
      <c r="H203" s="766"/>
      <c r="I203" s="431"/>
      <c r="J203" s="431"/>
      <c r="K203" s="350"/>
      <c r="L203" s="350"/>
      <c r="M203" s="431"/>
      <c r="N203" s="431"/>
      <c r="O203" s="444"/>
      <c r="P203" s="431"/>
      <c r="Q203" s="446"/>
      <c r="R203" s="431"/>
      <c r="S203" s="431"/>
      <c r="T203" s="447"/>
      <c r="U203" s="430"/>
      <c r="V203" s="430"/>
      <c r="W203" s="430"/>
    </row>
    <row r="204" spans="1:23" ht="17.399999999999999">
      <c r="A204" s="430"/>
      <c r="B204" s="431">
        <v>2199</v>
      </c>
      <c r="C204" s="444"/>
      <c r="D204" s="431"/>
      <c r="E204" s="431"/>
      <c r="F204" s="797"/>
      <c r="G204" s="763"/>
      <c r="H204" s="766"/>
      <c r="I204" s="431"/>
      <c r="J204" s="431"/>
      <c r="K204" s="350"/>
      <c r="L204" s="350"/>
      <c r="M204" s="431"/>
      <c r="N204" s="431"/>
      <c r="O204" s="444"/>
      <c r="P204" s="431"/>
      <c r="Q204" s="446"/>
      <c r="R204" s="431"/>
      <c r="S204" s="431"/>
      <c r="T204" s="447"/>
      <c r="U204" s="430"/>
      <c r="V204" s="430"/>
      <c r="W204" s="430"/>
    </row>
    <row r="205" spans="1:23" ht="17.399999999999999">
      <c r="A205" s="476"/>
      <c r="B205" s="431">
        <v>2200</v>
      </c>
      <c r="C205" s="444"/>
      <c r="D205" s="431"/>
      <c r="E205" s="431"/>
      <c r="F205" s="797"/>
      <c r="G205" s="763"/>
      <c r="H205" s="766"/>
      <c r="I205" s="431"/>
      <c r="J205" s="431"/>
      <c r="K205" s="350"/>
      <c r="L205" s="350"/>
      <c r="M205" s="431"/>
      <c r="N205" s="431"/>
      <c r="O205" s="444"/>
      <c r="P205" s="431"/>
      <c r="Q205" s="446"/>
      <c r="R205" s="431"/>
      <c r="S205" s="431"/>
      <c r="T205" s="447"/>
      <c r="U205" s="476"/>
      <c r="V205" s="476"/>
      <c r="W205" s="476"/>
    </row>
    <row r="206" spans="1:23" ht="17.399999999999999">
      <c r="A206" s="430"/>
      <c r="B206" s="431">
        <v>2201</v>
      </c>
      <c r="C206" s="444"/>
      <c r="D206" s="431"/>
      <c r="E206" s="431"/>
      <c r="F206" s="797"/>
      <c r="G206" s="763"/>
      <c r="H206" s="766"/>
      <c r="I206" s="431"/>
      <c r="J206" s="431"/>
      <c r="K206" s="350"/>
      <c r="L206" s="350"/>
      <c r="M206" s="431"/>
      <c r="N206" s="431"/>
      <c r="O206" s="444"/>
      <c r="P206" s="431"/>
      <c r="Q206" s="446"/>
      <c r="R206" s="431"/>
      <c r="S206" s="431"/>
      <c r="T206" s="447"/>
      <c r="U206" s="430"/>
      <c r="V206" s="430"/>
      <c r="W206" s="430"/>
    </row>
    <row r="207" spans="1:23" ht="17.399999999999999">
      <c r="A207" s="430"/>
      <c r="B207" s="431">
        <v>2202</v>
      </c>
      <c r="C207" s="444"/>
      <c r="D207" s="431"/>
      <c r="E207" s="431"/>
      <c r="F207" s="797"/>
      <c r="G207" s="763"/>
      <c r="H207" s="766"/>
      <c r="I207" s="431"/>
      <c r="J207" s="431"/>
      <c r="K207" s="350"/>
      <c r="L207" s="350"/>
      <c r="M207" s="431"/>
      <c r="N207" s="431"/>
      <c r="O207" s="444"/>
      <c r="P207" s="431"/>
      <c r="Q207" s="446"/>
      <c r="R207" s="431"/>
      <c r="S207" s="431"/>
      <c r="T207" s="447"/>
      <c r="U207" s="430"/>
      <c r="V207" s="430"/>
      <c r="W207" s="430"/>
    </row>
    <row r="208" spans="1:23" ht="17.399999999999999">
      <c r="A208" s="430"/>
      <c r="B208" s="431">
        <v>2203</v>
      </c>
      <c r="C208" s="444"/>
      <c r="D208" s="431"/>
      <c r="E208" s="431"/>
      <c r="F208" s="797"/>
      <c r="G208" s="763"/>
      <c r="H208" s="766"/>
      <c r="I208" s="431"/>
      <c r="J208" s="431"/>
      <c r="K208" s="350"/>
      <c r="L208" s="350"/>
      <c r="M208" s="431"/>
      <c r="N208" s="431"/>
      <c r="O208" s="444"/>
      <c r="P208" s="431"/>
      <c r="Q208" s="446"/>
      <c r="R208" s="431"/>
      <c r="S208" s="431"/>
      <c r="T208" s="447"/>
      <c r="U208" s="430"/>
      <c r="V208" s="430"/>
      <c r="W208" s="430"/>
    </row>
    <row r="209" spans="1:23" ht="17.399999999999999">
      <c r="A209" s="430"/>
      <c r="B209" s="431">
        <v>2204</v>
      </c>
      <c r="C209" s="444"/>
      <c r="D209" s="431"/>
      <c r="E209" s="431"/>
      <c r="F209" s="797"/>
      <c r="G209" s="763"/>
      <c r="H209" s="766"/>
      <c r="I209" s="431"/>
      <c r="J209" s="431"/>
      <c r="K209" s="350"/>
      <c r="L209" s="350"/>
      <c r="M209" s="431"/>
      <c r="N209" s="431"/>
      <c r="O209" s="444"/>
      <c r="P209" s="431"/>
      <c r="Q209" s="446"/>
      <c r="R209" s="431"/>
      <c r="S209" s="431"/>
      <c r="T209" s="447"/>
      <c r="U209" s="430"/>
      <c r="V209" s="430"/>
      <c r="W209" s="430"/>
    </row>
    <row r="210" spans="1:23" ht="17.399999999999999">
      <c r="A210" s="430"/>
      <c r="B210" s="431">
        <v>2205</v>
      </c>
      <c r="C210" s="444"/>
      <c r="D210" s="446"/>
      <c r="E210" s="431"/>
      <c r="F210" s="797"/>
      <c r="G210" s="763"/>
      <c r="H210" s="766"/>
      <c r="I210" s="431"/>
      <c r="J210" s="431"/>
      <c r="K210" s="350"/>
      <c r="L210" s="350"/>
      <c r="M210" s="431"/>
      <c r="N210" s="431"/>
      <c r="O210" s="444"/>
      <c r="P210" s="431"/>
      <c r="Q210" s="446"/>
      <c r="R210" s="431"/>
      <c r="S210" s="431"/>
      <c r="T210" s="447"/>
      <c r="U210" s="430"/>
      <c r="V210" s="430"/>
      <c r="W210" s="430"/>
    </row>
    <row r="211" spans="1:23" ht="17.399999999999999">
      <c r="A211" s="430"/>
      <c r="B211" s="431">
        <v>2206</v>
      </c>
      <c r="C211" s="444"/>
      <c r="D211" s="446"/>
      <c r="E211" s="431"/>
      <c r="F211" s="797"/>
      <c r="G211" s="763"/>
      <c r="H211" s="766"/>
      <c r="I211" s="431"/>
      <c r="J211" s="431"/>
      <c r="K211" s="350"/>
      <c r="L211" s="350"/>
      <c r="M211" s="431"/>
      <c r="N211" s="431"/>
      <c r="O211" s="444"/>
      <c r="P211" s="431"/>
      <c r="Q211" s="446"/>
      <c r="R211" s="431"/>
      <c r="S211" s="431"/>
      <c r="T211" s="447"/>
      <c r="U211" s="430"/>
      <c r="V211" s="430"/>
      <c r="W211" s="430"/>
    </row>
    <row r="212" spans="1:23" ht="17.399999999999999">
      <c r="A212" s="430"/>
      <c r="B212" s="431">
        <v>2207</v>
      </c>
      <c r="C212" s="444"/>
      <c r="D212" s="446"/>
      <c r="E212" s="431"/>
      <c r="F212" s="797"/>
      <c r="G212" s="763"/>
      <c r="H212" s="766"/>
      <c r="I212" s="431"/>
      <c r="J212" s="431"/>
      <c r="K212" s="350"/>
      <c r="L212" s="350"/>
      <c r="M212" s="431"/>
      <c r="N212" s="431"/>
      <c r="O212" s="444"/>
      <c r="P212" s="431"/>
      <c r="Q212" s="446"/>
      <c r="R212" s="431"/>
      <c r="S212" s="431"/>
      <c r="T212" s="447"/>
      <c r="U212" s="430"/>
      <c r="V212" s="430"/>
      <c r="W212" s="430"/>
    </row>
    <row r="213" spans="1:23" ht="17.399999999999999">
      <c r="A213" s="430"/>
      <c r="B213" s="431">
        <v>2208</v>
      </c>
      <c r="C213" s="444"/>
      <c r="D213" s="446"/>
      <c r="E213" s="431"/>
      <c r="F213" s="797"/>
      <c r="G213" s="763"/>
      <c r="H213" s="766"/>
      <c r="I213" s="431"/>
      <c r="J213" s="431"/>
      <c r="K213" s="350"/>
      <c r="L213" s="350"/>
      <c r="M213" s="431"/>
      <c r="N213" s="431"/>
      <c r="O213" s="444"/>
      <c r="P213" s="431"/>
      <c r="Q213" s="446"/>
      <c r="R213" s="431"/>
      <c r="S213" s="431"/>
      <c r="T213" s="447"/>
      <c r="U213" s="430"/>
      <c r="V213" s="430"/>
      <c r="W213" s="430"/>
    </row>
    <row r="214" spans="1:23" ht="17.399999999999999">
      <c r="A214" s="430"/>
      <c r="B214" s="431">
        <v>2209</v>
      </c>
      <c r="C214" s="444"/>
      <c r="D214" s="446"/>
      <c r="E214" s="431"/>
      <c r="F214" s="797"/>
      <c r="G214" s="763"/>
      <c r="H214" s="766"/>
      <c r="I214" s="431"/>
      <c r="J214" s="431"/>
      <c r="K214" s="350"/>
      <c r="L214" s="350"/>
      <c r="M214" s="431"/>
      <c r="N214" s="431"/>
      <c r="O214" s="444"/>
      <c r="P214" s="431"/>
      <c r="Q214" s="446"/>
      <c r="R214" s="431"/>
      <c r="S214" s="431"/>
      <c r="T214" s="447"/>
      <c r="U214" s="430"/>
      <c r="V214" s="430"/>
      <c r="W214" s="430"/>
    </row>
    <row r="215" spans="1:23" ht="17.399999999999999">
      <c r="A215" s="430"/>
      <c r="B215" s="431">
        <v>2210</v>
      </c>
      <c r="C215" s="444"/>
      <c r="D215" s="446"/>
      <c r="E215" s="431"/>
      <c r="F215" s="797"/>
      <c r="G215" s="763"/>
      <c r="H215" s="766"/>
      <c r="I215" s="431"/>
      <c r="J215" s="431"/>
      <c r="K215" s="350"/>
      <c r="L215" s="350"/>
      <c r="M215" s="431"/>
      <c r="N215" s="431"/>
      <c r="O215" s="444"/>
      <c r="P215" s="431"/>
      <c r="Q215" s="446"/>
      <c r="R215" s="431"/>
      <c r="S215" s="431"/>
      <c r="T215" s="447"/>
      <c r="U215" s="430"/>
      <c r="V215" s="430"/>
      <c r="W215" s="430"/>
    </row>
    <row r="216" spans="1:23" ht="17.399999999999999">
      <c r="A216" s="430"/>
      <c r="B216" s="431">
        <v>2211</v>
      </c>
      <c r="C216" s="444"/>
      <c r="D216" s="446"/>
      <c r="E216" s="431"/>
      <c r="F216" s="797"/>
      <c r="G216" s="763"/>
      <c r="H216" s="766"/>
      <c r="I216" s="431"/>
      <c r="J216" s="431"/>
      <c r="K216" s="350"/>
      <c r="L216" s="350"/>
      <c r="M216" s="431"/>
      <c r="N216" s="431"/>
      <c r="O216" s="444"/>
      <c r="P216" s="431"/>
      <c r="Q216" s="446"/>
      <c r="R216" s="431"/>
      <c r="S216" s="431"/>
      <c r="T216" s="447"/>
      <c r="U216" s="430"/>
      <c r="V216" s="430"/>
      <c r="W216" s="430"/>
    </row>
    <row r="217" spans="1:23" ht="17.399999999999999">
      <c r="A217" s="430"/>
      <c r="B217" s="431">
        <v>2212</v>
      </c>
      <c r="C217" s="444"/>
      <c r="D217" s="446"/>
      <c r="E217" s="431"/>
      <c r="F217" s="797"/>
      <c r="G217" s="763"/>
      <c r="H217" s="766"/>
      <c r="I217" s="431"/>
      <c r="J217" s="431"/>
      <c r="K217" s="350"/>
      <c r="L217" s="350"/>
      <c r="M217" s="431"/>
      <c r="N217" s="431"/>
      <c r="O217" s="444"/>
      <c r="P217" s="431"/>
      <c r="Q217" s="446"/>
      <c r="R217" s="431"/>
      <c r="S217" s="431"/>
      <c r="T217" s="447"/>
      <c r="U217" s="430"/>
      <c r="V217" s="430"/>
      <c r="W217" s="430"/>
    </row>
    <row r="218" spans="1:23" ht="17.399999999999999">
      <c r="A218" s="430"/>
      <c r="B218" s="431">
        <v>2213</v>
      </c>
      <c r="C218" s="444"/>
      <c r="D218" s="446"/>
      <c r="E218" s="431"/>
      <c r="F218" s="797"/>
      <c r="G218" s="763"/>
      <c r="H218" s="766"/>
      <c r="I218" s="431"/>
      <c r="J218" s="431"/>
      <c r="K218" s="350"/>
      <c r="L218" s="350"/>
      <c r="M218" s="431"/>
      <c r="N218" s="431"/>
      <c r="O218" s="444"/>
      <c r="P218" s="431"/>
      <c r="Q218" s="446"/>
      <c r="R218" s="431"/>
      <c r="S218" s="431"/>
      <c r="T218" s="447"/>
      <c r="U218" s="430"/>
      <c r="V218" s="430"/>
      <c r="W218" s="430"/>
    </row>
    <row r="219" spans="1:23" ht="17.399999999999999">
      <c r="A219" s="430"/>
      <c r="B219" s="431">
        <v>2214</v>
      </c>
      <c r="C219" s="444"/>
      <c r="D219" s="446"/>
      <c r="E219" s="431"/>
      <c r="F219" s="797"/>
      <c r="G219" s="763"/>
      <c r="H219" s="766"/>
      <c r="I219" s="431"/>
      <c r="J219" s="431"/>
      <c r="K219" s="350"/>
      <c r="L219" s="350"/>
      <c r="M219" s="431"/>
      <c r="N219" s="431"/>
      <c r="O219" s="444"/>
      <c r="P219" s="431"/>
      <c r="Q219" s="446"/>
      <c r="R219" s="431"/>
      <c r="S219" s="431"/>
      <c r="T219" s="447"/>
      <c r="U219" s="430"/>
      <c r="V219" s="430"/>
      <c r="W219" s="430"/>
    </row>
    <row r="220" spans="1:23" ht="17.399999999999999">
      <c r="A220" s="430"/>
      <c r="B220" s="431">
        <v>2215</v>
      </c>
      <c r="C220" s="444"/>
      <c r="D220" s="446"/>
      <c r="E220" s="431"/>
      <c r="F220" s="797"/>
      <c r="G220" s="763"/>
      <c r="H220" s="766"/>
      <c r="I220" s="431"/>
      <c r="J220" s="431"/>
      <c r="K220" s="350"/>
      <c r="L220" s="350"/>
      <c r="M220" s="431"/>
      <c r="N220" s="431"/>
      <c r="O220" s="444"/>
      <c r="P220" s="431"/>
      <c r="Q220" s="446"/>
      <c r="R220" s="431"/>
      <c r="S220" s="431"/>
      <c r="T220" s="447"/>
      <c r="U220" s="430"/>
      <c r="V220" s="430"/>
      <c r="W220" s="430"/>
    </row>
    <row r="221" spans="1:23" ht="17.399999999999999">
      <c r="A221" s="430"/>
      <c r="B221" s="431">
        <v>2216</v>
      </c>
      <c r="C221" s="444"/>
      <c r="D221" s="446"/>
      <c r="E221" s="431"/>
      <c r="F221" s="797"/>
      <c r="G221" s="763"/>
      <c r="H221" s="766"/>
      <c r="I221" s="431"/>
      <c r="J221" s="431"/>
      <c r="K221" s="350"/>
      <c r="L221" s="350"/>
      <c r="M221" s="431"/>
      <c r="N221" s="431"/>
      <c r="O221" s="444"/>
      <c r="P221" s="431"/>
      <c r="Q221" s="446"/>
      <c r="R221" s="431"/>
      <c r="S221" s="431"/>
      <c r="T221" s="447"/>
      <c r="U221" s="430"/>
      <c r="V221" s="430"/>
      <c r="W221" s="430"/>
    </row>
    <row r="222" spans="1:23" ht="17.399999999999999">
      <c r="A222" s="430"/>
      <c r="B222" s="431">
        <v>2217</v>
      </c>
      <c r="C222" s="444"/>
      <c r="D222" s="431"/>
      <c r="E222" s="431"/>
      <c r="F222" s="797"/>
      <c r="G222" s="763"/>
      <c r="H222" s="766"/>
      <c r="I222" s="431"/>
      <c r="J222" s="431"/>
      <c r="K222" s="350"/>
      <c r="L222" s="350"/>
      <c r="M222" s="431"/>
      <c r="N222" s="431"/>
      <c r="O222" s="444"/>
      <c r="P222" s="431"/>
      <c r="Q222" s="446"/>
      <c r="R222" s="431"/>
      <c r="S222" s="431"/>
      <c r="T222" s="447"/>
      <c r="U222" s="430"/>
      <c r="V222" s="430"/>
      <c r="W222" s="430"/>
    </row>
    <row r="223" spans="1:23" ht="17.399999999999999">
      <c r="A223" s="430"/>
      <c r="B223" s="431">
        <v>2218</v>
      </c>
      <c r="C223" s="444"/>
      <c r="D223" s="431"/>
      <c r="E223" s="431"/>
      <c r="F223" s="797"/>
      <c r="G223" s="763"/>
      <c r="H223" s="766"/>
      <c r="I223" s="431"/>
      <c r="J223" s="431"/>
      <c r="K223" s="350"/>
      <c r="L223" s="350"/>
      <c r="M223" s="431"/>
      <c r="N223" s="431"/>
      <c r="O223" s="444"/>
      <c r="P223" s="431"/>
      <c r="Q223" s="446"/>
      <c r="R223" s="431"/>
      <c r="S223" s="431"/>
      <c r="T223" s="447"/>
      <c r="U223" s="430"/>
      <c r="V223" s="430"/>
      <c r="W223" s="430"/>
    </row>
    <row r="224" spans="1:23" ht="17.399999999999999">
      <c r="A224" s="430"/>
      <c r="B224" s="431">
        <v>2219</v>
      </c>
      <c r="C224" s="444"/>
      <c r="D224" s="431"/>
      <c r="E224" s="431"/>
      <c r="F224" s="797"/>
      <c r="G224" s="763"/>
      <c r="H224" s="766"/>
      <c r="I224" s="431"/>
      <c r="J224" s="431"/>
      <c r="K224" s="350"/>
      <c r="L224" s="350"/>
      <c r="M224" s="431"/>
      <c r="N224" s="431"/>
      <c r="O224" s="444"/>
      <c r="P224" s="431"/>
      <c r="Q224" s="446"/>
      <c r="R224" s="431"/>
      <c r="S224" s="431"/>
      <c r="T224" s="447"/>
      <c r="U224" s="430"/>
      <c r="V224" s="430"/>
      <c r="W224" s="430"/>
    </row>
    <row r="225" spans="1:23" ht="17.399999999999999">
      <c r="A225" s="430"/>
      <c r="B225" s="431">
        <v>2220</v>
      </c>
      <c r="C225" s="444"/>
      <c r="D225" s="431"/>
      <c r="E225" s="431"/>
      <c r="F225" s="797"/>
      <c r="G225" s="763"/>
      <c r="H225" s="766"/>
      <c r="I225" s="431"/>
      <c r="J225" s="431"/>
      <c r="K225" s="350"/>
      <c r="L225" s="350"/>
      <c r="M225" s="431"/>
      <c r="N225" s="431"/>
      <c r="O225" s="444"/>
      <c r="P225" s="431"/>
      <c r="Q225" s="446"/>
      <c r="R225" s="431"/>
      <c r="S225" s="431"/>
      <c r="T225" s="447"/>
      <c r="U225" s="430"/>
      <c r="V225" s="430"/>
      <c r="W225" s="430"/>
    </row>
    <row r="226" spans="1:23" ht="17.399999999999999">
      <c r="A226" s="430"/>
      <c r="B226" s="431">
        <v>2221</v>
      </c>
      <c r="C226" s="444"/>
      <c r="D226" s="431"/>
      <c r="E226" s="431"/>
      <c r="F226" s="797"/>
      <c r="G226" s="763"/>
      <c r="H226" s="766"/>
      <c r="I226" s="431"/>
      <c r="J226" s="431"/>
      <c r="K226" s="350"/>
      <c r="L226" s="350"/>
      <c r="M226" s="431"/>
      <c r="N226" s="431"/>
      <c r="O226" s="444"/>
      <c r="P226" s="431"/>
      <c r="Q226" s="446"/>
      <c r="R226" s="431"/>
      <c r="S226" s="431"/>
      <c r="T226" s="447"/>
      <c r="U226" s="430"/>
      <c r="V226" s="430"/>
      <c r="W226" s="430"/>
    </row>
    <row r="227" spans="1:23" ht="17.399999999999999">
      <c r="A227" s="430"/>
      <c r="B227" s="431">
        <v>2222</v>
      </c>
      <c r="C227" s="444"/>
      <c r="D227" s="431"/>
      <c r="E227" s="431"/>
      <c r="F227" s="797"/>
      <c r="G227" s="763"/>
      <c r="H227" s="766"/>
      <c r="I227" s="431"/>
      <c r="J227" s="431"/>
      <c r="K227" s="350"/>
      <c r="L227" s="350"/>
      <c r="M227" s="431"/>
      <c r="N227" s="431"/>
      <c r="O227" s="444"/>
      <c r="P227" s="431"/>
      <c r="Q227" s="446"/>
      <c r="R227" s="431"/>
      <c r="S227" s="431"/>
      <c r="T227" s="447"/>
      <c r="U227" s="430"/>
      <c r="V227" s="430"/>
      <c r="W227" s="430"/>
    </row>
    <row r="228" spans="1:23" ht="17.399999999999999">
      <c r="A228" s="430"/>
      <c r="B228" s="431">
        <v>2223</v>
      </c>
      <c r="C228" s="444"/>
      <c r="D228" s="431"/>
      <c r="E228" s="431"/>
      <c r="F228" s="797"/>
      <c r="G228" s="763"/>
      <c r="H228" s="766"/>
      <c r="I228" s="431"/>
      <c r="J228" s="431"/>
      <c r="K228" s="350"/>
      <c r="L228" s="350"/>
      <c r="M228" s="431"/>
      <c r="N228" s="431"/>
      <c r="O228" s="444"/>
      <c r="P228" s="431"/>
      <c r="Q228" s="446"/>
      <c r="R228" s="431"/>
      <c r="S228" s="431"/>
      <c r="T228" s="447"/>
      <c r="U228" s="430"/>
      <c r="V228" s="430"/>
      <c r="W228" s="430"/>
    </row>
    <row r="229" spans="1:23" ht="17.399999999999999">
      <c r="A229" s="430"/>
      <c r="B229" s="431">
        <v>2224</v>
      </c>
      <c r="C229" s="444"/>
      <c r="D229" s="431"/>
      <c r="E229" s="431"/>
      <c r="F229" s="797"/>
      <c r="G229" s="763"/>
      <c r="H229" s="766"/>
      <c r="I229" s="431"/>
      <c r="J229" s="431"/>
      <c r="K229" s="350"/>
      <c r="L229" s="350"/>
      <c r="M229" s="431"/>
      <c r="N229" s="431"/>
      <c r="O229" s="444"/>
      <c r="P229" s="431"/>
      <c r="Q229" s="446"/>
      <c r="R229" s="431"/>
      <c r="S229" s="431"/>
      <c r="T229" s="447"/>
      <c r="U229" s="430"/>
      <c r="V229" s="430"/>
      <c r="W229" s="430"/>
    </row>
    <row r="230" spans="1:23" ht="17.399999999999999">
      <c r="A230" s="430"/>
      <c r="B230" s="431">
        <v>2225</v>
      </c>
      <c r="C230" s="444"/>
      <c r="D230" s="431"/>
      <c r="E230" s="431"/>
      <c r="F230" s="797"/>
      <c r="G230" s="763"/>
      <c r="H230" s="766"/>
      <c r="I230" s="431"/>
      <c r="J230" s="431"/>
      <c r="K230" s="350"/>
      <c r="L230" s="350"/>
      <c r="M230" s="431"/>
      <c r="N230" s="431"/>
      <c r="O230" s="444"/>
      <c r="P230" s="431"/>
      <c r="Q230" s="446"/>
      <c r="R230" s="431"/>
      <c r="S230" s="431"/>
      <c r="T230" s="447"/>
      <c r="U230" s="430"/>
      <c r="V230" s="430"/>
      <c r="W230" s="430"/>
    </row>
    <row r="231" spans="1:23" ht="17.399999999999999">
      <c r="A231" s="430"/>
      <c r="B231" s="431">
        <v>2226</v>
      </c>
      <c r="C231" s="444"/>
      <c r="D231" s="431"/>
      <c r="E231" s="431"/>
      <c r="F231" s="797"/>
      <c r="G231" s="763"/>
      <c r="H231" s="766"/>
      <c r="I231" s="431"/>
      <c r="J231" s="431"/>
      <c r="K231" s="350"/>
      <c r="L231" s="350"/>
      <c r="M231" s="431"/>
      <c r="N231" s="431"/>
      <c r="O231" s="444"/>
      <c r="P231" s="431"/>
      <c r="Q231" s="446"/>
      <c r="R231" s="431"/>
      <c r="S231" s="431"/>
      <c r="T231" s="447"/>
      <c r="U231" s="430"/>
      <c r="V231" s="430"/>
      <c r="W231" s="430"/>
    </row>
    <row r="232" spans="1:23" ht="17.399999999999999">
      <c r="A232" s="430"/>
      <c r="B232" s="431">
        <v>2227</v>
      </c>
      <c r="C232" s="444"/>
      <c r="D232" s="431"/>
      <c r="E232" s="431"/>
      <c r="F232" s="797"/>
      <c r="G232" s="763"/>
      <c r="H232" s="766"/>
      <c r="I232" s="431"/>
      <c r="J232" s="431"/>
      <c r="K232" s="350"/>
      <c r="L232" s="350"/>
      <c r="M232" s="431"/>
      <c r="N232" s="431"/>
      <c r="O232" s="444"/>
      <c r="P232" s="431"/>
      <c r="Q232" s="446"/>
      <c r="R232" s="431"/>
      <c r="S232" s="431"/>
      <c r="T232" s="447"/>
      <c r="U232" s="430"/>
      <c r="V232" s="430"/>
      <c r="W232" s="430"/>
    </row>
    <row r="233" spans="1:23" ht="17.399999999999999">
      <c r="A233" s="430"/>
      <c r="B233" s="431">
        <v>2228</v>
      </c>
      <c r="C233" s="444"/>
      <c r="D233" s="431"/>
      <c r="E233" s="431"/>
      <c r="F233" s="797"/>
      <c r="G233" s="763"/>
      <c r="H233" s="766"/>
      <c r="I233" s="431"/>
      <c r="J233" s="431"/>
      <c r="K233" s="350"/>
      <c r="L233" s="350"/>
      <c r="M233" s="431"/>
      <c r="N233" s="431"/>
      <c r="O233" s="444"/>
      <c r="P233" s="431"/>
      <c r="Q233" s="446"/>
      <c r="R233" s="431"/>
      <c r="S233" s="431"/>
      <c r="T233" s="447"/>
      <c r="U233" s="430"/>
      <c r="V233" s="430"/>
      <c r="W233" s="430"/>
    </row>
    <row r="234" spans="1:23" ht="17.399999999999999">
      <c r="A234" s="430"/>
      <c r="B234" s="431">
        <v>2229</v>
      </c>
      <c r="C234" s="444"/>
      <c r="D234" s="431"/>
      <c r="E234" s="431"/>
      <c r="F234" s="797"/>
      <c r="G234" s="763"/>
      <c r="H234" s="766"/>
      <c r="I234" s="529"/>
      <c r="J234" s="530"/>
      <c r="K234" s="350"/>
      <c r="L234" s="350"/>
      <c r="M234" s="431"/>
      <c r="N234" s="431"/>
      <c r="O234" s="444"/>
      <c r="P234" s="431"/>
      <c r="Q234" s="446"/>
      <c r="R234" s="431"/>
      <c r="S234" s="431"/>
      <c r="T234" s="447"/>
      <c r="U234" s="430"/>
      <c r="V234" s="430"/>
      <c r="W234" s="430"/>
    </row>
    <row r="235" spans="1:23" ht="17.399999999999999">
      <c r="A235" s="430"/>
      <c r="B235" s="431">
        <v>2230</v>
      </c>
      <c r="C235" s="444"/>
      <c r="D235" s="431"/>
      <c r="E235" s="431"/>
      <c r="F235" s="797"/>
      <c r="G235" s="763"/>
      <c r="H235" s="766"/>
      <c r="I235" s="431"/>
      <c r="J235" s="431"/>
      <c r="K235" s="350"/>
      <c r="L235" s="350"/>
      <c r="M235" s="431"/>
      <c r="N235" s="431"/>
      <c r="O235" s="444"/>
      <c r="P235" s="431"/>
      <c r="Q235" s="446"/>
      <c r="R235" s="431"/>
      <c r="S235" s="431"/>
      <c r="T235" s="447"/>
      <c r="U235" s="430"/>
      <c r="V235" s="430"/>
      <c r="W235" s="430"/>
    </row>
    <row r="236" spans="1:23" ht="17.399999999999999">
      <c r="A236" s="430"/>
      <c r="B236" s="431">
        <v>2231</v>
      </c>
      <c r="C236" s="444"/>
      <c r="D236" s="431"/>
      <c r="E236" s="431"/>
      <c r="F236" s="797"/>
      <c r="G236" s="763"/>
      <c r="H236" s="766"/>
      <c r="I236" s="431"/>
      <c r="J236" s="431"/>
      <c r="K236" s="350"/>
      <c r="L236" s="350"/>
      <c r="M236" s="431"/>
      <c r="N236" s="431"/>
      <c r="O236" s="444"/>
      <c r="P236" s="431"/>
      <c r="Q236" s="446"/>
      <c r="R236" s="431"/>
      <c r="S236" s="431"/>
      <c r="T236" s="447"/>
      <c r="U236" s="430"/>
      <c r="V236" s="430"/>
      <c r="W236" s="430"/>
    </row>
    <row r="237" spans="1:23" ht="17.399999999999999">
      <c r="A237" s="430"/>
      <c r="B237" s="431">
        <v>2232</v>
      </c>
      <c r="C237" s="444"/>
      <c r="D237" s="431"/>
      <c r="E237" s="431"/>
      <c r="F237" s="797"/>
      <c r="G237" s="763"/>
      <c r="H237" s="766"/>
      <c r="I237" s="431"/>
      <c r="J237" s="431"/>
      <c r="K237" s="350"/>
      <c r="L237" s="350"/>
      <c r="M237" s="431"/>
      <c r="N237" s="431"/>
      <c r="O237" s="444"/>
      <c r="P237" s="431"/>
      <c r="Q237" s="446"/>
      <c r="R237" s="431"/>
      <c r="S237" s="431"/>
      <c r="T237" s="447"/>
      <c r="U237" s="430"/>
      <c r="V237" s="430"/>
      <c r="W237" s="430"/>
    </row>
    <row r="238" spans="1:23" ht="17.399999999999999">
      <c r="A238" s="430"/>
      <c r="B238" s="431">
        <v>2233</v>
      </c>
      <c r="C238" s="444"/>
      <c r="D238" s="431"/>
      <c r="E238" s="431"/>
      <c r="F238" s="797"/>
      <c r="G238" s="763"/>
      <c r="H238" s="766"/>
      <c r="I238" s="431"/>
      <c r="J238" s="431"/>
      <c r="K238" s="350"/>
      <c r="L238" s="350"/>
      <c r="M238" s="431"/>
      <c r="N238" s="431"/>
      <c r="O238" s="444"/>
      <c r="P238" s="431"/>
      <c r="Q238" s="446"/>
      <c r="R238" s="431"/>
      <c r="S238" s="431"/>
      <c r="T238" s="447"/>
      <c r="U238" s="430"/>
      <c r="V238" s="430"/>
      <c r="W238" s="430"/>
    </row>
    <row r="239" spans="1:23" ht="17.399999999999999">
      <c r="A239" s="430"/>
      <c r="B239" s="431">
        <v>2234</v>
      </c>
      <c r="C239" s="444"/>
      <c r="D239" s="431"/>
      <c r="E239" s="431"/>
      <c r="F239" s="797"/>
      <c r="G239" s="763"/>
      <c r="H239" s="766"/>
      <c r="I239" s="431"/>
      <c r="J239" s="431"/>
      <c r="K239" s="350"/>
      <c r="L239" s="350"/>
      <c r="M239" s="431"/>
      <c r="N239" s="431"/>
      <c r="O239" s="444"/>
      <c r="P239" s="431"/>
      <c r="Q239" s="446"/>
      <c r="R239" s="431"/>
      <c r="S239" s="431"/>
      <c r="T239" s="447"/>
      <c r="U239" s="430"/>
      <c r="V239" s="430"/>
      <c r="W239" s="430"/>
    </row>
    <row r="240" spans="1:23" ht="17.399999999999999">
      <c r="A240" s="430"/>
      <c r="B240" s="431">
        <v>2235</v>
      </c>
      <c r="C240" s="444"/>
      <c r="D240" s="431"/>
      <c r="E240" s="431"/>
      <c r="F240" s="797"/>
      <c r="G240" s="763"/>
      <c r="H240" s="766"/>
      <c r="I240" s="431"/>
      <c r="J240" s="431"/>
      <c r="K240" s="350"/>
      <c r="L240" s="350"/>
      <c r="M240" s="431"/>
      <c r="N240" s="431"/>
      <c r="O240" s="444"/>
      <c r="P240" s="431"/>
      <c r="Q240" s="446"/>
      <c r="R240" s="431"/>
      <c r="S240" s="431"/>
      <c r="T240" s="447"/>
      <c r="U240" s="430"/>
      <c r="V240" s="430"/>
      <c r="W240" s="430"/>
    </row>
    <row r="241" spans="1:23" ht="17.399999999999999">
      <c r="A241" s="430"/>
      <c r="B241" s="431">
        <v>2236</v>
      </c>
      <c r="C241" s="444"/>
      <c r="D241" s="431"/>
      <c r="E241" s="431"/>
      <c r="F241" s="797"/>
      <c r="G241" s="763"/>
      <c r="H241" s="766"/>
      <c r="I241" s="431"/>
      <c r="J241" s="431"/>
      <c r="K241" s="350"/>
      <c r="L241" s="350"/>
      <c r="M241" s="431"/>
      <c r="N241" s="431"/>
      <c r="O241" s="444"/>
      <c r="P241" s="431"/>
      <c r="Q241" s="446"/>
      <c r="R241" s="431"/>
      <c r="S241" s="431"/>
      <c r="T241" s="447"/>
      <c r="U241" s="430"/>
      <c r="V241" s="430"/>
      <c r="W241" s="430"/>
    </row>
    <row r="242" spans="1:23" ht="17.399999999999999">
      <c r="A242" s="430"/>
      <c r="B242" s="431">
        <v>2237</v>
      </c>
      <c r="C242" s="444"/>
      <c r="D242" s="431"/>
      <c r="E242" s="431"/>
      <c r="F242" s="797"/>
      <c r="G242" s="763"/>
      <c r="H242" s="766"/>
      <c r="I242" s="431"/>
      <c r="J242" s="431"/>
      <c r="K242" s="350"/>
      <c r="L242" s="350"/>
      <c r="M242" s="431"/>
      <c r="N242" s="431"/>
      <c r="O242" s="444"/>
      <c r="P242" s="431"/>
      <c r="Q242" s="446"/>
      <c r="R242" s="431"/>
      <c r="S242" s="431"/>
      <c r="T242" s="447"/>
      <c r="U242" s="430"/>
      <c r="V242" s="430"/>
      <c r="W242" s="430"/>
    </row>
    <row r="243" spans="1:23" ht="17.399999999999999">
      <c r="A243" s="430"/>
      <c r="B243" s="431">
        <v>2238</v>
      </c>
      <c r="C243" s="444"/>
      <c r="D243" s="431"/>
      <c r="E243" s="431"/>
      <c r="F243" s="797"/>
      <c r="G243" s="763"/>
      <c r="H243" s="766"/>
      <c r="I243" s="431"/>
      <c r="J243" s="431"/>
      <c r="K243" s="350"/>
      <c r="L243" s="350"/>
      <c r="M243" s="431"/>
      <c r="N243" s="431"/>
      <c r="O243" s="444"/>
      <c r="P243" s="431"/>
      <c r="Q243" s="446"/>
      <c r="R243" s="431"/>
      <c r="S243" s="431"/>
      <c r="T243" s="447"/>
      <c r="U243" s="430"/>
      <c r="V243" s="430"/>
      <c r="W243" s="430"/>
    </row>
    <row r="244" spans="1:23" ht="17.399999999999999">
      <c r="A244" s="430"/>
      <c r="B244" s="431">
        <v>2239</v>
      </c>
      <c r="C244" s="444"/>
      <c r="D244" s="431"/>
      <c r="E244" s="431"/>
      <c r="F244" s="797"/>
      <c r="G244" s="763"/>
      <c r="H244" s="766"/>
      <c r="I244" s="431"/>
      <c r="J244" s="431"/>
      <c r="K244" s="350"/>
      <c r="L244" s="350"/>
      <c r="M244" s="431"/>
      <c r="N244" s="431"/>
      <c r="O244" s="444"/>
      <c r="P244" s="431"/>
      <c r="Q244" s="446"/>
      <c r="R244" s="431"/>
      <c r="S244" s="431"/>
      <c r="T244" s="447"/>
      <c r="U244" s="430"/>
      <c r="V244" s="430"/>
      <c r="W244" s="430"/>
    </row>
    <row r="245" spans="1:23" ht="17.399999999999999">
      <c r="A245" s="430"/>
      <c r="B245" s="431">
        <v>2240</v>
      </c>
      <c r="C245" s="444"/>
      <c r="D245" s="431"/>
      <c r="E245" s="431"/>
      <c r="F245" s="797"/>
      <c r="G245" s="763"/>
      <c r="H245" s="766"/>
      <c r="I245" s="431"/>
      <c r="J245" s="431"/>
      <c r="K245" s="350"/>
      <c r="L245" s="350"/>
      <c r="M245" s="431"/>
      <c r="N245" s="431"/>
      <c r="O245" s="444"/>
      <c r="P245" s="431"/>
      <c r="Q245" s="446"/>
      <c r="R245" s="431"/>
      <c r="S245" s="431"/>
      <c r="T245" s="447"/>
      <c r="U245" s="430"/>
      <c r="V245" s="430"/>
      <c r="W245" s="430"/>
    </row>
    <row r="246" spans="1:23" ht="17.399999999999999">
      <c r="A246" s="430"/>
      <c r="B246" s="431">
        <v>2241</v>
      </c>
      <c r="C246" s="444"/>
      <c r="D246" s="431"/>
      <c r="E246" s="431"/>
      <c r="F246" s="797"/>
      <c r="G246" s="763"/>
      <c r="H246" s="766"/>
      <c r="I246" s="431"/>
      <c r="J246" s="431"/>
      <c r="K246" s="350"/>
      <c r="L246" s="350"/>
      <c r="M246" s="431"/>
      <c r="N246" s="431"/>
      <c r="O246" s="444"/>
      <c r="P246" s="431"/>
      <c r="Q246" s="446"/>
      <c r="R246" s="431"/>
      <c r="S246" s="431"/>
      <c r="T246" s="447"/>
      <c r="U246" s="430"/>
      <c r="V246" s="430"/>
      <c r="W246" s="430"/>
    </row>
    <row r="247" spans="1:23" ht="15.75" customHeight="1">
      <c r="A247" s="430"/>
      <c r="B247" s="507"/>
      <c r="C247" s="531"/>
      <c r="D247" s="532"/>
      <c r="E247" s="430"/>
      <c r="F247" s="507"/>
      <c r="G247" s="507"/>
      <c r="H247" s="507"/>
      <c r="I247" s="507"/>
      <c r="J247" s="533"/>
      <c r="K247" s="507"/>
      <c r="L247" s="507"/>
      <c r="M247" s="507"/>
      <c r="N247" s="430"/>
      <c r="O247" s="534"/>
      <c r="P247" s="507"/>
      <c r="Q247" s="535"/>
      <c r="R247" s="507"/>
      <c r="S247" s="507"/>
      <c r="T247" s="507"/>
      <c r="U247" s="430"/>
      <c r="V247" s="430"/>
      <c r="W247" s="430"/>
    </row>
    <row r="248" spans="1:23" ht="15.75" customHeight="1">
      <c r="A248" s="430"/>
      <c r="B248" s="507"/>
      <c r="C248" s="531"/>
      <c r="D248" s="532"/>
      <c r="E248" s="430"/>
      <c r="F248" s="507"/>
      <c r="G248" s="507"/>
      <c r="H248" s="507"/>
      <c r="I248" s="507"/>
      <c r="J248" s="533"/>
      <c r="K248" s="507"/>
      <c r="L248" s="507"/>
      <c r="M248" s="507"/>
      <c r="N248" s="430"/>
      <c r="O248" s="534"/>
      <c r="P248" s="507"/>
      <c r="Q248" s="535"/>
      <c r="R248" s="507"/>
      <c r="S248" s="507"/>
      <c r="T248" s="507"/>
      <c r="U248" s="430"/>
      <c r="V248" s="430"/>
      <c r="W248" s="430"/>
    </row>
  </sheetData>
  <autoFilter ref="B6:N246" xr:uid="{00000000-0009-0000-0000-00001B000000}"/>
  <mergeCells count="245">
    <mergeCell ref="F191:H191"/>
    <mergeCell ref="F192:H192"/>
    <mergeCell ref="F193:H193"/>
    <mergeCell ref="F194:H194"/>
    <mergeCell ref="F195:H195"/>
    <mergeCell ref="F196:H196"/>
    <mergeCell ref="F197:H197"/>
    <mergeCell ref="F182:H182"/>
    <mergeCell ref="F183:H183"/>
    <mergeCell ref="F184:H184"/>
    <mergeCell ref="F185:H185"/>
    <mergeCell ref="F186:H186"/>
    <mergeCell ref="F187:H187"/>
    <mergeCell ref="F188:H188"/>
    <mergeCell ref="F189:H189"/>
    <mergeCell ref="F190:H190"/>
    <mergeCell ref="F173:H173"/>
    <mergeCell ref="F174:H174"/>
    <mergeCell ref="F175:H175"/>
    <mergeCell ref="F176:H176"/>
    <mergeCell ref="F177:H177"/>
    <mergeCell ref="F178:H178"/>
    <mergeCell ref="F179:H179"/>
    <mergeCell ref="F180:H180"/>
    <mergeCell ref="F181:H181"/>
    <mergeCell ref="F164:H164"/>
    <mergeCell ref="F165:H165"/>
    <mergeCell ref="F166:H166"/>
    <mergeCell ref="F167:H167"/>
    <mergeCell ref="F168:H168"/>
    <mergeCell ref="F169:H169"/>
    <mergeCell ref="F170:H170"/>
    <mergeCell ref="F171:H171"/>
    <mergeCell ref="F172:H172"/>
    <mergeCell ref="F231:H231"/>
    <mergeCell ref="F232:H232"/>
    <mergeCell ref="F240:H240"/>
    <mergeCell ref="F241:H241"/>
    <mergeCell ref="F242:H242"/>
    <mergeCell ref="F243:H243"/>
    <mergeCell ref="F244:H244"/>
    <mergeCell ref="F245:H245"/>
    <mergeCell ref="F246:H246"/>
    <mergeCell ref="F233:H233"/>
    <mergeCell ref="F234:H234"/>
    <mergeCell ref="F235:H235"/>
    <mergeCell ref="F236:H236"/>
    <mergeCell ref="F237:H237"/>
    <mergeCell ref="F238:H238"/>
    <mergeCell ref="F239:H239"/>
    <mergeCell ref="F222:H222"/>
    <mergeCell ref="F223:H223"/>
    <mergeCell ref="F224:H224"/>
    <mergeCell ref="F225:H225"/>
    <mergeCell ref="F226:H226"/>
    <mergeCell ref="F227:H227"/>
    <mergeCell ref="F228:H228"/>
    <mergeCell ref="F229:H229"/>
    <mergeCell ref="F230:H230"/>
    <mergeCell ref="F213:H213"/>
    <mergeCell ref="F214:H214"/>
    <mergeCell ref="F215:H215"/>
    <mergeCell ref="F216:H216"/>
    <mergeCell ref="F217:H217"/>
    <mergeCell ref="F218:H218"/>
    <mergeCell ref="F219:H219"/>
    <mergeCell ref="F220:H220"/>
    <mergeCell ref="F221:H221"/>
    <mergeCell ref="F204:H204"/>
    <mergeCell ref="F205:H205"/>
    <mergeCell ref="F206:H206"/>
    <mergeCell ref="F207:H207"/>
    <mergeCell ref="F208:H208"/>
    <mergeCell ref="F209:H209"/>
    <mergeCell ref="F210:H210"/>
    <mergeCell ref="F211:H211"/>
    <mergeCell ref="F212:H212"/>
    <mergeCell ref="F146:H146"/>
    <mergeCell ref="F147:H147"/>
    <mergeCell ref="F148:H148"/>
    <mergeCell ref="F198:H198"/>
    <mergeCell ref="F199:H199"/>
    <mergeCell ref="F200:H200"/>
    <mergeCell ref="F201:H201"/>
    <mergeCell ref="F202:H202"/>
    <mergeCell ref="F203:H203"/>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37:H137"/>
    <mergeCell ref="F138:H138"/>
    <mergeCell ref="F139:H139"/>
    <mergeCell ref="F140:H140"/>
    <mergeCell ref="F141:H141"/>
    <mergeCell ref="F142:H142"/>
    <mergeCell ref="F143:H143"/>
    <mergeCell ref="F144:H144"/>
    <mergeCell ref="F145:H145"/>
    <mergeCell ref="F128:H128"/>
    <mergeCell ref="F129:H129"/>
    <mergeCell ref="F130:H130"/>
    <mergeCell ref="F131:H131"/>
    <mergeCell ref="F132:H132"/>
    <mergeCell ref="F133:H133"/>
    <mergeCell ref="F134:H134"/>
    <mergeCell ref="F135:H135"/>
    <mergeCell ref="F136:H136"/>
    <mergeCell ref="F119:H119"/>
    <mergeCell ref="F120:H120"/>
    <mergeCell ref="F121:H121"/>
    <mergeCell ref="F122:H122"/>
    <mergeCell ref="F123:H123"/>
    <mergeCell ref="F124:H124"/>
    <mergeCell ref="F125:H125"/>
    <mergeCell ref="F126:H126"/>
    <mergeCell ref="F127:H127"/>
    <mergeCell ref="F110:H110"/>
    <mergeCell ref="F111:H111"/>
    <mergeCell ref="F112:H112"/>
    <mergeCell ref="F113:H113"/>
    <mergeCell ref="F114:H114"/>
    <mergeCell ref="F115:H115"/>
    <mergeCell ref="F116:H116"/>
    <mergeCell ref="F117:H117"/>
    <mergeCell ref="F118:H118"/>
    <mergeCell ref="F101:H101"/>
    <mergeCell ref="F102:H102"/>
    <mergeCell ref="F103:H103"/>
    <mergeCell ref="F104:H104"/>
    <mergeCell ref="F105:H105"/>
    <mergeCell ref="F106:H106"/>
    <mergeCell ref="F107:H107"/>
    <mergeCell ref="F108:H108"/>
    <mergeCell ref="F109:H109"/>
    <mergeCell ref="F92:H92"/>
    <mergeCell ref="F93:H93"/>
    <mergeCell ref="F94:H94"/>
    <mergeCell ref="F95:H95"/>
    <mergeCell ref="F96:H96"/>
    <mergeCell ref="F97:H97"/>
    <mergeCell ref="F98:H98"/>
    <mergeCell ref="F99:H99"/>
    <mergeCell ref="F100:H100"/>
    <mergeCell ref="F83:H83"/>
    <mergeCell ref="F84:H84"/>
    <mergeCell ref="F85:H85"/>
    <mergeCell ref="F86:H86"/>
    <mergeCell ref="F87:H87"/>
    <mergeCell ref="F88:H88"/>
    <mergeCell ref="F89:H89"/>
    <mergeCell ref="F90:H90"/>
    <mergeCell ref="F91:H91"/>
    <mergeCell ref="F74:H74"/>
    <mergeCell ref="F75:H75"/>
    <mergeCell ref="F76:H76"/>
    <mergeCell ref="F77:H77"/>
    <mergeCell ref="F78:H78"/>
    <mergeCell ref="F79:H79"/>
    <mergeCell ref="F80:H80"/>
    <mergeCell ref="F81:H81"/>
    <mergeCell ref="F82:H82"/>
    <mergeCell ref="F65:H65"/>
    <mergeCell ref="F66:H66"/>
    <mergeCell ref="F67:H67"/>
    <mergeCell ref="F68:H68"/>
    <mergeCell ref="F69:H69"/>
    <mergeCell ref="F70:H70"/>
    <mergeCell ref="F71:H71"/>
    <mergeCell ref="F72:H72"/>
    <mergeCell ref="F73:H73"/>
    <mergeCell ref="F56:H56"/>
    <mergeCell ref="F57:H57"/>
    <mergeCell ref="F58:H58"/>
    <mergeCell ref="F59:H59"/>
    <mergeCell ref="F60:H60"/>
    <mergeCell ref="F61:H61"/>
    <mergeCell ref="F62:H62"/>
    <mergeCell ref="F63:H63"/>
    <mergeCell ref="F64:H64"/>
    <mergeCell ref="F47:H47"/>
    <mergeCell ref="F48:H48"/>
    <mergeCell ref="F49:H49"/>
    <mergeCell ref="F50:H50"/>
    <mergeCell ref="F51:H51"/>
    <mergeCell ref="F52:H52"/>
    <mergeCell ref="F53:H53"/>
    <mergeCell ref="F54:H54"/>
    <mergeCell ref="F55:H55"/>
    <mergeCell ref="F38:H38"/>
    <mergeCell ref="F39:H39"/>
    <mergeCell ref="F40:H40"/>
    <mergeCell ref="F41:H41"/>
    <mergeCell ref="F42:H42"/>
    <mergeCell ref="F43:H43"/>
    <mergeCell ref="F44:H44"/>
    <mergeCell ref="F45:H45"/>
    <mergeCell ref="F46:H46"/>
    <mergeCell ref="F29:H29"/>
    <mergeCell ref="F30:H30"/>
    <mergeCell ref="F31:H31"/>
    <mergeCell ref="F32:H32"/>
    <mergeCell ref="F33:H33"/>
    <mergeCell ref="F34:H34"/>
    <mergeCell ref="F35:H35"/>
    <mergeCell ref="F36:H36"/>
    <mergeCell ref="F37:H37"/>
    <mergeCell ref="F20:H20"/>
    <mergeCell ref="F21:H21"/>
    <mergeCell ref="F22:H22"/>
    <mergeCell ref="F23:H23"/>
    <mergeCell ref="F24:H24"/>
    <mergeCell ref="F25:H25"/>
    <mergeCell ref="F26:H26"/>
    <mergeCell ref="F27:H27"/>
    <mergeCell ref="F28:H28"/>
    <mergeCell ref="F11:H11"/>
    <mergeCell ref="F12:H12"/>
    <mergeCell ref="F13:H13"/>
    <mergeCell ref="F14:H14"/>
    <mergeCell ref="F15:H15"/>
    <mergeCell ref="F16:H16"/>
    <mergeCell ref="F17:H17"/>
    <mergeCell ref="F18:H18"/>
    <mergeCell ref="F19:H19"/>
    <mergeCell ref="B2:E2"/>
    <mergeCell ref="D3:E3"/>
    <mergeCell ref="B4:C4"/>
    <mergeCell ref="D4:E4"/>
    <mergeCell ref="F6:H6"/>
    <mergeCell ref="F7:H7"/>
    <mergeCell ref="F8:H8"/>
    <mergeCell ref="F9:H9"/>
    <mergeCell ref="F10:H10"/>
  </mergeCells>
  <phoneticPr fontId="86"/>
  <conditionalFormatting sqref="M41 M63:M65 M99 M101 M105 M109">
    <cfRule type="containsBlanks" dxfId="42" priority="5">
      <formula>LEN(TRIM(M41))=0</formula>
    </cfRule>
  </conditionalFormatting>
  <conditionalFormatting sqref="M7:N188 S122:S188">
    <cfRule type="containsBlanks" dxfId="41" priority="3">
      <formula>LEN(TRIM(M7))=0</formula>
    </cfRule>
  </conditionalFormatting>
  <conditionalFormatting sqref="M190:N246 S190:S246">
    <cfRule type="containsBlanks" dxfId="40" priority="2">
      <formula>LEN(TRIM(M190))=0</formula>
    </cfRule>
  </conditionalFormatting>
  <conditionalFormatting sqref="S7:S27">
    <cfRule type="containsBlanks" dxfId="39" priority="4">
      <formula>LEN(TRIM(S7))=0</formula>
    </cfRule>
  </conditionalFormatting>
  <conditionalFormatting sqref="S28:S121 M30:N31 O50 O52:O54 O61 M81:N81 M86:N86">
    <cfRule type="containsBlanks" dxfId="38" priority="1">
      <formula>LEN(TRIM(S28))=0</formula>
    </cfRule>
  </conditionalFormatting>
  <pageMargins left="0.7" right="0.7" top="0.75" bottom="0.75" header="0" footer="0"/>
  <pageSetup paperSize="9"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B0FF33"/>
    <pageSetUpPr fitToPage="1"/>
  </sheetPr>
  <dimension ref="A1:W187"/>
  <sheetViews>
    <sheetView workbookViewId="0">
      <pane ySplit="6" topLeftCell="A7" activePane="bottomLeft" state="frozen"/>
      <selection pane="bottomLeft" activeCell="B8" sqref="B8"/>
    </sheetView>
  </sheetViews>
  <sheetFormatPr defaultColWidth="12.6640625" defaultRowHeight="12.75" customHeight="1"/>
  <cols>
    <col min="1" max="1" width="1.21875" customWidth="1"/>
    <col min="2" max="2" width="20.77734375" customWidth="1"/>
    <col min="3" max="3" width="12.6640625" customWidth="1"/>
    <col min="4" max="4" width="14.109375" customWidth="1"/>
    <col min="5" max="5" width="9.33203125" customWidth="1"/>
    <col min="6" max="6" width="12.109375" customWidth="1"/>
    <col min="7" max="7" width="11.33203125" customWidth="1"/>
    <col min="8" max="8" width="11.88671875" customWidth="1"/>
    <col min="9" max="9" width="18.109375" customWidth="1"/>
    <col min="10" max="10" width="19.109375" customWidth="1"/>
    <col min="11" max="11" width="57.33203125" customWidth="1"/>
    <col min="12" max="12" width="35.88671875" customWidth="1"/>
    <col min="13" max="13" width="15.6640625" customWidth="1"/>
    <col min="14" max="14" width="56.109375" customWidth="1"/>
    <col min="15" max="15" width="6.88671875" customWidth="1"/>
    <col min="16" max="16" width="6.33203125" customWidth="1"/>
    <col min="17" max="17" width="9.109375" customWidth="1"/>
    <col min="18" max="18" width="9.77734375" customWidth="1"/>
    <col min="19" max="19" width="37.33203125" customWidth="1"/>
    <col min="20" max="20" width="85.88671875" customWidth="1"/>
  </cols>
  <sheetData>
    <row r="1" spans="1:23" ht="5.25" customHeight="1">
      <c r="B1" s="148"/>
      <c r="C1" s="303"/>
      <c r="D1" s="4"/>
      <c r="E1" s="4"/>
      <c r="J1" s="419"/>
      <c r="K1" s="148"/>
      <c r="L1" s="148"/>
      <c r="M1" s="148"/>
      <c r="N1" s="4"/>
      <c r="O1" s="239"/>
      <c r="P1" s="148"/>
      <c r="Q1" s="240"/>
      <c r="R1" s="148"/>
      <c r="S1" s="148"/>
      <c r="T1" s="148"/>
    </row>
    <row r="2" spans="1:23" ht="24.75" customHeight="1">
      <c r="A2" s="4"/>
      <c r="B2" s="790" t="s">
        <v>1479</v>
      </c>
      <c r="C2" s="710"/>
      <c r="D2" s="710"/>
      <c r="E2" s="710"/>
      <c r="J2" s="420"/>
      <c r="K2" s="150"/>
      <c r="L2" s="150"/>
      <c r="M2" s="150"/>
      <c r="N2" s="279"/>
      <c r="O2" s="421"/>
      <c r="P2" s="150"/>
      <c r="Q2" s="422"/>
      <c r="R2" s="150"/>
      <c r="S2" s="150"/>
      <c r="T2" s="150"/>
    </row>
    <row r="3" spans="1:23" ht="16.5" customHeight="1">
      <c r="A3" s="4"/>
      <c r="B3" s="149"/>
      <c r="C3" s="423"/>
      <c r="D3" s="791" t="s">
        <v>16</v>
      </c>
      <c r="E3" s="706"/>
      <c r="J3" s="424"/>
      <c r="K3" s="3"/>
      <c r="L3" s="149"/>
      <c r="M3" s="149"/>
      <c r="N3" s="3"/>
      <c r="O3" s="425"/>
      <c r="P3" s="149"/>
      <c r="Q3" s="265"/>
      <c r="R3" s="149"/>
      <c r="S3" s="149"/>
      <c r="T3" s="162"/>
    </row>
    <row r="4" spans="1:23" ht="32.25" customHeight="1">
      <c r="A4" s="4"/>
      <c r="B4" s="792" t="s">
        <v>1480</v>
      </c>
      <c r="C4" s="706"/>
      <c r="D4" s="793"/>
      <c r="E4" s="706"/>
      <c r="J4" s="419"/>
      <c r="K4" s="4"/>
      <c r="L4" s="148"/>
      <c r="M4" s="148"/>
      <c r="N4" s="4"/>
      <c r="O4" s="239"/>
      <c r="P4" s="148"/>
      <c r="Q4" s="240"/>
      <c r="R4" s="148"/>
      <c r="S4" s="148"/>
      <c r="T4" s="168"/>
    </row>
    <row r="5" spans="1:23" ht="14.25" customHeight="1">
      <c r="A5" s="4"/>
      <c r="B5" s="151"/>
      <c r="J5" s="390"/>
      <c r="O5" s="151"/>
      <c r="P5" s="151"/>
      <c r="Q5" s="151"/>
      <c r="R5" s="151"/>
      <c r="S5" s="151"/>
      <c r="T5" s="151"/>
    </row>
    <row r="6" spans="1:23" ht="34.799999999999997">
      <c r="A6" s="4"/>
      <c r="B6" s="426" t="s">
        <v>317</v>
      </c>
      <c r="C6" s="427"/>
      <c r="D6" s="426" t="s">
        <v>1481</v>
      </c>
      <c r="E6" s="426" t="s">
        <v>320</v>
      </c>
      <c r="F6" s="794" t="s">
        <v>1491</v>
      </c>
      <c r="G6" s="763"/>
      <c r="H6" s="706"/>
      <c r="I6" s="426" t="s">
        <v>324</v>
      </c>
      <c r="J6" s="426" t="s">
        <v>325</v>
      </c>
      <c r="K6" s="426" t="s">
        <v>327</v>
      </c>
      <c r="L6" s="426" t="s">
        <v>328</v>
      </c>
      <c r="M6" s="426" t="s">
        <v>1483</v>
      </c>
      <c r="N6" s="426" t="s">
        <v>1484</v>
      </c>
      <c r="O6" s="427" t="s">
        <v>331</v>
      </c>
      <c r="P6" s="426" t="s">
        <v>332</v>
      </c>
      <c r="Q6" s="428" t="s">
        <v>319</v>
      </c>
      <c r="R6" s="426" t="s">
        <v>333</v>
      </c>
      <c r="S6" s="429" t="s">
        <v>335</v>
      </c>
      <c r="T6" s="426" t="s">
        <v>328</v>
      </c>
      <c r="U6" s="430"/>
      <c r="V6" s="430"/>
      <c r="W6" s="430"/>
    </row>
    <row r="7" spans="1:23" ht="17.399999999999999">
      <c r="A7" s="30"/>
      <c r="B7" s="483">
        <v>1001</v>
      </c>
      <c r="C7" s="536"/>
      <c r="D7" s="537"/>
      <c r="E7" s="537"/>
      <c r="F7" s="810"/>
      <c r="G7" s="763"/>
      <c r="H7" s="766"/>
      <c r="I7" s="537"/>
      <c r="J7" s="483"/>
      <c r="K7" s="538"/>
      <c r="L7" s="538"/>
      <c r="M7" s="539"/>
      <c r="N7" s="539"/>
      <c r="O7" s="536"/>
      <c r="P7" s="537"/>
      <c r="Q7" s="540"/>
      <c r="R7" s="537"/>
      <c r="S7" s="539"/>
      <c r="T7" s="539"/>
      <c r="U7" s="30"/>
      <c r="V7" s="30"/>
      <c r="W7" s="30"/>
    </row>
    <row r="8" spans="1:23" ht="17.399999999999999">
      <c r="A8" s="30"/>
      <c r="B8" s="431">
        <v>1002</v>
      </c>
      <c r="C8" s="536"/>
      <c r="D8" s="537"/>
      <c r="E8" s="537"/>
      <c r="F8" s="810"/>
      <c r="G8" s="763"/>
      <c r="H8" s="766"/>
      <c r="I8" s="537"/>
      <c r="J8" s="483"/>
      <c r="K8" s="538"/>
      <c r="L8" s="538"/>
      <c r="M8" s="539"/>
      <c r="N8" s="539"/>
      <c r="O8" s="541"/>
      <c r="P8" s="539"/>
      <c r="Q8" s="542"/>
      <c r="R8" s="539"/>
      <c r="S8" s="539"/>
      <c r="T8" s="539"/>
      <c r="U8" s="30"/>
      <c r="V8" s="30"/>
      <c r="W8" s="30"/>
    </row>
    <row r="9" spans="1:23" ht="17.399999999999999">
      <c r="A9" s="30"/>
      <c r="B9" s="431">
        <v>1003</v>
      </c>
      <c r="C9" s="536"/>
      <c r="D9" s="537"/>
      <c r="E9" s="537"/>
      <c r="F9" s="810"/>
      <c r="G9" s="763"/>
      <c r="H9" s="766"/>
      <c r="I9" s="537"/>
      <c r="J9" s="483"/>
      <c r="K9" s="538"/>
      <c r="L9" s="538"/>
      <c r="M9" s="539"/>
      <c r="N9" s="539"/>
      <c r="O9" s="541"/>
      <c r="P9" s="539"/>
      <c r="Q9" s="542"/>
      <c r="R9" s="539"/>
      <c r="S9" s="539"/>
      <c r="T9" s="539"/>
      <c r="U9" s="30"/>
      <c r="V9" s="30"/>
      <c r="W9" s="30"/>
    </row>
    <row r="10" spans="1:23" ht="17.399999999999999">
      <c r="A10" s="30"/>
      <c r="B10" s="431">
        <v>1004</v>
      </c>
      <c r="C10" s="536"/>
      <c r="D10" s="537"/>
      <c r="E10" s="537"/>
      <c r="F10" s="810"/>
      <c r="G10" s="763"/>
      <c r="H10" s="766"/>
      <c r="I10" s="537"/>
      <c r="J10" s="483"/>
      <c r="K10" s="538"/>
      <c r="L10" s="538"/>
      <c r="M10" s="539"/>
      <c r="N10" s="539"/>
      <c r="O10" s="541"/>
      <c r="P10" s="539"/>
      <c r="Q10" s="542"/>
      <c r="R10" s="539"/>
      <c r="S10" s="539"/>
      <c r="T10" s="539"/>
      <c r="U10" s="30"/>
      <c r="V10" s="30"/>
      <c r="W10" s="30"/>
    </row>
    <row r="11" spans="1:23" ht="17.399999999999999">
      <c r="A11" s="30"/>
      <c r="B11" s="431">
        <v>1005</v>
      </c>
      <c r="C11" s="536"/>
      <c r="D11" s="537"/>
      <c r="E11" s="537"/>
      <c r="F11" s="810"/>
      <c r="G11" s="763"/>
      <c r="H11" s="766"/>
      <c r="I11" s="537"/>
      <c r="J11" s="483"/>
      <c r="K11" s="538"/>
      <c r="L11" s="538"/>
      <c r="M11" s="539"/>
      <c r="N11" s="539"/>
      <c r="O11" s="541"/>
      <c r="P11" s="539"/>
      <c r="Q11" s="542"/>
      <c r="R11" s="539"/>
      <c r="S11" s="539"/>
      <c r="T11" s="539"/>
      <c r="U11" s="30"/>
      <c r="V11" s="30"/>
      <c r="W11" s="30"/>
    </row>
    <row r="12" spans="1:23" ht="17.399999999999999">
      <c r="A12" s="30"/>
      <c r="B12" s="431">
        <v>1006</v>
      </c>
      <c r="C12" s="536"/>
      <c r="D12" s="537"/>
      <c r="E12" s="537"/>
      <c r="F12" s="810"/>
      <c r="G12" s="763"/>
      <c r="H12" s="766"/>
      <c r="I12" s="537"/>
      <c r="J12" s="483"/>
      <c r="K12" s="538"/>
      <c r="L12" s="538"/>
      <c r="M12" s="539"/>
      <c r="N12" s="539"/>
      <c r="O12" s="541"/>
      <c r="P12" s="539"/>
      <c r="Q12" s="542"/>
      <c r="R12" s="539"/>
      <c r="S12" s="539"/>
      <c r="T12" s="539"/>
      <c r="U12" s="30"/>
      <c r="V12" s="30"/>
      <c r="W12" s="30"/>
    </row>
    <row r="13" spans="1:23" ht="17.399999999999999">
      <c r="A13" s="30"/>
      <c r="B13" s="431">
        <v>1007</v>
      </c>
      <c r="C13" s="536"/>
      <c r="D13" s="537"/>
      <c r="E13" s="537"/>
      <c r="F13" s="810"/>
      <c r="G13" s="763"/>
      <c r="H13" s="766"/>
      <c r="I13" s="537"/>
      <c r="J13" s="483"/>
      <c r="K13" s="538"/>
      <c r="L13" s="538"/>
      <c r="M13" s="539"/>
      <c r="N13" s="539"/>
      <c r="O13" s="541"/>
      <c r="P13" s="539"/>
      <c r="Q13" s="542"/>
      <c r="R13" s="539"/>
      <c r="S13" s="539"/>
      <c r="T13" s="539"/>
      <c r="U13" s="30"/>
      <c r="V13" s="30"/>
      <c r="W13" s="30"/>
    </row>
    <row r="14" spans="1:23" ht="17.399999999999999">
      <c r="A14" s="30"/>
      <c r="B14" s="431">
        <v>1008</v>
      </c>
      <c r="C14" s="536"/>
      <c r="D14" s="537"/>
      <c r="E14" s="537"/>
      <c r="F14" s="810"/>
      <c r="G14" s="763"/>
      <c r="H14" s="766"/>
      <c r="I14" s="537"/>
      <c r="J14" s="483"/>
      <c r="K14" s="538"/>
      <c r="L14" s="538"/>
      <c r="M14" s="539"/>
      <c r="N14" s="539"/>
      <c r="O14" s="541"/>
      <c r="P14" s="539"/>
      <c r="Q14" s="542"/>
      <c r="R14" s="539"/>
      <c r="S14" s="539"/>
      <c r="T14" s="539"/>
      <c r="U14" s="30"/>
      <c r="V14" s="30"/>
      <c r="W14" s="30"/>
    </row>
    <row r="15" spans="1:23" ht="17.399999999999999">
      <c r="A15" s="430"/>
      <c r="B15" s="431">
        <v>1009</v>
      </c>
      <c r="C15" s="490"/>
      <c r="D15" s="496"/>
      <c r="E15" s="496"/>
      <c r="F15" s="801"/>
      <c r="G15" s="763"/>
      <c r="H15" s="766"/>
      <c r="I15" s="484"/>
      <c r="J15" s="485"/>
      <c r="K15" s="543"/>
      <c r="L15" s="538"/>
      <c r="M15" s="485"/>
      <c r="N15" s="483"/>
      <c r="O15" s="488"/>
      <c r="P15" s="485"/>
      <c r="Q15" s="492"/>
      <c r="R15" s="485"/>
      <c r="S15" s="485"/>
      <c r="T15" s="493"/>
      <c r="U15" s="430"/>
      <c r="V15" s="430"/>
      <c r="W15" s="430"/>
    </row>
    <row r="16" spans="1:23" ht="17.399999999999999">
      <c r="A16" s="30"/>
      <c r="B16" s="431">
        <v>1010</v>
      </c>
      <c r="C16" s="536"/>
      <c r="D16" s="537"/>
      <c r="E16" s="537"/>
      <c r="F16" s="810"/>
      <c r="G16" s="763"/>
      <c r="H16" s="766"/>
      <c r="I16" s="537"/>
      <c r="J16" s="544"/>
      <c r="K16" s="538"/>
      <c r="L16" s="538"/>
      <c r="M16" s="539"/>
      <c r="N16" s="539"/>
      <c r="O16" s="541"/>
      <c r="P16" s="539"/>
      <c r="Q16" s="542"/>
      <c r="R16" s="539"/>
      <c r="S16" s="539"/>
      <c r="T16" s="539"/>
      <c r="U16" s="30"/>
      <c r="V16" s="30"/>
      <c r="W16" s="30"/>
    </row>
    <row r="17" spans="1:23" ht="17.399999999999999">
      <c r="A17" s="430"/>
      <c r="B17" s="431">
        <v>1011</v>
      </c>
      <c r="C17" s="490"/>
      <c r="D17" s="496"/>
      <c r="E17" s="496"/>
      <c r="F17" s="801"/>
      <c r="G17" s="763"/>
      <c r="H17" s="766"/>
      <c r="I17" s="484"/>
      <c r="J17" s="485"/>
      <c r="K17" s="545"/>
      <c r="L17" s="538"/>
      <c r="M17" s="485"/>
      <c r="N17" s="483"/>
      <c r="O17" s="488"/>
      <c r="P17" s="485"/>
      <c r="Q17" s="485"/>
      <c r="R17" s="485"/>
      <c r="S17" s="485"/>
      <c r="T17" s="493"/>
      <c r="U17" s="430"/>
      <c r="V17" s="430"/>
      <c r="W17" s="430"/>
    </row>
    <row r="18" spans="1:23" ht="17.399999999999999">
      <c r="A18" s="430"/>
      <c r="B18" s="431">
        <v>1012</v>
      </c>
      <c r="C18" s="490"/>
      <c r="D18" s="496"/>
      <c r="E18" s="496"/>
      <c r="F18" s="801"/>
      <c r="G18" s="763"/>
      <c r="H18" s="766"/>
      <c r="I18" s="484"/>
      <c r="J18" s="485"/>
      <c r="K18" s="493"/>
      <c r="L18" s="545"/>
      <c r="M18" s="494"/>
      <c r="N18" s="483"/>
      <c r="O18" s="488"/>
      <c r="P18" s="485"/>
      <c r="Q18" s="492"/>
      <c r="R18" s="485"/>
      <c r="S18" s="489"/>
      <c r="T18" s="493"/>
      <c r="U18" s="430"/>
      <c r="V18" s="430"/>
      <c r="W18" s="430"/>
    </row>
    <row r="19" spans="1:23" ht="17.399999999999999">
      <c r="A19" s="430"/>
      <c r="B19" s="431">
        <v>1013</v>
      </c>
      <c r="C19" s="490"/>
      <c r="D19" s="483"/>
      <c r="E19" s="483"/>
      <c r="F19" s="801"/>
      <c r="G19" s="763"/>
      <c r="H19" s="766"/>
      <c r="I19" s="484"/>
      <c r="J19" s="485"/>
      <c r="K19" s="493"/>
      <c r="L19" s="545"/>
      <c r="M19" s="485"/>
      <c r="N19" s="483"/>
      <c r="O19" s="546"/>
      <c r="P19" s="485"/>
      <c r="Q19" s="492"/>
      <c r="R19" s="485"/>
      <c r="S19" s="485"/>
      <c r="T19" s="493"/>
      <c r="U19" s="430"/>
      <c r="V19" s="430"/>
      <c r="W19" s="430"/>
    </row>
    <row r="20" spans="1:23" ht="17.399999999999999">
      <c r="A20" s="4"/>
      <c r="B20" s="431">
        <v>1014</v>
      </c>
      <c r="C20" s="490"/>
      <c r="D20" s="483"/>
      <c r="E20" s="483"/>
      <c r="F20" s="801"/>
      <c r="G20" s="763"/>
      <c r="H20" s="766"/>
      <c r="I20" s="484"/>
      <c r="J20" s="485"/>
      <c r="K20" s="543"/>
      <c r="L20" s="545"/>
      <c r="M20" s="489"/>
      <c r="N20" s="483"/>
      <c r="O20" s="546"/>
      <c r="P20" s="485"/>
      <c r="Q20" s="492"/>
      <c r="R20" s="485"/>
      <c r="S20" s="485"/>
      <c r="T20" s="493"/>
      <c r="U20" s="430"/>
      <c r="V20" s="430"/>
      <c r="W20" s="430"/>
    </row>
    <row r="21" spans="1:23" ht="17.399999999999999">
      <c r="A21" s="4"/>
      <c r="B21" s="431">
        <v>1015</v>
      </c>
      <c r="C21" s="490"/>
      <c r="D21" s="496"/>
      <c r="E21" s="483"/>
      <c r="F21" s="801"/>
      <c r="G21" s="763"/>
      <c r="H21" s="766"/>
      <c r="I21" s="484"/>
      <c r="J21" s="485"/>
      <c r="K21" s="493"/>
      <c r="L21" s="545"/>
      <c r="M21" s="489"/>
      <c r="N21" s="483"/>
      <c r="O21" s="546"/>
      <c r="P21" s="485"/>
      <c r="Q21" s="492"/>
      <c r="R21" s="485"/>
      <c r="S21" s="485"/>
      <c r="T21" s="493"/>
      <c r="U21" s="430"/>
      <c r="V21" s="430"/>
      <c r="W21" s="430"/>
    </row>
    <row r="22" spans="1:23" ht="17.399999999999999">
      <c r="A22" s="4"/>
      <c r="B22" s="431">
        <v>1016</v>
      </c>
      <c r="C22" s="490"/>
      <c r="D22" s="496"/>
      <c r="E22" s="483"/>
      <c r="F22" s="801"/>
      <c r="G22" s="763"/>
      <c r="H22" s="766"/>
      <c r="I22" s="484"/>
      <c r="J22" s="485"/>
      <c r="K22" s="543"/>
      <c r="L22" s="545"/>
      <c r="M22" s="489"/>
      <c r="N22" s="483"/>
      <c r="O22" s="546"/>
      <c r="P22" s="485"/>
      <c r="Q22" s="547"/>
      <c r="R22" s="485"/>
      <c r="S22" s="485"/>
      <c r="T22" s="489"/>
      <c r="U22" s="430"/>
      <c r="V22" s="430"/>
      <c r="W22" s="430"/>
    </row>
    <row r="23" spans="1:23" ht="17.399999999999999">
      <c r="A23" s="430"/>
      <c r="B23" s="431">
        <v>1017</v>
      </c>
      <c r="C23" s="490"/>
      <c r="D23" s="496"/>
      <c r="E23" s="483"/>
      <c r="F23" s="801"/>
      <c r="G23" s="763"/>
      <c r="H23" s="766"/>
      <c r="I23" s="483"/>
      <c r="J23" s="483"/>
      <c r="K23" s="548"/>
      <c r="L23" s="545"/>
      <c r="M23" s="489"/>
      <c r="N23" s="483"/>
      <c r="O23" s="488"/>
      <c r="P23" s="485"/>
      <c r="Q23" s="492"/>
      <c r="R23" s="485"/>
      <c r="S23" s="485"/>
      <c r="T23" s="489"/>
      <c r="U23" s="430"/>
      <c r="V23" s="430"/>
      <c r="W23" s="430"/>
    </row>
    <row r="24" spans="1:23" ht="18.600000000000001">
      <c r="A24" s="430"/>
      <c r="B24" s="431">
        <v>1018</v>
      </c>
      <c r="C24" s="490"/>
      <c r="D24" s="483"/>
      <c r="E24" s="483"/>
      <c r="F24" s="801"/>
      <c r="G24" s="763"/>
      <c r="H24" s="766"/>
      <c r="I24" s="484"/>
      <c r="J24" s="485"/>
      <c r="K24" s="472"/>
      <c r="L24" s="549"/>
      <c r="M24" s="489"/>
      <c r="N24" s="550"/>
      <c r="O24" s="488"/>
      <c r="P24" s="485"/>
      <c r="Q24" s="492"/>
      <c r="R24" s="485"/>
      <c r="S24" s="485"/>
      <c r="T24" s="489"/>
      <c r="U24" s="430"/>
      <c r="V24" s="430"/>
      <c r="W24" s="430"/>
    </row>
    <row r="25" spans="1:23" ht="18">
      <c r="A25" s="221"/>
      <c r="B25" s="431">
        <v>1019</v>
      </c>
      <c r="C25" s="490"/>
      <c r="D25" s="483"/>
      <c r="E25" s="483"/>
      <c r="F25" s="801"/>
      <c r="G25" s="763"/>
      <c r="H25" s="766"/>
      <c r="I25" s="484"/>
      <c r="J25" s="485"/>
      <c r="K25" s="472"/>
      <c r="L25" s="549"/>
      <c r="M25" s="551"/>
      <c r="N25" s="551"/>
      <c r="O25" s="552"/>
      <c r="P25" s="551"/>
      <c r="Q25" s="553"/>
      <c r="R25" s="551"/>
      <c r="S25" s="551"/>
      <c r="T25" s="551"/>
      <c r="U25" s="190"/>
      <c r="V25" s="190"/>
      <c r="W25" s="190"/>
    </row>
    <row r="26" spans="1:23" ht="17.399999999999999">
      <c r="A26" s="430"/>
      <c r="B26" s="431">
        <v>1020</v>
      </c>
      <c r="C26" s="490"/>
      <c r="D26" s="483"/>
      <c r="E26" s="483"/>
      <c r="F26" s="801"/>
      <c r="G26" s="763"/>
      <c r="H26" s="706"/>
      <c r="I26" s="554"/>
      <c r="J26" s="485"/>
      <c r="K26" s="543"/>
      <c r="L26" s="493"/>
      <c r="M26" s="489"/>
      <c r="N26" s="483"/>
      <c r="O26" s="488"/>
      <c r="P26" s="485"/>
      <c r="Q26" s="492"/>
      <c r="R26" s="485"/>
      <c r="S26" s="485"/>
      <c r="T26" s="493"/>
      <c r="U26" s="430"/>
      <c r="V26" s="430"/>
      <c r="W26" s="430"/>
    </row>
    <row r="27" spans="1:23" ht="17.399999999999999">
      <c r="A27" s="430"/>
      <c r="B27" s="431">
        <v>1021</v>
      </c>
      <c r="C27" s="490"/>
      <c r="D27" s="483"/>
      <c r="E27" s="483"/>
      <c r="F27" s="801"/>
      <c r="G27" s="763"/>
      <c r="H27" s="706"/>
      <c r="I27" s="554"/>
      <c r="J27" s="485"/>
      <c r="K27" s="543"/>
      <c r="L27" s="493"/>
      <c r="M27" s="485"/>
      <c r="N27" s="483"/>
      <c r="O27" s="488"/>
      <c r="P27" s="485"/>
      <c r="Q27" s="492"/>
      <c r="R27" s="485"/>
      <c r="S27" s="489"/>
      <c r="T27" s="489"/>
      <c r="U27" s="430"/>
      <c r="V27" s="430"/>
      <c r="W27" s="430"/>
    </row>
    <row r="28" spans="1:23" ht="17.399999999999999">
      <c r="A28" s="430"/>
      <c r="B28" s="431">
        <v>1022</v>
      </c>
      <c r="C28" s="490"/>
      <c r="D28" s="483"/>
      <c r="E28" s="483"/>
      <c r="F28" s="801"/>
      <c r="G28" s="763"/>
      <c r="H28" s="706"/>
      <c r="I28" s="554"/>
      <c r="J28" s="485"/>
      <c r="K28" s="543"/>
      <c r="L28" s="493"/>
      <c r="M28" s="485"/>
      <c r="N28" s="483"/>
      <c r="O28" s="546"/>
      <c r="P28" s="485"/>
      <c r="Q28" s="492"/>
      <c r="R28" s="485"/>
      <c r="S28" s="485"/>
      <c r="T28" s="489"/>
      <c r="U28" s="430"/>
      <c r="V28" s="430"/>
      <c r="W28" s="430"/>
    </row>
    <row r="29" spans="1:23" ht="17.399999999999999">
      <c r="A29" s="476"/>
      <c r="B29" s="431">
        <v>1023</v>
      </c>
      <c r="C29" s="490"/>
      <c r="D29" s="483"/>
      <c r="E29" s="483"/>
      <c r="F29" s="801"/>
      <c r="G29" s="763"/>
      <c r="H29" s="766"/>
      <c r="I29" s="484"/>
      <c r="J29" s="485"/>
      <c r="K29" s="543"/>
      <c r="L29" s="493"/>
      <c r="M29" s="483"/>
      <c r="N29" s="483"/>
      <c r="O29" s="488"/>
      <c r="P29" s="485"/>
      <c r="Q29" s="485"/>
      <c r="R29" s="485"/>
      <c r="S29" s="485"/>
      <c r="T29" s="489"/>
      <c r="U29" s="476"/>
      <c r="V29" s="476"/>
      <c r="W29" s="476"/>
    </row>
    <row r="30" spans="1:23" ht="17.399999999999999">
      <c r="A30" s="476"/>
      <c r="B30" s="431">
        <v>1024</v>
      </c>
      <c r="C30" s="490"/>
      <c r="D30" s="483"/>
      <c r="E30" s="483"/>
      <c r="F30" s="801"/>
      <c r="G30" s="763"/>
      <c r="H30" s="766"/>
      <c r="I30" s="484"/>
      <c r="J30" s="485"/>
      <c r="K30" s="543"/>
      <c r="L30" s="493"/>
      <c r="M30" s="483"/>
      <c r="N30" s="483"/>
      <c r="O30" s="488"/>
      <c r="P30" s="485"/>
      <c r="Q30" s="485"/>
      <c r="R30" s="485"/>
      <c r="S30" s="485"/>
      <c r="T30" s="489"/>
      <c r="U30" s="476"/>
      <c r="V30" s="476"/>
      <c r="W30" s="476"/>
    </row>
    <row r="31" spans="1:23" ht="17.399999999999999">
      <c r="A31" s="430"/>
      <c r="B31" s="431">
        <v>1025</v>
      </c>
      <c r="C31" s="490"/>
      <c r="D31" s="483"/>
      <c r="E31" s="483"/>
      <c r="F31" s="801"/>
      <c r="G31" s="763"/>
      <c r="H31" s="766"/>
      <c r="I31" s="484"/>
      <c r="J31" s="227"/>
      <c r="K31" s="401"/>
      <c r="L31" s="493"/>
      <c r="M31" s="483"/>
      <c r="N31" s="483"/>
      <c r="O31" s="488"/>
      <c r="P31" s="485"/>
      <c r="Q31" s="492"/>
      <c r="R31" s="485"/>
      <c r="S31" s="489"/>
      <c r="T31" s="489"/>
      <c r="U31" s="430"/>
      <c r="V31" s="430"/>
      <c r="W31" s="430"/>
    </row>
    <row r="32" spans="1:23" ht="17.399999999999999">
      <c r="A32" s="507"/>
      <c r="B32" s="431">
        <v>1026</v>
      </c>
      <c r="C32" s="490"/>
      <c r="D32" s="483"/>
      <c r="E32" s="483"/>
      <c r="F32" s="801"/>
      <c r="G32" s="763"/>
      <c r="H32" s="766"/>
      <c r="I32" s="502"/>
      <c r="J32" s="483"/>
      <c r="K32" s="495"/>
      <c r="L32" s="493"/>
      <c r="M32" s="494"/>
      <c r="N32" s="483"/>
      <c r="O32" s="488"/>
      <c r="P32" s="485"/>
      <c r="Q32" s="492"/>
      <c r="R32" s="485"/>
      <c r="S32" s="485"/>
      <c r="T32" s="489"/>
      <c r="U32" s="507"/>
      <c r="V32" s="507"/>
      <c r="W32" s="507"/>
    </row>
    <row r="33" spans="1:23" ht="17.399999999999999">
      <c r="A33" s="430"/>
      <c r="B33" s="431">
        <v>1027</v>
      </c>
      <c r="C33" s="366"/>
      <c r="D33" s="483"/>
      <c r="E33" s="483"/>
      <c r="F33" s="801"/>
      <c r="G33" s="763"/>
      <c r="H33" s="766"/>
      <c r="I33" s="484"/>
      <c r="J33" s="500"/>
      <c r="K33" s="555"/>
      <c r="L33" s="493"/>
      <c r="M33" s="494"/>
      <c r="N33" s="483"/>
      <c r="O33" s="488"/>
      <c r="P33" s="485"/>
      <c r="Q33" s="492"/>
      <c r="R33" s="485"/>
      <c r="S33" s="485"/>
      <c r="T33" s="489"/>
      <c r="U33" s="430"/>
      <c r="V33" s="430"/>
      <c r="W33" s="430"/>
    </row>
    <row r="34" spans="1:23" ht="17.399999999999999">
      <c r="A34" s="430"/>
      <c r="B34" s="431">
        <v>1028</v>
      </c>
      <c r="C34" s="490"/>
      <c r="D34" s="483"/>
      <c r="E34" s="483"/>
      <c r="F34" s="801"/>
      <c r="G34" s="763"/>
      <c r="H34" s="766"/>
      <c r="I34" s="484"/>
      <c r="J34" s="485"/>
      <c r="K34" s="543"/>
      <c r="L34" s="493"/>
      <c r="M34" s="494"/>
      <c r="N34" s="483"/>
      <c r="O34" s="488"/>
      <c r="P34" s="485"/>
      <c r="Q34" s="492"/>
      <c r="R34" s="485"/>
      <c r="S34" s="485"/>
      <c r="T34" s="489"/>
      <c r="U34" s="430"/>
      <c r="V34" s="430"/>
      <c r="W34" s="430"/>
    </row>
    <row r="35" spans="1:23" ht="17.399999999999999">
      <c r="A35" s="430"/>
      <c r="B35" s="431">
        <v>1029</v>
      </c>
      <c r="C35" s="490"/>
      <c r="D35" s="483"/>
      <c r="E35" s="219"/>
      <c r="F35" s="801"/>
      <c r="G35" s="763"/>
      <c r="H35" s="766"/>
      <c r="I35" s="484"/>
      <c r="J35" s="485"/>
      <c r="K35" s="543"/>
      <c r="L35" s="493"/>
      <c r="M35" s="494"/>
      <c r="N35" s="483"/>
      <c r="O35" s="546"/>
      <c r="P35" s="485"/>
      <c r="Q35" s="492"/>
      <c r="R35" s="485"/>
      <c r="S35" s="485"/>
      <c r="T35" s="493"/>
      <c r="U35" s="430"/>
      <c r="V35" s="430"/>
      <c r="W35" s="430"/>
    </row>
    <row r="36" spans="1:23" ht="17.399999999999999">
      <c r="A36" s="430"/>
      <c r="B36" s="431">
        <v>1030</v>
      </c>
      <c r="C36" s="366"/>
      <c r="D36" s="483"/>
      <c r="E36" s="483"/>
      <c r="F36" s="801"/>
      <c r="G36" s="763"/>
      <c r="H36" s="766"/>
      <c r="I36" s="483"/>
      <c r="J36" s="554"/>
      <c r="K36" s="493"/>
      <c r="L36" s="493"/>
      <c r="M36" s="494"/>
      <c r="N36" s="549"/>
      <c r="O36" s="546"/>
      <c r="P36" s="485"/>
      <c r="Q36" s="485"/>
      <c r="R36" s="485"/>
      <c r="S36" s="485"/>
      <c r="T36" s="489"/>
      <c r="U36" s="430"/>
      <c r="V36" s="430"/>
      <c r="W36" s="430"/>
    </row>
    <row r="37" spans="1:23" ht="17.399999999999999">
      <c r="A37" s="430"/>
      <c r="B37" s="431">
        <v>1031</v>
      </c>
      <c r="C37" s="366"/>
      <c r="D37" s="496"/>
      <c r="E37" s="483"/>
      <c r="F37" s="801"/>
      <c r="G37" s="763"/>
      <c r="H37" s="766"/>
      <c r="I37" s="483"/>
      <c r="J37" s="554"/>
      <c r="K37" s="493"/>
      <c r="L37" s="493"/>
      <c r="M37" s="494"/>
      <c r="N37" s="549"/>
      <c r="O37" s="546"/>
      <c r="P37" s="485"/>
      <c r="Q37" s="485"/>
      <c r="R37" s="485"/>
      <c r="S37" s="485"/>
      <c r="T37" s="489"/>
      <c r="U37" s="430"/>
      <c r="V37" s="430"/>
      <c r="W37" s="430"/>
    </row>
    <row r="38" spans="1:23" ht="17.399999999999999">
      <c r="A38" s="430"/>
      <c r="B38" s="431">
        <v>1032</v>
      </c>
      <c r="C38" s="490"/>
      <c r="D38" s="496"/>
      <c r="E38" s="483"/>
      <c r="F38" s="801"/>
      <c r="G38" s="763"/>
      <c r="H38" s="766"/>
      <c r="I38" s="484"/>
      <c r="J38" s="485"/>
      <c r="K38" s="486"/>
      <c r="L38" s="493"/>
      <c r="M38" s="494"/>
      <c r="N38" s="550"/>
      <c r="O38" s="488"/>
      <c r="P38" s="485"/>
      <c r="Q38" s="485"/>
      <c r="R38" s="485"/>
      <c r="S38" s="485"/>
      <c r="T38" s="489"/>
      <c r="U38" s="430"/>
      <c r="V38" s="430"/>
      <c r="W38" s="430"/>
    </row>
    <row r="39" spans="1:23" ht="17.399999999999999">
      <c r="A39" s="430"/>
      <c r="B39" s="431">
        <v>1033</v>
      </c>
      <c r="C39" s="482"/>
      <c r="D39" s="483"/>
      <c r="E39" s="483"/>
      <c r="F39" s="801"/>
      <c r="G39" s="763"/>
      <c r="H39" s="766"/>
      <c r="I39" s="484"/>
      <c r="J39" s="485"/>
      <c r="K39" s="486"/>
      <c r="L39" s="493"/>
      <c r="M39" s="485"/>
      <c r="N39" s="483"/>
      <c r="O39" s="488"/>
      <c r="P39" s="485"/>
      <c r="Q39" s="485"/>
      <c r="R39" s="485"/>
      <c r="S39" s="485"/>
      <c r="T39" s="489"/>
      <c r="U39" s="430"/>
      <c r="V39" s="430"/>
      <c r="W39" s="430"/>
    </row>
    <row r="40" spans="1:23" ht="17.399999999999999">
      <c r="A40" s="430"/>
      <c r="B40" s="431">
        <v>1034</v>
      </c>
      <c r="C40" s="490"/>
      <c r="D40" s="483"/>
      <c r="E40" s="219"/>
      <c r="F40" s="801"/>
      <c r="G40" s="763"/>
      <c r="H40" s="766"/>
      <c r="I40" s="484"/>
      <c r="J40" s="485"/>
      <c r="K40" s="486"/>
      <c r="L40" s="493"/>
      <c r="M40" s="485"/>
      <c r="N40" s="483"/>
      <c r="O40" s="546"/>
      <c r="P40" s="485"/>
      <c r="Q40" s="492"/>
      <c r="R40" s="485"/>
      <c r="S40" s="485"/>
      <c r="T40" s="489"/>
      <c r="U40" s="430"/>
      <c r="V40" s="430"/>
      <c r="W40" s="430"/>
    </row>
    <row r="41" spans="1:23" ht="17.399999999999999">
      <c r="A41" s="430"/>
      <c r="B41" s="431">
        <v>1035</v>
      </c>
      <c r="C41" s="490"/>
      <c r="D41" s="483"/>
      <c r="E41" s="483"/>
      <c r="F41" s="801"/>
      <c r="G41" s="763"/>
      <c r="H41" s="766"/>
      <c r="I41" s="484"/>
      <c r="J41" s="485"/>
      <c r="K41" s="486"/>
      <c r="L41" s="493"/>
      <c r="M41" s="485"/>
      <c r="N41" s="483"/>
      <c r="O41" s="488"/>
      <c r="P41" s="485"/>
      <c r="Q41" s="492"/>
      <c r="R41" s="485"/>
      <c r="S41" s="485"/>
      <c r="T41" s="489"/>
      <c r="U41" s="430"/>
      <c r="V41" s="430"/>
      <c r="W41" s="430"/>
    </row>
    <row r="42" spans="1:23" ht="17.399999999999999">
      <c r="A42" s="430"/>
      <c r="B42" s="431">
        <v>1036</v>
      </c>
      <c r="C42" s="490"/>
      <c r="D42" s="483"/>
      <c r="E42" s="483"/>
      <c r="F42" s="801"/>
      <c r="G42" s="763"/>
      <c r="H42" s="766"/>
      <c r="I42" s="484"/>
      <c r="J42" s="485"/>
      <c r="K42" s="486"/>
      <c r="L42" s="493"/>
      <c r="M42" s="494"/>
      <c r="N42" s="483"/>
      <c r="O42" s="488"/>
      <c r="P42" s="485"/>
      <c r="Q42" s="485"/>
      <c r="R42" s="485"/>
      <c r="S42" s="485"/>
      <c r="T42" s="489"/>
      <c r="U42" s="430"/>
      <c r="V42" s="430"/>
      <c r="W42" s="430"/>
    </row>
    <row r="43" spans="1:23" ht="17.399999999999999">
      <c r="A43" s="430"/>
      <c r="B43" s="431">
        <v>1037</v>
      </c>
      <c r="C43" s="490"/>
      <c r="D43" s="483"/>
      <c r="E43" s="483"/>
      <c r="F43" s="801"/>
      <c r="G43" s="763"/>
      <c r="H43" s="766"/>
      <c r="I43" s="484"/>
      <c r="J43" s="485"/>
      <c r="K43" s="486"/>
      <c r="L43" s="493"/>
      <c r="M43" s="489"/>
      <c r="N43" s="483"/>
      <c r="O43" s="488"/>
      <c r="P43" s="485"/>
      <c r="Q43" s="492"/>
      <c r="R43" s="485"/>
      <c r="S43" s="489"/>
      <c r="T43" s="489"/>
      <c r="U43" s="430"/>
      <c r="V43" s="430"/>
      <c r="W43" s="430"/>
    </row>
    <row r="44" spans="1:23" ht="17.399999999999999">
      <c r="A44" s="430"/>
      <c r="B44" s="431">
        <v>1038</v>
      </c>
      <c r="C44" s="490"/>
      <c r="D44" s="483"/>
      <c r="E44" s="483"/>
      <c r="F44" s="801"/>
      <c r="G44" s="763"/>
      <c r="H44" s="766"/>
      <c r="I44" s="484"/>
      <c r="J44" s="485"/>
      <c r="K44" s="486"/>
      <c r="L44" s="493"/>
      <c r="M44" s="494"/>
      <c r="N44" s="483"/>
      <c r="O44" s="488"/>
      <c r="P44" s="485"/>
      <c r="Q44" s="485"/>
      <c r="R44" s="485"/>
      <c r="S44" s="485"/>
      <c r="T44" s="489"/>
      <c r="U44" s="430"/>
      <c r="V44" s="430"/>
      <c r="W44" s="430"/>
    </row>
    <row r="45" spans="1:23" ht="18">
      <c r="A45" s="430"/>
      <c r="B45" s="431">
        <v>1039</v>
      </c>
      <c r="C45" s="490"/>
      <c r="D45" s="483"/>
      <c r="E45" s="219"/>
      <c r="F45" s="801"/>
      <c r="G45" s="763"/>
      <c r="H45" s="766"/>
      <c r="I45" s="484"/>
      <c r="J45" s="467"/>
      <c r="K45" s="495"/>
      <c r="L45" s="493"/>
      <c r="M45" s="496"/>
      <c r="N45" s="483"/>
      <c r="O45" s="488"/>
      <c r="P45" s="485"/>
      <c r="Q45" s="492"/>
      <c r="R45" s="485"/>
      <c r="S45" s="485"/>
      <c r="T45" s="489"/>
      <c r="U45" s="430"/>
      <c r="V45" s="430"/>
      <c r="W45" s="430"/>
    </row>
    <row r="46" spans="1:23" ht="17.399999999999999">
      <c r="A46" s="476"/>
      <c r="B46" s="431">
        <v>1040</v>
      </c>
      <c r="C46" s="490"/>
      <c r="D46" s="483"/>
      <c r="E46" s="219"/>
      <c r="F46" s="801"/>
      <c r="G46" s="763"/>
      <c r="H46" s="766"/>
      <c r="I46" s="484"/>
      <c r="J46" s="497"/>
      <c r="K46" s="486"/>
      <c r="L46" s="493"/>
      <c r="M46" s="486"/>
      <c r="N46" s="483"/>
      <c r="O46" s="499"/>
      <c r="P46" s="485"/>
      <c r="Q46" s="492"/>
      <c r="R46" s="485"/>
      <c r="S46" s="489"/>
      <c r="T46" s="489"/>
      <c r="U46" s="476"/>
      <c r="V46" s="476"/>
      <c r="W46" s="476"/>
    </row>
    <row r="47" spans="1:23" ht="17.399999999999999">
      <c r="A47" s="476"/>
      <c r="B47" s="431">
        <v>1041</v>
      </c>
      <c r="C47" s="490"/>
      <c r="D47" s="483"/>
      <c r="E47" s="219"/>
      <c r="F47" s="801"/>
      <c r="G47" s="763"/>
      <c r="H47" s="766"/>
      <c r="I47" s="484"/>
      <c r="J47" s="500"/>
      <c r="K47" s="486"/>
      <c r="L47" s="493"/>
      <c r="M47" s="489"/>
      <c r="N47" s="483"/>
      <c r="O47" s="499"/>
      <c r="P47" s="485"/>
      <c r="Q47" s="492"/>
      <c r="R47" s="485"/>
      <c r="S47" s="489"/>
      <c r="T47" s="489"/>
      <c r="U47" s="476"/>
      <c r="V47" s="476"/>
      <c r="W47" s="476"/>
    </row>
    <row r="48" spans="1:23" ht="17.399999999999999">
      <c r="A48" s="476"/>
      <c r="B48" s="431">
        <v>1042</v>
      </c>
      <c r="C48" s="490"/>
      <c r="D48" s="483"/>
      <c r="E48" s="219"/>
      <c r="F48" s="801"/>
      <c r="G48" s="763"/>
      <c r="H48" s="766"/>
      <c r="I48" s="484"/>
      <c r="J48" s="500"/>
      <c r="K48" s="486"/>
      <c r="L48" s="493"/>
      <c r="M48" s="489"/>
      <c r="N48" s="483"/>
      <c r="O48" s="499"/>
      <c r="P48" s="485"/>
      <c r="Q48" s="492"/>
      <c r="R48" s="485"/>
      <c r="S48" s="489"/>
      <c r="T48" s="489"/>
      <c r="U48" s="476"/>
      <c r="V48" s="476"/>
      <c r="W48" s="476"/>
    </row>
    <row r="49" spans="1:23" ht="17.399999999999999">
      <c r="A49" s="476"/>
      <c r="B49" s="431">
        <v>1044</v>
      </c>
      <c r="C49" s="490"/>
      <c r="D49" s="483"/>
      <c r="E49" s="219"/>
      <c r="F49" s="801"/>
      <c r="G49" s="763"/>
      <c r="H49" s="766"/>
      <c r="I49" s="484"/>
      <c r="J49" s="485"/>
      <c r="K49" s="486"/>
      <c r="L49" s="493"/>
      <c r="M49" s="485"/>
      <c r="N49" s="549"/>
      <c r="O49" s="484"/>
      <c r="P49" s="485"/>
      <c r="Q49" s="492"/>
      <c r="R49" s="485"/>
      <c r="S49" s="485"/>
      <c r="T49" s="489"/>
      <c r="U49" s="476"/>
      <c r="V49" s="476"/>
      <c r="W49" s="476"/>
    </row>
    <row r="50" spans="1:23" ht="17.399999999999999">
      <c r="A50" s="476"/>
      <c r="B50" s="431">
        <v>1045</v>
      </c>
      <c r="C50" s="490"/>
      <c r="D50" s="483"/>
      <c r="E50" s="219"/>
      <c r="F50" s="801"/>
      <c r="G50" s="763"/>
      <c r="H50" s="766"/>
      <c r="I50" s="554"/>
      <c r="J50" s="503"/>
      <c r="K50" s="489"/>
      <c r="L50" s="493"/>
      <c r="M50" s="494"/>
      <c r="N50" s="483"/>
      <c r="O50" s="488"/>
      <c r="P50" s="485"/>
      <c r="Q50" s="492"/>
      <c r="R50" s="485"/>
      <c r="S50" s="485"/>
      <c r="T50" s="489"/>
      <c r="U50" s="476"/>
      <c r="V50" s="476"/>
      <c r="W50" s="476"/>
    </row>
    <row r="51" spans="1:23" ht="17.399999999999999">
      <c r="A51" s="476"/>
      <c r="B51" s="431">
        <v>1046</v>
      </c>
      <c r="C51" s="490"/>
      <c r="D51" s="483"/>
      <c r="E51" s="219"/>
      <c r="F51" s="801"/>
      <c r="G51" s="763"/>
      <c r="H51" s="766"/>
      <c r="I51" s="484"/>
      <c r="J51" s="503"/>
      <c r="K51" s="489"/>
      <c r="L51" s="493"/>
      <c r="M51" s="485"/>
      <c r="N51" s="483"/>
      <c r="O51" s="488"/>
      <c r="P51" s="485"/>
      <c r="Q51" s="492"/>
      <c r="R51" s="485"/>
      <c r="S51" s="485"/>
      <c r="T51" s="489"/>
      <c r="U51" s="476"/>
      <c r="V51" s="476"/>
      <c r="W51" s="476"/>
    </row>
    <row r="52" spans="1:23" ht="17.399999999999999">
      <c r="A52" s="430"/>
      <c r="B52" s="431">
        <v>1047</v>
      </c>
      <c r="C52" s="482"/>
      <c r="D52" s="483"/>
      <c r="E52" s="483"/>
      <c r="F52" s="801"/>
      <c r="G52" s="763"/>
      <c r="H52" s="766"/>
      <c r="I52" s="484"/>
      <c r="J52" s="485"/>
      <c r="K52" s="489"/>
      <c r="L52" s="493"/>
      <c r="M52" s="485"/>
      <c r="N52" s="483"/>
      <c r="O52" s="546"/>
      <c r="P52" s="485"/>
      <c r="Q52" s="492"/>
      <c r="R52" s="485"/>
      <c r="S52" s="489"/>
      <c r="T52" s="489"/>
      <c r="U52" s="430"/>
      <c r="V52" s="430"/>
      <c r="W52" s="430"/>
    </row>
    <row r="53" spans="1:23" ht="17.399999999999999">
      <c r="A53" s="430"/>
      <c r="B53" s="431">
        <v>1048</v>
      </c>
      <c r="C53" s="490"/>
      <c r="D53" s="483"/>
      <c r="E53" s="483"/>
      <c r="F53" s="801"/>
      <c r="G53" s="763"/>
      <c r="H53" s="766"/>
      <c r="I53" s="484"/>
      <c r="J53" s="485"/>
      <c r="K53" s="489"/>
      <c r="L53" s="491"/>
      <c r="M53" s="483"/>
      <c r="N53" s="483"/>
      <c r="O53" s="490"/>
      <c r="P53" s="483"/>
      <c r="Q53" s="556"/>
      <c r="R53" s="483"/>
      <c r="S53" s="483"/>
      <c r="T53" s="557"/>
      <c r="U53" s="430"/>
      <c r="V53" s="430"/>
      <c r="W53" s="430"/>
    </row>
    <row r="54" spans="1:23" ht="17.399999999999999">
      <c r="A54" s="430"/>
      <c r="B54" s="431">
        <v>1049</v>
      </c>
      <c r="C54" s="490"/>
      <c r="D54" s="483"/>
      <c r="E54" s="219"/>
      <c r="F54" s="801"/>
      <c r="G54" s="763"/>
      <c r="H54" s="766"/>
      <c r="I54" s="484"/>
      <c r="J54" s="485"/>
      <c r="K54" s="493"/>
      <c r="L54" s="491"/>
      <c r="M54" s="483"/>
      <c r="N54" s="483"/>
      <c r="O54" s="490"/>
      <c r="P54" s="483"/>
      <c r="Q54" s="483"/>
      <c r="R54" s="483"/>
      <c r="S54" s="483"/>
      <c r="T54" s="557"/>
      <c r="U54" s="430"/>
      <c r="V54" s="430"/>
      <c r="W54" s="430"/>
    </row>
    <row r="55" spans="1:23" ht="17.399999999999999">
      <c r="A55" s="430"/>
      <c r="B55" s="431">
        <v>1050</v>
      </c>
      <c r="C55" s="490"/>
      <c r="D55" s="483"/>
      <c r="E55" s="219"/>
      <c r="F55" s="801"/>
      <c r="G55" s="763"/>
      <c r="H55" s="766"/>
      <c r="I55" s="484"/>
      <c r="J55" s="485"/>
      <c r="K55" s="493"/>
      <c r="L55" s="491"/>
      <c r="M55" s="483"/>
      <c r="N55" s="549"/>
      <c r="O55" s="490"/>
      <c r="P55" s="483"/>
      <c r="Q55" s="483"/>
      <c r="R55" s="483"/>
      <c r="S55" s="483"/>
      <c r="T55" s="557"/>
      <c r="U55" s="430"/>
      <c r="V55" s="430"/>
      <c r="W55" s="430"/>
    </row>
    <row r="56" spans="1:23" ht="17.399999999999999">
      <c r="A56" s="430"/>
      <c r="B56" s="431">
        <v>1051</v>
      </c>
      <c r="C56" s="490"/>
      <c r="D56" s="483"/>
      <c r="E56" s="219"/>
      <c r="F56" s="801"/>
      <c r="G56" s="763"/>
      <c r="H56" s="706"/>
      <c r="I56" s="554"/>
      <c r="J56" s="485"/>
      <c r="K56" s="543"/>
      <c r="L56" s="491"/>
      <c r="M56" s="483"/>
      <c r="N56" s="483"/>
      <c r="O56" s="490"/>
      <c r="P56" s="483"/>
      <c r="Q56" s="556"/>
      <c r="R56" s="483"/>
      <c r="S56" s="483"/>
      <c r="T56" s="557"/>
      <c r="U56" s="430"/>
      <c r="V56" s="430"/>
      <c r="W56" s="430"/>
    </row>
    <row r="57" spans="1:23" ht="17.399999999999999">
      <c r="A57" s="430"/>
      <c r="B57" s="431">
        <v>1052</v>
      </c>
      <c r="C57" s="490"/>
      <c r="D57" s="483"/>
      <c r="E57" s="483"/>
      <c r="F57" s="801"/>
      <c r="G57" s="763"/>
      <c r="H57" s="766"/>
      <c r="I57" s="484"/>
      <c r="J57" s="485"/>
      <c r="K57" s="543"/>
      <c r="L57" s="549"/>
      <c r="M57" s="483"/>
      <c r="N57" s="483"/>
      <c r="O57" s="490"/>
      <c r="P57" s="483"/>
      <c r="Q57" s="556"/>
      <c r="R57" s="483"/>
      <c r="S57" s="483"/>
      <c r="T57" s="557"/>
      <c r="U57" s="430"/>
      <c r="V57" s="430"/>
      <c r="W57" s="430"/>
    </row>
    <row r="58" spans="1:23" ht="17.399999999999999">
      <c r="A58" s="430"/>
      <c r="B58" s="431">
        <v>1053</v>
      </c>
      <c r="C58" s="490"/>
      <c r="D58" s="483"/>
      <c r="E58" s="219"/>
      <c r="F58" s="801"/>
      <c r="G58" s="763"/>
      <c r="H58" s="766"/>
      <c r="I58" s="484"/>
      <c r="J58" s="484"/>
      <c r="K58" s="543"/>
      <c r="L58" s="549"/>
      <c r="M58" s="483"/>
      <c r="N58" s="549"/>
      <c r="O58" s="490"/>
      <c r="P58" s="483"/>
      <c r="Q58" s="483"/>
      <c r="R58" s="483"/>
      <c r="S58" s="483"/>
      <c r="T58" s="557"/>
      <c r="U58" s="430"/>
      <c r="V58" s="430"/>
      <c r="W58" s="430"/>
    </row>
    <row r="59" spans="1:23" ht="17.399999999999999">
      <c r="A59" s="476"/>
      <c r="B59" s="431">
        <v>1054</v>
      </c>
      <c r="C59" s="490"/>
      <c r="D59" s="483"/>
      <c r="E59" s="227"/>
      <c r="F59" s="801"/>
      <c r="G59" s="763"/>
      <c r="H59" s="706"/>
      <c r="I59" s="558"/>
      <c r="J59" s="227"/>
      <c r="K59" s="401"/>
      <c r="L59" s="549"/>
      <c r="M59" s="483"/>
      <c r="N59" s="483"/>
      <c r="O59" s="490"/>
      <c r="P59" s="483"/>
      <c r="Q59" s="556"/>
      <c r="R59" s="483"/>
      <c r="S59" s="483"/>
      <c r="T59" s="557"/>
      <c r="U59" s="476"/>
      <c r="V59" s="476"/>
      <c r="W59" s="476"/>
    </row>
    <row r="60" spans="1:23" ht="17.399999999999999">
      <c r="A60" s="476"/>
      <c r="B60" s="431">
        <v>1055</v>
      </c>
      <c r="C60" s="490"/>
      <c r="D60" s="483"/>
      <c r="E60" s="227"/>
      <c r="F60" s="801"/>
      <c r="G60" s="763"/>
      <c r="H60" s="706"/>
      <c r="I60" s="497"/>
      <c r="J60" s="500"/>
      <c r="K60" s="559"/>
      <c r="L60" s="549"/>
      <c r="M60" s="483"/>
      <c r="N60" s="483"/>
      <c r="O60" s="490"/>
      <c r="P60" s="483"/>
      <c r="Q60" s="556"/>
      <c r="R60" s="483"/>
      <c r="S60" s="483"/>
      <c r="T60" s="557"/>
      <c r="U60" s="476"/>
      <c r="V60" s="476"/>
      <c r="W60" s="476"/>
    </row>
    <row r="61" spans="1:23" ht="17.399999999999999">
      <c r="A61" s="430"/>
      <c r="B61" s="431">
        <v>1056</v>
      </c>
      <c r="C61" s="490"/>
      <c r="D61" s="483"/>
      <c r="E61" s="483"/>
      <c r="F61" s="801"/>
      <c r="G61" s="763"/>
      <c r="H61" s="766"/>
      <c r="I61" s="484"/>
      <c r="J61" s="503"/>
      <c r="K61" s="489"/>
      <c r="L61" s="549"/>
      <c r="M61" s="483"/>
      <c r="N61" s="549"/>
      <c r="O61" s="490"/>
      <c r="P61" s="483"/>
      <c r="Q61" s="556"/>
      <c r="R61" s="483"/>
      <c r="S61" s="483"/>
      <c r="T61" s="557"/>
      <c r="U61" s="430"/>
      <c r="V61" s="430"/>
      <c r="W61" s="430"/>
    </row>
    <row r="62" spans="1:23" ht="17.399999999999999">
      <c r="A62" s="476"/>
      <c r="B62" s="431">
        <v>1057</v>
      </c>
      <c r="C62" s="490"/>
      <c r="D62" s="219"/>
      <c r="E62" s="483"/>
      <c r="F62" s="801"/>
      <c r="G62" s="763"/>
      <c r="H62" s="766"/>
      <c r="I62" s="484"/>
      <c r="J62" s="503"/>
      <c r="K62" s="560"/>
      <c r="L62" s="549"/>
      <c r="M62" s="483"/>
      <c r="N62" s="483"/>
      <c r="O62" s="490"/>
      <c r="P62" s="483"/>
      <c r="Q62" s="556"/>
      <c r="R62" s="483"/>
      <c r="S62" s="483"/>
      <c r="T62" s="557"/>
      <c r="U62" s="476"/>
      <c r="V62" s="476"/>
      <c r="W62" s="476"/>
    </row>
    <row r="63" spans="1:23" ht="17.399999999999999">
      <c r="A63" s="430"/>
      <c r="B63" s="431">
        <v>1058</v>
      </c>
      <c r="C63" s="490"/>
      <c r="D63" s="219"/>
      <c r="E63" s="483"/>
      <c r="F63" s="801"/>
      <c r="G63" s="763"/>
      <c r="H63" s="766"/>
      <c r="I63" s="484"/>
      <c r="J63" s="485"/>
      <c r="K63" s="493"/>
      <c r="L63" s="549"/>
      <c r="M63" s="483"/>
      <c r="N63" s="483"/>
      <c r="O63" s="490"/>
      <c r="P63" s="483"/>
      <c r="Q63" s="556"/>
      <c r="R63" s="483"/>
      <c r="S63" s="483"/>
      <c r="T63" s="495"/>
      <c r="U63" s="430"/>
      <c r="V63" s="430"/>
      <c r="W63" s="430"/>
    </row>
    <row r="64" spans="1:23" ht="17.399999999999999">
      <c r="A64" s="430"/>
      <c r="B64" s="431">
        <v>1059</v>
      </c>
      <c r="C64" s="490"/>
      <c r="D64" s="219"/>
      <c r="E64" s="483"/>
      <c r="F64" s="801"/>
      <c r="G64" s="763"/>
      <c r="H64" s="766"/>
      <c r="I64" s="484"/>
      <c r="J64" s="485"/>
      <c r="K64" s="493"/>
      <c r="L64" s="549"/>
      <c r="M64" s="483"/>
      <c r="N64" s="483"/>
      <c r="O64" s="490"/>
      <c r="P64" s="483"/>
      <c r="Q64" s="556"/>
      <c r="R64" s="483"/>
      <c r="S64" s="483"/>
      <c r="T64" s="495"/>
      <c r="U64" s="430"/>
      <c r="V64" s="430"/>
      <c r="W64" s="430"/>
    </row>
    <row r="65" spans="1:23" ht="17.399999999999999">
      <c r="A65" s="430"/>
      <c r="B65" s="431">
        <v>1060</v>
      </c>
      <c r="C65" s="490"/>
      <c r="D65" s="219"/>
      <c r="E65" s="483"/>
      <c r="F65" s="801"/>
      <c r="G65" s="763"/>
      <c r="H65" s="766"/>
      <c r="I65" s="484"/>
      <c r="J65" s="485"/>
      <c r="K65" s="493"/>
      <c r="L65" s="549"/>
      <c r="M65" s="483"/>
      <c r="N65" s="483"/>
      <c r="O65" s="490"/>
      <c r="P65" s="483"/>
      <c r="Q65" s="556"/>
      <c r="R65" s="483"/>
      <c r="S65" s="483"/>
      <c r="T65" s="495"/>
      <c r="U65" s="430"/>
      <c r="V65" s="430"/>
      <c r="W65" s="430"/>
    </row>
    <row r="66" spans="1:23" ht="18">
      <c r="A66" s="507"/>
      <c r="B66" s="431">
        <v>1061</v>
      </c>
      <c r="C66" s="490"/>
      <c r="D66" s="219"/>
      <c r="E66" s="483"/>
      <c r="F66" s="801"/>
      <c r="G66" s="763"/>
      <c r="H66" s="766"/>
      <c r="I66" s="467"/>
      <c r="J66" s="554"/>
      <c r="K66" s="493"/>
      <c r="L66" s="549"/>
      <c r="M66" s="483"/>
      <c r="N66" s="483"/>
      <c r="O66" s="490"/>
      <c r="P66" s="483"/>
      <c r="Q66" s="556"/>
      <c r="R66" s="483"/>
      <c r="S66" s="483"/>
      <c r="T66" s="495"/>
      <c r="U66" s="507"/>
      <c r="V66" s="507"/>
      <c r="W66" s="507"/>
    </row>
    <row r="67" spans="1:23" ht="18.600000000000001">
      <c r="A67" s="430"/>
      <c r="B67" s="431">
        <v>1062</v>
      </c>
      <c r="C67" s="490"/>
      <c r="D67" s="219"/>
      <c r="E67" s="483"/>
      <c r="F67" s="801"/>
      <c r="G67" s="763"/>
      <c r="H67" s="766"/>
      <c r="I67" s="467"/>
      <c r="J67" s="554"/>
      <c r="K67" s="517"/>
      <c r="L67" s="549"/>
      <c r="M67" s="483"/>
      <c r="N67" s="483"/>
      <c r="O67" s="490"/>
      <c r="P67" s="483"/>
      <c r="Q67" s="556"/>
      <c r="R67" s="483"/>
      <c r="S67" s="483"/>
      <c r="T67" s="495"/>
      <c r="U67" s="430"/>
      <c r="V67" s="430"/>
      <c r="W67" s="430"/>
    </row>
    <row r="68" spans="1:23" ht="17.399999999999999">
      <c r="A68" s="430"/>
      <c r="B68" s="431">
        <v>1063</v>
      </c>
      <c r="C68" s="490"/>
      <c r="D68" s="219"/>
      <c r="E68" s="483"/>
      <c r="F68" s="801"/>
      <c r="G68" s="763"/>
      <c r="H68" s="766"/>
      <c r="I68" s="502"/>
      <c r="J68" s="485"/>
      <c r="K68" s="487"/>
      <c r="L68" s="549"/>
      <c r="M68" s="483"/>
      <c r="N68" s="483"/>
      <c r="O68" s="490"/>
      <c r="P68" s="483"/>
      <c r="Q68" s="556"/>
      <c r="R68" s="483"/>
      <c r="S68" s="483"/>
      <c r="T68" s="495"/>
      <c r="U68" s="430"/>
      <c r="V68" s="430"/>
      <c r="W68" s="430"/>
    </row>
    <row r="69" spans="1:23" ht="17.399999999999999">
      <c r="A69" s="430"/>
      <c r="B69" s="431">
        <v>1064</v>
      </c>
      <c r="C69" s="490"/>
      <c r="D69" s="219"/>
      <c r="E69" s="483"/>
      <c r="F69" s="801"/>
      <c r="G69" s="763"/>
      <c r="H69" s="706"/>
      <c r="I69" s="502"/>
      <c r="J69" s="485"/>
      <c r="K69" s="555"/>
      <c r="L69" s="549"/>
      <c r="M69" s="483"/>
      <c r="N69" s="483"/>
      <c r="O69" s="490"/>
      <c r="P69" s="483"/>
      <c r="Q69" s="556"/>
      <c r="R69" s="483"/>
      <c r="S69" s="483"/>
      <c r="T69" s="557"/>
      <c r="U69" s="430"/>
      <c r="V69" s="430"/>
      <c r="W69" s="430"/>
    </row>
    <row r="70" spans="1:23" ht="17.399999999999999">
      <c r="A70" s="430"/>
      <c r="B70" s="431">
        <v>1065</v>
      </c>
      <c r="C70" s="490"/>
      <c r="D70" s="219"/>
      <c r="E70" s="483"/>
      <c r="F70" s="801"/>
      <c r="G70" s="763"/>
      <c r="H70" s="706"/>
      <c r="I70" s="561"/>
      <c r="J70" s="562"/>
      <c r="K70" s="563"/>
      <c r="L70" s="549"/>
      <c r="M70" s="483"/>
      <c r="N70" s="483"/>
      <c r="O70" s="490"/>
      <c r="P70" s="483"/>
      <c r="Q70" s="556"/>
      <c r="R70" s="483"/>
      <c r="S70" s="483"/>
      <c r="T70" s="557"/>
      <c r="U70" s="430"/>
      <c r="V70" s="430"/>
      <c r="W70" s="430"/>
    </row>
    <row r="71" spans="1:23" ht="17.399999999999999">
      <c r="A71" s="430"/>
      <c r="B71" s="431">
        <v>1066</v>
      </c>
      <c r="C71" s="490"/>
      <c r="D71" s="483"/>
      <c r="E71" s="483"/>
      <c r="F71" s="801"/>
      <c r="G71" s="763"/>
      <c r="H71" s="706"/>
      <c r="I71" s="500"/>
      <c r="J71" s="562"/>
      <c r="K71" s="564"/>
      <c r="L71" s="549"/>
      <c r="M71" s="483"/>
      <c r="N71" s="483"/>
      <c r="O71" s="490"/>
      <c r="P71" s="483"/>
      <c r="Q71" s="556"/>
      <c r="R71" s="483"/>
      <c r="S71" s="483"/>
      <c r="T71" s="557"/>
      <c r="U71" s="430"/>
      <c r="V71" s="430"/>
      <c r="W71" s="430"/>
    </row>
    <row r="72" spans="1:23" ht="17.399999999999999">
      <c r="A72" s="430"/>
      <c r="B72" s="431">
        <v>1067</v>
      </c>
      <c r="C72" s="490"/>
      <c r="D72" s="483"/>
      <c r="E72" s="483"/>
      <c r="F72" s="801"/>
      <c r="G72" s="763"/>
      <c r="H72" s="706"/>
      <c r="I72" s="561"/>
      <c r="J72" s="554"/>
      <c r="K72" s="543"/>
      <c r="L72" s="549"/>
      <c r="M72" s="483"/>
      <c r="N72" s="483"/>
      <c r="O72" s="490"/>
      <c r="P72" s="483"/>
      <c r="Q72" s="556"/>
      <c r="R72" s="483"/>
      <c r="S72" s="483"/>
      <c r="T72" s="557"/>
      <c r="U72" s="430"/>
      <c r="V72" s="430"/>
      <c r="W72" s="430"/>
    </row>
    <row r="73" spans="1:23" ht="17.399999999999999">
      <c r="A73" s="430"/>
      <c r="B73" s="431">
        <v>1068</v>
      </c>
      <c r="C73" s="490"/>
      <c r="D73" s="483"/>
      <c r="E73" s="483"/>
      <c r="F73" s="801"/>
      <c r="G73" s="763"/>
      <c r="H73" s="706"/>
      <c r="I73" s="500"/>
      <c r="J73" s="485"/>
      <c r="K73" s="543"/>
      <c r="L73" s="549"/>
      <c r="M73" s="483"/>
      <c r="N73" s="483"/>
      <c r="O73" s="490"/>
      <c r="P73" s="483"/>
      <c r="Q73" s="556"/>
      <c r="R73" s="483"/>
      <c r="S73" s="483"/>
      <c r="T73" s="557"/>
      <c r="U73" s="430"/>
      <c r="V73" s="430"/>
      <c r="W73" s="430"/>
    </row>
    <row r="74" spans="1:23" ht="17.399999999999999">
      <c r="A74" s="430"/>
      <c r="B74" s="431">
        <v>1069</v>
      </c>
      <c r="C74" s="490"/>
      <c r="D74" s="483"/>
      <c r="E74" s="483"/>
      <c r="F74" s="801"/>
      <c r="G74" s="763"/>
      <c r="H74" s="706"/>
      <c r="I74" s="561"/>
      <c r="J74" s="554"/>
      <c r="K74" s="543"/>
      <c r="L74" s="549"/>
      <c r="M74" s="483"/>
      <c r="N74" s="483"/>
      <c r="O74" s="490"/>
      <c r="P74" s="483"/>
      <c r="Q74" s="556"/>
      <c r="R74" s="483"/>
      <c r="S74" s="483"/>
      <c r="T74" s="557"/>
      <c r="U74" s="430"/>
      <c r="V74" s="430"/>
      <c r="W74" s="430"/>
    </row>
    <row r="75" spans="1:23" ht="17.399999999999999">
      <c r="A75" s="430"/>
      <c r="B75" s="431">
        <v>1070</v>
      </c>
      <c r="C75" s="490"/>
      <c r="D75" s="483"/>
      <c r="E75" s="483"/>
      <c r="F75" s="801"/>
      <c r="G75" s="763"/>
      <c r="H75" s="706"/>
      <c r="I75" s="497"/>
      <c r="J75" s="485"/>
      <c r="K75" s="543"/>
      <c r="L75" s="549"/>
      <c r="M75" s="483"/>
      <c r="N75" s="483"/>
      <c r="O75" s="490"/>
      <c r="P75" s="483"/>
      <c r="Q75" s="556"/>
      <c r="R75" s="483"/>
      <c r="S75" s="483"/>
      <c r="T75" s="557"/>
      <c r="U75" s="430"/>
      <c r="V75" s="430"/>
      <c r="W75" s="430"/>
    </row>
    <row r="76" spans="1:23" ht="17.399999999999999">
      <c r="A76" s="430"/>
      <c r="B76" s="431">
        <v>1071</v>
      </c>
      <c r="C76" s="490"/>
      <c r="D76" s="483"/>
      <c r="E76" s="483"/>
      <c r="F76" s="801"/>
      <c r="G76" s="763"/>
      <c r="H76" s="706"/>
      <c r="I76" s="485"/>
      <c r="J76" s="485"/>
      <c r="K76" s="543"/>
      <c r="L76" s="549"/>
      <c r="M76" s="483"/>
      <c r="N76" s="483"/>
      <c r="O76" s="490"/>
      <c r="P76" s="483"/>
      <c r="Q76" s="556"/>
      <c r="R76" s="483"/>
      <c r="S76" s="483"/>
      <c r="T76" s="557"/>
      <c r="U76" s="430"/>
      <c r="V76" s="430"/>
      <c r="W76" s="430"/>
    </row>
    <row r="77" spans="1:23" ht="17.399999999999999">
      <c r="A77" s="430"/>
      <c r="B77" s="431">
        <v>1072</v>
      </c>
      <c r="C77" s="490"/>
      <c r="D77" s="483"/>
      <c r="E77" s="483"/>
      <c r="F77" s="801"/>
      <c r="G77" s="763"/>
      <c r="H77" s="706"/>
      <c r="I77" s="554"/>
      <c r="J77" s="485"/>
      <c r="K77" s="543"/>
      <c r="L77" s="549"/>
      <c r="M77" s="483"/>
      <c r="N77" s="483"/>
      <c r="O77" s="490"/>
      <c r="P77" s="483"/>
      <c r="Q77" s="556"/>
      <c r="R77" s="483"/>
      <c r="S77" s="483"/>
      <c r="T77" s="557"/>
      <c r="U77" s="430"/>
      <c r="V77" s="430"/>
      <c r="W77" s="430"/>
    </row>
    <row r="78" spans="1:23" ht="17.399999999999999">
      <c r="A78" s="430"/>
      <c r="B78" s="431">
        <v>1073</v>
      </c>
      <c r="C78" s="490"/>
      <c r="D78" s="483"/>
      <c r="E78" s="483"/>
      <c r="F78" s="801"/>
      <c r="G78" s="763"/>
      <c r="H78" s="706"/>
      <c r="I78" s="554"/>
      <c r="J78" s="485"/>
      <c r="K78" s="543"/>
      <c r="L78" s="549"/>
      <c r="M78" s="483"/>
      <c r="N78" s="483"/>
      <c r="O78" s="490"/>
      <c r="P78" s="483"/>
      <c r="Q78" s="556"/>
      <c r="R78" s="483"/>
      <c r="S78" s="483"/>
      <c r="T78" s="557"/>
      <c r="U78" s="430"/>
      <c r="V78" s="430"/>
      <c r="W78" s="430"/>
    </row>
    <row r="79" spans="1:23" ht="17.399999999999999">
      <c r="A79" s="430"/>
      <c r="B79" s="431">
        <v>1074</v>
      </c>
      <c r="C79" s="490"/>
      <c r="D79" s="483"/>
      <c r="E79" s="483"/>
      <c r="F79" s="801"/>
      <c r="G79" s="763"/>
      <c r="H79" s="706"/>
      <c r="I79" s="554"/>
      <c r="J79" s="485"/>
      <c r="K79" s="543"/>
      <c r="L79" s="549"/>
      <c r="M79" s="483"/>
      <c r="N79" s="483"/>
      <c r="O79" s="490"/>
      <c r="P79" s="483"/>
      <c r="Q79" s="556"/>
      <c r="R79" s="483"/>
      <c r="S79" s="483"/>
      <c r="T79" s="557"/>
      <c r="U79" s="430"/>
      <c r="V79" s="430"/>
      <c r="W79" s="430"/>
    </row>
    <row r="80" spans="1:23" ht="17.399999999999999">
      <c r="A80" s="507"/>
      <c r="B80" s="431">
        <v>1075</v>
      </c>
      <c r="C80" s="490"/>
      <c r="D80" s="483"/>
      <c r="E80" s="483"/>
      <c r="F80" s="801"/>
      <c r="G80" s="763"/>
      <c r="H80" s="706"/>
      <c r="I80" s="503"/>
      <c r="J80" s="485"/>
      <c r="K80" s="489"/>
      <c r="L80" s="549"/>
      <c r="M80" s="483"/>
      <c r="N80" s="483"/>
      <c r="O80" s="490"/>
      <c r="P80" s="483"/>
      <c r="Q80" s="556"/>
      <c r="R80" s="483"/>
      <c r="S80" s="483"/>
      <c r="T80" s="557"/>
      <c r="U80" s="507"/>
      <c r="V80" s="507"/>
      <c r="W80" s="507"/>
    </row>
    <row r="81" spans="1:23" ht="17.399999999999999">
      <c r="A81" s="430"/>
      <c r="B81" s="431">
        <v>1076</v>
      </c>
      <c r="C81" s="490"/>
      <c r="D81" s="483"/>
      <c r="E81" s="483"/>
      <c r="F81" s="814"/>
      <c r="G81" s="763"/>
      <c r="H81" s="706"/>
      <c r="I81" s="554"/>
      <c r="J81" s="485"/>
      <c r="K81" s="564"/>
      <c r="L81" s="549"/>
      <c r="M81" s="483"/>
      <c r="N81" s="483"/>
      <c r="O81" s="490"/>
      <c r="P81" s="483"/>
      <c r="Q81" s="556"/>
      <c r="R81" s="483"/>
      <c r="S81" s="483"/>
      <c r="T81" s="557"/>
      <c r="U81" s="430"/>
      <c r="V81" s="430"/>
      <c r="W81" s="430"/>
    </row>
    <row r="82" spans="1:23" ht="17.399999999999999">
      <c r="A82" s="430"/>
      <c r="B82" s="431">
        <v>1077</v>
      </c>
      <c r="C82" s="490"/>
      <c r="D82" s="483"/>
      <c r="E82" s="483"/>
      <c r="F82" s="801"/>
      <c r="G82" s="763"/>
      <c r="H82" s="706"/>
      <c r="I82" s="485"/>
      <c r="J82" s="485"/>
      <c r="K82" s="543"/>
      <c r="L82" s="549"/>
      <c r="M82" s="483"/>
      <c r="N82" s="483"/>
      <c r="O82" s="490"/>
      <c r="P82" s="483"/>
      <c r="Q82" s="556"/>
      <c r="R82" s="483"/>
      <c r="S82" s="483"/>
      <c r="T82" s="557"/>
      <c r="U82" s="430"/>
      <c r="V82" s="430"/>
      <c r="W82" s="430"/>
    </row>
    <row r="83" spans="1:23" ht="17.399999999999999">
      <c r="A83" s="430"/>
      <c r="B83" s="431">
        <v>1078</v>
      </c>
      <c r="C83" s="490"/>
      <c r="D83" s="483"/>
      <c r="E83" s="483"/>
      <c r="F83" s="801"/>
      <c r="G83" s="763"/>
      <c r="H83" s="706"/>
      <c r="I83" s="485"/>
      <c r="J83" s="485"/>
      <c r="K83" s="543"/>
      <c r="L83" s="549"/>
      <c r="M83" s="483"/>
      <c r="N83" s="483"/>
      <c r="O83" s="490"/>
      <c r="P83" s="483"/>
      <c r="Q83" s="556"/>
      <c r="R83" s="483"/>
      <c r="S83" s="483"/>
      <c r="T83" s="557"/>
      <c r="U83" s="430"/>
      <c r="V83" s="430"/>
      <c r="W83" s="430"/>
    </row>
    <row r="84" spans="1:23" ht="17.399999999999999">
      <c r="A84" s="430"/>
      <c r="B84" s="431">
        <v>1079</v>
      </c>
      <c r="C84" s="490"/>
      <c r="D84" s="483"/>
      <c r="E84" s="483"/>
      <c r="F84" s="801"/>
      <c r="G84" s="763"/>
      <c r="H84" s="706"/>
      <c r="I84" s="485"/>
      <c r="J84" s="485"/>
      <c r="K84" s="543"/>
      <c r="L84" s="549"/>
      <c r="M84" s="483"/>
      <c r="N84" s="483"/>
      <c r="O84" s="490"/>
      <c r="P84" s="483"/>
      <c r="Q84" s="556"/>
      <c r="R84" s="483"/>
      <c r="S84" s="483"/>
      <c r="T84" s="549"/>
      <c r="U84" s="430"/>
      <c r="V84" s="430"/>
      <c r="W84" s="430"/>
    </row>
    <row r="85" spans="1:23" ht="17.399999999999999">
      <c r="A85" s="430"/>
      <c r="B85" s="431">
        <v>1080</v>
      </c>
      <c r="C85" s="490"/>
      <c r="D85" s="483"/>
      <c r="E85" s="483"/>
      <c r="F85" s="801"/>
      <c r="G85" s="763"/>
      <c r="H85" s="706"/>
      <c r="I85" s="554"/>
      <c r="J85" s="485"/>
      <c r="K85" s="543"/>
      <c r="L85" s="549"/>
      <c r="M85" s="483"/>
      <c r="N85" s="550"/>
      <c r="O85" s="490"/>
      <c r="P85" s="483"/>
      <c r="Q85" s="483"/>
      <c r="R85" s="483"/>
      <c r="S85" s="483"/>
      <c r="T85" s="549"/>
      <c r="U85" s="430"/>
      <c r="V85" s="430"/>
      <c r="W85" s="430"/>
    </row>
    <row r="86" spans="1:23" ht="17.399999999999999">
      <c r="A86" s="430"/>
      <c r="B86" s="483">
        <v>1082</v>
      </c>
      <c r="C86" s="490"/>
      <c r="D86" s="483"/>
      <c r="E86" s="483"/>
      <c r="F86" s="801"/>
      <c r="G86" s="763"/>
      <c r="H86" s="706"/>
      <c r="I86" s="554"/>
      <c r="J86" s="485"/>
      <c r="K86" s="543"/>
      <c r="L86" s="549"/>
      <c r="M86" s="483"/>
      <c r="N86" s="549"/>
      <c r="O86" s="490"/>
      <c r="P86" s="483"/>
      <c r="Q86" s="556"/>
      <c r="R86" s="483"/>
      <c r="S86" s="483"/>
      <c r="T86" s="549"/>
      <c r="U86" s="430"/>
      <c r="V86" s="430"/>
      <c r="W86" s="430"/>
    </row>
    <row r="87" spans="1:23" ht="17.399999999999999">
      <c r="A87" s="430"/>
      <c r="B87" s="431">
        <v>1083</v>
      </c>
      <c r="C87" s="490"/>
      <c r="D87" s="483"/>
      <c r="E87" s="483"/>
      <c r="F87" s="801"/>
      <c r="G87" s="763"/>
      <c r="H87" s="766"/>
      <c r="I87" s="496"/>
      <c r="J87" s="483"/>
      <c r="K87" s="549"/>
      <c r="L87" s="549"/>
      <c r="M87" s="483"/>
      <c r="N87" s="483"/>
      <c r="O87" s="490"/>
      <c r="P87" s="483"/>
      <c r="Q87" s="556"/>
      <c r="R87" s="483"/>
      <c r="S87" s="483"/>
      <c r="T87" s="495"/>
      <c r="U87" s="430"/>
      <c r="V87" s="430"/>
      <c r="W87" s="430"/>
    </row>
    <row r="88" spans="1:23" ht="17.399999999999999">
      <c r="A88" s="430"/>
      <c r="B88" s="431">
        <v>1084</v>
      </c>
      <c r="C88" s="490"/>
      <c r="D88" s="483"/>
      <c r="E88" s="483"/>
      <c r="F88" s="801"/>
      <c r="G88" s="763"/>
      <c r="H88" s="706"/>
      <c r="I88" s="554"/>
      <c r="J88" s="485"/>
      <c r="K88" s="565"/>
      <c r="L88" s="549"/>
      <c r="M88" s="483"/>
      <c r="N88" s="483"/>
      <c r="O88" s="490"/>
      <c r="P88" s="483"/>
      <c r="Q88" s="556"/>
      <c r="R88" s="483"/>
      <c r="S88" s="483"/>
      <c r="T88" s="549"/>
      <c r="U88" s="430"/>
      <c r="V88" s="430"/>
      <c r="W88" s="430"/>
    </row>
    <row r="89" spans="1:23" ht="17.399999999999999">
      <c r="A89" s="430"/>
      <c r="B89" s="431">
        <v>1085</v>
      </c>
      <c r="C89" s="490"/>
      <c r="D89" s="483"/>
      <c r="E89" s="483"/>
      <c r="F89" s="801"/>
      <c r="G89" s="763"/>
      <c r="H89" s="706"/>
      <c r="I89" s="496"/>
      <c r="J89" s="483"/>
      <c r="K89" s="549"/>
      <c r="L89" s="549"/>
      <c r="M89" s="483"/>
      <c r="N89" s="483"/>
      <c r="O89" s="482"/>
      <c r="P89" s="483"/>
      <c r="Q89" s="556"/>
      <c r="R89" s="483"/>
      <c r="S89" s="483"/>
      <c r="T89" s="549"/>
      <c r="U89" s="430"/>
      <c r="V89" s="430"/>
      <c r="W89" s="430"/>
    </row>
    <row r="90" spans="1:23" ht="17.399999999999999">
      <c r="A90" s="430"/>
      <c r="B90" s="431">
        <v>1086</v>
      </c>
      <c r="C90" s="490"/>
      <c r="D90" s="483"/>
      <c r="E90" s="483"/>
      <c r="F90" s="801"/>
      <c r="G90" s="763"/>
      <c r="H90" s="706"/>
      <c r="I90" s="496"/>
      <c r="J90" s="483"/>
      <c r="K90" s="549"/>
      <c r="L90" s="549"/>
      <c r="M90" s="483"/>
      <c r="N90" s="483"/>
      <c r="O90" s="490"/>
      <c r="P90" s="483"/>
      <c r="Q90" s="556"/>
      <c r="R90" s="483"/>
      <c r="S90" s="483"/>
      <c r="T90" s="495"/>
      <c r="U90" s="430"/>
      <c r="V90" s="430"/>
      <c r="W90" s="430"/>
    </row>
    <row r="91" spans="1:23" ht="17.399999999999999">
      <c r="A91" s="430"/>
      <c r="B91" s="431">
        <v>1087</v>
      </c>
      <c r="C91" s="490"/>
      <c r="D91" s="483"/>
      <c r="E91" s="483"/>
      <c r="F91" s="801"/>
      <c r="G91" s="763"/>
      <c r="H91" s="706"/>
      <c r="I91" s="554"/>
      <c r="J91" s="483"/>
      <c r="K91" s="549"/>
      <c r="L91" s="549"/>
      <c r="M91" s="483"/>
      <c r="N91" s="483"/>
      <c r="O91" s="490"/>
      <c r="P91" s="483"/>
      <c r="Q91" s="483"/>
      <c r="R91" s="483"/>
      <c r="S91" s="483"/>
      <c r="T91" s="495"/>
      <c r="U91" s="430"/>
      <c r="V91" s="430"/>
      <c r="W91" s="430"/>
    </row>
    <row r="92" spans="1:23" ht="17.399999999999999">
      <c r="A92" s="430"/>
      <c r="B92" s="431">
        <v>1088</v>
      </c>
      <c r="C92" s="490"/>
      <c r="D92" s="483"/>
      <c r="E92" s="483"/>
      <c r="F92" s="801"/>
      <c r="G92" s="763"/>
      <c r="H92" s="706"/>
      <c r="I92" s="496"/>
      <c r="J92" s="485"/>
      <c r="K92" s="543"/>
      <c r="L92" s="549"/>
      <c r="M92" s="483"/>
      <c r="N92" s="483"/>
      <c r="O92" s="490"/>
      <c r="P92" s="483"/>
      <c r="Q92" s="483"/>
      <c r="R92" s="483"/>
      <c r="S92" s="483"/>
      <c r="T92" s="495"/>
      <c r="U92" s="430"/>
      <c r="V92" s="430"/>
      <c r="W92" s="430"/>
    </row>
    <row r="93" spans="1:23" ht="17.399999999999999">
      <c r="A93" s="430"/>
      <c r="B93" s="431">
        <v>1089</v>
      </c>
      <c r="C93" s="490"/>
      <c r="D93" s="483"/>
      <c r="E93" s="483"/>
      <c r="F93" s="801"/>
      <c r="G93" s="763"/>
      <c r="H93" s="706"/>
      <c r="I93" s="496"/>
      <c r="J93" s="483"/>
      <c r="K93" s="549"/>
      <c r="L93" s="549"/>
      <c r="M93" s="483"/>
      <c r="N93" s="483"/>
      <c r="O93" s="490"/>
      <c r="P93" s="483"/>
      <c r="Q93" s="556"/>
      <c r="R93" s="483"/>
      <c r="S93" s="483"/>
      <c r="T93" s="549"/>
      <c r="U93" s="430"/>
      <c r="V93" s="430"/>
      <c r="W93" s="430"/>
    </row>
    <row r="94" spans="1:23" ht="17.399999999999999">
      <c r="A94" s="430"/>
      <c r="B94" s="431">
        <v>1090</v>
      </c>
      <c r="C94" s="490"/>
      <c r="D94" s="483"/>
      <c r="E94" s="483"/>
      <c r="F94" s="801"/>
      <c r="G94" s="763"/>
      <c r="H94" s="706"/>
      <c r="I94" s="496"/>
      <c r="J94" s="483"/>
      <c r="K94" s="549"/>
      <c r="L94" s="549"/>
      <c r="M94" s="483"/>
      <c r="N94" s="483"/>
      <c r="O94" s="490"/>
      <c r="P94" s="483"/>
      <c r="Q94" s="556"/>
      <c r="R94" s="483"/>
      <c r="S94" s="483"/>
      <c r="T94" s="495"/>
      <c r="U94" s="430"/>
      <c r="V94" s="430"/>
      <c r="W94" s="430"/>
    </row>
    <row r="95" spans="1:23" ht="17.399999999999999">
      <c r="A95" s="430"/>
      <c r="B95" s="431">
        <v>1091</v>
      </c>
      <c r="C95" s="490"/>
      <c r="D95" s="483"/>
      <c r="E95" s="483"/>
      <c r="F95" s="801"/>
      <c r="G95" s="763"/>
      <c r="H95" s="706"/>
      <c r="I95" s="496"/>
      <c r="J95" s="483"/>
      <c r="K95" s="549"/>
      <c r="L95" s="549"/>
      <c r="M95" s="483"/>
      <c r="N95" s="483"/>
      <c r="O95" s="490"/>
      <c r="P95" s="483"/>
      <c r="Q95" s="556"/>
      <c r="R95" s="483"/>
      <c r="S95" s="483"/>
      <c r="T95" s="495"/>
      <c r="U95" s="430"/>
      <c r="V95" s="430"/>
      <c r="W95" s="430"/>
    </row>
    <row r="96" spans="1:23" ht="17.399999999999999">
      <c r="A96" s="430"/>
      <c r="B96" s="431">
        <v>1092</v>
      </c>
      <c r="C96" s="490"/>
      <c r="D96" s="219"/>
      <c r="E96" s="483"/>
      <c r="F96" s="801"/>
      <c r="G96" s="763"/>
      <c r="H96" s="706"/>
      <c r="I96" s="496"/>
      <c r="J96" s="483"/>
      <c r="K96" s="549"/>
      <c r="L96" s="549"/>
      <c r="M96" s="483"/>
      <c r="N96" s="549"/>
      <c r="O96" s="490"/>
      <c r="P96" s="483"/>
      <c r="Q96" s="483"/>
      <c r="R96" s="390"/>
      <c r="S96" s="549"/>
      <c r="T96" s="549"/>
      <c r="U96" s="430"/>
      <c r="V96" s="430"/>
      <c r="W96" s="430"/>
    </row>
    <row r="97" spans="1:23" ht="17.399999999999999">
      <c r="A97" s="430"/>
      <c r="B97" s="431">
        <v>1093</v>
      </c>
      <c r="C97" s="490"/>
      <c r="D97" s="483"/>
      <c r="E97" s="483"/>
      <c r="F97" s="801"/>
      <c r="G97" s="763"/>
      <c r="H97" s="706"/>
      <c r="I97" s="496"/>
      <c r="J97" s="483"/>
      <c r="K97" s="549"/>
      <c r="L97" s="549"/>
      <c r="M97" s="483"/>
      <c r="N97" s="483"/>
      <c r="O97" s="490"/>
      <c r="P97" s="483"/>
      <c r="Q97" s="483"/>
      <c r="R97" s="483"/>
      <c r="S97" s="483"/>
      <c r="T97" s="495"/>
      <c r="U97" s="430"/>
      <c r="V97" s="430"/>
      <c r="W97" s="430"/>
    </row>
    <row r="98" spans="1:23" ht="17.399999999999999">
      <c r="A98" s="430"/>
      <c r="B98" s="431">
        <v>1094</v>
      </c>
      <c r="C98" s="490"/>
      <c r="D98" s="483"/>
      <c r="E98" s="483"/>
      <c r="F98" s="801"/>
      <c r="G98" s="763"/>
      <c r="H98" s="706"/>
      <c r="I98" s="496"/>
      <c r="J98" s="483"/>
      <c r="K98" s="549"/>
      <c r="L98" s="549"/>
      <c r="M98" s="483"/>
      <c r="N98" s="483"/>
      <c r="O98" s="490"/>
      <c r="P98" s="483"/>
      <c r="Q98" s="483"/>
      <c r="R98" s="483"/>
      <c r="S98" s="483"/>
      <c r="T98" s="495"/>
      <c r="U98" s="430"/>
      <c r="V98" s="430"/>
      <c r="W98" s="430"/>
    </row>
    <row r="99" spans="1:23" ht="17.399999999999999">
      <c r="A99" s="430"/>
      <c r="B99" s="431">
        <v>1095</v>
      </c>
      <c r="C99" s="490"/>
      <c r="D99" s="483"/>
      <c r="E99" s="483"/>
      <c r="F99" s="801"/>
      <c r="G99" s="763"/>
      <c r="H99" s="706"/>
      <c r="I99" s="494"/>
      <c r="J99" s="483"/>
      <c r="K99" s="549"/>
      <c r="L99" s="549"/>
      <c r="M99" s="483"/>
      <c r="N99" s="483"/>
      <c r="O99" s="490"/>
      <c r="P99" s="483"/>
      <c r="Q99" s="556"/>
      <c r="R99" s="483"/>
      <c r="S99" s="483"/>
      <c r="T99" s="495"/>
      <c r="U99" s="430"/>
      <c r="V99" s="430"/>
      <c r="W99" s="430"/>
    </row>
    <row r="100" spans="1:23" ht="17.399999999999999">
      <c r="A100" s="430"/>
      <c r="B100" s="431">
        <v>1096</v>
      </c>
      <c r="C100" s="490"/>
      <c r="D100" s="483"/>
      <c r="E100" s="483"/>
      <c r="F100" s="801"/>
      <c r="G100" s="763"/>
      <c r="H100" s="706"/>
      <c r="I100" s="494"/>
      <c r="J100" s="483"/>
      <c r="K100" s="549"/>
      <c r="L100" s="549"/>
      <c r="M100" s="483"/>
      <c r="N100" s="483"/>
      <c r="O100" s="490"/>
      <c r="P100" s="483"/>
      <c r="Q100" s="556"/>
      <c r="R100" s="483"/>
      <c r="S100" s="483"/>
      <c r="T100" s="495"/>
      <c r="U100" s="430"/>
      <c r="V100" s="430"/>
      <c r="W100" s="430"/>
    </row>
    <row r="101" spans="1:23" ht="17.399999999999999">
      <c r="A101" s="430"/>
      <c r="B101" s="431">
        <v>1097</v>
      </c>
      <c r="C101" s="490"/>
      <c r="D101" s="483"/>
      <c r="E101" s="483"/>
      <c r="F101" s="801"/>
      <c r="G101" s="763"/>
      <c r="H101" s="706"/>
      <c r="I101" s="494"/>
      <c r="J101" s="483"/>
      <c r="K101" s="549"/>
      <c r="L101" s="549"/>
      <c r="M101" s="483"/>
      <c r="N101" s="483"/>
      <c r="O101" s="490"/>
      <c r="P101" s="483"/>
      <c r="Q101" s="556"/>
      <c r="R101" s="483"/>
      <c r="S101" s="483"/>
      <c r="T101" s="495"/>
      <c r="U101" s="430"/>
      <c r="V101" s="430"/>
      <c r="W101" s="430"/>
    </row>
    <row r="102" spans="1:23" ht="17.399999999999999">
      <c r="A102" s="430"/>
      <c r="B102" s="431">
        <v>1098</v>
      </c>
      <c r="C102" s="490"/>
      <c r="D102" s="483"/>
      <c r="E102" s="483"/>
      <c r="F102" s="801"/>
      <c r="G102" s="763"/>
      <c r="H102" s="706"/>
      <c r="I102" s="494"/>
      <c r="J102" s="483"/>
      <c r="K102" s="549"/>
      <c r="L102" s="549"/>
      <c r="M102" s="483"/>
      <c r="N102" s="483"/>
      <c r="O102" s="490"/>
      <c r="P102" s="483"/>
      <c r="Q102" s="556"/>
      <c r="R102" s="483"/>
      <c r="S102" s="483"/>
      <c r="T102" s="495"/>
      <c r="U102" s="430"/>
      <c r="V102" s="430"/>
      <c r="W102" s="430"/>
    </row>
    <row r="103" spans="1:23" ht="17.399999999999999">
      <c r="A103" s="430"/>
      <c r="B103" s="431">
        <v>1099</v>
      </c>
      <c r="C103" s="490"/>
      <c r="D103" s="483"/>
      <c r="E103" s="483"/>
      <c r="F103" s="801"/>
      <c r="G103" s="763"/>
      <c r="H103" s="706"/>
      <c r="I103" s="496"/>
      <c r="J103" s="483"/>
      <c r="K103" s="549"/>
      <c r="L103" s="549"/>
      <c r="M103" s="483"/>
      <c r="N103" s="483"/>
      <c r="O103" s="490"/>
      <c r="P103" s="483"/>
      <c r="Q103" s="556"/>
      <c r="R103" s="483"/>
      <c r="S103" s="483"/>
      <c r="T103" s="495"/>
      <c r="U103" s="430"/>
      <c r="V103" s="430"/>
      <c r="W103" s="430"/>
    </row>
    <row r="104" spans="1:23" ht="17.399999999999999">
      <c r="A104" s="430"/>
      <c r="B104" s="431">
        <v>1100</v>
      </c>
      <c r="C104" s="490"/>
      <c r="D104" s="483"/>
      <c r="E104" s="483"/>
      <c r="F104" s="801"/>
      <c r="G104" s="763"/>
      <c r="H104" s="706"/>
      <c r="I104" s="494"/>
      <c r="J104" s="483"/>
      <c r="K104" s="549"/>
      <c r="L104" s="549"/>
      <c r="M104" s="483"/>
      <c r="N104" s="483"/>
      <c r="O104" s="490"/>
      <c r="P104" s="483"/>
      <c r="Q104" s="556"/>
      <c r="R104" s="483"/>
      <c r="S104" s="483"/>
      <c r="T104" s="495"/>
      <c r="U104" s="430"/>
      <c r="V104" s="430"/>
      <c r="W104" s="430"/>
    </row>
    <row r="105" spans="1:23" ht="17.399999999999999">
      <c r="A105" s="430"/>
      <c r="B105" s="431">
        <v>1101</v>
      </c>
      <c r="C105" s="490"/>
      <c r="D105" s="483"/>
      <c r="E105" s="483"/>
      <c r="F105" s="801"/>
      <c r="G105" s="763"/>
      <c r="H105" s="706"/>
      <c r="I105" s="494"/>
      <c r="J105" s="483"/>
      <c r="K105" s="549"/>
      <c r="L105" s="549"/>
      <c r="M105" s="483"/>
      <c r="N105" s="483"/>
      <c r="O105" s="490"/>
      <c r="P105" s="483"/>
      <c r="Q105" s="556"/>
      <c r="R105" s="483"/>
      <c r="S105" s="483"/>
      <c r="T105" s="495"/>
      <c r="U105" s="430"/>
      <c r="V105" s="430"/>
      <c r="W105" s="430"/>
    </row>
    <row r="106" spans="1:23" ht="17.399999999999999">
      <c r="A106" s="430"/>
      <c r="B106" s="431">
        <v>1102</v>
      </c>
      <c r="C106" s="490"/>
      <c r="D106" s="483"/>
      <c r="E106" s="483"/>
      <c r="F106" s="801"/>
      <c r="G106" s="763"/>
      <c r="H106" s="706"/>
      <c r="I106" s="494"/>
      <c r="J106" s="483"/>
      <c r="K106" s="549"/>
      <c r="L106" s="549"/>
      <c r="M106" s="483"/>
      <c r="N106" s="483"/>
      <c r="O106" s="490"/>
      <c r="P106" s="483"/>
      <c r="Q106" s="556"/>
      <c r="R106" s="483"/>
      <c r="S106" s="483"/>
      <c r="T106" s="495"/>
      <c r="U106" s="430"/>
      <c r="V106" s="430"/>
      <c r="W106" s="430"/>
    </row>
    <row r="107" spans="1:23" ht="17.399999999999999">
      <c r="A107" s="430"/>
      <c r="B107" s="431">
        <v>1103</v>
      </c>
      <c r="C107" s="490"/>
      <c r="D107" s="483"/>
      <c r="E107" s="483"/>
      <c r="F107" s="801"/>
      <c r="G107" s="763"/>
      <c r="H107" s="706"/>
      <c r="I107" s="494"/>
      <c r="J107" s="390"/>
      <c r="K107" s="549"/>
      <c r="L107" s="549"/>
      <c r="M107" s="483"/>
      <c r="N107" s="483"/>
      <c r="O107" s="490"/>
      <c r="P107" s="483"/>
      <c r="Q107" s="483"/>
      <c r="R107" s="483"/>
      <c r="S107" s="483"/>
      <c r="T107" s="495"/>
      <c r="U107" s="430"/>
      <c r="V107" s="430"/>
      <c r="W107" s="430"/>
    </row>
    <row r="108" spans="1:23" ht="17.399999999999999">
      <c r="A108" s="430"/>
      <c r="B108" s="431">
        <v>1104</v>
      </c>
      <c r="C108" s="490"/>
      <c r="D108" s="483"/>
      <c r="E108" s="483"/>
      <c r="F108" s="801"/>
      <c r="G108" s="763"/>
      <c r="H108" s="706"/>
      <c r="I108" s="494"/>
      <c r="J108" s="483"/>
      <c r="K108" s="549"/>
      <c r="L108" s="549"/>
      <c r="M108" s="483"/>
      <c r="N108" s="483"/>
      <c r="O108" s="490"/>
      <c r="P108" s="483"/>
      <c r="Q108" s="556"/>
      <c r="R108" s="483"/>
      <c r="S108" s="483"/>
      <c r="T108" s="495"/>
      <c r="U108" s="430"/>
      <c r="V108" s="430"/>
      <c r="W108" s="430"/>
    </row>
    <row r="109" spans="1:23" ht="17.399999999999999">
      <c r="A109" s="430"/>
      <c r="B109" s="431">
        <v>1105</v>
      </c>
      <c r="C109" s="482"/>
      <c r="D109" s="483"/>
      <c r="E109" s="483"/>
      <c r="F109" s="801"/>
      <c r="G109" s="763"/>
      <c r="H109" s="706"/>
      <c r="I109" s="494"/>
      <c r="J109" s="483"/>
      <c r="K109" s="549"/>
      <c r="L109" s="549"/>
      <c r="M109" s="483"/>
      <c r="N109" s="483"/>
      <c r="O109" s="490"/>
      <c r="P109" s="483"/>
      <c r="Q109" s="483"/>
      <c r="R109" s="483"/>
      <c r="S109" s="483"/>
      <c r="T109" s="495"/>
      <c r="U109" s="430"/>
      <c r="V109" s="430"/>
      <c r="W109" s="430"/>
    </row>
    <row r="110" spans="1:23" ht="17.399999999999999">
      <c r="A110" s="430"/>
      <c r="B110" s="431">
        <v>1106</v>
      </c>
      <c r="C110" s="482"/>
      <c r="D110" s="483"/>
      <c r="E110" s="483"/>
      <c r="F110" s="801"/>
      <c r="G110" s="763"/>
      <c r="H110" s="706"/>
      <c r="I110" s="494"/>
      <c r="J110" s="483"/>
      <c r="K110" s="549"/>
      <c r="L110" s="549"/>
      <c r="M110" s="483"/>
      <c r="N110" s="483"/>
      <c r="O110" s="490"/>
      <c r="P110" s="483"/>
      <c r="Q110" s="556"/>
      <c r="R110" s="483"/>
      <c r="S110" s="483"/>
      <c r="T110" s="495"/>
      <c r="U110" s="430"/>
      <c r="V110" s="430"/>
      <c r="W110" s="430"/>
    </row>
    <row r="111" spans="1:23" ht="17.399999999999999">
      <c r="A111" s="430"/>
      <c r="B111" s="431">
        <v>1107</v>
      </c>
      <c r="C111" s="490"/>
      <c r="D111" s="483"/>
      <c r="E111" s="483"/>
      <c r="F111" s="801"/>
      <c r="G111" s="763"/>
      <c r="H111" s="706"/>
      <c r="I111" s="494"/>
      <c r="J111" s="483"/>
      <c r="K111" s="549"/>
      <c r="L111" s="549"/>
      <c r="M111" s="483"/>
      <c r="N111" s="483"/>
      <c r="O111" s="490"/>
      <c r="P111" s="483"/>
      <c r="Q111" s="556"/>
      <c r="R111" s="483"/>
      <c r="S111" s="483"/>
      <c r="T111" s="495"/>
      <c r="U111" s="430"/>
      <c r="V111" s="430"/>
      <c r="W111" s="430"/>
    </row>
    <row r="112" spans="1:23" ht="17.399999999999999">
      <c r="A112" s="430"/>
      <c r="B112" s="431">
        <v>1108</v>
      </c>
      <c r="C112" s="482"/>
      <c r="D112" s="483"/>
      <c r="E112" s="483"/>
      <c r="F112" s="801"/>
      <c r="G112" s="763"/>
      <c r="H112" s="766"/>
      <c r="I112" s="483"/>
      <c r="J112" s="483"/>
      <c r="K112" s="549"/>
      <c r="L112" s="549"/>
      <c r="M112" s="483"/>
      <c r="N112" s="483"/>
      <c r="O112" s="490"/>
      <c r="P112" s="483"/>
      <c r="Q112" s="556"/>
      <c r="R112" s="483"/>
      <c r="S112" s="483"/>
      <c r="T112" s="495"/>
      <c r="U112" s="430"/>
      <c r="V112" s="430"/>
      <c r="W112" s="430"/>
    </row>
    <row r="113" spans="1:23" ht="17.399999999999999">
      <c r="A113" s="430"/>
      <c r="B113" s="431">
        <v>1109</v>
      </c>
      <c r="C113" s="490"/>
      <c r="D113" s="483"/>
      <c r="E113" s="483"/>
      <c r="F113" s="801"/>
      <c r="G113" s="763"/>
      <c r="H113" s="706"/>
      <c r="I113" s="483"/>
      <c r="J113" s="483"/>
      <c r="K113" s="549"/>
      <c r="L113" s="549"/>
      <c r="M113" s="483"/>
      <c r="N113" s="483"/>
      <c r="O113" s="490"/>
      <c r="P113" s="483"/>
      <c r="Q113" s="556"/>
      <c r="R113" s="483"/>
      <c r="S113" s="483"/>
      <c r="T113" s="495"/>
      <c r="U113" s="430"/>
      <c r="V113" s="430"/>
      <c r="W113" s="430"/>
    </row>
    <row r="114" spans="1:23" ht="17.399999999999999">
      <c r="A114" s="430"/>
      <c r="B114" s="431">
        <v>1110</v>
      </c>
      <c r="C114" s="490"/>
      <c r="D114" s="483"/>
      <c r="E114" s="483"/>
      <c r="F114" s="819"/>
      <c r="G114" s="820"/>
      <c r="H114" s="821"/>
      <c r="I114" s="483"/>
      <c r="J114" s="483"/>
      <c r="K114" s="549"/>
      <c r="L114" s="549"/>
      <c r="M114" s="483"/>
      <c r="N114" s="483"/>
      <c r="O114" s="490"/>
      <c r="P114" s="483"/>
      <c r="Q114" s="556"/>
      <c r="R114" s="483"/>
      <c r="S114" s="483"/>
      <c r="T114" s="495"/>
      <c r="U114" s="430"/>
      <c r="V114" s="430"/>
      <c r="W114" s="430"/>
    </row>
    <row r="115" spans="1:23" ht="17.399999999999999">
      <c r="A115" s="430"/>
      <c r="B115" s="431">
        <v>1111</v>
      </c>
      <c r="C115" s="490"/>
      <c r="D115" s="483"/>
      <c r="E115" s="483"/>
      <c r="F115" s="819"/>
      <c r="G115" s="820"/>
      <c r="H115" s="821"/>
      <c r="I115" s="483"/>
      <c r="J115" s="483"/>
      <c r="K115" s="549"/>
      <c r="L115" s="549"/>
      <c r="M115" s="483"/>
      <c r="N115" s="483"/>
      <c r="O115" s="490"/>
      <c r="P115" s="483"/>
      <c r="Q115" s="556"/>
      <c r="R115" s="483"/>
      <c r="S115" s="483"/>
      <c r="T115" s="495"/>
      <c r="U115" s="430"/>
      <c r="V115" s="430"/>
      <c r="W115" s="430"/>
    </row>
    <row r="116" spans="1:23" ht="17.399999999999999">
      <c r="A116" s="430"/>
      <c r="B116" s="431">
        <v>1112</v>
      </c>
      <c r="C116" s="490"/>
      <c r="D116" s="483"/>
      <c r="E116" s="483"/>
      <c r="F116" s="801"/>
      <c r="G116" s="763"/>
      <c r="H116" s="766"/>
      <c r="I116" s="483"/>
      <c r="J116" s="483"/>
      <c r="K116" s="549"/>
      <c r="L116" s="549"/>
      <c r="M116" s="483"/>
      <c r="N116" s="483"/>
      <c r="O116" s="490"/>
      <c r="P116" s="483"/>
      <c r="Q116" s="556"/>
      <c r="R116" s="483"/>
      <c r="S116" s="483"/>
      <c r="T116" s="495"/>
      <c r="U116" s="430"/>
      <c r="V116" s="430"/>
      <c r="W116" s="430"/>
    </row>
    <row r="117" spans="1:23" ht="17.399999999999999">
      <c r="A117" s="430"/>
      <c r="B117" s="431">
        <v>1113</v>
      </c>
      <c r="C117" s="490"/>
      <c r="D117" s="483"/>
      <c r="E117" s="483"/>
      <c r="F117" s="801"/>
      <c r="G117" s="763"/>
      <c r="H117" s="766"/>
      <c r="I117" s="483"/>
      <c r="J117" s="483"/>
      <c r="K117" s="549"/>
      <c r="L117" s="549"/>
      <c r="M117" s="483"/>
      <c r="N117" s="483"/>
      <c r="O117" s="490"/>
      <c r="P117" s="483"/>
      <c r="Q117" s="556"/>
      <c r="R117" s="483"/>
      <c r="S117" s="483"/>
      <c r="T117" s="495"/>
      <c r="U117" s="430"/>
      <c r="V117" s="430"/>
      <c r="W117" s="430"/>
    </row>
    <row r="118" spans="1:23" ht="17.399999999999999">
      <c r="A118" s="430"/>
      <c r="B118" s="431">
        <v>1114</v>
      </c>
      <c r="C118" s="490"/>
      <c r="D118" s="483"/>
      <c r="E118" s="483"/>
      <c r="F118" s="801"/>
      <c r="G118" s="763"/>
      <c r="H118" s="766"/>
      <c r="I118" s="483"/>
      <c r="J118" s="483"/>
      <c r="K118" s="549"/>
      <c r="L118" s="549"/>
      <c r="M118" s="483"/>
      <c r="N118" s="483"/>
      <c r="O118" s="490"/>
      <c r="P118" s="483"/>
      <c r="Q118" s="556"/>
      <c r="R118" s="483"/>
      <c r="S118" s="483"/>
      <c r="T118" s="495"/>
      <c r="U118" s="430"/>
      <c r="V118" s="430"/>
      <c r="W118" s="430"/>
    </row>
    <row r="119" spans="1:23" ht="17.399999999999999">
      <c r="A119" s="430"/>
      <c r="B119" s="431">
        <v>1111</v>
      </c>
      <c r="C119" s="490"/>
      <c r="D119" s="483"/>
      <c r="E119" s="483"/>
      <c r="F119" s="801"/>
      <c r="G119" s="763"/>
      <c r="H119" s="766"/>
      <c r="I119" s="483"/>
      <c r="J119" s="483"/>
      <c r="K119" s="549"/>
      <c r="L119" s="549"/>
      <c r="M119" s="483"/>
      <c r="N119" s="483"/>
      <c r="O119" s="490"/>
      <c r="P119" s="483"/>
      <c r="Q119" s="556"/>
      <c r="R119" s="483"/>
      <c r="S119" s="483"/>
      <c r="T119" s="495"/>
      <c r="U119" s="430"/>
      <c r="V119" s="430"/>
      <c r="W119" s="430"/>
    </row>
    <row r="120" spans="1:23" ht="17.399999999999999">
      <c r="A120" s="430"/>
      <c r="B120" s="431">
        <v>1112</v>
      </c>
      <c r="C120" s="490"/>
      <c r="D120" s="483"/>
      <c r="E120" s="483"/>
      <c r="F120" s="801"/>
      <c r="G120" s="763"/>
      <c r="H120" s="766"/>
      <c r="I120" s="483"/>
      <c r="J120" s="483"/>
      <c r="K120" s="549"/>
      <c r="L120" s="549"/>
      <c r="M120" s="483"/>
      <c r="N120" s="483"/>
      <c r="O120" s="490"/>
      <c r="P120" s="483"/>
      <c r="Q120" s="556"/>
      <c r="R120" s="483"/>
      <c r="S120" s="483"/>
      <c r="T120" s="495"/>
      <c r="U120" s="430"/>
      <c r="V120" s="430"/>
      <c r="W120" s="430"/>
    </row>
    <row r="121" spans="1:23" ht="17.399999999999999">
      <c r="A121" s="430"/>
      <c r="B121" s="431">
        <v>1113</v>
      </c>
      <c r="C121" s="490"/>
      <c r="D121" s="483"/>
      <c r="E121" s="483"/>
      <c r="F121" s="801"/>
      <c r="G121" s="763"/>
      <c r="H121" s="766"/>
      <c r="I121" s="483"/>
      <c r="J121" s="483"/>
      <c r="K121" s="549"/>
      <c r="L121" s="549"/>
      <c r="M121" s="483"/>
      <c r="N121" s="483"/>
      <c r="O121" s="490"/>
      <c r="P121" s="483"/>
      <c r="Q121" s="556"/>
      <c r="R121" s="483"/>
      <c r="S121" s="483"/>
      <c r="T121" s="495"/>
      <c r="U121" s="430"/>
      <c r="V121" s="430"/>
      <c r="W121" s="430"/>
    </row>
    <row r="122" spans="1:23" ht="17.399999999999999">
      <c r="A122" s="430"/>
      <c r="B122" s="431">
        <v>1114</v>
      </c>
      <c r="C122" s="490"/>
      <c r="D122" s="483"/>
      <c r="E122" s="483"/>
      <c r="F122" s="801"/>
      <c r="G122" s="763"/>
      <c r="H122" s="766"/>
      <c r="I122" s="483"/>
      <c r="J122" s="483"/>
      <c r="K122" s="549"/>
      <c r="L122" s="549"/>
      <c r="M122" s="483"/>
      <c r="N122" s="483"/>
      <c r="O122" s="490"/>
      <c r="P122" s="483"/>
      <c r="Q122" s="556"/>
      <c r="R122" s="483"/>
      <c r="S122" s="483"/>
      <c r="T122" s="495"/>
      <c r="U122" s="430"/>
      <c r="V122" s="430"/>
      <c r="W122" s="430"/>
    </row>
    <row r="123" spans="1:23" ht="17.399999999999999">
      <c r="A123" s="430"/>
      <c r="B123" s="431">
        <v>1115</v>
      </c>
      <c r="C123" s="490"/>
      <c r="D123" s="483"/>
      <c r="E123" s="483"/>
      <c r="F123" s="801"/>
      <c r="G123" s="763"/>
      <c r="H123" s="766"/>
      <c r="I123" s="483"/>
      <c r="J123" s="483"/>
      <c r="K123" s="549"/>
      <c r="L123" s="549"/>
      <c r="M123" s="483"/>
      <c r="N123" s="483"/>
      <c r="O123" s="490"/>
      <c r="P123" s="483"/>
      <c r="Q123" s="556"/>
      <c r="R123" s="483"/>
      <c r="S123" s="483"/>
      <c r="T123" s="495"/>
      <c r="U123" s="430"/>
      <c r="V123" s="430"/>
      <c r="W123" s="430"/>
    </row>
    <row r="124" spans="1:23" ht="17.399999999999999">
      <c r="A124" s="430"/>
      <c r="B124" s="431">
        <v>1116</v>
      </c>
      <c r="C124" s="490"/>
      <c r="D124" s="483"/>
      <c r="E124" s="483"/>
      <c r="F124" s="801"/>
      <c r="G124" s="763"/>
      <c r="H124" s="766"/>
      <c r="I124" s="483"/>
      <c r="J124" s="483"/>
      <c r="K124" s="549"/>
      <c r="L124" s="549"/>
      <c r="M124" s="483"/>
      <c r="N124" s="483"/>
      <c r="O124" s="490"/>
      <c r="P124" s="483"/>
      <c r="Q124" s="556"/>
      <c r="R124" s="483"/>
      <c r="S124" s="483"/>
      <c r="T124" s="495"/>
      <c r="U124" s="430"/>
      <c r="V124" s="430"/>
      <c r="W124" s="430"/>
    </row>
    <row r="125" spans="1:23" ht="17.399999999999999">
      <c r="A125" s="430"/>
      <c r="B125" s="431">
        <v>1117</v>
      </c>
      <c r="C125" s="490"/>
      <c r="D125" s="483"/>
      <c r="E125" s="483"/>
      <c r="F125" s="801"/>
      <c r="G125" s="763"/>
      <c r="H125" s="766"/>
      <c r="I125" s="483"/>
      <c r="J125" s="483"/>
      <c r="K125" s="549"/>
      <c r="L125" s="549"/>
      <c r="M125" s="483"/>
      <c r="N125" s="483"/>
      <c r="O125" s="490"/>
      <c r="P125" s="483"/>
      <c r="Q125" s="556"/>
      <c r="R125" s="483"/>
      <c r="S125" s="483"/>
      <c r="T125" s="495"/>
      <c r="U125" s="430"/>
      <c r="V125" s="430"/>
      <c r="W125" s="430"/>
    </row>
    <row r="126" spans="1:23" ht="17.399999999999999">
      <c r="A126" s="430"/>
      <c r="B126" s="431">
        <v>1118</v>
      </c>
      <c r="C126" s="490"/>
      <c r="D126" s="483"/>
      <c r="E126" s="483"/>
      <c r="F126" s="801"/>
      <c r="G126" s="763"/>
      <c r="H126" s="766"/>
      <c r="I126" s="483"/>
      <c r="J126" s="483"/>
      <c r="K126" s="549"/>
      <c r="L126" s="549"/>
      <c r="M126" s="483"/>
      <c r="N126" s="483"/>
      <c r="O126" s="482"/>
      <c r="P126" s="483"/>
      <c r="Q126" s="556"/>
      <c r="R126" s="483"/>
      <c r="S126" s="483"/>
      <c r="T126" s="495"/>
      <c r="U126" s="430"/>
      <c r="V126" s="430"/>
      <c r="W126" s="430"/>
    </row>
    <row r="127" spans="1:23" ht="17.399999999999999">
      <c r="A127" s="430"/>
      <c r="B127" s="431">
        <v>1119</v>
      </c>
      <c r="C127" s="490"/>
      <c r="D127" s="483"/>
      <c r="E127" s="483"/>
      <c r="F127" s="801"/>
      <c r="G127" s="763"/>
      <c r="H127" s="766"/>
      <c r="I127" s="483"/>
      <c r="J127" s="483"/>
      <c r="K127" s="549"/>
      <c r="L127" s="549"/>
      <c r="M127" s="483"/>
      <c r="N127" s="483"/>
      <c r="O127" s="490"/>
      <c r="P127" s="483"/>
      <c r="Q127" s="556"/>
      <c r="R127" s="483"/>
      <c r="S127" s="483"/>
      <c r="T127" s="495"/>
      <c r="U127" s="430"/>
      <c r="V127" s="430"/>
      <c r="W127" s="430"/>
    </row>
    <row r="128" spans="1:23" ht="17.399999999999999">
      <c r="A128" s="430"/>
      <c r="B128" s="431">
        <v>1120</v>
      </c>
      <c r="C128" s="490"/>
      <c r="D128" s="483"/>
      <c r="E128" s="483"/>
      <c r="F128" s="801"/>
      <c r="G128" s="763"/>
      <c r="H128" s="766"/>
      <c r="I128" s="483"/>
      <c r="J128" s="483"/>
      <c r="K128" s="549"/>
      <c r="L128" s="549"/>
      <c r="M128" s="483"/>
      <c r="N128" s="483"/>
      <c r="O128" s="490"/>
      <c r="P128" s="483"/>
      <c r="Q128" s="556"/>
      <c r="R128" s="483"/>
      <c r="S128" s="483"/>
      <c r="T128" s="495"/>
      <c r="U128" s="430"/>
      <c r="V128" s="430"/>
      <c r="W128" s="430"/>
    </row>
    <row r="129" spans="1:23" ht="17.399999999999999">
      <c r="A129" s="430"/>
      <c r="B129" s="431">
        <v>1121</v>
      </c>
      <c r="C129" s="490"/>
      <c r="D129" s="483"/>
      <c r="E129" s="483"/>
      <c r="F129" s="801"/>
      <c r="G129" s="763"/>
      <c r="H129" s="766"/>
      <c r="I129" s="483"/>
      <c r="J129" s="483"/>
      <c r="K129" s="549"/>
      <c r="L129" s="549"/>
      <c r="M129" s="483"/>
      <c r="N129" s="483"/>
      <c r="O129" s="490"/>
      <c r="P129" s="483"/>
      <c r="Q129" s="556"/>
      <c r="R129" s="483"/>
      <c r="S129" s="483"/>
      <c r="T129" s="495"/>
      <c r="U129" s="430"/>
      <c r="V129" s="430"/>
      <c r="W129" s="430"/>
    </row>
    <row r="130" spans="1:23" ht="17.399999999999999">
      <c r="A130" s="430"/>
      <c r="B130" s="431">
        <v>1122</v>
      </c>
      <c r="C130" s="490"/>
      <c r="D130" s="483"/>
      <c r="E130" s="483"/>
      <c r="F130" s="801"/>
      <c r="G130" s="763"/>
      <c r="H130" s="766"/>
      <c r="I130" s="483"/>
      <c r="J130" s="483"/>
      <c r="K130" s="549"/>
      <c r="L130" s="549"/>
      <c r="M130" s="483"/>
      <c r="N130" s="483"/>
      <c r="O130" s="490"/>
      <c r="P130" s="483"/>
      <c r="Q130" s="483"/>
      <c r="R130" s="483"/>
      <c r="S130" s="483"/>
      <c r="T130" s="495"/>
      <c r="U130" s="430"/>
      <c r="V130" s="430"/>
      <c r="W130" s="430"/>
    </row>
    <row r="131" spans="1:23" ht="17.399999999999999">
      <c r="A131" s="430"/>
      <c r="B131" s="431">
        <v>1123</v>
      </c>
      <c r="C131" s="490"/>
      <c r="D131" s="483"/>
      <c r="E131" s="483"/>
      <c r="F131" s="801"/>
      <c r="G131" s="763"/>
      <c r="H131" s="766"/>
      <c r="I131" s="483"/>
      <c r="J131" s="483"/>
      <c r="K131" s="549"/>
      <c r="L131" s="549"/>
      <c r="M131" s="483"/>
      <c r="N131" s="483"/>
      <c r="O131" s="490"/>
      <c r="P131" s="483"/>
      <c r="Q131" s="556"/>
      <c r="R131" s="483"/>
      <c r="S131" s="483"/>
      <c r="T131" s="495"/>
      <c r="U131" s="430"/>
      <c r="V131" s="430"/>
      <c r="W131" s="430"/>
    </row>
    <row r="132" spans="1:23" ht="17.399999999999999">
      <c r="A132" s="430"/>
      <c r="B132" s="431">
        <v>1124</v>
      </c>
      <c r="C132" s="490"/>
      <c r="D132" s="483"/>
      <c r="E132" s="483"/>
      <c r="F132" s="801"/>
      <c r="G132" s="763"/>
      <c r="H132" s="766"/>
      <c r="I132" s="483"/>
      <c r="J132" s="483"/>
      <c r="K132" s="549"/>
      <c r="L132" s="549"/>
      <c r="M132" s="483"/>
      <c r="N132" s="483"/>
      <c r="O132" s="490"/>
      <c r="P132" s="483"/>
      <c r="Q132" s="556"/>
      <c r="R132" s="483"/>
      <c r="S132" s="483"/>
      <c r="T132" s="495"/>
      <c r="U132" s="430"/>
      <c r="V132" s="430"/>
      <c r="W132" s="430"/>
    </row>
    <row r="133" spans="1:23" ht="17.399999999999999">
      <c r="A133" s="430"/>
      <c r="B133" s="431">
        <v>1125</v>
      </c>
      <c r="C133" s="490"/>
      <c r="D133" s="483"/>
      <c r="E133" s="483"/>
      <c r="F133" s="801"/>
      <c r="G133" s="763"/>
      <c r="H133" s="766"/>
      <c r="I133" s="483"/>
      <c r="J133" s="483"/>
      <c r="K133" s="549"/>
      <c r="L133" s="549"/>
      <c r="M133" s="483"/>
      <c r="N133" s="483"/>
      <c r="O133" s="490"/>
      <c r="P133" s="483"/>
      <c r="Q133" s="483"/>
      <c r="R133" s="483"/>
      <c r="S133" s="483"/>
      <c r="T133" s="495"/>
      <c r="U133" s="430"/>
      <c r="V133" s="430"/>
      <c r="W133" s="430"/>
    </row>
    <row r="134" spans="1:23" ht="17.399999999999999">
      <c r="A134" s="430"/>
      <c r="B134" s="483">
        <v>1126</v>
      </c>
      <c r="C134" s="490"/>
      <c r="D134" s="483"/>
      <c r="E134" s="483"/>
      <c r="F134" s="801"/>
      <c r="G134" s="763"/>
      <c r="H134" s="766"/>
      <c r="I134" s="483"/>
      <c r="J134" s="483"/>
      <c r="K134" s="549"/>
      <c r="L134" s="549"/>
      <c r="M134" s="483"/>
      <c r="N134" s="483"/>
      <c r="O134" s="490"/>
      <c r="P134" s="483"/>
      <c r="Q134" s="556"/>
      <c r="R134" s="483"/>
      <c r="S134" s="483"/>
      <c r="T134" s="495"/>
      <c r="U134" s="566"/>
      <c r="V134" s="566"/>
      <c r="W134" s="566"/>
    </row>
    <row r="135" spans="1:23" ht="17.399999999999999">
      <c r="A135" s="430"/>
      <c r="B135" s="431">
        <v>1126</v>
      </c>
      <c r="C135" s="490"/>
      <c r="D135" s="483"/>
      <c r="E135" s="483"/>
      <c r="F135" s="801"/>
      <c r="G135" s="763"/>
      <c r="H135" s="766"/>
      <c r="I135" s="483"/>
      <c r="J135" s="483"/>
      <c r="K135" s="549"/>
      <c r="L135" s="549"/>
      <c r="M135" s="483"/>
      <c r="N135" s="483"/>
      <c r="O135" s="490"/>
      <c r="P135" s="483"/>
      <c r="Q135" s="556"/>
      <c r="R135" s="483"/>
      <c r="S135" s="483"/>
      <c r="T135" s="495"/>
      <c r="U135" s="430"/>
      <c r="V135" s="430"/>
      <c r="W135" s="430"/>
    </row>
    <row r="136" spans="1:23" ht="17.399999999999999">
      <c r="A136" s="476"/>
      <c r="B136" s="431">
        <v>1127</v>
      </c>
      <c r="C136" s="490"/>
      <c r="D136" s="483"/>
      <c r="E136" s="483"/>
      <c r="F136" s="801"/>
      <c r="G136" s="763"/>
      <c r="H136" s="766"/>
      <c r="I136" s="483"/>
      <c r="J136" s="483"/>
      <c r="K136" s="549"/>
      <c r="L136" s="549"/>
      <c r="M136" s="483"/>
      <c r="N136" s="483"/>
      <c r="O136" s="490"/>
      <c r="P136" s="483"/>
      <c r="Q136" s="556"/>
      <c r="R136" s="483"/>
      <c r="S136" s="483"/>
      <c r="T136" s="495"/>
      <c r="U136" s="476"/>
      <c r="V136" s="476"/>
      <c r="W136" s="476"/>
    </row>
    <row r="137" spans="1:23" ht="17.399999999999999">
      <c r="A137" s="430"/>
      <c r="B137" s="431">
        <v>1128</v>
      </c>
      <c r="C137" s="490"/>
      <c r="D137" s="483"/>
      <c r="E137" s="483"/>
      <c r="F137" s="801"/>
      <c r="G137" s="763"/>
      <c r="H137" s="766"/>
      <c r="I137" s="483"/>
      <c r="J137" s="483"/>
      <c r="K137" s="549"/>
      <c r="L137" s="549"/>
      <c r="M137" s="483"/>
      <c r="N137" s="483"/>
      <c r="O137" s="490"/>
      <c r="P137" s="483"/>
      <c r="Q137" s="556"/>
      <c r="R137" s="483"/>
      <c r="S137" s="483"/>
      <c r="T137" s="495"/>
      <c r="U137" s="430"/>
      <c r="V137" s="430"/>
      <c r="W137" s="430"/>
    </row>
    <row r="138" spans="1:23" ht="17.399999999999999">
      <c r="A138" s="430"/>
      <c r="B138" s="431">
        <v>1129</v>
      </c>
      <c r="C138" s="490"/>
      <c r="D138" s="483"/>
      <c r="E138" s="483"/>
      <c r="F138" s="801"/>
      <c r="G138" s="763"/>
      <c r="H138" s="766"/>
      <c r="I138" s="483"/>
      <c r="J138" s="483"/>
      <c r="K138" s="549"/>
      <c r="L138" s="549"/>
      <c r="M138" s="483"/>
      <c r="N138" s="483"/>
      <c r="O138" s="490"/>
      <c r="P138" s="483"/>
      <c r="Q138" s="556"/>
      <c r="R138" s="483"/>
      <c r="S138" s="483"/>
      <c r="T138" s="495"/>
      <c r="U138" s="430"/>
      <c r="V138" s="430"/>
      <c r="W138" s="430"/>
    </row>
    <row r="139" spans="1:23" ht="17.399999999999999">
      <c r="A139" s="430"/>
      <c r="B139" s="431">
        <v>1130</v>
      </c>
      <c r="C139" s="490"/>
      <c r="D139" s="483"/>
      <c r="E139" s="483"/>
      <c r="F139" s="801"/>
      <c r="G139" s="763"/>
      <c r="H139" s="766"/>
      <c r="I139" s="483"/>
      <c r="J139" s="483"/>
      <c r="K139" s="549"/>
      <c r="L139" s="549"/>
      <c r="M139" s="483"/>
      <c r="N139" s="483"/>
      <c r="O139" s="490"/>
      <c r="P139" s="483"/>
      <c r="Q139" s="556"/>
      <c r="R139" s="483"/>
      <c r="S139" s="483"/>
      <c r="T139" s="495"/>
      <c r="U139" s="430"/>
      <c r="V139" s="430"/>
      <c r="W139" s="430"/>
    </row>
    <row r="140" spans="1:23" ht="17.399999999999999">
      <c r="A140" s="430"/>
      <c r="B140" s="431">
        <v>1131</v>
      </c>
      <c r="C140" s="490"/>
      <c r="D140" s="483"/>
      <c r="E140" s="483"/>
      <c r="F140" s="801"/>
      <c r="G140" s="763"/>
      <c r="H140" s="766"/>
      <c r="I140" s="483"/>
      <c r="J140" s="483"/>
      <c r="K140" s="549"/>
      <c r="L140" s="549"/>
      <c r="M140" s="483"/>
      <c r="N140" s="483"/>
      <c r="O140" s="490"/>
      <c r="P140" s="483"/>
      <c r="Q140" s="556"/>
      <c r="R140" s="483"/>
      <c r="S140" s="483"/>
      <c r="T140" s="495"/>
      <c r="U140" s="430"/>
      <c r="V140" s="430"/>
      <c r="W140" s="430"/>
    </row>
    <row r="141" spans="1:23" ht="17.399999999999999">
      <c r="A141" s="430"/>
      <c r="B141" s="431">
        <v>1132</v>
      </c>
      <c r="C141" s="490"/>
      <c r="D141" s="483"/>
      <c r="E141" s="483"/>
      <c r="F141" s="801"/>
      <c r="G141" s="763"/>
      <c r="H141" s="766"/>
      <c r="I141" s="483"/>
      <c r="J141" s="483"/>
      <c r="K141" s="549"/>
      <c r="L141" s="549"/>
      <c r="M141" s="483"/>
      <c r="N141" s="483"/>
      <c r="O141" s="490"/>
      <c r="P141" s="483"/>
      <c r="Q141" s="556"/>
      <c r="R141" s="483"/>
      <c r="S141" s="483"/>
      <c r="T141" s="495"/>
      <c r="U141" s="430"/>
      <c r="V141" s="430"/>
      <c r="W141" s="430"/>
    </row>
    <row r="142" spans="1:23" ht="17.399999999999999">
      <c r="A142" s="430"/>
      <c r="B142" s="431">
        <v>1133</v>
      </c>
      <c r="C142" s="490"/>
      <c r="D142" s="483"/>
      <c r="E142" s="483"/>
      <c r="F142" s="801"/>
      <c r="G142" s="763"/>
      <c r="H142" s="766"/>
      <c r="I142" s="483"/>
      <c r="J142" s="483"/>
      <c r="K142" s="549"/>
      <c r="L142" s="549"/>
      <c r="M142" s="483"/>
      <c r="N142" s="483"/>
      <c r="O142" s="490"/>
      <c r="P142" s="483"/>
      <c r="Q142" s="556"/>
      <c r="R142" s="483"/>
      <c r="S142" s="483"/>
      <c r="T142" s="495"/>
      <c r="U142" s="430"/>
      <c r="V142" s="430"/>
      <c r="W142" s="430"/>
    </row>
    <row r="143" spans="1:23" ht="17.399999999999999">
      <c r="A143" s="430"/>
      <c r="B143" s="431">
        <v>1134</v>
      </c>
      <c r="C143" s="490"/>
      <c r="D143" s="483"/>
      <c r="E143" s="483"/>
      <c r="F143" s="801"/>
      <c r="G143" s="763"/>
      <c r="H143" s="766"/>
      <c r="I143" s="483"/>
      <c r="J143" s="483"/>
      <c r="K143" s="549"/>
      <c r="L143" s="549"/>
      <c r="M143" s="483"/>
      <c r="N143" s="483"/>
      <c r="O143" s="490"/>
      <c r="P143" s="483"/>
      <c r="Q143" s="556"/>
      <c r="R143" s="483"/>
      <c r="S143" s="483"/>
      <c r="T143" s="495"/>
      <c r="U143" s="430"/>
      <c r="V143" s="430"/>
      <c r="W143" s="430"/>
    </row>
    <row r="144" spans="1:23" ht="17.399999999999999">
      <c r="A144" s="430"/>
      <c r="B144" s="431">
        <v>1135</v>
      </c>
      <c r="C144" s="490"/>
      <c r="D144" s="483"/>
      <c r="E144" s="483"/>
      <c r="F144" s="801"/>
      <c r="G144" s="763"/>
      <c r="H144" s="766"/>
      <c r="I144" s="483"/>
      <c r="J144" s="483"/>
      <c r="K144" s="549"/>
      <c r="L144" s="549"/>
      <c r="M144" s="483"/>
      <c r="N144" s="483"/>
      <c r="O144" s="490"/>
      <c r="P144" s="483"/>
      <c r="Q144" s="556"/>
      <c r="R144" s="483"/>
      <c r="S144" s="483"/>
      <c r="T144" s="495"/>
      <c r="U144" s="430"/>
      <c r="V144" s="430"/>
      <c r="W144" s="430"/>
    </row>
    <row r="145" spans="1:23" ht="17.399999999999999">
      <c r="A145" s="430"/>
      <c r="B145" s="431">
        <v>1136</v>
      </c>
      <c r="C145" s="490"/>
      <c r="D145" s="483"/>
      <c r="E145" s="483"/>
      <c r="F145" s="801"/>
      <c r="G145" s="763"/>
      <c r="H145" s="766"/>
      <c r="I145" s="483"/>
      <c r="J145" s="483"/>
      <c r="K145" s="549"/>
      <c r="L145" s="549"/>
      <c r="M145" s="483"/>
      <c r="N145" s="483"/>
      <c r="O145" s="490"/>
      <c r="P145" s="483"/>
      <c r="Q145" s="556"/>
      <c r="R145" s="483"/>
      <c r="S145" s="483"/>
      <c r="T145" s="495"/>
      <c r="U145" s="430"/>
      <c r="V145" s="430"/>
      <c r="W145" s="430"/>
    </row>
    <row r="146" spans="1:23" ht="17.399999999999999">
      <c r="A146" s="430"/>
      <c r="B146" s="431">
        <v>1137</v>
      </c>
      <c r="C146" s="490"/>
      <c r="D146" s="483"/>
      <c r="E146" s="483"/>
      <c r="F146" s="801"/>
      <c r="G146" s="763"/>
      <c r="H146" s="766"/>
      <c r="I146" s="483"/>
      <c r="J146" s="483"/>
      <c r="K146" s="549"/>
      <c r="L146" s="549"/>
      <c r="M146" s="483"/>
      <c r="N146" s="483"/>
      <c r="O146" s="490"/>
      <c r="P146" s="483"/>
      <c r="Q146" s="556"/>
      <c r="R146" s="483"/>
      <c r="S146" s="483"/>
      <c r="T146" s="495"/>
      <c r="U146" s="430"/>
      <c r="V146" s="430"/>
      <c r="W146" s="430"/>
    </row>
    <row r="147" spans="1:23" ht="17.399999999999999">
      <c r="A147" s="430"/>
      <c r="B147" s="431">
        <v>1138</v>
      </c>
      <c r="C147" s="490"/>
      <c r="D147" s="483"/>
      <c r="E147" s="483"/>
      <c r="F147" s="801"/>
      <c r="G147" s="763"/>
      <c r="H147" s="766"/>
      <c r="I147" s="483"/>
      <c r="J147" s="483"/>
      <c r="K147" s="549"/>
      <c r="L147" s="549"/>
      <c r="M147" s="483"/>
      <c r="N147" s="483"/>
      <c r="O147" s="490"/>
      <c r="P147" s="483"/>
      <c r="Q147" s="556"/>
      <c r="R147" s="483"/>
      <c r="S147" s="483"/>
      <c r="T147" s="495"/>
      <c r="U147" s="430"/>
      <c r="V147" s="430"/>
      <c r="W147" s="430"/>
    </row>
    <row r="148" spans="1:23" ht="17.399999999999999">
      <c r="A148" s="430"/>
      <c r="B148" s="431">
        <v>1139</v>
      </c>
      <c r="C148" s="490"/>
      <c r="D148" s="483"/>
      <c r="E148" s="483"/>
      <c r="F148" s="801"/>
      <c r="G148" s="763"/>
      <c r="H148" s="766"/>
      <c r="I148" s="483"/>
      <c r="J148" s="483"/>
      <c r="K148" s="549"/>
      <c r="L148" s="549"/>
      <c r="M148" s="483"/>
      <c r="N148" s="483"/>
      <c r="O148" s="490"/>
      <c r="P148" s="483"/>
      <c r="Q148" s="556"/>
      <c r="R148" s="483"/>
      <c r="S148" s="483"/>
      <c r="T148" s="495"/>
      <c r="U148" s="430"/>
      <c r="V148" s="430"/>
      <c r="W148" s="430"/>
    </row>
    <row r="149" spans="1:23" ht="17.399999999999999">
      <c r="A149" s="430"/>
      <c r="B149" s="431">
        <v>1140</v>
      </c>
      <c r="C149" s="490"/>
      <c r="D149" s="483"/>
      <c r="E149" s="483"/>
      <c r="F149" s="801"/>
      <c r="G149" s="763"/>
      <c r="H149" s="766"/>
      <c r="I149" s="483"/>
      <c r="J149" s="483"/>
      <c r="K149" s="549"/>
      <c r="L149" s="549"/>
      <c r="M149" s="483"/>
      <c r="N149" s="483"/>
      <c r="O149" s="490"/>
      <c r="P149" s="483"/>
      <c r="Q149" s="556"/>
      <c r="R149" s="483"/>
      <c r="S149" s="483"/>
      <c r="T149" s="495"/>
      <c r="U149" s="430"/>
      <c r="V149" s="430"/>
      <c r="W149" s="430"/>
    </row>
    <row r="150" spans="1:23" ht="17.399999999999999">
      <c r="A150" s="430"/>
      <c r="B150" s="431">
        <v>1141</v>
      </c>
      <c r="C150" s="490"/>
      <c r="D150" s="483"/>
      <c r="E150" s="483"/>
      <c r="F150" s="801"/>
      <c r="G150" s="763"/>
      <c r="H150" s="766"/>
      <c r="I150" s="483"/>
      <c r="J150" s="483"/>
      <c r="K150" s="549"/>
      <c r="L150" s="549"/>
      <c r="M150" s="483"/>
      <c r="N150" s="483"/>
      <c r="O150" s="490"/>
      <c r="P150" s="483"/>
      <c r="Q150" s="556"/>
      <c r="R150" s="483"/>
      <c r="S150" s="483"/>
      <c r="T150" s="495"/>
      <c r="U150" s="430"/>
      <c r="V150" s="430"/>
      <c r="W150" s="430"/>
    </row>
    <row r="151" spans="1:23" ht="17.399999999999999">
      <c r="A151" s="430"/>
      <c r="B151" s="431">
        <v>1142</v>
      </c>
      <c r="C151" s="490"/>
      <c r="D151" s="483"/>
      <c r="E151" s="483"/>
      <c r="F151" s="801"/>
      <c r="G151" s="763"/>
      <c r="H151" s="766"/>
      <c r="I151" s="483"/>
      <c r="J151" s="483"/>
      <c r="K151" s="549"/>
      <c r="L151" s="549"/>
      <c r="M151" s="483"/>
      <c r="N151" s="483"/>
      <c r="O151" s="490"/>
      <c r="P151" s="483"/>
      <c r="Q151" s="556"/>
      <c r="R151" s="483"/>
      <c r="S151" s="483"/>
      <c r="T151" s="495"/>
      <c r="U151" s="430"/>
      <c r="V151" s="430"/>
      <c r="W151" s="430"/>
    </row>
    <row r="152" spans="1:23" ht="17.399999999999999">
      <c r="A152" s="430"/>
      <c r="B152" s="431">
        <v>1143</v>
      </c>
      <c r="C152" s="490"/>
      <c r="D152" s="483"/>
      <c r="E152" s="483"/>
      <c r="F152" s="801"/>
      <c r="G152" s="763"/>
      <c r="H152" s="766"/>
      <c r="I152" s="483"/>
      <c r="J152" s="483"/>
      <c r="K152" s="549"/>
      <c r="L152" s="549"/>
      <c r="M152" s="483"/>
      <c r="N152" s="483"/>
      <c r="O152" s="490"/>
      <c r="P152" s="483"/>
      <c r="Q152" s="556"/>
      <c r="R152" s="483"/>
      <c r="S152" s="483"/>
      <c r="T152" s="495"/>
      <c r="U152" s="430"/>
      <c r="V152" s="430"/>
      <c r="W152" s="430"/>
    </row>
    <row r="153" spans="1:23" ht="17.399999999999999">
      <c r="A153" s="430"/>
      <c r="B153" s="431">
        <v>1144</v>
      </c>
      <c r="C153" s="490"/>
      <c r="D153" s="483"/>
      <c r="E153" s="483"/>
      <c r="F153" s="801"/>
      <c r="G153" s="763"/>
      <c r="H153" s="706"/>
      <c r="I153" s="483"/>
      <c r="J153" s="483"/>
      <c r="K153" s="549"/>
      <c r="L153" s="549"/>
      <c r="M153" s="483"/>
      <c r="N153" s="483"/>
      <c r="O153" s="490"/>
      <c r="P153" s="483"/>
      <c r="Q153" s="556"/>
      <c r="R153" s="483"/>
      <c r="S153" s="483"/>
      <c r="T153" s="495"/>
      <c r="U153" s="430"/>
      <c r="V153" s="430"/>
      <c r="W153" s="430"/>
    </row>
    <row r="154" spans="1:23" ht="17.399999999999999">
      <c r="A154" s="430"/>
      <c r="B154" s="431">
        <v>1145</v>
      </c>
      <c r="C154" s="490"/>
      <c r="D154" s="483"/>
      <c r="E154" s="483"/>
      <c r="F154" s="801"/>
      <c r="G154" s="763"/>
      <c r="H154" s="706"/>
      <c r="I154" s="483"/>
      <c r="J154" s="483"/>
      <c r="K154" s="549"/>
      <c r="L154" s="549"/>
      <c r="M154" s="483"/>
      <c r="N154" s="483"/>
      <c r="O154" s="490"/>
      <c r="P154" s="483"/>
      <c r="Q154" s="556"/>
      <c r="R154" s="483"/>
      <c r="S154" s="483"/>
      <c r="T154" s="495"/>
      <c r="U154" s="430"/>
      <c r="V154" s="430"/>
      <c r="W154" s="430"/>
    </row>
    <row r="155" spans="1:23" ht="17.399999999999999">
      <c r="A155" s="430"/>
      <c r="B155" s="431">
        <v>1146</v>
      </c>
      <c r="C155" s="490"/>
      <c r="D155" s="483"/>
      <c r="E155" s="483"/>
      <c r="F155" s="801"/>
      <c r="G155" s="763"/>
      <c r="H155" s="706"/>
      <c r="I155" s="483"/>
      <c r="J155" s="483"/>
      <c r="K155" s="549"/>
      <c r="L155" s="549"/>
      <c r="M155" s="483"/>
      <c r="N155" s="483"/>
      <c r="O155" s="490"/>
      <c r="P155" s="483"/>
      <c r="Q155" s="556"/>
      <c r="R155" s="483"/>
      <c r="S155" s="483"/>
      <c r="T155" s="495"/>
      <c r="U155" s="430"/>
      <c r="V155" s="430"/>
      <c r="W155" s="430"/>
    </row>
    <row r="156" spans="1:23" ht="17.399999999999999">
      <c r="A156" s="430"/>
      <c r="B156" s="431">
        <v>1147</v>
      </c>
      <c r="C156" s="490"/>
      <c r="D156" s="483"/>
      <c r="E156" s="483"/>
      <c r="F156" s="801"/>
      <c r="G156" s="763"/>
      <c r="H156" s="706"/>
      <c r="I156" s="483"/>
      <c r="J156" s="483"/>
      <c r="K156" s="549"/>
      <c r="L156" s="549"/>
      <c r="M156" s="483"/>
      <c r="N156" s="483"/>
      <c r="O156" s="490"/>
      <c r="P156" s="483"/>
      <c r="Q156" s="556"/>
      <c r="R156" s="483"/>
      <c r="S156" s="483"/>
      <c r="T156" s="495"/>
      <c r="U156" s="430"/>
      <c r="V156" s="430"/>
      <c r="W156" s="430"/>
    </row>
    <row r="157" spans="1:23" ht="17.399999999999999">
      <c r="A157" s="430"/>
      <c r="B157" s="431">
        <v>1148</v>
      </c>
      <c r="C157" s="490"/>
      <c r="D157" s="483"/>
      <c r="E157" s="483"/>
      <c r="F157" s="801"/>
      <c r="G157" s="763"/>
      <c r="H157" s="706"/>
      <c r="I157" s="483"/>
      <c r="J157" s="483"/>
      <c r="K157" s="549"/>
      <c r="L157" s="549"/>
      <c r="M157" s="483"/>
      <c r="N157" s="483"/>
      <c r="O157" s="490"/>
      <c r="P157" s="483"/>
      <c r="Q157" s="556"/>
      <c r="R157" s="483"/>
      <c r="S157" s="483"/>
      <c r="T157" s="495"/>
      <c r="U157" s="430"/>
      <c r="V157" s="430"/>
      <c r="W157" s="430"/>
    </row>
    <row r="158" spans="1:23" ht="17.399999999999999">
      <c r="A158" s="430"/>
      <c r="B158" s="431">
        <v>1149</v>
      </c>
      <c r="C158" s="490"/>
      <c r="D158" s="483"/>
      <c r="E158" s="483"/>
      <c r="F158" s="809"/>
      <c r="G158" s="756"/>
      <c r="H158" s="752"/>
      <c r="I158" s="483"/>
      <c r="J158" s="483"/>
      <c r="K158" s="549"/>
      <c r="L158" s="549"/>
      <c r="M158" s="483"/>
      <c r="N158" s="483"/>
      <c r="O158" s="490"/>
      <c r="P158" s="483"/>
      <c r="Q158" s="556"/>
      <c r="R158" s="483"/>
      <c r="S158" s="483"/>
      <c r="T158" s="495"/>
      <c r="U158" s="430"/>
      <c r="V158" s="430"/>
      <c r="W158" s="430"/>
    </row>
    <row r="159" spans="1:23" ht="17.399999999999999">
      <c r="A159" s="476"/>
      <c r="B159" s="431">
        <v>1150</v>
      </c>
      <c r="C159" s="490"/>
      <c r="D159" s="483"/>
      <c r="E159" s="483"/>
      <c r="F159" s="809"/>
      <c r="G159" s="756"/>
      <c r="H159" s="752"/>
      <c r="I159" s="483"/>
      <c r="J159" s="483"/>
      <c r="K159" s="549"/>
      <c r="L159" s="549"/>
      <c r="M159" s="483"/>
      <c r="N159" s="483"/>
      <c r="O159" s="490"/>
      <c r="P159" s="483"/>
      <c r="Q159" s="556"/>
      <c r="R159" s="483"/>
      <c r="S159" s="483"/>
      <c r="T159" s="495"/>
      <c r="U159" s="476"/>
      <c r="V159" s="476"/>
      <c r="W159" s="476"/>
    </row>
    <row r="160" spans="1:23" ht="17.399999999999999">
      <c r="A160" s="476"/>
      <c r="B160" s="431">
        <v>1151</v>
      </c>
      <c r="C160" s="490"/>
      <c r="D160" s="483"/>
      <c r="E160" s="483"/>
      <c r="F160" s="809"/>
      <c r="G160" s="756"/>
      <c r="H160" s="752"/>
      <c r="I160" s="483"/>
      <c r="J160" s="483"/>
      <c r="K160" s="549"/>
      <c r="L160" s="549"/>
      <c r="M160" s="483"/>
      <c r="N160" s="483"/>
      <c r="O160" s="490"/>
      <c r="P160" s="483"/>
      <c r="Q160" s="556"/>
      <c r="R160" s="483"/>
      <c r="S160" s="483"/>
      <c r="T160" s="495"/>
      <c r="U160" s="476"/>
      <c r="V160" s="476"/>
      <c r="W160" s="476"/>
    </row>
    <row r="161" spans="1:23" ht="17.399999999999999">
      <c r="A161" s="476"/>
      <c r="B161" s="431">
        <v>1152</v>
      </c>
      <c r="C161" s="490"/>
      <c r="D161" s="483"/>
      <c r="E161" s="483"/>
      <c r="F161" s="809"/>
      <c r="G161" s="756"/>
      <c r="H161" s="752"/>
      <c r="I161" s="483"/>
      <c r="J161" s="483"/>
      <c r="K161" s="549"/>
      <c r="L161" s="549"/>
      <c r="M161" s="483"/>
      <c r="N161" s="483"/>
      <c r="O161" s="490"/>
      <c r="P161" s="483"/>
      <c r="Q161" s="556"/>
      <c r="R161" s="483"/>
      <c r="S161" s="483"/>
      <c r="T161" s="495"/>
      <c r="U161" s="476"/>
      <c r="V161" s="476"/>
      <c r="W161" s="476"/>
    </row>
    <row r="162" spans="1:23" ht="17.399999999999999">
      <c r="A162" s="476"/>
      <c r="B162" s="431">
        <v>1153</v>
      </c>
      <c r="C162" s="490"/>
      <c r="D162" s="483"/>
      <c r="E162" s="483"/>
      <c r="F162" s="809"/>
      <c r="G162" s="756"/>
      <c r="H162" s="752"/>
      <c r="I162" s="483"/>
      <c r="J162" s="483"/>
      <c r="K162" s="549"/>
      <c r="L162" s="549"/>
      <c r="M162" s="483"/>
      <c r="N162" s="483"/>
      <c r="O162" s="490"/>
      <c r="P162" s="483"/>
      <c r="Q162" s="556"/>
      <c r="R162" s="483"/>
      <c r="S162" s="483"/>
      <c r="T162" s="495"/>
      <c r="U162" s="476"/>
      <c r="V162" s="476"/>
      <c r="W162" s="476"/>
    </row>
    <row r="163" spans="1:23" ht="17.399999999999999">
      <c r="A163" s="430"/>
      <c r="B163" s="431">
        <v>1154</v>
      </c>
      <c r="C163" s="490"/>
      <c r="D163" s="483"/>
      <c r="E163" s="483"/>
      <c r="F163" s="802"/>
      <c r="G163" s="763"/>
      <c r="H163" s="706"/>
      <c r="I163" s="483"/>
      <c r="J163" s="483"/>
      <c r="K163" s="538"/>
      <c r="L163" s="549"/>
      <c r="M163" s="491"/>
      <c r="N163" s="538"/>
      <c r="O163" s="567"/>
      <c r="P163" s="491"/>
      <c r="Q163" s="568"/>
      <c r="R163" s="491"/>
      <c r="S163" s="491"/>
      <c r="T163" s="491"/>
      <c r="U163" s="430"/>
      <c r="V163" s="430"/>
      <c r="W163" s="430"/>
    </row>
    <row r="164" spans="1:23" ht="17.399999999999999">
      <c r="A164" s="430"/>
      <c r="B164" s="431">
        <v>1155</v>
      </c>
      <c r="C164" s="490"/>
      <c r="D164" s="483"/>
      <c r="E164" s="483"/>
      <c r="F164" s="801"/>
      <c r="G164" s="763"/>
      <c r="H164" s="766"/>
      <c r="I164" s="483"/>
      <c r="J164" s="483"/>
      <c r="K164" s="549"/>
      <c r="L164" s="549"/>
      <c r="M164" s="483"/>
      <c r="N164" s="483"/>
      <c r="O164" s="490"/>
      <c r="P164" s="483"/>
      <c r="Q164" s="556"/>
      <c r="R164" s="483"/>
      <c r="S164" s="483"/>
      <c r="T164" s="495"/>
      <c r="U164" s="430"/>
      <c r="V164" s="430"/>
      <c r="W164" s="430"/>
    </row>
    <row r="165" spans="1:23" ht="17.399999999999999">
      <c r="A165" s="476"/>
      <c r="B165" s="431">
        <v>1156</v>
      </c>
      <c r="C165" s="490"/>
      <c r="D165" s="483"/>
      <c r="E165" s="483"/>
      <c r="F165" s="802"/>
      <c r="G165" s="763"/>
      <c r="H165" s="706"/>
      <c r="I165" s="483"/>
      <c r="J165" s="483"/>
      <c r="K165" s="538"/>
      <c r="L165" s="549"/>
      <c r="M165" s="491"/>
      <c r="N165" s="538"/>
      <c r="O165" s="567"/>
      <c r="P165" s="491"/>
      <c r="Q165" s="568"/>
      <c r="R165" s="491"/>
      <c r="S165" s="491"/>
      <c r="T165" s="491"/>
      <c r="U165" s="476"/>
      <c r="V165" s="476"/>
      <c r="W165" s="476"/>
    </row>
    <row r="166" spans="1:23" ht="17.399999999999999">
      <c r="A166" s="569"/>
      <c r="B166" s="570">
        <v>1157</v>
      </c>
      <c r="C166" s="571"/>
      <c r="D166" s="572"/>
      <c r="E166" s="572"/>
      <c r="F166" s="815"/>
      <c r="G166" s="816"/>
      <c r="H166" s="817"/>
      <c r="I166" s="572"/>
      <c r="J166" s="572"/>
      <c r="K166" s="573"/>
      <c r="L166" s="574"/>
      <c r="M166" s="575"/>
      <c r="N166" s="573"/>
      <c r="O166" s="576"/>
      <c r="P166" s="575"/>
      <c r="Q166" s="577"/>
      <c r="R166" s="575"/>
      <c r="S166" s="575"/>
      <c r="T166" s="575"/>
      <c r="U166" s="569"/>
      <c r="V166" s="569"/>
      <c r="W166" s="569"/>
    </row>
    <row r="167" spans="1:23" ht="17.399999999999999">
      <c r="A167" s="476"/>
      <c r="B167" s="479">
        <v>1158</v>
      </c>
      <c r="C167" s="578"/>
      <c r="D167" s="502"/>
      <c r="E167" s="502"/>
      <c r="F167" s="818"/>
      <c r="G167" s="756"/>
      <c r="H167" s="752"/>
      <c r="I167" s="502"/>
      <c r="J167" s="502"/>
      <c r="K167" s="579"/>
      <c r="L167" s="580"/>
      <c r="M167" s="581"/>
      <c r="N167" s="579"/>
      <c r="O167" s="582"/>
      <c r="P167" s="581"/>
      <c r="Q167" s="583"/>
      <c r="R167" s="581"/>
      <c r="S167" s="581"/>
      <c r="T167" s="581"/>
      <c r="U167" s="476"/>
      <c r="V167" s="476"/>
      <c r="W167" s="476"/>
    </row>
    <row r="168" spans="1:23" ht="17.399999999999999">
      <c r="A168" s="430"/>
      <c r="B168" s="431">
        <v>1159</v>
      </c>
      <c r="C168" s="490"/>
      <c r="D168" s="483"/>
      <c r="E168" s="483"/>
      <c r="F168" s="802"/>
      <c r="G168" s="763"/>
      <c r="H168" s="706"/>
      <c r="I168" s="483"/>
      <c r="J168" s="483"/>
      <c r="K168" s="538"/>
      <c r="L168" s="491"/>
      <c r="M168" s="491"/>
      <c r="N168" s="491"/>
      <c r="O168" s="567"/>
      <c r="P168" s="491"/>
      <c r="Q168" s="491"/>
      <c r="R168" s="491"/>
      <c r="S168" s="491"/>
      <c r="T168" s="491"/>
      <c r="U168" s="430"/>
      <c r="V168" s="430"/>
      <c r="W168" s="430"/>
    </row>
    <row r="169" spans="1:23" ht="17.399999999999999">
      <c r="A169" s="430"/>
      <c r="B169" s="431">
        <v>1160</v>
      </c>
      <c r="C169" s="490"/>
      <c r="D169" s="483"/>
      <c r="E169" s="483"/>
      <c r="F169" s="802"/>
      <c r="G169" s="763"/>
      <c r="H169" s="706"/>
      <c r="I169" s="483"/>
      <c r="J169" s="483"/>
      <c r="K169" s="538"/>
      <c r="L169" s="549"/>
      <c r="M169" s="491"/>
      <c r="N169" s="538"/>
      <c r="O169" s="567"/>
      <c r="P169" s="491"/>
      <c r="Q169" s="568"/>
      <c r="R169" s="491"/>
      <c r="S169" s="491"/>
      <c r="T169" s="491"/>
      <c r="U169" s="430"/>
      <c r="V169" s="430"/>
      <c r="W169" s="430"/>
    </row>
    <row r="170" spans="1:23" ht="17.399999999999999">
      <c r="A170" s="430"/>
      <c r="B170" s="431">
        <v>1161</v>
      </c>
      <c r="C170" s="490"/>
      <c r="D170" s="483"/>
      <c r="E170" s="483"/>
      <c r="F170" s="802"/>
      <c r="G170" s="763"/>
      <c r="H170" s="706"/>
      <c r="I170" s="483"/>
      <c r="J170" s="483"/>
      <c r="K170" s="538"/>
      <c r="L170" s="549"/>
      <c r="M170" s="491"/>
      <c r="N170" s="538"/>
      <c r="O170" s="567"/>
      <c r="P170" s="491"/>
      <c r="Q170" s="568"/>
      <c r="R170" s="491"/>
      <c r="S170" s="491"/>
      <c r="T170" s="491"/>
      <c r="U170" s="430"/>
      <c r="V170" s="430"/>
      <c r="W170" s="430"/>
    </row>
    <row r="171" spans="1:23" ht="17.399999999999999">
      <c r="A171" s="476"/>
      <c r="B171" s="431">
        <v>1162</v>
      </c>
      <c r="C171" s="490"/>
      <c r="D171" s="483"/>
      <c r="E171" s="483"/>
      <c r="F171" s="802"/>
      <c r="G171" s="763"/>
      <c r="H171" s="706"/>
      <c r="I171" s="483"/>
      <c r="J171" s="483"/>
      <c r="K171" s="538"/>
      <c r="L171" s="549"/>
      <c r="M171" s="491"/>
      <c r="N171" s="538"/>
      <c r="O171" s="567"/>
      <c r="P171" s="491"/>
      <c r="Q171" s="568"/>
      <c r="R171" s="491"/>
      <c r="S171" s="491"/>
      <c r="T171" s="491"/>
      <c r="U171" s="476"/>
      <c r="V171" s="476"/>
      <c r="W171" s="476"/>
    </row>
    <row r="172" spans="1:23" ht="17.399999999999999">
      <c r="A172" s="476"/>
      <c r="B172" s="431">
        <v>1163</v>
      </c>
      <c r="C172" s="490"/>
      <c r="D172" s="483"/>
      <c r="E172" s="483"/>
      <c r="F172" s="802"/>
      <c r="G172" s="763"/>
      <c r="H172" s="706"/>
      <c r="I172" s="483"/>
      <c r="J172" s="483"/>
      <c r="K172" s="538"/>
      <c r="L172" s="549"/>
      <c r="M172" s="491"/>
      <c r="N172" s="538"/>
      <c r="O172" s="567"/>
      <c r="P172" s="491"/>
      <c r="Q172" s="568"/>
      <c r="R172" s="491"/>
      <c r="S172" s="491"/>
      <c r="T172" s="491"/>
      <c r="U172" s="476"/>
      <c r="V172" s="476"/>
      <c r="W172" s="476"/>
    </row>
    <row r="173" spans="1:23" ht="17.399999999999999">
      <c r="A173" s="476"/>
      <c r="B173" s="431">
        <v>1164</v>
      </c>
      <c r="C173" s="490"/>
      <c r="D173" s="483"/>
      <c r="E173" s="483"/>
      <c r="F173" s="802"/>
      <c r="G173" s="763"/>
      <c r="H173" s="706"/>
      <c r="I173" s="483"/>
      <c r="J173" s="483"/>
      <c r="K173" s="538"/>
      <c r="L173" s="549"/>
      <c r="M173" s="491"/>
      <c r="N173" s="538"/>
      <c r="O173" s="567"/>
      <c r="P173" s="491"/>
      <c r="Q173" s="568"/>
      <c r="R173" s="491"/>
      <c r="S173" s="491"/>
      <c r="T173" s="491"/>
      <c r="U173" s="476"/>
      <c r="V173" s="476"/>
      <c r="W173" s="476"/>
    </row>
    <row r="174" spans="1:23" ht="17.399999999999999">
      <c r="A174" s="430"/>
      <c r="B174" s="483">
        <v>1165</v>
      </c>
      <c r="C174" s="490"/>
      <c r="D174" s="483"/>
      <c r="E174" s="483"/>
      <c r="F174" s="802"/>
      <c r="G174" s="763"/>
      <c r="H174" s="706"/>
      <c r="I174" s="227"/>
      <c r="J174" s="483"/>
      <c r="K174" s="538"/>
      <c r="L174" s="549"/>
      <c r="M174" s="491"/>
      <c r="N174" s="538"/>
      <c r="O174" s="567"/>
      <c r="P174" s="491"/>
      <c r="Q174" s="568"/>
      <c r="R174" s="491"/>
      <c r="S174" s="491"/>
      <c r="T174" s="491"/>
      <c r="U174" s="430"/>
      <c r="V174" s="430"/>
      <c r="W174" s="430"/>
    </row>
    <row r="175" spans="1:23" ht="17.399999999999999">
      <c r="A175" s="476"/>
      <c r="B175" s="431">
        <v>1166</v>
      </c>
      <c r="C175" s="490"/>
      <c r="D175" s="483"/>
      <c r="E175" s="483"/>
      <c r="F175" s="802"/>
      <c r="G175" s="763"/>
      <c r="H175" s="706"/>
      <c r="I175" s="227"/>
      <c r="J175" s="483"/>
      <c r="K175" s="538"/>
      <c r="L175" s="549"/>
      <c r="M175" s="491"/>
      <c r="N175" s="538"/>
      <c r="O175" s="567"/>
      <c r="P175" s="491"/>
      <c r="Q175" s="568"/>
      <c r="R175" s="491"/>
      <c r="S175" s="491"/>
      <c r="T175" s="491"/>
      <c r="U175" s="476"/>
      <c r="V175" s="476"/>
      <c r="W175" s="476"/>
    </row>
    <row r="176" spans="1:23" ht="17.399999999999999">
      <c r="A176" s="430"/>
      <c r="B176" s="483">
        <v>1167</v>
      </c>
      <c r="C176" s="490"/>
      <c r="D176" s="483"/>
      <c r="E176" s="483"/>
      <c r="F176" s="802"/>
      <c r="G176" s="763"/>
      <c r="H176" s="706"/>
      <c r="I176" s="227"/>
      <c r="J176" s="483"/>
      <c r="K176" s="584"/>
      <c r="L176" s="549"/>
      <c r="M176" s="491"/>
      <c r="N176" s="538"/>
      <c r="O176" s="567"/>
      <c r="P176" s="491"/>
      <c r="Q176" s="568"/>
      <c r="R176" s="491"/>
      <c r="S176" s="491"/>
      <c r="T176" s="491"/>
      <c r="U176" s="430"/>
      <c r="V176" s="430"/>
      <c r="W176" s="430"/>
    </row>
    <row r="177" spans="1:23" ht="17.399999999999999">
      <c r="A177" s="430"/>
      <c r="B177" s="483">
        <v>1168</v>
      </c>
      <c r="C177" s="490"/>
      <c r="D177" s="483"/>
      <c r="E177" s="483"/>
      <c r="F177" s="802"/>
      <c r="G177" s="763"/>
      <c r="H177" s="706"/>
      <c r="I177" s="227"/>
      <c r="J177" s="483"/>
      <c r="K177" s="584"/>
      <c r="L177" s="549"/>
      <c r="M177" s="491"/>
      <c r="N177" s="538"/>
      <c r="O177" s="567"/>
      <c r="P177" s="491"/>
      <c r="Q177" s="568"/>
      <c r="R177" s="491"/>
      <c r="S177" s="491"/>
      <c r="T177" s="491"/>
      <c r="U177" s="430"/>
      <c r="V177" s="430"/>
      <c r="W177" s="430"/>
    </row>
    <row r="178" spans="1:23" ht="17.399999999999999">
      <c r="A178" s="476"/>
      <c r="B178" s="431">
        <v>1169</v>
      </c>
      <c r="C178" s="490"/>
      <c r="D178" s="483"/>
      <c r="E178" s="483"/>
      <c r="F178" s="802"/>
      <c r="G178" s="763"/>
      <c r="H178" s="706"/>
      <c r="I178" s="227"/>
      <c r="J178" s="483"/>
      <c r="K178" s="584"/>
      <c r="L178" s="549"/>
      <c r="M178" s="491"/>
      <c r="N178" s="538"/>
      <c r="O178" s="567"/>
      <c r="P178" s="491"/>
      <c r="Q178" s="568"/>
      <c r="R178" s="491"/>
      <c r="S178" s="491"/>
      <c r="T178" s="491"/>
      <c r="U178" s="476"/>
      <c r="V178" s="476"/>
      <c r="W178" s="476"/>
    </row>
    <row r="179" spans="1:23" ht="17.399999999999999">
      <c r="A179" s="430"/>
      <c r="B179" s="483">
        <v>1170</v>
      </c>
      <c r="C179" s="490"/>
      <c r="D179" s="483"/>
      <c r="E179" s="483"/>
      <c r="F179" s="802"/>
      <c r="G179" s="763"/>
      <c r="H179" s="706"/>
      <c r="I179" s="227"/>
      <c r="J179" s="483"/>
      <c r="K179" s="584"/>
      <c r="L179" s="549"/>
      <c r="M179" s="491"/>
      <c r="N179" s="538"/>
      <c r="O179" s="567"/>
      <c r="P179" s="491"/>
      <c r="Q179" s="568"/>
      <c r="R179" s="491"/>
      <c r="S179" s="491"/>
      <c r="T179" s="491"/>
      <c r="U179" s="430"/>
      <c r="V179" s="430"/>
      <c r="W179" s="430"/>
    </row>
    <row r="180" spans="1:23" ht="17.399999999999999">
      <c r="A180" s="476"/>
      <c r="B180" s="431">
        <v>1171</v>
      </c>
      <c r="C180" s="490"/>
      <c r="D180" s="483"/>
      <c r="E180" s="483"/>
      <c r="F180" s="802"/>
      <c r="G180" s="763"/>
      <c r="H180" s="706"/>
      <c r="I180" s="227"/>
      <c r="J180" s="483"/>
      <c r="K180" s="584"/>
      <c r="L180" s="549"/>
      <c r="M180" s="491"/>
      <c r="N180" s="538"/>
      <c r="O180" s="567"/>
      <c r="P180" s="491"/>
      <c r="Q180" s="568"/>
      <c r="R180" s="491"/>
      <c r="S180" s="491"/>
      <c r="T180" s="491"/>
      <c r="U180" s="476"/>
      <c r="V180" s="476"/>
      <c r="W180" s="476"/>
    </row>
    <row r="181" spans="1:23" ht="17.399999999999999">
      <c r="A181" s="430"/>
      <c r="B181" s="483">
        <v>1172</v>
      </c>
      <c r="C181" s="490"/>
      <c r="D181" s="483"/>
      <c r="E181" s="483"/>
      <c r="F181" s="802"/>
      <c r="G181" s="763"/>
      <c r="H181" s="706"/>
      <c r="I181" s="227"/>
      <c r="J181" s="483"/>
      <c r="K181" s="538"/>
      <c r="L181" s="549"/>
      <c r="M181" s="491"/>
      <c r="N181" s="538"/>
      <c r="O181" s="567"/>
      <c r="P181" s="491"/>
      <c r="Q181" s="568"/>
      <c r="R181" s="491"/>
      <c r="S181" s="491"/>
      <c r="T181" s="491"/>
      <c r="U181" s="430"/>
      <c r="V181" s="430"/>
      <c r="W181" s="430"/>
    </row>
    <row r="182" spans="1:23" ht="17.399999999999999">
      <c r="A182" s="430"/>
      <c r="B182" s="483">
        <v>1173</v>
      </c>
      <c r="C182" s="490"/>
      <c r="D182" s="483"/>
      <c r="E182" s="483"/>
      <c r="F182" s="801"/>
      <c r="G182" s="763"/>
      <c r="H182" s="766"/>
      <c r="I182" s="483"/>
      <c r="J182" s="483"/>
      <c r="K182" s="549"/>
      <c r="L182" s="549"/>
      <c r="M182" s="491"/>
      <c r="N182" s="538"/>
      <c r="O182" s="567"/>
      <c r="P182" s="491"/>
      <c r="Q182" s="568"/>
      <c r="R182" s="491"/>
      <c r="S182" s="491"/>
      <c r="T182" s="491"/>
      <c r="U182" s="430"/>
      <c r="V182" s="430"/>
      <c r="W182" s="430"/>
    </row>
    <row r="183" spans="1:23" ht="17.399999999999999">
      <c r="A183" s="430"/>
      <c r="B183" s="483">
        <v>1174</v>
      </c>
      <c r="C183" s="490"/>
      <c r="D183" s="483"/>
      <c r="E183" s="483"/>
      <c r="F183" s="802"/>
      <c r="G183" s="763"/>
      <c r="H183" s="706"/>
      <c r="I183" s="227"/>
      <c r="J183" s="483"/>
      <c r="K183" s="538"/>
      <c r="L183" s="491"/>
      <c r="M183" s="491"/>
      <c r="N183" s="538"/>
      <c r="O183" s="567"/>
      <c r="P183" s="491"/>
      <c r="Q183" s="568"/>
      <c r="R183" s="491"/>
      <c r="S183" s="491"/>
      <c r="T183" s="491"/>
      <c r="U183" s="430"/>
      <c r="V183" s="430"/>
      <c r="W183" s="430"/>
    </row>
    <row r="184" spans="1:23" ht="17.399999999999999">
      <c r="A184" s="430"/>
      <c r="B184" s="483">
        <v>1175</v>
      </c>
      <c r="C184" s="490"/>
      <c r="D184" s="556"/>
      <c r="E184" s="483"/>
      <c r="F184" s="802"/>
      <c r="G184" s="763"/>
      <c r="H184" s="706"/>
      <c r="I184" s="227"/>
      <c r="J184" s="483"/>
      <c r="K184" s="538"/>
      <c r="L184" s="491"/>
      <c r="M184" s="491"/>
      <c r="N184" s="538"/>
      <c r="O184" s="567"/>
      <c r="P184" s="491"/>
      <c r="Q184" s="568"/>
      <c r="R184" s="491"/>
      <c r="S184" s="491"/>
      <c r="T184" s="491"/>
      <c r="U184" s="430"/>
      <c r="V184" s="430"/>
      <c r="W184" s="430"/>
    </row>
    <row r="185" spans="1:23" ht="17.399999999999999">
      <c r="A185" s="430"/>
      <c r="B185" s="483">
        <v>1176</v>
      </c>
      <c r="C185" s="490"/>
      <c r="D185" s="556"/>
      <c r="E185" s="483"/>
      <c r="F185" s="802"/>
      <c r="G185" s="763"/>
      <c r="H185" s="706"/>
      <c r="I185" s="227"/>
      <c r="J185" s="483"/>
      <c r="K185" s="538"/>
      <c r="L185" s="491"/>
      <c r="M185" s="491"/>
      <c r="N185" s="538"/>
      <c r="O185" s="567"/>
      <c r="P185" s="491"/>
      <c r="Q185" s="568"/>
      <c r="R185" s="491"/>
      <c r="S185" s="491"/>
      <c r="T185" s="491"/>
      <c r="U185" s="430"/>
      <c r="V185" s="430"/>
      <c r="W185" s="430"/>
    </row>
    <row r="186" spans="1:23" ht="17.399999999999999">
      <c r="A186" s="430"/>
      <c r="B186" s="585"/>
      <c r="C186" s="586"/>
      <c r="D186" s="587"/>
      <c r="E186" s="533"/>
      <c r="F186" s="533"/>
      <c r="G186" s="533"/>
      <c r="H186" s="533"/>
      <c r="I186" s="390"/>
      <c r="J186" s="533"/>
      <c r="K186" s="430"/>
      <c r="L186" s="507"/>
      <c r="M186" s="507"/>
      <c r="N186" s="430"/>
      <c r="O186" s="534"/>
      <c r="P186" s="507"/>
      <c r="Q186" s="535"/>
      <c r="R186" s="507"/>
      <c r="S186" s="507"/>
      <c r="T186" s="507"/>
      <c r="U186" s="430"/>
      <c r="V186" s="430"/>
      <c r="W186" s="430"/>
    </row>
    <row r="187" spans="1:23" ht="17.399999999999999">
      <c r="A187" s="430"/>
      <c r="B187" s="585"/>
      <c r="C187" s="586"/>
      <c r="D187" s="587"/>
      <c r="E187" s="533"/>
      <c r="F187" s="533"/>
      <c r="G187" s="533"/>
      <c r="H187" s="533"/>
      <c r="I187" s="390"/>
      <c r="J187" s="533"/>
      <c r="K187" s="430"/>
      <c r="L187" s="507"/>
      <c r="M187" s="507"/>
      <c r="N187" s="430"/>
      <c r="O187" s="534"/>
      <c r="P187" s="507"/>
      <c r="Q187" s="535"/>
      <c r="R187" s="507"/>
      <c r="S187" s="507"/>
      <c r="T187" s="507"/>
      <c r="U187" s="430"/>
      <c r="V187" s="430"/>
      <c r="W187" s="430"/>
    </row>
  </sheetData>
  <autoFilter ref="A6:W185" xr:uid="{00000000-0009-0000-0000-00001C000000}"/>
  <mergeCells count="184">
    <mergeCell ref="F142:H142"/>
    <mergeCell ref="F143:H143"/>
    <mergeCell ref="F144:H144"/>
    <mergeCell ref="F145:H145"/>
    <mergeCell ref="F146:H146"/>
    <mergeCell ref="F147:H147"/>
    <mergeCell ref="F148:H148"/>
    <mergeCell ref="F133:H133"/>
    <mergeCell ref="F134:H134"/>
    <mergeCell ref="F135:H135"/>
    <mergeCell ref="F136:H136"/>
    <mergeCell ref="F137:H137"/>
    <mergeCell ref="F138:H138"/>
    <mergeCell ref="F139:H139"/>
    <mergeCell ref="F140:H140"/>
    <mergeCell ref="F141:H141"/>
    <mergeCell ref="F124:H124"/>
    <mergeCell ref="F125:H125"/>
    <mergeCell ref="F126:H126"/>
    <mergeCell ref="F127:H127"/>
    <mergeCell ref="F128:H128"/>
    <mergeCell ref="F129:H129"/>
    <mergeCell ref="F130:H130"/>
    <mergeCell ref="F131:H131"/>
    <mergeCell ref="F132:H132"/>
    <mergeCell ref="F115:H115"/>
    <mergeCell ref="F116:H116"/>
    <mergeCell ref="F117:H117"/>
    <mergeCell ref="F118:H118"/>
    <mergeCell ref="F119:H119"/>
    <mergeCell ref="F120:H120"/>
    <mergeCell ref="F121:H121"/>
    <mergeCell ref="F122:H122"/>
    <mergeCell ref="F123:H123"/>
    <mergeCell ref="F184:H184"/>
    <mergeCell ref="F185:H185"/>
    <mergeCell ref="F177:H177"/>
    <mergeCell ref="F178:H178"/>
    <mergeCell ref="F179:H179"/>
    <mergeCell ref="F180:H180"/>
    <mergeCell ref="F181:H181"/>
    <mergeCell ref="F182:H182"/>
    <mergeCell ref="F183:H183"/>
    <mergeCell ref="F168:H168"/>
    <mergeCell ref="F169:H169"/>
    <mergeCell ref="F170:H170"/>
    <mergeCell ref="F171:H171"/>
    <mergeCell ref="F172:H172"/>
    <mergeCell ref="F173:H173"/>
    <mergeCell ref="F174:H174"/>
    <mergeCell ref="F175:H175"/>
    <mergeCell ref="F176:H176"/>
    <mergeCell ref="F159:H159"/>
    <mergeCell ref="F160:H160"/>
    <mergeCell ref="F161:H161"/>
    <mergeCell ref="F162:H162"/>
    <mergeCell ref="F163:H163"/>
    <mergeCell ref="F164:H164"/>
    <mergeCell ref="F165:H165"/>
    <mergeCell ref="F166:H166"/>
    <mergeCell ref="F167:H167"/>
    <mergeCell ref="F150:H150"/>
    <mergeCell ref="F151:H151"/>
    <mergeCell ref="F152:H152"/>
    <mergeCell ref="F153:H153"/>
    <mergeCell ref="F154:H154"/>
    <mergeCell ref="F155:H155"/>
    <mergeCell ref="F156:H156"/>
    <mergeCell ref="F157:H157"/>
    <mergeCell ref="F158:H158"/>
    <mergeCell ref="F92:H92"/>
    <mergeCell ref="F93:H93"/>
    <mergeCell ref="F94:H94"/>
    <mergeCell ref="F95:H95"/>
    <mergeCell ref="F96:H96"/>
    <mergeCell ref="F97:H97"/>
    <mergeCell ref="F98:H98"/>
    <mergeCell ref="F99:H99"/>
    <mergeCell ref="F149:H149"/>
    <mergeCell ref="F100:H100"/>
    <mergeCell ref="F101:H101"/>
    <mergeCell ref="F102:H102"/>
    <mergeCell ref="F103:H103"/>
    <mergeCell ref="F104:H104"/>
    <mergeCell ref="F105:H105"/>
    <mergeCell ref="F106:H106"/>
    <mergeCell ref="F107:H107"/>
    <mergeCell ref="F108:H108"/>
    <mergeCell ref="F109:H109"/>
    <mergeCell ref="F110:H110"/>
    <mergeCell ref="F111:H111"/>
    <mergeCell ref="F112:H112"/>
    <mergeCell ref="F113:H113"/>
    <mergeCell ref="F114:H114"/>
    <mergeCell ref="F83:H83"/>
    <mergeCell ref="F84:H84"/>
    <mergeCell ref="F85:H85"/>
    <mergeCell ref="F86:H86"/>
    <mergeCell ref="F87:H87"/>
    <mergeCell ref="F88:H88"/>
    <mergeCell ref="F89:H89"/>
    <mergeCell ref="F90:H90"/>
    <mergeCell ref="F91:H91"/>
    <mergeCell ref="F74:H74"/>
    <mergeCell ref="F75:H75"/>
    <mergeCell ref="F76:H76"/>
    <mergeCell ref="F77:H77"/>
    <mergeCell ref="F78:H78"/>
    <mergeCell ref="F79:H79"/>
    <mergeCell ref="F80:H80"/>
    <mergeCell ref="F81:H81"/>
    <mergeCell ref="F82:H82"/>
    <mergeCell ref="F65:H65"/>
    <mergeCell ref="F66:H66"/>
    <mergeCell ref="F67:H67"/>
    <mergeCell ref="F68:H68"/>
    <mergeCell ref="F69:H69"/>
    <mergeCell ref="F70:H70"/>
    <mergeCell ref="F71:H71"/>
    <mergeCell ref="F72:H72"/>
    <mergeCell ref="F73:H73"/>
    <mergeCell ref="F56:H56"/>
    <mergeCell ref="F57:H57"/>
    <mergeCell ref="F58:H58"/>
    <mergeCell ref="F59:H59"/>
    <mergeCell ref="F60:H60"/>
    <mergeCell ref="F61:H61"/>
    <mergeCell ref="F62:H62"/>
    <mergeCell ref="F63:H63"/>
    <mergeCell ref="F64:H64"/>
    <mergeCell ref="F47:H47"/>
    <mergeCell ref="F48:H48"/>
    <mergeCell ref="F49:H49"/>
    <mergeCell ref="F50:H50"/>
    <mergeCell ref="F51:H51"/>
    <mergeCell ref="F52:H52"/>
    <mergeCell ref="F53:H53"/>
    <mergeCell ref="F54:H54"/>
    <mergeCell ref="F55:H55"/>
    <mergeCell ref="F38:H38"/>
    <mergeCell ref="F39:H39"/>
    <mergeCell ref="F40:H40"/>
    <mergeCell ref="F41:H41"/>
    <mergeCell ref="F42:H42"/>
    <mergeCell ref="F43:H43"/>
    <mergeCell ref="F44:H44"/>
    <mergeCell ref="F45:H45"/>
    <mergeCell ref="F46:H46"/>
    <mergeCell ref="F29:H29"/>
    <mergeCell ref="F30:H30"/>
    <mergeCell ref="F31:H31"/>
    <mergeCell ref="F32:H32"/>
    <mergeCell ref="F33:H33"/>
    <mergeCell ref="F34:H34"/>
    <mergeCell ref="F35:H35"/>
    <mergeCell ref="F36:H36"/>
    <mergeCell ref="F37:H37"/>
    <mergeCell ref="F20:H20"/>
    <mergeCell ref="F21:H21"/>
    <mergeCell ref="F22:H22"/>
    <mergeCell ref="F23:H23"/>
    <mergeCell ref="F24:H24"/>
    <mergeCell ref="F25:H25"/>
    <mergeCell ref="F26:H26"/>
    <mergeCell ref="F27:H27"/>
    <mergeCell ref="F28:H28"/>
    <mergeCell ref="F11:H11"/>
    <mergeCell ref="F12:H12"/>
    <mergeCell ref="F13:H13"/>
    <mergeCell ref="F14:H14"/>
    <mergeCell ref="F15:H15"/>
    <mergeCell ref="F16:H16"/>
    <mergeCell ref="F17:H17"/>
    <mergeCell ref="F18:H18"/>
    <mergeCell ref="F19:H19"/>
    <mergeCell ref="B2:E2"/>
    <mergeCell ref="D3:E3"/>
    <mergeCell ref="B4:C4"/>
    <mergeCell ref="D4:E4"/>
    <mergeCell ref="F6:H6"/>
    <mergeCell ref="F7:H7"/>
    <mergeCell ref="F8:H8"/>
    <mergeCell ref="F9:H9"/>
    <mergeCell ref="F10:H10"/>
  </mergeCells>
  <phoneticPr fontId="86"/>
  <conditionalFormatting sqref="M7:N162">
    <cfRule type="containsBlanks" dxfId="37" priority="2">
      <formula>LEN(TRIM(M7))=0</formula>
    </cfRule>
  </conditionalFormatting>
  <conditionalFormatting sqref="M164:N164 S164">
    <cfRule type="containsBlanks" dxfId="36" priority="1">
      <formula>LEN(TRIM(M164))=0</formula>
    </cfRule>
  </conditionalFormatting>
  <conditionalFormatting sqref="S7:S13 M28 M50:M52 M84 M89 M93">
    <cfRule type="containsBlanks" dxfId="35" priority="7">
      <formula>LEN(TRIM(M7))=0</formula>
    </cfRule>
  </conditionalFormatting>
  <conditionalFormatting sqref="S14:S103 O38 O41:O42">
    <cfRule type="containsBlanks" dxfId="34" priority="3">
      <formula>LEN(TRIM(S14))=0</formula>
    </cfRule>
  </conditionalFormatting>
  <conditionalFormatting sqref="S104:S162">
    <cfRule type="containsBlanks" dxfId="33" priority="4">
      <formula>LEN(TRIM(S104))=0</formula>
    </cfRule>
  </conditionalFormatting>
  <pageMargins left="0.25" right="0.25" top="0.75" bottom="0.75" header="0" footer="0"/>
  <pageSetup paperSize="9"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B0FF33"/>
    <pageSetUpPr fitToPage="1"/>
  </sheetPr>
  <dimension ref="A1:V174"/>
  <sheetViews>
    <sheetView workbookViewId="0">
      <pane ySplit="6" topLeftCell="A7" activePane="bottomLeft" state="frozen"/>
      <selection pane="bottomLeft" activeCell="B8" sqref="B8"/>
    </sheetView>
  </sheetViews>
  <sheetFormatPr defaultColWidth="12.6640625" defaultRowHeight="12.75" customHeight="1"/>
  <cols>
    <col min="1" max="1" width="1.21875" customWidth="1"/>
    <col min="2" max="2" width="20.77734375" customWidth="1"/>
    <col min="3" max="3" width="12.6640625" customWidth="1"/>
    <col min="4" max="4" width="14.109375" customWidth="1"/>
    <col min="5" max="5" width="9.33203125" customWidth="1"/>
    <col min="6" max="6" width="12.109375" customWidth="1"/>
    <col min="7" max="7" width="11.33203125" customWidth="1"/>
    <col min="8" max="8" width="11.88671875" customWidth="1"/>
    <col min="9" max="9" width="18.109375" customWidth="1"/>
    <col min="10" max="10" width="19.109375" customWidth="1"/>
    <col min="11" max="11" width="57.33203125" customWidth="1"/>
    <col min="12" max="12" width="35.88671875" customWidth="1"/>
    <col min="13" max="13" width="56.109375" customWidth="1"/>
    <col min="14" max="14" width="6.88671875" customWidth="1"/>
    <col min="15" max="15" width="6.33203125" customWidth="1"/>
    <col min="16" max="16" width="9.109375" customWidth="1"/>
    <col min="17" max="17" width="9.77734375" customWidth="1"/>
    <col min="18" max="18" width="37.33203125" customWidth="1"/>
    <col min="19" max="19" width="85.88671875" customWidth="1"/>
  </cols>
  <sheetData>
    <row r="1" spans="1:22" ht="5.25" customHeight="1">
      <c r="B1" s="148"/>
      <c r="C1" s="303"/>
      <c r="D1" s="4"/>
      <c r="E1" s="4"/>
      <c r="J1" s="419"/>
      <c r="K1" s="148"/>
      <c r="L1" s="148"/>
      <c r="M1" s="4"/>
      <c r="N1" s="239"/>
      <c r="O1" s="148"/>
      <c r="P1" s="240"/>
      <c r="Q1" s="148"/>
      <c r="R1" s="148"/>
      <c r="S1" s="148"/>
    </row>
    <row r="2" spans="1:22" ht="24.75" customHeight="1">
      <c r="A2" s="4"/>
      <c r="B2" s="790" t="s">
        <v>1479</v>
      </c>
      <c r="C2" s="710"/>
      <c r="D2" s="710"/>
      <c r="E2" s="710"/>
      <c r="J2" s="420"/>
      <c r="K2" s="150"/>
      <c r="L2" s="150"/>
      <c r="M2" s="279"/>
      <c r="N2" s="421"/>
      <c r="O2" s="150"/>
      <c r="P2" s="422"/>
      <c r="Q2" s="150"/>
      <c r="R2" s="150"/>
      <c r="S2" s="150"/>
    </row>
    <row r="3" spans="1:22" ht="16.5" customHeight="1">
      <c r="A3" s="4"/>
      <c r="B3" s="149"/>
      <c r="C3" s="423"/>
      <c r="D3" s="791" t="s">
        <v>16</v>
      </c>
      <c r="E3" s="706"/>
      <c r="J3" s="424"/>
      <c r="K3" s="3"/>
      <c r="L3" s="149"/>
      <c r="M3" s="3"/>
      <c r="N3" s="425"/>
      <c r="O3" s="149"/>
      <c r="P3" s="265"/>
      <c r="Q3" s="149"/>
      <c r="R3" s="149"/>
      <c r="S3" s="162"/>
    </row>
    <row r="4" spans="1:22" ht="32.25" customHeight="1">
      <c r="A4" s="4"/>
      <c r="B4" s="792" t="s">
        <v>1480</v>
      </c>
      <c r="C4" s="706"/>
      <c r="D4" s="793"/>
      <c r="E4" s="706"/>
      <c r="J4" s="419"/>
      <c r="K4" s="4"/>
      <c r="L4" s="148"/>
      <c r="M4" s="4"/>
      <c r="N4" s="239"/>
      <c r="O4" s="148"/>
      <c r="P4" s="240"/>
      <c r="Q4" s="148"/>
      <c r="R4" s="148"/>
      <c r="S4" s="168"/>
    </row>
    <row r="5" spans="1:22" ht="14.25" customHeight="1">
      <c r="A5" s="4"/>
      <c r="B5" s="151"/>
      <c r="J5" s="390"/>
      <c r="N5" s="151"/>
      <c r="O5" s="151"/>
      <c r="P5" s="151"/>
      <c r="Q5" s="151"/>
      <c r="R5" s="151"/>
      <c r="S5" s="151"/>
    </row>
    <row r="6" spans="1:22" ht="34.799999999999997">
      <c r="A6" s="4"/>
      <c r="B6" s="426" t="s">
        <v>317</v>
      </c>
      <c r="C6" s="427"/>
      <c r="D6" s="426" t="s">
        <v>1481</v>
      </c>
      <c r="E6" s="426" t="s">
        <v>320</v>
      </c>
      <c r="F6" s="794" t="s">
        <v>1492</v>
      </c>
      <c r="G6" s="763"/>
      <c r="H6" s="706"/>
      <c r="I6" s="426" t="s">
        <v>324</v>
      </c>
      <c r="J6" s="426" t="s">
        <v>325</v>
      </c>
      <c r="K6" s="426" t="s">
        <v>327</v>
      </c>
      <c r="L6" s="426" t="s">
        <v>328</v>
      </c>
      <c r="M6" s="426" t="s">
        <v>1484</v>
      </c>
      <c r="N6" s="427" t="s">
        <v>331</v>
      </c>
      <c r="O6" s="426" t="s">
        <v>332</v>
      </c>
      <c r="P6" s="428" t="s">
        <v>319</v>
      </c>
      <c r="Q6" s="426" t="s">
        <v>333</v>
      </c>
      <c r="R6" s="429" t="s">
        <v>335</v>
      </c>
      <c r="S6" s="426" t="s">
        <v>328</v>
      </c>
      <c r="T6" s="430"/>
      <c r="U6" s="430"/>
      <c r="V6" s="430"/>
    </row>
    <row r="7" spans="1:22" ht="409.6">
      <c r="A7" s="336"/>
      <c r="B7" s="431">
        <v>1</v>
      </c>
      <c r="C7" s="438"/>
      <c r="D7" s="431" t="s">
        <v>1493</v>
      </c>
      <c r="E7" s="431" t="s">
        <v>1494</v>
      </c>
      <c r="F7" s="797" t="s">
        <v>1495</v>
      </c>
      <c r="G7" s="763"/>
      <c r="H7" s="766"/>
      <c r="I7" s="431" t="s">
        <v>1496</v>
      </c>
      <c r="J7" s="431" t="s">
        <v>1497</v>
      </c>
      <c r="K7" s="440" t="s">
        <v>1498</v>
      </c>
      <c r="L7" s="481" t="s">
        <v>1499</v>
      </c>
      <c r="M7" s="437"/>
      <c r="N7" s="438">
        <v>46060</v>
      </c>
      <c r="O7" s="433" t="s">
        <v>302</v>
      </c>
      <c r="P7" s="433" t="s">
        <v>449</v>
      </c>
      <c r="Q7" s="433" t="s">
        <v>1500</v>
      </c>
      <c r="R7" s="437"/>
      <c r="S7" s="437"/>
      <c r="T7" s="336"/>
      <c r="U7" s="336"/>
      <c r="V7" s="336"/>
    </row>
    <row r="8" spans="1:22" ht="330.6">
      <c r="A8" s="30"/>
      <c r="B8" s="431">
        <v>2</v>
      </c>
      <c r="C8" s="438"/>
      <c r="D8" s="431" t="s">
        <v>1493</v>
      </c>
      <c r="E8" s="431" t="s">
        <v>1501</v>
      </c>
      <c r="F8" s="797" t="s">
        <v>1502</v>
      </c>
      <c r="G8" s="763"/>
      <c r="H8" s="766"/>
      <c r="I8" s="431" t="s">
        <v>1503</v>
      </c>
      <c r="J8" s="588" t="s">
        <v>1504</v>
      </c>
      <c r="K8" s="538" t="s">
        <v>1505</v>
      </c>
      <c r="L8" s="481" t="s">
        <v>1499</v>
      </c>
      <c r="M8" s="437"/>
      <c r="N8" s="441"/>
      <c r="O8" s="437"/>
      <c r="P8" s="442"/>
      <c r="Q8" s="437"/>
      <c r="R8" s="437"/>
      <c r="S8" s="437"/>
      <c r="T8" s="30"/>
      <c r="U8" s="30"/>
      <c r="V8" s="30"/>
    </row>
    <row r="9" spans="1:22" ht="409.6">
      <c r="A9" s="30"/>
      <c r="B9" s="431">
        <v>3</v>
      </c>
      <c r="C9" s="438"/>
      <c r="D9" s="431" t="s">
        <v>1506</v>
      </c>
      <c r="E9" s="431" t="s">
        <v>1501</v>
      </c>
      <c r="F9" s="797" t="s">
        <v>1507</v>
      </c>
      <c r="G9" s="763"/>
      <c r="H9" s="766"/>
      <c r="I9" s="431" t="s">
        <v>1508</v>
      </c>
      <c r="J9" s="431" t="s">
        <v>1509</v>
      </c>
      <c r="K9" s="440" t="s">
        <v>1510</v>
      </c>
      <c r="L9" s="481" t="s">
        <v>1511</v>
      </c>
      <c r="M9" s="437"/>
      <c r="N9" s="441"/>
      <c r="O9" s="437"/>
      <c r="P9" s="442"/>
      <c r="Q9" s="437"/>
      <c r="R9" s="437"/>
      <c r="S9" s="437"/>
      <c r="T9" s="30"/>
      <c r="U9" s="30"/>
      <c r="V9" s="30"/>
    </row>
    <row r="10" spans="1:22" ht="52.2">
      <c r="A10" s="30"/>
      <c r="B10" s="431">
        <v>4</v>
      </c>
      <c r="C10" s="438"/>
      <c r="D10" s="433" t="s">
        <v>1512</v>
      </c>
      <c r="E10" s="431" t="s">
        <v>1501</v>
      </c>
      <c r="F10" s="797" t="s">
        <v>1513</v>
      </c>
      <c r="G10" s="763"/>
      <c r="H10" s="766"/>
      <c r="I10" s="431" t="s">
        <v>1514</v>
      </c>
      <c r="J10" s="431" t="s">
        <v>1515</v>
      </c>
      <c r="K10" s="440"/>
      <c r="L10" s="481" t="s">
        <v>1516</v>
      </c>
      <c r="M10" s="437" t="s">
        <v>1517</v>
      </c>
      <c r="N10" s="441"/>
      <c r="O10" s="437"/>
      <c r="P10" s="442"/>
      <c r="Q10" s="437"/>
      <c r="R10" s="437"/>
      <c r="S10" s="437"/>
      <c r="T10" s="30"/>
      <c r="U10" s="30"/>
      <c r="V10" s="30"/>
    </row>
    <row r="11" spans="1:22" ht="17.399999999999999">
      <c r="A11" s="30"/>
      <c r="B11" s="431">
        <v>5</v>
      </c>
      <c r="C11" s="438"/>
      <c r="D11" s="433"/>
      <c r="E11" s="433"/>
      <c r="F11" s="796"/>
      <c r="G11" s="763"/>
      <c r="H11" s="766"/>
      <c r="I11" s="433"/>
      <c r="J11" s="431"/>
      <c r="K11" s="440"/>
      <c r="L11" s="440"/>
      <c r="M11" s="437"/>
      <c r="N11" s="441"/>
      <c r="O11" s="437"/>
      <c r="P11" s="442"/>
      <c r="Q11" s="437"/>
      <c r="R11" s="437"/>
      <c r="S11" s="437"/>
      <c r="T11" s="30"/>
      <c r="U11" s="30"/>
      <c r="V11" s="30"/>
    </row>
    <row r="12" spans="1:22" ht="17.399999999999999">
      <c r="A12" s="30"/>
      <c r="B12" s="431">
        <v>6</v>
      </c>
      <c r="C12" s="438"/>
      <c r="D12" s="433"/>
      <c r="E12" s="433"/>
      <c r="F12" s="796"/>
      <c r="G12" s="763"/>
      <c r="H12" s="766"/>
      <c r="I12" s="433"/>
      <c r="J12" s="431"/>
      <c r="K12" s="440"/>
      <c r="L12" s="440"/>
      <c r="M12" s="437"/>
      <c r="N12" s="441"/>
      <c r="O12" s="437"/>
      <c r="P12" s="442"/>
      <c r="Q12" s="437"/>
      <c r="R12" s="437"/>
      <c r="S12" s="437"/>
      <c r="T12" s="30"/>
      <c r="U12" s="30"/>
      <c r="V12" s="30"/>
    </row>
    <row r="13" spans="1:22" ht="17.399999999999999">
      <c r="A13" s="30"/>
      <c r="B13" s="431">
        <v>7</v>
      </c>
      <c r="C13" s="438"/>
      <c r="D13" s="433"/>
      <c r="E13" s="433"/>
      <c r="F13" s="796"/>
      <c r="G13" s="763"/>
      <c r="H13" s="766"/>
      <c r="I13" s="433"/>
      <c r="J13" s="431"/>
      <c r="K13" s="440"/>
      <c r="L13" s="440"/>
      <c r="M13" s="437"/>
      <c r="N13" s="441"/>
      <c r="O13" s="437"/>
      <c r="P13" s="442"/>
      <c r="Q13" s="437"/>
      <c r="R13" s="437"/>
      <c r="S13" s="437"/>
      <c r="T13" s="30"/>
      <c r="U13" s="30"/>
      <c r="V13" s="30"/>
    </row>
    <row r="14" spans="1:22" ht="17.399999999999999">
      <c r="A14" s="30"/>
      <c r="B14" s="431">
        <v>8</v>
      </c>
      <c r="C14" s="438"/>
      <c r="D14" s="433"/>
      <c r="E14" s="433"/>
      <c r="F14" s="796"/>
      <c r="G14" s="763"/>
      <c r="H14" s="766"/>
      <c r="I14" s="433"/>
      <c r="J14" s="431"/>
      <c r="K14" s="440"/>
      <c r="L14" s="440"/>
      <c r="M14" s="437"/>
      <c r="N14" s="441"/>
      <c r="O14" s="437"/>
      <c r="P14" s="442"/>
      <c r="Q14" s="437"/>
      <c r="R14" s="437"/>
      <c r="S14" s="437"/>
      <c r="T14" s="30"/>
      <c r="U14" s="30"/>
      <c r="V14" s="30"/>
    </row>
    <row r="15" spans="1:22" ht="17.399999999999999">
      <c r="A15" s="430"/>
      <c r="B15" s="431">
        <v>9</v>
      </c>
      <c r="C15" s="444"/>
      <c r="D15" s="449"/>
      <c r="E15" s="449"/>
      <c r="F15" s="797"/>
      <c r="G15" s="763"/>
      <c r="H15" s="766"/>
      <c r="I15" s="454"/>
      <c r="J15" s="455"/>
      <c r="K15" s="349"/>
      <c r="L15" s="440"/>
      <c r="M15" s="431"/>
      <c r="N15" s="458"/>
      <c r="O15" s="455"/>
      <c r="P15" s="459"/>
      <c r="Q15" s="455"/>
      <c r="R15" s="455"/>
      <c r="S15" s="456"/>
      <c r="T15" s="430"/>
      <c r="U15" s="430"/>
      <c r="V15" s="430"/>
    </row>
    <row r="16" spans="1:22" ht="17.399999999999999">
      <c r="A16" s="30"/>
      <c r="B16" s="431">
        <v>10</v>
      </c>
      <c r="C16" s="438"/>
      <c r="D16" s="433"/>
      <c r="E16" s="433"/>
      <c r="F16" s="796"/>
      <c r="G16" s="763"/>
      <c r="H16" s="766"/>
      <c r="I16" s="433"/>
      <c r="J16" s="289"/>
      <c r="K16" s="440"/>
      <c r="L16" s="440"/>
      <c r="M16" s="437"/>
      <c r="N16" s="441"/>
      <c r="O16" s="437"/>
      <c r="P16" s="442"/>
      <c r="Q16" s="437"/>
      <c r="R16" s="437"/>
      <c r="S16" s="437"/>
      <c r="T16" s="30"/>
      <c r="U16" s="30"/>
      <c r="V16" s="30"/>
    </row>
    <row r="17" spans="1:22" ht="17.399999999999999">
      <c r="A17" s="430"/>
      <c r="B17" s="431">
        <v>11</v>
      </c>
      <c r="C17" s="444"/>
      <c r="D17" s="449"/>
      <c r="E17" s="449"/>
      <c r="F17" s="797"/>
      <c r="G17" s="763"/>
      <c r="H17" s="766"/>
      <c r="I17" s="454"/>
      <c r="J17" s="455"/>
      <c r="K17" s="469"/>
      <c r="L17" s="440"/>
      <c r="M17" s="431"/>
      <c r="N17" s="458"/>
      <c r="O17" s="455"/>
      <c r="P17" s="455"/>
      <c r="Q17" s="455"/>
      <c r="R17" s="455"/>
      <c r="S17" s="456"/>
      <c r="T17" s="430"/>
      <c r="U17" s="430"/>
      <c r="V17" s="430"/>
    </row>
    <row r="18" spans="1:22" ht="17.399999999999999">
      <c r="A18" s="430"/>
      <c r="B18" s="431">
        <v>12</v>
      </c>
      <c r="C18" s="444"/>
      <c r="D18" s="449"/>
      <c r="E18" s="449"/>
      <c r="F18" s="797"/>
      <c r="G18" s="763"/>
      <c r="H18" s="766"/>
      <c r="I18" s="454"/>
      <c r="J18" s="455"/>
      <c r="K18" s="456"/>
      <c r="L18" s="469"/>
      <c r="M18" s="431"/>
      <c r="N18" s="458"/>
      <c r="O18" s="455"/>
      <c r="P18" s="459"/>
      <c r="Q18" s="455"/>
      <c r="R18" s="460"/>
      <c r="S18" s="456"/>
      <c r="T18" s="430"/>
      <c r="U18" s="430"/>
      <c r="V18" s="430"/>
    </row>
    <row r="19" spans="1:22" ht="17.399999999999999">
      <c r="A19" s="430"/>
      <c r="B19" s="431">
        <v>13</v>
      </c>
      <c r="C19" s="444"/>
      <c r="D19" s="431"/>
      <c r="E19" s="431"/>
      <c r="F19" s="797"/>
      <c r="G19" s="763"/>
      <c r="H19" s="766"/>
      <c r="I19" s="454"/>
      <c r="J19" s="455"/>
      <c r="K19" s="456"/>
      <c r="L19" s="469"/>
      <c r="M19" s="431"/>
      <c r="N19" s="466"/>
      <c r="O19" s="455"/>
      <c r="P19" s="459"/>
      <c r="Q19" s="455"/>
      <c r="R19" s="455"/>
      <c r="S19" s="456"/>
      <c r="T19" s="430"/>
      <c r="U19" s="430"/>
      <c r="V19" s="430"/>
    </row>
    <row r="20" spans="1:22" ht="17.399999999999999">
      <c r="A20" s="4"/>
      <c r="B20" s="431">
        <v>14</v>
      </c>
      <c r="C20" s="444"/>
      <c r="D20" s="431"/>
      <c r="E20" s="431"/>
      <c r="F20" s="797"/>
      <c r="G20" s="763"/>
      <c r="H20" s="766"/>
      <c r="I20" s="454"/>
      <c r="J20" s="455"/>
      <c r="K20" s="349"/>
      <c r="L20" s="469"/>
      <c r="M20" s="431"/>
      <c r="N20" s="466"/>
      <c r="O20" s="455"/>
      <c r="P20" s="459"/>
      <c r="Q20" s="455"/>
      <c r="R20" s="455"/>
      <c r="S20" s="456"/>
      <c r="T20" s="430"/>
      <c r="U20" s="430"/>
      <c r="V20" s="430"/>
    </row>
    <row r="21" spans="1:22" ht="17.399999999999999">
      <c r="A21" s="4"/>
      <c r="B21" s="431">
        <v>15</v>
      </c>
      <c r="C21" s="444"/>
      <c r="D21" s="449"/>
      <c r="E21" s="431"/>
      <c r="F21" s="797"/>
      <c r="G21" s="763"/>
      <c r="H21" s="766"/>
      <c r="I21" s="454"/>
      <c r="J21" s="455"/>
      <c r="K21" s="456"/>
      <c r="L21" s="469"/>
      <c r="M21" s="431"/>
      <c r="N21" s="466"/>
      <c r="O21" s="455"/>
      <c r="P21" s="459"/>
      <c r="Q21" s="455"/>
      <c r="R21" s="455"/>
      <c r="S21" s="456"/>
      <c r="T21" s="430"/>
      <c r="U21" s="430"/>
      <c r="V21" s="430"/>
    </row>
    <row r="22" spans="1:22" ht="17.399999999999999">
      <c r="A22" s="4"/>
      <c r="B22" s="431">
        <v>16</v>
      </c>
      <c r="C22" s="444"/>
      <c r="D22" s="449"/>
      <c r="E22" s="431"/>
      <c r="F22" s="797"/>
      <c r="G22" s="763"/>
      <c r="H22" s="766"/>
      <c r="I22" s="454"/>
      <c r="J22" s="455"/>
      <c r="K22" s="349"/>
      <c r="L22" s="469"/>
      <c r="M22" s="431"/>
      <c r="N22" s="466"/>
      <c r="O22" s="455"/>
      <c r="P22" s="473"/>
      <c r="Q22" s="455"/>
      <c r="R22" s="455"/>
      <c r="S22" s="460"/>
      <c r="T22" s="430"/>
      <c r="U22" s="430"/>
      <c r="V22" s="430"/>
    </row>
    <row r="23" spans="1:22" ht="17.399999999999999">
      <c r="A23" s="430"/>
      <c r="B23" s="431">
        <v>17</v>
      </c>
      <c r="C23" s="444"/>
      <c r="D23" s="449"/>
      <c r="E23" s="431"/>
      <c r="F23" s="797"/>
      <c r="G23" s="763"/>
      <c r="H23" s="766"/>
      <c r="I23" s="431"/>
      <c r="J23" s="431"/>
      <c r="K23" s="589"/>
      <c r="L23" s="469"/>
      <c r="M23" s="431"/>
      <c r="N23" s="458"/>
      <c r="O23" s="455"/>
      <c r="P23" s="459"/>
      <c r="Q23" s="455"/>
      <c r="R23" s="455"/>
      <c r="S23" s="460"/>
      <c r="T23" s="430"/>
      <c r="U23" s="430"/>
      <c r="V23" s="430"/>
    </row>
    <row r="24" spans="1:22" ht="18.600000000000001">
      <c r="A24" s="430"/>
      <c r="B24" s="431">
        <v>18</v>
      </c>
      <c r="C24" s="444"/>
      <c r="D24" s="431"/>
      <c r="E24" s="431"/>
      <c r="F24" s="797"/>
      <c r="G24" s="763"/>
      <c r="H24" s="766"/>
      <c r="I24" s="454"/>
      <c r="J24" s="455"/>
      <c r="K24" s="472"/>
      <c r="L24" s="350"/>
      <c r="M24" s="590"/>
      <c r="N24" s="458"/>
      <c r="O24" s="455"/>
      <c r="P24" s="459"/>
      <c r="Q24" s="455"/>
      <c r="R24" s="455"/>
      <c r="S24" s="460"/>
      <c r="T24" s="430"/>
      <c r="U24" s="430"/>
      <c r="V24" s="430"/>
    </row>
    <row r="25" spans="1:22" ht="18">
      <c r="A25" s="221"/>
      <c r="B25" s="431">
        <v>19</v>
      </c>
      <c r="C25" s="444"/>
      <c r="D25" s="431"/>
      <c r="E25" s="431"/>
      <c r="F25" s="797"/>
      <c r="G25" s="763"/>
      <c r="H25" s="766"/>
      <c r="I25" s="454"/>
      <c r="J25" s="455"/>
      <c r="K25" s="472"/>
      <c r="L25" s="350"/>
      <c r="M25" s="188"/>
      <c r="N25" s="451"/>
      <c r="O25" s="188"/>
      <c r="P25" s="452"/>
      <c r="Q25" s="188"/>
      <c r="R25" s="188"/>
      <c r="S25" s="188"/>
      <c r="T25" s="190"/>
      <c r="U25" s="190"/>
      <c r="V25" s="190"/>
    </row>
    <row r="26" spans="1:22" ht="17.399999999999999">
      <c r="A26" s="430"/>
      <c r="B26" s="431">
        <v>20</v>
      </c>
      <c r="C26" s="444"/>
      <c r="D26" s="431"/>
      <c r="E26" s="431"/>
      <c r="F26" s="797"/>
      <c r="G26" s="763"/>
      <c r="H26" s="706"/>
      <c r="I26" s="474"/>
      <c r="J26" s="455"/>
      <c r="K26" s="349"/>
      <c r="L26" s="456"/>
      <c r="M26" s="431"/>
      <c r="N26" s="458"/>
      <c r="O26" s="455"/>
      <c r="P26" s="459"/>
      <c r="Q26" s="455"/>
      <c r="R26" s="455"/>
      <c r="S26" s="456"/>
      <c r="T26" s="430"/>
      <c r="U26" s="430"/>
      <c r="V26" s="430"/>
    </row>
    <row r="27" spans="1:22" ht="17.399999999999999">
      <c r="A27" s="430"/>
      <c r="B27" s="431">
        <v>21</v>
      </c>
      <c r="C27" s="444"/>
      <c r="D27" s="431"/>
      <c r="E27" s="431"/>
      <c r="F27" s="797"/>
      <c r="G27" s="763"/>
      <c r="H27" s="706"/>
      <c r="I27" s="474"/>
      <c r="J27" s="455"/>
      <c r="K27" s="349"/>
      <c r="L27" s="456"/>
      <c r="M27" s="431"/>
      <c r="N27" s="458"/>
      <c r="O27" s="455"/>
      <c r="P27" s="459"/>
      <c r="Q27" s="455"/>
      <c r="R27" s="460"/>
      <c r="S27" s="460"/>
      <c r="T27" s="430"/>
      <c r="U27" s="430"/>
      <c r="V27" s="430"/>
    </row>
    <row r="28" spans="1:22" ht="17.399999999999999">
      <c r="A28" s="430"/>
      <c r="B28" s="431">
        <v>22</v>
      </c>
      <c r="C28" s="444"/>
      <c r="D28" s="431"/>
      <c r="E28" s="431"/>
      <c r="F28" s="797"/>
      <c r="G28" s="763"/>
      <c r="H28" s="706"/>
      <c r="I28" s="474"/>
      <c r="J28" s="455"/>
      <c r="K28" s="349"/>
      <c r="L28" s="456"/>
      <c r="M28" s="431"/>
      <c r="N28" s="466"/>
      <c r="O28" s="455"/>
      <c r="P28" s="459"/>
      <c r="Q28" s="455"/>
      <c r="R28" s="455"/>
      <c r="S28" s="460"/>
      <c r="T28" s="430"/>
      <c r="U28" s="430"/>
      <c r="V28" s="430"/>
    </row>
    <row r="29" spans="1:22" ht="17.399999999999999">
      <c r="A29" s="476"/>
      <c r="B29" s="431">
        <v>23</v>
      </c>
      <c r="C29" s="444"/>
      <c r="D29" s="431"/>
      <c r="E29" s="431"/>
      <c r="F29" s="797"/>
      <c r="G29" s="763"/>
      <c r="H29" s="766"/>
      <c r="I29" s="454"/>
      <c r="J29" s="455"/>
      <c r="K29" s="349"/>
      <c r="L29" s="456"/>
      <c r="M29" s="431"/>
      <c r="N29" s="458"/>
      <c r="O29" s="455"/>
      <c r="P29" s="455"/>
      <c r="Q29" s="455"/>
      <c r="R29" s="455"/>
      <c r="S29" s="460"/>
      <c r="T29" s="476"/>
      <c r="U29" s="476"/>
      <c r="V29" s="476"/>
    </row>
    <row r="30" spans="1:22" ht="17.399999999999999">
      <c r="A30" s="476"/>
      <c r="B30" s="431">
        <v>24</v>
      </c>
      <c r="C30" s="444"/>
      <c r="D30" s="431"/>
      <c r="E30" s="431"/>
      <c r="F30" s="797"/>
      <c r="G30" s="763"/>
      <c r="H30" s="766"/>
      <c r="I30" s="454"/>
      <c r="J30" s="455"/>
      <c r="K30" s="349"/>
      <c r="L30" s="456"/>
      <c r="M30" s="431"/>
      <c r="N30" s="458"/>
      <c r="O30" s="455"/>
      <c r="P30" s="455"/>
      <c r="Q30" s="455"/>
      <c r="R30" s="455"/>
      <c r="S30" s="460"/>
      <c r="T30" s="476"/>
      <c r="U30" s="476"/>
      <c r="V30" s="476"/>
    </row>
    <row r="31" spans="1:22" ht="17.399999999999999">
      <c r="A31" s="430"/>
      <c r="B31" s="431">
        <v>25</v>
      </c>
      <c r="C31" s="444"/>
      <c r="D31" s="431"/>
      <c r="E31" s="431"/>
      <c r="F31" s="797"/>
      <c r="G31" s="763"/>
      <c r="H31" s="766"/>
      <c r="I31" s="454"/>
      <c r="J31" s="227"/>
      <c r="K31" s="401"/>
      <c r="L31" s="456"/>
      <c r="M31" s="431"/>
      <c r="N31" s="458"/>
      <c r="O31" s="455"/>
      <c r="P31" s="459"/>
      <c r="Q31" s="455"/>
      <c r="R31" s="460"/>
      <c r="S31" s="460"/>
      <c r="T31" s="430"/>
      <c r="U31" s="430"/>
      <c r="V31" s="430"/>
    </row>
    <row r="32" spans="1:22" ht="17.399999999999999">
      <c r="A32" s="507"/>
      <c r="B32" s="431">
        <v>26</v>
      </c>
      <c r="C32" s="444"/>
      <c r="D32" s="431"/>
      <c r="E32" s="431"/>
      <c r="F32" s="797"/>
      <c r="G32" s="763"/>
      <c r="H32" s="766"/>
      <c r="I32" s="479"/>
      <c r="J32" s="431"/>
      <c r="K32" s="447"/>
      <c r="L32" s="456"/>
      <c r="M32" s="431"/>
      <c r="N32" s="458"/>
      <c r="O32" s="455"/>
      <c r="P32" s="459"/>
      <c r="Q32" s="455"/>
      <c r="R32" s="455"/>
      <c r="S32" s="460"/>
      <c r="T32" s="507"/>
      <c r="U32" s="507"/>
      <c r="V32" s="507"/>
    </row>
    <row r="33" spans="1:22" ht="17.399999999999999">
      <c r="A33" s="430"/>
      <c r="B33" s="431">
        <v>27</v>
      </c>
      <c r="C33" s="198"/>
      <c r="D33" s="431"/>
      <c r="E33" s="431"/>
      <c r="F33" s="797"/>
      <c r="G33" s="763"/>
      <c r="H33" s="766"/>
      <c r="I33" s="454"/>
      <c r="J33" s="465"/>
      <c r="K33" s="478"/>
      <c r="L33" s="456"/>
      <c r="M33" s="431"/>
      <c r="N33" s="458"/>
      <c r="O33" s="455"/>
      <c r="P33" s="459"/>
      <c r="Q33" s="455"/>
      <c r="R33" s="455"/>
      <c r="S33" s="460"/>
      <c r="T33" s="430"/>
      <c r="U33" s="430"/>
      <c r="V33" s="430"/>
    </row>
    <row r="34" spans="1:22" ht="17.399999999999999">
      <c r="A34" s="430"/>
      <c r="B34" s="431">
        <v>28</v>
      </c>
      <c r="C34" s="444"/>
      <c r="D34" s="431"/>
      <c r="E34" s="431"/>
      <c r="F34" s="797"/>
      <c r="G34" s="763"/>
      <c r="H34" s="766"/>
      <c r="I34" s="454"/>
      <c r="J34" s="455"/>
      <c r="K34" s="349"/>
      <c r="L34" s="456"/>
      <c r="M34" s="431"/>
      <c r="N34" s="458"/>
      <c r="O34" s="455"/>
      <c r="P34" s="459"/>
      <c r="Q34" s="455"/>
      <c r="R34" s="455"/>
      <c r="S34" s="460"/>
      <c r="T34" s="430"/>
      <c r="U34" s="430"/>
      <c r="V34" s="430"/>
    </row>
    <row r="35" spans="1:22" ht="17.399999999999999">
      <c r="A35" s="430"/>
      <c r="B35" s="431">
        <v>29</v>
      </c>
      <c r="C35" s="444"/>
      <c r="D35" s="431"/>
      <c r="E35" s="183"/>
      <c r="F35" s="797"/>
      <c r="G35" s="763"/>
      <c r="H35" s="766"/>
      <c r="I35" s="454"/>
      <c r="J35" s="455"/>
      <c r="K35" s="349"/>
      <c r="L35" s="456"/>
      <c r="M35" s="431"/>
      <c r="N35" s="466"/>
      <c r="O35" s="455"/>
      <c r="P35" s="459"/>
      <c r="Q35" s="455"/>
      <c r="R35" s="455"/>
      <c r="S35" s="456"/>
      <c r="T35" s="430"/>
      <c r="U35" s="430"/>
      <c r="V35" s="430"/>
    </row>
    <row r="36" spans="1:22" ht="17.399999999999999">
      <c r="A36" s="430"/>
      <c r="B36" s="431">
        <v>30</v>
      </c>
      <c r="C36" s="198"/>
      <c r="D36" s="431"/>
      <c r="E36" s="431"/>
      <c r="F36" s="797"/>
      <c r="G36" s="763"/>
      <c r="H36" s="766"/>
      <c r="I36" s="431"/>
      <c r="J36" s="474"/>
      <c r="K36" s="456"/>
      <c r="L36" s="456"/>
      <c r="M36" s="350"/>
      <c r="N36" s="466"/>
      <c r="O36" s="455"/>
      <c r="P36" s="455"/>
      <c r="Q36" s="455"/>
      <c r="R36" s="455"/>
      <c r="S36" s="460"/>
      <c r="T36" s="430"/>
      <c r="U36" s="430"/>
      <c r="V36" s="430"/>
    </row>
    <row r="37" spans="1:22" ht="17.399999999999999">
      <c r="A37" s="430"/>
      <c r="B37" s="431">
        <v>31</v>
      </c>
      <c r="C37" s="198"/>
      <c r="D37" s="449"/>
      <c r="E37" s="431"/>
      <c r="F37" s="797"/>
      <c r="G37" s="763"/>
      <c r="H37" s="766"/>
      <c r="I37" s="431"/>
      <c r="J37" s="474"/>
      <c r="K37" s="456"/>
      <c r="L37" s="456"/>
      <c r="M37" s="350"/>
      <c r="N37" s="466"/>
      <c r="O37" s="455"/>
      <c r="P37" s="455"/>
      <c r="Q37" s="455"/>
      <c r="R37" s="455"/>
      <c r="S37" s="460"/>
      <c r="T37" s="430"/>
      <c r="U37" s="430"/>
      <c r="V37" s="430"/>
    </row>
    <row r="38" spans="1:22" ht="17.399999999999999">
      <c r="A38" s="430"/>
      <c r="B38" s="431">
        <v>32</v>
      </c>
      <c r="C38" s="444"/>
      <c r="D38" s="449"/>
      <c r="E38" s="431"/>
      <c r="F38" s="797"/>
      <c r="G38" s="763"/>
      <c r="H38" s="766"/>
      <c r="I38" s="454"/>
      <c r="J38" s="455"/>
      <c r="K38" s="461"/>
      <c r="L38" s="456"/>
      <c r="M38" s="590"/>
      <c r="N38" s="458"/>
      <c r="O38" s="455"/>
      <c r="P38" s="455"/>
      <c r="Q38" s="455"/>
      <c r="R38" s="455"/>
      <c r="S38" s="460"/>
      <c r="T38" s="430"/>
      <c r="U38" s="430"/>
      <c r="V38" s="430"/>
    </row>
    <row r="39" spans="1:22" ht="17.399999999999999">
      <c r="A39" s="430"/>
      <c r="B39" s="431">
        <v>33</v>
      </c>
      <c r="C39" s="448"/>
      <c r="D39" s="431"/>
      <c r="E39" s="431"/>
      <c r="F39" s="797"/>
      <c r="G39" s="763"/>
      <c r="H39" s="766"/>
      <c r="I39" s="454"/>
      <c r="J39" s="455"/>
      <c r="K39" s="461"/>
      <c r="L39" s="456"/>
      <c r="M39" s="431"/>
      <c r="N39" s="458"/>
      <c r="O39" s="455"/>
      <c r="P39" s="455"/>
      <c r="Q39" s="455"/>
      <c r="R39" s="455"/>
      <c r="S39" s="460"/>
      <c r="T39" s="430"/>
      <c r="U39" s="430"/>
      <c r="V39" s="430"/>
    </row>
    <row r="40" spans="1:22" ht="17.399999999999999">
      <c r="A40" s="430"/>
      <c r="B40" s="431">
        <v>34</v>
      </c>
      <c r="C40" s="444"/>
      <c r="D40" s="431"/>
      <c r="E40" s="183"/>
      <c r="F40" s="797"/>
      <c r="G40" s="763"/>
      <c r="H40" s="766"/>
      <c r="I40" s="454"/>
      <c r="J40" s="455"/>
      <c r="K40" s="461"/>
      <c r="L40" s="456"/>
      <c r="M40" s="431"/>
      <c r="N40" s="466"/>
      <c r="O40" s="455"/>
      <c r="P40" s="459"/>
      <c r="Q40" s="455"/>
      <c r="R40" s="455"/>
      <c r="S40" s="460"/>
      <c r="T40" s="430"/>
      <c r="U40" s="430"/>
      <c r="V40" s="430"/>
    </row>
    <row r="41" spans="1:22" ht="17.399999999999999">
      <c r="A41" s="430"/>
      <c r="B41" s="431">
        <v>35</v>
      </c>
      <c r="C41" s="444"/>
      <c r="D41" s="431"/>
      <c r="E41" s="431"/>
      <c r="F41" s="797"/>
      <c r="G41" s="763"/>
      <c r="H41" s="766"/>
      <c r="I41" s="454"/>
      <c r="J41" s="455"/>
      <c r="K41" s="461"/>
      <c r="L41" s="456"/>
      <c r="M41" s="431"/>
      <c r="N41" s="458"/>
      <c r="O41" s="455"/>
      <c r="P41" s="459"/>
      <c r="Q41" s="455"/>
      <c r="R41" s="455"/>
      <c r="S41" s="460"/>
      <c r="T41" s="430"/>
      <c r="U41" s="430"/>
      <c r="V41" s="430"/>
    </row>
    <row r="42" spans="1:22" ht="17.399999999999999">
      <c r="A42" s="430"/>
      <c r="B42" s="431">
        <v>36</v>
      </c>
      <c r="C42" s="444"/>
      <c r="D42" s="431"/>
      <c r="E42" s="431"/>
      <c r="F42" s="797"/>
      <c r="G42" s="763"/>
      <c r="H42" s="766"/>
      <c r="I42" s="454"/>
      <c r="J42" s="455"/>
      <c r="K42" s="461"/>
      <c r="L42" s="456"/>
      <c r="M42" s="431"/>
      <c r="N42" s="458"/>
      <c r="O42" s="455"/>
      <c r="P42" s="455"/>
      <c r="Q42" s="455"/>
      <c r="R42" s="455"/>
      <c r="S42" s="460"/>
      <c r="T42" s="430"/>
      <c r="U42" s="430"/>
      <c r="V42" s="430"/>
    </row>
    <row r="43" spans="1:22" ht="17.399999999999999">
      <c r="A43" s="430"/>
      <c r="B43" s="431">
        <v>37</v>
      </c>
      <c r="C43" s="444"/>
      <c r="D43" s="431"/>
      <c r="E43" s="431"/>
      <c r="F43" s="797"/>
      <c r="G43" s="763"/>
      <c r="H43" s="766"/>
      <c r="I43" s="454"/>
      <c r="J43" s="455"/>
      <c r="K43" s="461"/>
      <c r="L43" s="456"/>
      <c r="M43" s="431"/>
      <c r="N43" s="458"/>
      <c r="O43" s="455"/>
      <c r="P43" s="459"/>
      <c r="Q43" s="455"/>
      <c r="R43" s="460"/>
      <c r="S43" s="460"/>
      <c r="T43" s="430"/>
      <c r="U43" s="430"/>
      <c r="V43" s="430"/>
    </row>
    <row r="44" spans="1:22" ht="17.399999999999999">
      <c r="A44" s="430"/>
      <c r="B44" s="431">
        <v>38</v>
      </c>
      <c r="C44" s="444"/>
      <c r="D44" s="431"/>
      <c r="E44" s="431"/>
      <c r="F44" s="797"/>
      <c r="G44" s="763"/>
      <c r="H44" s="766"/>
      <c r="I44" s="454"/>
      <c r="J44" s="455"/>
      <c r="K44" s="461"/>
      <c r="L44" s="456"/>
      <c r="M44" s="431"/>
      <c r="N44" s="458"/>
      <c r="O44" s="455"/>
      <c r="P44" s="455"/>
      <c r="Q44" s="455"/>
      <c r="R44" s="455"/>
      <c r="S44" s="460"/>
      <c r="T44" s="430"/>
      <c r="U44" s="430"/>
      <c r="V44" s="430"/>
    </row>
    <row r="45" spans="1:22" ht="18">
      <c r="A45" s="430"/>
      <c r="B45" s="431">
        <v>39</v>
      </c>
      <c r="C45" s="444"/>
      <c r="D45" s="431"/>
      <c r="E45" s="183"/>
      <c r="F45" s="797"/>
      <c r="G45" s="763"/>
      <c r="H45" s="766"/>
      <c r="I45" s="454"/>
      <c r="J45" s="591"/>
      <c r="K45" s="447"/>
      <c r="L45" s="456"/>
      <c r="M45" s="431"/>
      <c r="N45" s="458"/>
      <c r="O45" s="455"/>
      <c r="P45" s="459"/>
      <c r="Q45" s="455"/>
      <c r="R45" s="455"/>
      <c r="S45" s="460"/>
      <c r="T45" s="430"/>
      <c r="U45" s="430"/>
      <c r="V45" s="430"/>
    </row>
    <row r="46" spans="1:22" ht="17.399999999999999">
      <c r="A46" s="476"/>
      <c r="B46" s="431">
        <v>40</v>
      </c>
      <c r="C46" s="444"/>
      <c r="D46" s="431"/>
      <c r="E46" s="183"/>
      <c r="F46" s="797"/>
      <c r="G46" s="763"/>
      <c r="H46" s="766"/>
      <c r="I46" s="454"/>
      <c r="J46" s="470"/>
      <c r="K46" s="461"/>
      <c r="L46" s="456"/>
      <c r="M46" s="431"/>
      <c r="N46" s="512"/>
      <c r="O46" s="455"/>
      <c r="P46" s="459"/>
      <c r="Q46" s="455"/>
      <c r="R46" s="460"/>
      <c r="S46" s="460"/>
      <c r="T46" s="476"/>
      <c r="U46" s="476"/>
      <c r="V46" s="476"/>
    </row>
    <row r="47" spans="1:22" ht="17.399999999999999">
      <c r="A47" s="476"/>
      <c r="B47" s="431">
        <v>41</v>
      </c>
      <c r="C47" s="444"/>
      <c r="D47" s="431"/>
      <c r="E47" s="183"/>
      <c r="F47" s="797"/>
      <c r="G47" s="763"/>
      <c r="H47" s="766"/>
      <c r="I47" s="454"/>
      <c r="J47" s="465"/>
      <c r="K47" s="461"/>
      <c r="L47" s="456"/>
      <c r="M47" s="431"/>
      <c r="N47" s="512"/>
      <c r="O47" s="455"/>
      <c r="P47" s="459"/>
      <c r="Q47" s="455"/>
      <c r="R47" s="460"/>
      <c r="S47" s="460"/>
      <c r="T47" s="476"/>
      <c r="U47" s="476"/>
      <c r="V47" s="476"/>
    </row>
    <row r="48" spans="1:22" ht="17.399999999999999">
      <c r="A48" s="476"/>
      <c r="B48" s="431">
        <v>42</v>
      </c>
      <c r="C48" s="444"/>
      <c r="D48" s="431"/>
      <c r="E48" s="183"/>
      <c r="F48" s="797"/>
      <c r="G48" s="763"/>
      <c r="H48" s="766"/>
      <c r="I48" s="454"/>
      <c r="J48" s="465"/>
      <c r="K48" s="461"/>
      <c r="L48" s="456"/>
      <c r="M48" s="431"/>
      <c r="N48" s="512"/>
      <c r="O48" s="455"/>
      <c r="P48" s="459"/>
      <c r="Q48" s="455"/>
      <c r="R48" s="460"/>
      <c r="S48" s="460"/>
      <c r="T48" s="476"/>
      <c r="U48" s="476"/>
      <c r="V48" s="476"/>
    </row>
    <row r="49" spans="1:22" ht="17.399999999999999">
      <c r="A49" s="476"/>
      <c r="B49" s="431">
        <v>43</v>
      </c>
      <c r="C49" s="444"/>
      <c r="D49" s="431"/>
      <c r="E49" s="183"/>
      <c r="F49" s="797"/>
      <c r="G49" s="763"/>
      <c r="H49" s="766"/>
      <c r="I49" s="454"/>
      <c r="J49" s="455"/>
      <c r="K49" s="461"/>
      <c r="L49" s="456"/>
      <c r="M49" s="350"/>
      <c r="N49" s="454"/>
      <c r="O49" s="455"/>
      <c r="P49" s="459"/>
      <c r="Q49" s="455"/>
      <c r="R49" s="455"/>
      <c r="S49" s="460"/>
      <c r="T49" s="476"/>
      <c r="U49" s="476"/>
      <c r="V49" s="476"/>
    </row>
    <row r="50" spans="1:22" ht="17.399999999999999">
      <c r="A50" s="476"/>
      <c r="B50" s="431">
        <v>44</v>
      </c>
      <c r="C50" s="444"/>
      <c r="D50" s="431"/>
      <c r="E50" s="183"/>
      <c r="F50" s="797"/>
      <c r="G50" s="763"/>
      <c r="H50" s="766"/>
      <c r="I50" s="474"/>
      <c r="J50" s="504"/>
      <c r="K50" s="460"/>
      <c r="L50" s="456"/>
      <c r="M50" s="431"/>
      <c r="N50" s="458"/>
      <c r="O50" s="455"/>
      <c r="P50" s="459"/>
      <c r="Q50" s="455"/>
      <c r="R50" s="455"/>
      <c r="S50" s="460"/>
      <c r="T50" s="476"/>
      <c r="U50" s="476"/>
      <c r="V50" s="476"/>
    </row>
    <row r="51" spans="1:22" ht="17.399999999999999">
      <c r="A51" s="476"/>
      <c r="B51" s="431">
        <v>45</v>
      </c>
      <c r="C51" s="444"/>
      <c r="D51" s="431"/>
      <c r="E51" s="183"/>
      <c r="F51" s="797"/>
      <c r="G51" s="763"/>
      <c r="H51" s="766"/>
      <c r="I51" s="454"/>
      <c r="J51" s="504"/>
      <c r="K51" s="460"/>
      <c r="L51" s="456"/>
      <c r="M51" s="431"/>
      <c r="N51" s="458"/>
      <c r="O51" s="455"/>
      <c r="P51" s="459"/>
      <c r="Q51" s="455"/>
      <c r="R51" s="455"/>
      <c r="S51" s="460"/>
      <c r="T51" s="476"/>
      <c r="U51" s="476"/>
      <c r="V51" s="476"/>
    </row>
    <row r="52" spans="1:22" ht="17.399999999999999">
      <c r="A52" s="430"/>
      <c r="B52" s="431">
        <v>46</v>
      </c>
      <c r="C52" s="448"/>
      <c r="D52" s="431"/>
      <c r="E52" s="431"/>
      <c r="F52" s="797"/>
      <c r="G52" s="763"/>
      <c r="H52" s="766"/>
      <c r="I52" s="454"/>
      <c r="J52" s="455"/>
      <c r="K52" s="460"/>
      <c r="L52" s="456"/>
      <c r="M52" s="431"/>
      <c r="N52" s="466"/>
      <c r="O52" s="455"/>
      <c r="P52" s="459"/>
      <c r="Q52" s="455"/>
      <c r="R52" s="460"/>
      <c r="S52" s="460"/>
      <c r="T52" s="430"/>
      <c r="U52" s="430"/>
      <c r="V52" s="430"/>
    </row>
    <row r="53" spans="1:22" ht="17.399999999999999">
      <c r="A53" s="430"/>
      <c r="B53" s="431">
        <v>47</v>
      </c>
      <c r="C53" s="444"/>
      <c r="D53" s="431"/>
      <c r="E53" s="431"/>
      <c r="F53" s="797"/>
      <c r="G53" s="763"/>
      <c r="H53" s="766"/>
      <c r="I53" s="454"/>
      <c r="J53" s="455"/>
      <c r="K53" s="460"/>
      <c r="L53" s="481"/>
      <c r="M53" s="431"/>
      <c r="N53" s="444"/>
      <c r="O53" s="431"/>
      <c r="P53" s="446"/>
      <c r="Q53" s="431"/>
      <c r="R53" s="431"/>
      <c r="S53" s="333"/>
      <c r="T53" s="430"/>
      <c r="U53" s="430"/>
      <c r="V53" s="430"/>
    </row>
    <row r="54" spans="1:22" ht="17.399999999999999">
      <c r="A54" s="430"/>
      <c r="B54" s="431">
        <v>48</v>
      </c>
      <c r="C54" s="444"/>
      <c r="D54" s="431"/>
      <c r="E54" s="183"/>
      <c r="F54" s="797"/>
      <c r="G54" s="763"/>
      <c r="H54" s="766"/>
      <c r="I54" s="454"/>
      <c r="J54" s="455"/>
      <c r="K54" s="456"/>
      <c r="L54" s="481"/>
      <c r="M54" s="431"/>
      <c r="N54" s="444"/>
      <c r="O54" s="431"/>
      <c r="P54" s="431"/>
      <c r="Q54" s="431"/>
      <c r="R54" s="431"/>
      <c r="S54" s="333"/>
      <c r="T54" s="430"/>
      <c r="U54" s="430"/>
      <c r="V54" s="430"/>
    </row>
    <row r="55" spans="1:22" ht="17.399999999999999">
      <c r="A55" s="430"/>
      <c r="B55" s="431">
        <v>49</v>
      </c>
      <c r="C55" s="444"/>
      <c r="D55" s="431"/>
      <c r="E55" s="183"/>
      <c r="F55" s="797"/>
      <c r="G55" s="763"/>
      <c r="H55" s="766"/>
      <c r="I55" s="454"/>
      <c r="J55" s="455"/>
      <c r="K55" s="456"/>
      <c r="L55" s="481"/>
      <c r="M55" s="350"/>
      <c r="N55" s="444"/>
      <c r="O55" s="431"/>
      <c r="P55" s="431"/>
      <c r="Q55" s="431"/>
      <c r="R55" s="431"/>
      <c r="S55" s="333"/>
      <c r="T55" s="430"/>
      <c r="U55" s="430"/>
      <c r="V55" s="430"/>
    </row>
    <row r="56" spans="1:22" ht="17.399999999999999">
      <c r="A56" s="430"/>
      <c r="B56" s="431">
        <v>50</v>
      </c>
      <c r="C56" s="444"/>
      <c r="D56" s="431"/>
      <c r="E56" s="183"/>
      <c r="F56" s="797"/>
      <c r="G56" s="763"/>
      <c r="H56" s="706"/>
      <c r="I56" s="474"/>
      <c r="J56" s="455"/>
      <c r="K56" s="349"/>
      <c r="L56" s="481"/>
      <c r="M56" s="431"/>
      <c r="N56" s="444"/>
      <c r="O56" s="431"/>
      <c r="P56" s="446"/>
      <c r="Q56" s="431"/>
      <c r="R56" s="431"/>
      <c r="S56" s="333"/>
      <c r="T56" s="430"/>
      <c r="U56" s="430"/>
      <c r="V56" s="430"/>
    </row>
    <row r="57" spans="1:22" ht="17.399999999999999">
      <c r="A57" s="430"/>
      <c r="B57" s="431">
        <v>51</v>
      </c>
      <c r="C57" s="444"/>
      <c r="D57" s="431"/>
      <c r="E57" s="431"/>
      <c r="F57" s="797"/>
      <c r="G57" s="763"/>
      <c r="H57" s="766"/>
      <c r="I57" s="454"/>
      <c r="J57" s="455"/>
      <c r="K57" s="349"/>
      <c r="L57" s="350"/>
      <c r="M57" s="431"/>
      <c r="N57" s="444"/>
      <c r="O57" s="431"/>
      <c r="P57" s="446"/>
      <c r="Q57" s="431"/>
      <c r="R57" s="431"/>
      <c r="S57" s="333"/>
      <c r="T57" s="430"/>
      <c r="U57" s="430"/>
      <c r="V57" s="430"/>
    </row>
    <row r="58" spans="1:22" ht="17.399999999999999">
      <c r="A58" s="430"/>
      <c r="B58" s="431">
        <v>52</v>
      </c>
      <c r="C58" s="444"/>
      <c r="D58" s="431"/>
      <c r="E58" s="183"/>
      <c r="F58" s="797"/>
      <c r="G58" s="763"/>
      <c r="H58" s="766"/>
      <c r="I58" s="454"/>
      <c r="J58" s="454"/>
      <c r="K58" s="349"/>
      <c r="L58" s="350"/>
      <c r="M58" s="350"/>
      <c r="N58" s="444"/>
      <c r="O58" s="431"/>
      <c r="P58" s="431"/>
      <c r="Q58" s="431"/>
      <c r="R58" s="431"/>
      <c r="S58" s="333"/>
      <c r="T58" s="430"/>
      <c r="U58" s="430"/>
      <c r="V58" s="430"/>
    </row>
    <row r="59" spans="1:22" ht="17.399999999999999">
      <c r="A59" s="476"/>
      <c r="B59" s="431">
        <v>53</v>
      </c>
      <c r="C59" s="444"/>
      <c r="D59" s="431"/>
      <c r="E59" s="514"/>
      <c r="F59" s="797"/>
      <c r="G59" s="763"/>
      <c r="H59" s="706"/>
      <c r="I59" s="592"/>
      <c r="J59" s="514"/>
      <c r="K59" s="593"/>
      <c r="L59" s="350"/>
      <c r="M59" s="431"/>
      <c r="N59" s="444"/>
      <c r="O59" s="431"/>
      <c r="P59" s="446"/>
      <c r="Q59" s="431"/>
      <c r="R59" s="431"/>
      <c r="S59" s="333"/>
      <c r="T59" s="476"/>
      <c r="U59" s="476"/>
      <c r="V59" s="476"/>
    </row>
    <row r="60" spans="1:22" ht="17.399999999999999">
      <c r="A60" s="476"/>
      <c r="B60" s="431">
        <v>54</v>
      </c>
      <c r="C60" s="444"/>
      <c r="D60" s="431"/>
      <c r="E60" s="514"/>
      <c r="F60" s="797"/>
      <c r="G60" s="763"/>
      <c r="H60" s="706"/>
      <c r="I60" s="470"/>
      <c r="J60" s="465"/>
      <c r="K60" s="515"/>
      <c r="L60" s="350"/>
      <c r="M60" s="431"/>
      <c r="N60" s="444"/>
      <c r="O60" s="431"/>
      <c r="P60" s="446"/>
      <c r="Q60" s="431"/>
      <c r="R60" s="431"/>
      <c r="S60" s="333"/>
      <c r="T60" s="476"/>
      <c r="U60" s="476"/>
      <c r="V60" s="476"/>
    </row>
    <row r="61" spans="1:22" ht="17.399999999999999">
      <c r="A61" s="430"/>
      <c r="B61" s="431">
        <v>55</v>
      </c>
      <c r="C61" s="444"/>
      <c r="D61" s="431"/>
      <c r="E61" s="431"/>
      <c r="F61" s="797"/>
      <c r="G61" s="763"/>
      <c r="H61" s="766"/>
      <c r="I61" s="454"/>
      <c r="J61" s="504"/>
      <c r="K61" s="460"/>
      <c r="L61" s="350"/>
      <c r="M61" s="350"/>
      <c r="N61" s="444"/>
      <c r="O61" s="431"/>
      <c r="P61" s="446"/>
      <c r="Q61" s="431"/>
      <c r="R61" s="431"/>
      <c r="S61" s="333"/>
      <c r="T61" s="430"/>
      <c r="U61" s="430"/>
      <c r="V61" s="430"/>
    </row>
    <row r="62" spans="1:22" ht="17.399999999999999">
      <c r="A62" s="476"/>
      <c r="B62" s="431">
        <v>56</v>
      </c>
      <c r="C62" s="444"/>
      <c r="D62" s="183"/>
      <c r="E62" s="431"/>
      <c r="F62" s="797"/>
      <c r="G62" s="763"/>
      <c r="H62" s="766"/>
      <c r="I62" s="454"/>
      <c r="J62" s="504"/>
      <c r="K62" s="594"/>
      <c r="L62" s="350"/>
      <c r="M62" s="431"/>
      <c r="N62" s="444"/>
      <c r="O62" s="431"/>
      <c r="P62" s="446"/>
      <c r="Q62" s="431"/>
      <c r="R62" s="431"/>
      <c r="S62" s="333"/>
      <c r="T62" s="476"/>
      <c r="U62" s="476"/>
      <c r="V62" s="476"/>
    </row>
    <row r="63" spans="1:22" ht="17.399999999999999">
      <c r="A63" s="430"/>
      <c r="B63" s="431">
        <v>57</v>
      </c>
      <c r="C63" s="444"/>
      <c r="D63" s="183"/>
      <c r="E63" s="431"/>
      <c r="F63" s="797"/>
      <c r="G63" s="763"/>
      <c r="H63" s="766"/>
      <c r="I63" s="454"/>
      <c r="J63" s="455"/>
      <c r="K63" s="456"/>
      <c r="L63" s="350"/>
      <c r="M63" s="431"/>
      <c r="N63" s="444"/>
      <c r="O63" s="431"/>
      <c r="P63" s="446"/>
      <c r="Q63" s="431"/>
      <c r="R63" s="431"/>
      <c r="S63" s="447"/>
      <c r="T63" s="430"/>
      <c r="U63" s="430"/>
      <c r="V63" s="430"/>
    </row>
    <row r="64" spans="1:22" ht="17.399999999999999">
      <c r="A64" s="430"/>
      <c r="B64" s="431">
        <v>58</v>
      </c>
      <c r="C64" s="444"/>
      <c r="D64" s="183"/>
      <c r="E64" s="431"/>
      <c r="F64" s="797"/>
      <c r="G64" s="763"/>
      <c r="H64" s="766"/>
      <c r="I64" s="454"/>
      <c r="J64" s="455"/>
      <c r="K64" s="456"/>
      <c r="L64" s="350"/>
      <c r="M64" s="431"/>
      <c r="N64" s="444"/>
      <c r="O64" s="431"/>
      <c r="P64" s="446"/>
      <c r="Q64" s="431"/>
      <c r="R64" s="431"/>
      <c r="S64" s="447"/>
      <c r="T64" s="430"/>
      <c r="U64" s="430"/>
      <c r="V64" s="430"/>
    </row>
    <row r="65" spans="1:22" ht="17.399999999999999">
      <c r="A65" s="430"/>
      <c r="B65" s="431">
        <v>59</v>
      </c>
      <c r="C65" s="444"/>
      <c r="D65" s="183"/>
      <c r="E65" s="431"/>
      <c r="F65" s="797"/>
      <c r="G65" s="763"/>
      <c r="H65" s="766"/>
      <c r="I65" s="454"/>
      <c r="J65" s="455"/>
      <c r="K65" s="456"/>
      <c r="L65" s="350"/>
      <c r="M65" s="431"/>
      <c r="N65" s="444"/>
      <c r="O65" s="431"/>
      <c r="P65" s="446"/>
      <c r="Q65" s="431"/>
      <c r="R65" s="431"/>
      <c r="S65" s="447"/>
      <c r="T65" s="430"/>
      <c r="U65" s="430"/>
      <c r="V65" s="430"/>
    </row>
    <row r="66" spans="1:22" ht="18">
      <c r="A66" s="507"/>
      <c r="B66" s="431">
        <v>60</v>
      </c>
      <c r="C66" s="444"/>
      <c r="D66" s="183"/>
      <c r="E66" s="431"/>
      <c r="F66" s="797"/>
      <c r="G66" s="763"/>
      <c r="H66" s="766"/>
      <c r="I66" s="467"/>
      <c r="J66" s="474"/>
      <c r="K66" s="456"/>
      <c r="L66" s="350"/>
      <c r="M66" s="431"/>
      <c r="N66" s="444"/>
      <c r="O66" s="431"/>
      <c r="P66" s="446"/>
      <c r="Q66" s="431"/>
      <c r="R66" s="431"/>
      <c r="S66" s="447"/>
      <c r="T66" s="507"/>
      <c r="U66" s="507"/>
      <c r="V66" s="507"/>
    </row>
    <row r="67" spans="1:22" ht="18.600000000000001">
      <c r="A67" s="430"/>
      <c r="B67" s="431">
        <v>61</v>
      </c>
      <c r="C67" s="444"/>
      <c r="D67" s="183"/>
      <c r="E67" s="431"/>
      <c r="F67" s="797"/>
      <c r="G67" s="763"/>
      <c r="H67" s="766"/>
      <c r="I67" s="467"/>
      <c r="J67" s="474"/>
      <c r="K67" s="517"/>
      <c r="L67" s="350"/>
      <c r="M67" s="431"/>
      <c r="N67" s="444"/>
      <c r="O67" s="431"/>
      <c r="P67" s="446"/>
      <c r="Q67" s="431"/>
      <c r="R67" s="431"/>
      <c r="S67" s="447"/>
      <c r="T67" s="430"/>
      <c r="U67" s="430"/>
      <c r="V67" s="430"/>
    </row>
    <row r="68" spans="1:22" ht="17.399999999999999">
      <c r="A68" s="430"/>
      <c r="B68" s="431">
        <v>62</v>
      </c>
      <c r="C68" s="444"/>
      <c r="D68" s="183"/>
      <c r="E68" s="431"/>
      <c r="F68" s="797"/>
      <c r="G68" s="763"/>
      <c r="H68" s="766"/>
      <c r="I68" s="479"/>
      <c r="J68" s="455"/>
      <c r="K68" s="471"/>
      <c r="L68" s="350"/>
      <c r="M68" s="431"/>
      <c r="N68" s="444"/>
      <c r="O68" s="431"/>
      <c r="P68" s="446"/>
      <c r="Q68" s="431"/>
      <c r="R68" s="431"/>
      <c r="S68" s="447"/>
      <c r="T68" s="430"/>
      <c r="U68" s="430"/>
      <c r="V68" s="430"/>
    </row>
    <row r="69" spans="1:22" ht="17.399999999999999">
      <c r="A69" s="430"/>
      <c r="B69" s="431">
        <v>63</v>
      </c>
      <c r="C69" s="444"/>
      <c r="D69" s="183"/>
      <c r="E69" s="431"/>
      <c r="F69" s="797"/>
      <c r="G69" s="763"/>
      <c r="H69" s="706"/>
      <c r="I69" s="479"/>
      <c r="J69" s="455"/>
      <c r="K69" s="478"/>
      <c r="L69" s="350"/>
      <c r="M69" s="431"/>
      <c r="N69" s="444"/>
      <c r="O69" s="431"/>
      <c r="P69" s="446"/>
      <c r="Q69" s="431"/>
      <c r="R69" s="431"/>
      <c r="S69" s="333"/>
      <c r="T69" s="430"/>
      <c r="U69" s="430"/>
      <c r="V69" s="430"/>
    </row>
    <row r="70" spans="1:22" ht="17.399999999999999">
      <c r="A70" s="430"/>
      <c r="B70" s="431">
        <v>64</v>
      </c>
      <c r="C70" s="444"/>
      <c r="D70" s="183"/>
      <c r="E70" s="431"/>
      <c r="F70" s="797"/>
      <c r="G70" s="763"/>
      <c r="H70" s="706"/>
      <c r="I70" s="519"/>
      <c r="J70" s="513"/>
      <c r="K70" s="595"/>
      <c r="L70" s="350"/>
      <c r="M70" s="431"/>
      <c r="N70" s="444"/>
      <c r="O70" s="431"/>
      <c r="P70" s="446"/>
      <c r="Q70" s="431"/>
      <c r="R70" s="431"/>
      <c r="S70" s="333"/>
      <c r="T70" s="430"/>
      <c r="U70" s="430"/>
      <c r="V70" s="430"/>
    </row>
    <row r="71" spans="1:22" ht="17.399999999999999">
      <c r="A71" s="430"/>
      <c r="B71" s="431">
        <v>65</v>
      </c>
      <c r="C71" s="444"/>
      <c r="D71" s="431"/>
      <c r="E71" s="431"/>
      <c r="F71" s="797"/>
      <c r="G71" s="763"/>
      <c r="H71" s="706"/>
      <c r="I71" s="465"/>
      <c r="J71" s="513"/>
      <c r="K71" s="477"/>
      <c r="L71" s="350"/>
      <c r="M71" s="431"/>
      <c r="N71" s="444"/>
      <c r="O71" s="431"/>
      <c r="P71" s="446"/>
      <c r="Q71" s="431"/>
      <c r="R71" s="431"/>
      <c r="S71" s="333"/>
      <c r="T71" s="430"/>
      <c r="U71" s="430"/>
      <c r="V71" s="430"/>
    </row>
    <row r="72" spans="1:22" ht="17.399999999999999">
      <c r="A72" s="430"/>
      <c r="B72" s="431">
        <v>66</v>
      </c>
      <c r="C72" s="444"/>
      <c r="D72" s="431"/>
      <c r="E72" s="431"/>
      <c r="F72" s="797"/>
      <c r="G72" s="763"/>
      <c r="H72" s="706"/>
      <c r="I72" s="519"/>
      <c r="J72" s="474"/>
      <c r="K72" s="349"/>
      <c r="L72" s="350"/>
      <c r="M72" s="431"/>
      <c r="N72" s="444"/>
      <c r="O72" s="431"/>
      <c r="P72" s="446"/>
      <c r="Q72" s="431"/>
      <c r="R72" s="431"/>
      <c r="S72" s="333"/>
      <c r="T72" s="430"/>
      <c r="U72" s="430"/>
      <c r="V72" s="430"/>
    </row>
    <row r="73" spans="1:22" ht="17.399999999999999">
      <c r="A73" s="430"/>
      <c r="B73" s="431">
        <v>67</v>
      </c>
      <c r="C73" s="444"/>
      <c r="D73" s="431"/>
      <c r="E73" s="431"/>
      <c r="F73" s="797"/>
      <c r="G73" s="763"/>
      <c r="H73" s="706"/>
      <c r="I73" s="465"/>
      <c r="J73" s="455"/>
      <c r="K73" s="349"/>
      <c r="L73" s="350"/>
      <c r="M73" s="431"/>
      <c r="N73" s="444"/>
      <c r="O73" s="431"/>
      <c r="P73" s="446"/>
      <c r="Q73" s="431"/>
      <c r="R73" s="431"/>
      <c r="S73" s="333"/>
      <c r="T73" s="430"/>
      <c r="U73" s="430"/>
      <c r="V73" s="430"/>
    </row>
    <row r="74" spans="1:22" ht="17.399999999999999">
      <c r="A74" s="430"/>
      <c r="B74" s="431">
        <v>68</v>
      </c>
      <c r="C74" s="444"/>
      <c r="D74" s="431"/>
      <c r="E74" s="431"/>
      <c r="F74" s="797"/>
      <c r="G74" s="763"/>
      <c r="H74" s="706"/>
      <c r="I74" s="519"/>
      <c r="J74" s="474"/>
      <c r="K74" s="349"/>
      <c r="L74" s="350"/>
      <c r="M74" s="431"/>
      <c r="N74" s="444"/>
      <c r="O74" s="431"/>
      <c r="P74" s="446"/>
      <c r="Q74" s="431"/>
      <c r="R74" s="431"/>
      <c r="S74" s="333"/>
      <c r="T74" s="430"/>
      <c r="U74" s="430"/>
      <c r="V74" s="430"/>
    </row>
    <row r="75" spans="1:22" ht="17.399999999999999">
      <c r="A75" s="430"/>
      <c r="B75" s="431">
        <v>69</v>
      </c>
      <c r="C75" s="444"/>
      <c r="D75" s="431"/>
      <c r="E75" s="431"/>
      <c r="F75" s="797"/>
      <c r="G75" s="763"/>
      <c r="H75" s="706"/>
      <c r="I75" s="470"/>
      <c r="J75" s="455"/>
      <c r="K75" s="349"/>
      <c r="L75" s="350"/>
      <c r="M75" s="431"/>
      <c r="N75" s="444"/>
      <c r="O75" s="431"/>
      <c r="P75" s="446"/>
      <c r="Q75" s="431"/>
      <c r="R75" s="431"/>
      <c r="S75" s="333"/>
      <c r="T75" s="430"/>
      <c r="U75" s="430"/>
      <c r="V75" s="430"/>
    </row>
    <row r="76" spans="1:22" ht="17.399999999999999">
      <c r="A76" s="430"/>
      <c r="B76" s="431">
        <v>70</v>
      </c>
      <c r="C76" s="444"/>
      <c r="D76" s="431"/>
      <c r="E76" s="431"/>
      <c r="F76" s="797"/>
      <c r="G76" s="763"/>
      <c r="H76" s="706"/>
      <c r="I76" s="455"/>
      <c r="J76" s="455"/>
      <c r="K76" s="349"/>
      <c r="L76" s="350"/>
      <c r="M76" s="431"/>
      <c r="N76" s="444"/>
      <c r="O76" s="431"/>
      <c r="P76" s="446"/>
      <c r="Q76" s="431"/>
      <c r="R76" s="431"/>
      <c r="S76" s="333"/>
      <c r="T76" s="430"/>
      <c r="U76" s="430"/>
      <c r="V76" s="430"/>
    </row>
    <row r="77" spans="1:22" ht="17.399999999999999">
      <c r="A77" s="430"/>
      <c r="B77" s="431">
        <v>71</v>
      </c>
      <c r="C77" s="444"/>
      <c r="D77" s="431"/>
      <c r="E77" s="431"/>
      <c r="F77" s="797"/>
      <c r="G77" s="763"/>
      <c r="H77" s="706"/>
      <c r="I77" s="474"/>
      <c r="J77" s="455"/>
      <c r="K77" s="349"/>
      <c r="L77" s="350"/>
      <c r="M77" s="431"/>
      <c r="N77" s="444"/>
      <c r="O77" s="431"/>
      <c r="P77" s="446"/>
      <c r="Q77" s="431"/>
      <c r="R77" s="431"/>
      <c r="S77" s="333"/>
      <c r="T77" s="430"/>
      <c r="U77" s="430"/>
      <c r="V77" s="430"/>
    </row>
    <row r="78" spans="1:22" ht="17.399999999999999">
      <c r="A78" s="430"/>
      <c r="B78" s="431">
        <v>72</v>
      </c>
      <c r="C78" s="444"/>
      <c r="D78" s="431"/>
      <c r="E78" s="431"/>
      <c r="F78" s="797"/>
      <c r="G78" s="763"/>
      <c r="H78" s="706"/>
      <c r="I78" s="474"/>
      <c r="J78" s="455"/>
      <c r="K78" s="349"/>
      <c r="L78" s="350"/>
      <c r="M78" s="431"/>
      <c r="N78" s="444"/>
      <c r="O78" s="431"/>
      <c r="P78" s="446"/>
      <c r="Q78" s="431"/>
      <c r="R78" s="431"/>
      <c r="S78" s="333"/>
      <c r="T78" s="430"/>
      <c r="U78" s="430"/>
      <c r="V78" s="430"/>
    </row>
    <row r="79" spans="1:22" ht="17.399999999999999">
      <c r="A79" s="430"/>
      <c r="B79" s="431">
        <v>73</v>
      </c>
      <c r="C79" s="444"/>
      <c r="D79" s="431"/>
      <c r="E79" s="431"/>
      <c r="F79" s="797"/>
      <c r="G79" s="763"/>
      <c r="H79" s="706"/>
      <c r="I79" s="474"/>
      <c r="J79" s="455"/>
      <c r="K79" s="349"/>
      <c r="L79" s="350"/>
      <c r="M79" s="431"/>
      <c r="N79" s="444"/>
      <c r="O79" s="431"/>
      <c r="P79" s="446"/>
      <c r="Q79" s="431"/>
      <c r="R79" s="431"/>
      <c r="S79" s="333"/>
      <c r="T79" s="430"/>
      <c r="U79" s="430"/>
      <c r="V79" s="430"/>
    </row>
    <row r="80" spans="1:22" ht="17.399999999999999">
      <c r="A80" s="507"/>
      <c r="B80" s="431">
        <v>74</v>
      </c>
      <c r="C80" s="444"/>
      <c r="D80" s="431"/>
      <c r="E80" s="431"/>
      <c r="F80" s="797"/>
      <c r="G80" s="763"/>
      <c r="H80" s="706"/>
      <c r="I80" s="504"/>
      <c r="J80" s="455"/>
      <c r="K80" s="460"/>
      <c r="L80" s="350"/>
      <c r="M80" s="431"/>
      <c r="N80" s="444"/>
      <c r="O80" s="431"/>
      <c r="P80" s="446"/>
      <c r="Q80" s="431"/>
      <c r="R80" s="431"/>
      <c r="S80" s="333"/>
      <c r="T80" s="507"/>
      <c r="U80" s="507"/>
      <c r="V80" s="507"/>
    </row>
    <row r="81" spans="1:22" ht="17.399999999999999">
      <c r="A81" s="430"/>
      <c r="B81" s="431">
        <v>75</v>
      </c>
      <c r="C81" s="444"/>
      <c r="D81" s="431"/>
      <c r="E81" s="431"/>
      <c r="F81" s="822"/>
      <c r="G81" s="763"/>
      <c r="H81" s="706"/>
      <c r="I81" s="474"/>
      <c r="J81" s="455"/>
      <c r="K81" s="477"/>
      <c r="L81" s="350"/>
      <c r="M81" s="431"/>
      <c r="N81" s="444"/>
      <c r="O81" s="431"/>
      <c r="P81" s="446"/>
      <c r="Q81" s="431"/>
      <c r="R81" s="431"/>
      <c r="S81" s="333"/>
      <c r="T81" s="430"/>
      <c r="U81" s="430"/>
      <c r="V81" s="430"/>
    </row>
    <row r="82" spans="1:22" ht="17.399999999999999">
      <c r="A82" s="430"/>
      <c r="B82" s="431">
        <v>76</v>
      </c>
      <c r="C82" s="444"/>
      <c r="D82" s="431"/>
      <c r="E82" s="431"/>
      <c r="F82" s="797"/>
      <c r="G82" s="763"/>
      <c r="H82" s="706"/>
      <c r="I82" s="455"/>
      <c r="J82" s="455"/>
      <c r="K82" s="349"/>
      <c r="L82" s="350"/>
      <c r="M82" s="431"/>
      <c r="N82" s="444"/>
      <c r="O82" s="431"/>
      <c r="P82" s="446"/>
      <c r="Q82" s="431"/>
      <c r="R82" s="431"/>
      <c r="S82" s="333"/>
      <c r="T82" s="430"/>
      <c r="U82" s="430"/>
      <c r="V82" s="430"/>
    </row>
    <row r="83" spans="1:22" ht="17.399999999999999">
      <c r="A83" s="430"/>
      <c r="B83" s="431">
        <v>77</v>
      </c>
      <c r="C83" s="444"/>
      <c r="D83" s="431"/>
      <c r="E83" s="431"/>
      <c r="F83" s="797"/>
      <c r="G83" s="763"/>
      <c r="H83" s="706"/>
      <c r="I83" s="455"/>
      <c r="J83" s="455"/>
      <c r="K83" s="349"/>
      <c r="L83" s="350"/>
      <c r="M83" s="431"/>
      <c r="N83" s="444"/>
      <c r="O83" s="431"/>
      <c r="P83" s="446"/>
      <c r="Q83" s="431"/>
      <c r="R83" s="431"/>
      <c r="S83" s="333"/>
      <c r="T83" s="430"/>
      <c r="U83" s="430"/>
      <c r="V83" s="430"/>
    </row>
    <row r="84" spans="1:22" ht="17.399999999999999">
      <c r="A84" s="430"/>
      <c r="B84" s="431">
        <v>78</v>
      </c>
      <c r="C84" s="444"/>
      <c r="D84" s="431"/>
      <c r="E84" s="431"/>
      <c r="F84" s="797"/>
      <c r="G84" s="763"/>
      <c r="H84" s="706"/>
      <c r="I84" s="455"/>
      <c r="J84" s="455"/>
      <c r="K84" s="349"/>
      <c r="L84" s="350"/>
      <c r="M84" s="431"/>
      <c r="N84" s="444"/>
      <c r="O84" s="431"/>
      <c r="P84" s="446"/>
      <c r="Q84" s="431"/>
      <c r="R84" s="431"/>
      <c r="S84" s="350"/>
      <c r="T84" s="430"/>
      <c r="U84" s="430"/>
      <c r="V84" s="430"/>
    </row>
    <row r="85" spans="1:22" ht="17.399999999999999">
      <c r="A85" s="430"/>
      <c r="B85" s="431">
        <v>79</v>
      </c>
      <c r="C85" s="444"/>
      <c r="D85" s="431"/>
      <c r="E85" s="431"/>
      <c r="F85" s="797"/>
      <c r="G85" s="763"/>
      <c r="H85" s="706"/>
      <c r="I85" s="474"/>
      <c r="J85" s="455"/>
      <c r="K85" s="349"/>
      <c r="L85" s="350"/>
      <c r="M85" s="590"/>
      <c r="N85" s="444"/>
      <c r="O85" s="431"/>
      <c r="P85" s="431"/>
      <c r="Q85" s="431"/>
      <c r="R85" s="431"/>
      <c r="S85" s="350"/>
      <c r="T85" s="430"/>
      <c r="U85" s="430"/>
      <c r="V85" s="430"/>
    </row>
    <row r="86" spans="1:22" ht="17.399999999999999">
      <c r="A86" s="430"/>
      <c r="B86" s="431">
        <v>80</v>
      </c>
      <c r="C86" s="444"/>
      <c r="D86" s="431"/>
      <c r="E86" s="431"/>
      <c r="F86" s="797"/>
      <c r="G86" s="763"/>
      <c r="H86" s="706"/>
      <c r="I86" s="474"/>
      <c r="J86" s="455"/>
      <c r="K86" s="349"/>
      <c r="L86" s="350"/>
      <c r="M86" s="549"/>
      <c r="N86" s="490"/>
      <c r="O86" s="483"/>
      <c r="P86" s="556"/>
      <c r="Q86" s="483"/>
      <c r="R86" s="483"/>
      <c r="S86" s="549"/>
      <c r="T86" s="430"/>
      <c r="U86" s="430"/>
      <c r="V86" s="430"/>
    </row>
    <row r="87" spans="1:22" ht="17.399999999999999">
      <c r="A87" s="430"/>
      <c r="B87" s="431">
        <v>81</v>
      </c>
      <c r="C87" s="444"/>
      <c r="D87" s="431"/>
      <c r="E87" s="431"/>
      <c r="F87" s="797"/>
      <c r="G87" s="763"/>
      <c r="H87" s="766"/>
      <c r="I87" s="449"/>
      <c r="J87" s="431"/>
      <c r="K87" s="350"/>
      <c r="L87" s="350"/>
      <c r="M87" s="431"/>
      <c r="N87" s="444"/>
      <c r="O87" s="431"/>
      <c r="P87" s="446"/>
      <c r="Q87" s="431"/>
      <c r="R87" s="431"/>
      <c r="S87" s="447"/>
      <c r="T87" s="430"/>
      <c r="U87" s="430"/>
      <c r="V87" s="430"/>
    </row>
    <row r="88" spans="1:22" ht="17.399999999999999">
      <c r="A88" s="430"/>
      <c r="B88" s="431">
        <v>82</v>
      </c>
      <c r="C88" s="444"/>
      <c r="D88" s="431"/>
      <c r="E88" s="431"/>
      <c r="F88" s="797"/>
      <c r="G88" s="763"/>
      <c r="H88" s="706"/>
      <c r="I88" s="474"/>
      <c r="J88" s="455"/>
      <c r="K88" s="565"/>
      <c r="L88" s="350"/>
      <c r="M88" s="431"/>
      <c r="N88" s="444"/>
      <c r="O88" s="431"/>
      <c r="P88" s="446"/>
      <c r="Q88" s="431"/>
      <c r="R88" s="431"/>
      <c r="S88" s="350"/>
      <c r="T88" s="430"/>
      <c r="U88" s="430"/>
      <c r="V88" s="430"/>
    </row>
    <row r="89" spans="1:22" ht="17.399999999999999">
      <c r="A89" s="430"/>
      <c r="B89" s="431">
        <v>83</v>
      </c>
      <c r="C89" s="444"/>
      <c r="D89" s="431"/>
      <c r="E89" s="431"/>
      <c r="F89" s="797"/>
      <c r="G89" s="763"/>
      <c r="H89" s="706"/>
      <c r="I89" s="449"/>
      <c r="J89" s="431"/>
      <c r="K89" s="350"/>
      <c r="L89" s="350"/>
      <c r="M89" s="431"/>
      <c r="N89" s="448"/>
      <c r="O89" s="431"/>
      <c r="P89" s="446"/>
      <c r="Q89" s="431"/>
      <c r="R89" s="431"/>
      <c r="S89" s="350"/>
      <c r="T89" s="430"/>
      <c r="U89" s="430"/>
      <c r="V89" s="430"/>
    </row>
    <row r="90" spans="1:22" ht="17.399999999999999">
      <c r="A90" s="430"/>
      <c r="B90" s="431">
        <v>84</v>
      </c>
      <c r="C90" s="444"/>
      <c r="D90" s="431"/>
      <c r="E90" s="431"/>
      <c r="F90" s="797"/>
      <c r="G90" s="763"/>
      <c r="H90" s="706"/>
      <c r="I90" s="449"/>
      <c r="J90" s="431"/>
      <c r="K90" s="350"/>
      <c r="L90" s="350"/>
      <c r="M90" s="431"/>
      <c r="N90" s="444"/>
      <c r="O90" s="431"/>
      <c r="P90" s="446"/>
      <c r="Q90" s="431"/>
      <c r="R90" s="431"/>
      <c r="S90" s="447"/>
      <c r="T90" s="430"/>
      <c r="U90" s="430"/>
      <c r="V90" s="430"/>
    </row>
    <row r="91" spans="1:22" ht="17.399999999999999">
      <c r="A91" s="430"/>
      <c r="B91" s="431">
        <v>85</v>
      </c>
      <c r="C91" s="444"/>
      <c r="D91" s="431"/>
      <c r="E91" s="431"/>
      <c r="F91" s="797"/>
      <c r="G91" s="763"/>
      <c r="H91" s="706"/>
      <c r="I91" s="474"/>
      <c r="J91" s="431"/>
      <c r="K91" s="350"/>
      <c r="L91" s="350"/>
      <c r="M91" s="431"/>
      <c r="N91" s="444"/>
      <c r="O91" s="431"/>
      <c r="P91" s="431"/>
      <c r="Q91" s="431"/>
      <c r="R91" s="431"/>
      <c r="S91" s="447"/>
      <c r="T91" s="430"/>
      <c r="U91" s="430"/>
      <c r="V91" s="430"/>
    </row>
    <row r="92" spans="1:22" ht="17.399999999999999">
      <c r="A92" s="430"/>
      <c r="B92" s="431">
        <v>86</v>
      </c>
      <c r="C92" s="444"/>
      <c r="D92" s="431"/>
      <c r="E92" s="431"/>
      <c r="F92" s="797"/>
      <c r="G92" s="763"/>
      <c r="H92" s="706"/>
      <c r="I92" s="449"/>
      <c r="J92" s="455"/>
      <c r="K92" s="349"/>
      <c r="L92" s="350"/>
      <c r="M92" s="431"/>
      <c r="N92" s="444"/>
      <c r="O92" s="431"/>
      <c r="P92" s="431"/>
      <c r="Q92" s="431"/>
      <c r="R92" s="431"/>
      <c r="S92" s="447"/>
      <c r="T92" s="430"/>
      <c r="U92" s="430"/>
      <c r="V92" s="430"/>
    </row>
    <row r="93" spans="1:22" ht="17.399999999999999">
      <c r="A93" s="430"/>
      <c r="B93" s="431">
        <v>87</v>
      </c>
      <c r="C93" s="444"/>
      <c r="D93" s="431"/>
      <c r="E93" s="431"/>
      <c r="F93" s="797"/>
      <c r="G93" s="763"/>
      <c r="H93" s="706"/>
      <c r="I93" s="449"/>
      <c r="J93" s="431"/>
      <c r="K93" s="350"/>
      <c r="L93" s="350"/>
      <c r="M93" s="431"/>
      <c r="N93" s="444"/>
      <c r="O93" s="431"/>
      <c r="P93" s="446"/>
      <c r="Q93" s="431"/>
      <c r="R93" s="431"/>
      <c r="S93" s="350"/>
      <c r="T93" s="430"/>
      <c r="U93" s="430"/>
      <c r="V93" s="430"/>
    </row>
    <row r="94" spans="1:22" ht="17.399999999999999">
      <c r="A94" s="430"/>
      <c r="B94" s="431">
        <v>88</v>
      </c>
      <c r="C94" s="444"/>
      <c r="D94" s="431"/>
      <c r="E94" s="431"/>
      <c r="F94" s="797"/>
      <c r="G94" s="763"/>
      <c r="H94" s="706"/>
      <c r="I94" s="449"/>
      <c r="J94" s="431"/>
      <c r="K94" s="350"/>
      <c r="L94" s="350"/>
      <c r="M94" s="431"/>
      <c r="N94" s="444"/>
      <c r="O94" s="431"/>
      <c r="P94" s="446"/>
      <c r="Q94" s="431"/>
      <c r="R94" s="431"/>
      <c r="S94" s="447"/>
      <c r="T94" s="430"/>
      <c r="U94" s="430"/>
      <c r="V94" s="430"/>
    </row>
    <row r="95" spans="1:22" ht="17.399999999999999">
      <c r="A95" s="430"/>
      <c r="B95" s="431">
        <v>89</v>
      </c>
      <c r="C95" s="444"/>
      <c r="D95" s="431"/>
      <c r="E95" s="431"/>
      <c r="F95" s="797"/>
      <c r="G95" s="763"/>
      <c r="H95" s="706"/>
      <c r="I95" s="449"/>
      <c r="J95" s="431"/>
      <c r="K95" s="350"/>
      <c r="L95" s="350"/>
      <c r="M95" s="431"/>
      <c r="N95" s="444"/>
      <c r="O95" s="431"/>
      <c r="P95" s="446"/>
      <c r="Q95" s="431"/>
      <c r="R95" s="431"/>
      <c r="S95" s="447"/>
      <c r="T95" s="430"/>
      <c r="U95" s="430"/>
      <c r="V95" s="430"/>
    </row>
    <row r="96" spans="1:22" ht="17.399999999999999">
      <c r="A96" s="430"/>
      <c r="B96" s="431">
        <v>90</v>
      </c>
      <c r="C96" s="444"/>
      <c r="D96" s="183"/>
      <c r="E96" s="431"/>
      <c r="F96" s="797"/>
      <c r="G96" s="763"/>
      <c r="H96" s="706"/>
      <c r="I96" s="449"/>
      <c r="J96" s="431"/>
      <c r="K96" s="350"/>
      <c r="L96" s="350"/>
      <c r="M96" s="350"/>
      <c r="N96" s="444"/>
      <c r="O96" s="431"/>
      <c r="P96" s="431"/>
      <c r="Q96" s="390"/>
      <c r="R96" s="350"/>
      <c r="S96" s="350"/>
      <c r="T96" s="430"/>
      <c r="U96" s="430"/>
      <c r="V96" s="430"/>
    </row>
    <row r="97" spans="1:22" ht="17.399999999999999">
      <c r="A97" s="430"/>
      <c r="B97" s="431">
        <v>91</v>
      </c>
      <c r="C97" s="444"/>
      <c r="D97" s="431"/>
      <c r="E97" s="431"/>
      <c r="F97" s="797"/>
      <c r="G97" s="763"/>
      <c r="H97" s="706"/>
      <c r="I97" s="449"/>
      <c r="J97" s="431"/>
      <c r="K97" s="350"/>
      <c r="L97" s="350"/>
      <c r="M97" s="431"/>
      <c r="N97" s="444"/>
      <c r="O97" s="431"/>
      <c r="P97" s="431"/>
      <c r="Q97" s="431"/>
      <c r="R97" s="431"/>
      <c r="S97" s="447"/>
      <c r="T97" s="430"/>
      <c r="U97" s="430"/>
      <c r="V97" s="430"/>
    </row>
    <row r="98" spans="1:22" ht="17.399999999999999">
      <c r="A98" s="430"/>
      <c r="B98" s="431">
        <v>92</v>
      </c>
      <c r="C98" s="444"/>
      <c r="D98" s="431"/>
      <c r="E98" s="431"/>
      <c r="F98" s="797"/>
      <c r="G98" s="763"/>
      <c r="H98" s="706"/>
      <c r="I98" s="449"/>
      <c r="J98" s="431"/>
      <c r="K98" s="350"/>
      <c r="L98" s="350"/>
      <c r="M98" s="431"/>
      <c r="N98" s="444"/>
      <c r="O98" s="431"/>
      <c r="P98" s="431"/>
      <c r="Q98" s="431"/>
      <c r="R98" s="431"/>
      <c r="S98" s="447"/>
      <c r="T98" s="430"/>
      <c r="U98" s="430"/>
      <c r="V98" s="430"/>
    </row>
    <row r="99" spans="1:22" ht="17.399999999999999">
      <c r="A99" s="430"/>
      <c r="B99" s="431">
        <v>93</v>
      </c>
      <c r="C99" s="444"/>
      <c r="D99" s="431"/>
      <c r="E99" s="431"/>
      <c r="F99" s="797"/>
      <c r="G99" s="763"/>
      <c r="H99" s="706"/>
      <c r="I99" s="457"/>
      <c r="J99" s="431"/>
      <c r="K99" s="350"/>
      <c r="L99" s="350"/>
      <c r="M99" s="431"/>
      <c r="N99" s="444"/>
      <c r="O99" s="431"/>
      <c r="P99" s="446"/>
      <c r="Q99" s="431"/>
      <c r="R99" s="431"/>
      <c r="S99" s="447"/>
      <c r="T99" s="430"/>
      <c r="U99" s="430"/>
      <c r="V99" s="430"/>
    </row>
    <row r="100" spans="1:22" ht="17.399999999999999">
      <c r="A100" s="430"/>
      <c r="B100" s="431">
        <v>94</v>
      </c>
      <c r="C100" s="444"/>
      <c r="D100" s="431"/>
      <c r="E100" s="431"/>
      <c r="F100" s="797"/>
      <c r="G100" s="763"/>
      <c r="H100" s="706"/>
      <c r="I100" s="457"/>
      <c r="J100" s="431"/>
      <c r="K100" s="350"/>
      <c r="L100" s="350"/>
      <c r="M100" s="431"/>
      <c r="N100" s="444"/>
      <c r="O100" s="431"/>
      <c r="P100" s="446"/>
      <c r="Q100" s="431"/>
      <c r="R100" s="431"/>
      <c r="S100" s="447"/>
      <c r="T100" s="430"/>
      <c r="U100" s="430"/>
      <c r="V100" s="430"/>
    </row>
    <row r="101" spans="1:22" ht="17.399999999999999">
      <c r="A101" s="430"/>
      <c r="B101" s="431">
        <v>95</v>
      </c>
      <c r="C101" s="444"/>
      <c r="D101" s="431"/>
      <c r="E101" s="431"/>
      <c r="F101" s="797"/>
      <c r="G101" s="763"/>
      <c r="H101" s="706"/>
      <c r="I101" s="457"/>
      <c r="J101" s="431"/>
      <c r="K101" s="350"/>
      <c r="L101" s="350"/>
      <c r="M101" s="431"/>
      <c r="N101" s="444"/>
      <c r="O101" s="431"/>
      <c r="P101" s="446"/>
      <c r="Q101" s="431"/>
      <c r="R101" s="431"/>
      <c r="S101" s="447"/>
      <c r="T101" s="430"/>
      <c r="U101" s="430"/>
      <c r="V101" s="430"/>
    </row>
    <row r="102" spans="1:22" ht="17.399999999999999">
      <c r="A102" s="430"/>
      <c r="B102" s="431">
        <v>96</v>
      </c>
      <c r="C102" s="444"/>
      <c r="D102" s="431"/>
      <c r="E102" s="431"/>
      <c r="F102" s="797"/>
      <c r="G102" s="763"/>
      <c r="H102" s="706"/>
      <c r="I102" s="457"/>
      <c r="J102" s="431"/>
      <c r="K102" s="350"/>
      <c r="L102" s="350"/>
      <c r="M102" s="431"/>
      <c r="N102" s="444"/>
      <c r="O102" s="431"/>
      <c r="P102" s="446"/>
      <c r="Q102" s="431"/>
      <c r="R102" s="431"/>
      <c r="S102" s="447"/>
      <c r="T102" s="430"/>
      <c r="U102" s="430"/>
      <c r="V102" s="430"/>
    </row>
    <row r="103" spans="1:22" ht="17.399999999999999">
      <c r="A103" s="430"/>
      <c r="B103" s="431">
        <v>97</v>
      </c>
      <c r="C103" s="444"/>
      <c r="D103" s="431"/>
      <c r="E103" s="431"/>
      <c r="F103" s="797"/>
      <c r="G103" s="763"/>
      <c r="H103" s="706"/>
      <c r="I103" s="449"/>
      <c r="J103" s="431"/>
      <c r="K103" s="350"/>
      <c r="L103" s="350"/>
      <c r="M103" s="431"/>
      <c r="N103" s="444"/>
      <c r="O103" s="431"/>
      <c r="P103" s="446"/>
      <c r="Q103" s="431"/>
      <c r="R103" s="431"/>
      <c r="S103" s="447"/>
      <c r="T103" s="430"/>
      <c r="U103" s="430"/>
      <c r="V103" s="430"/>
    </row>
    <row r="104" spans="1:22" ht="17.399999999999999">
      <c r="A104" s="430"/>
      <c r="B104" s="431">
        <v>98</v>
      </c>
      <c r="C104" s="444"/>
      <c r="D104" s="431"/>
      <c r="E104" s="431"/>
      <c r="F104" s="797"/>
      <c r="G104" s="763"/>
      <c r="H104" s="706"/>
      <c r="I104" s="457"/>
      <c r="J104" s="431"/>
      <c r="K104" s="350"/>
      <c r="L104" s="350"/>
      <c r="M104" s="431"/>
      <c r="N104" s="444"/>
      <c r="O104" s="431"/>
      <c r="P104" s="446"/>
      <c r="Q104" s="431"/>
      <c r="R104" s="431"/>
      <c r="S104" s="447"/>
      <c r="T104" s="430"/>
      <c r="U104" s="430"/>
      <c r="V104" s="430"/>
    </row>
    <row r="105" spans="1:22" ht="17.399999999999999">
      <c r="A105" s="430"/>
      <c r="B105" s="431">
        <v>99</v>
      </c>
      <c r="C105" s="444"/>
      <c r="D105" s="431"/>
      <c r="E105" s="431"/>
      <c r="F105" s="797"/>
      <c r="G105" s="763"/>
      <c r="H105" s="706"/>
      <c r="I105" s="457"/>
      <c r="J105" s="431"/>
      <c r="K105" s="350"/>
      <c r="L105" s="350"/>
      <c r="M105" s="431"/>
      <c r="N105" s="444"/>
      <c r="O105" s="431"/>
      <c r="P105" s="446"/>
      <c r="Q105" s="431"/>
      <c r="R105" s="431"/>
      <c r="S105" s="447"/>
      <c r="T105" s="430"/>
      <c r="U105" s="430"/>
      <c r="V105" s="430"/>
    </row>
    <row r="106" spans="1:22" ht="17.399999999999999">
      <c r="A106" s="430"/>
      <c r="B106" s="431">
        <v>100</v>
      </c>
      <c r="C106" s="444"/>
      <c r="D106" s="431"/>
      <c r="E106" s="431"/>
      <c r="F106" s="797"/>
      <c r="G106" s="763"/>
      <c r="H106" s="706"/>
      <c r="I106" s="457"/>
      <c r="J106" s="431"/>
      <c r="K106" s="350"/>
      <c r="L106" s="350"/>
      <c r="M106" s="431"/>
      <c r="N106" s="444"/>
      <c r="O106" s="431"/>
      <c r="P106" s="446"/>
      <c r="Q106" s="431"/>
      <c r="R106" s="431"/>
      <c r="S106" s="447"/>
      <c r="T106" s="430"/>
      <c r="U106" s="430"/>
      <c r="V106" s="430"/>
    </row>
    <row r="107" spans="1:22" ht="17.399999999999999">
      <c r="A107" s="430"/>
      <c r="B107" s="431">
        <v>101</v>
      </c>
      <c r="C107" s="444"/>
      <c r="D107" s="431"/>
      <c r="E107" s="431"/>
      <c r="F107" s="797"/>
      <c r="G107" s="763"/>
      <c r="H107" s="706"/>
      <c r="I107" s="457"/>
      <c r="J107" s="390"/>
      <c r="K107" s="350"/>
      <c r="L107" s="350"/>
      <c r="M107" s="431"/>
      <c r="N107" s="444"/>
      <c r="O107" s="431"/>
      <c r="P107" s="431"/>
      <c r="Q107" s="431"/>
      <c r="R107" s="431"/>
      <c r="S107" s="447"/>
      <c r="T107" s="430"/>
      <c r="U107" s="430"/>
      <c r="V107" s="430"/>
    </row>
    <row r="108" spans="1:22" ht="17.399999999999999">
      <c r="A108" s="430"/>
      <c r="B108" s="431">
        <v>102</v>
      </c>
      <c r="C108" s="444"/>
      <c r="D108" s="431"/>
      <c r="E108" s="431"/>
      <c r="F108" s="797"/>
      <c r="G108" s="763"/>
      <c r="H108" s="706"/>
      <c r="I108" s="457"/>
      <c r="J108" s="431"/>
      <c r="K108" s="350"/>
      <c r="L108" s="350"/>
      <c r="M108" s="431"/>
      <c r="N108" s="444"/>
      <c r="O108" s="431"/>
      <c r="P108" s="446"/>
      <c r="Q108" s="431"/>
      <c r="R108" s="431"/>
      <c r="S108" s="447"/>
      <c r="T108" s="430"/>
      <c r="U108" s="430"/>
      <c r="V108" s="430"/>
    </row>
    <row r="109" spans="1:22" ht="17.399999999999999">
      <c r="A109" s="430"/>
      <c r="B109" s="431">
        <v>103</v>
      </c>
      <c r="C109" s="448"/>
      <c r="D109" s="431"/>
      <c r="E109" s="431"/>
      <c r="F109" s="797"/>
      <c r="G109" s="763"/>
      <c r="H109" s="706"/>
      <c r="I109" s="457"/>
      <c r="J109" s="431"/>
      <c r="K109" s="350"/>
      <c r="L109" s="350"/>
      <c r="M109" s="431"/>
      <c r="N109" s="444"/>
      <c r="O109" s="431"/>
      <c r="P109" s="431"/>
      <c r="Q109" s="431"/>
      <c r="R109" s="431"/>
      <c r="S109" s="447"/>
      <c r="T109" s="430"/>
      <c r="U109" s="430"/>
      <c r="V109" s="430"/>
    </row>
    <row r="110" spans="1:22" ht="17.399999999999999">
      <c r="A110" s="430"/>
      <c r="B110" s="431">
        <v>104</v>
      </c>
      <c r="C110" s="448"/>
      <c r="D110" s="431"/>
      <c r="E110" s="431"/>
      <c r="F110" s="797"/>
      <c r="G110" s="763"/>
      <c r="H110" s="706"/>
      <c r="I110" s="457"/>
      <c r="J110" s="431"/>
      <c r="K110" s="350"/>
      <c r="L110" s="350"/>
      <c r="M110" s="431"/>
      <c r="N110" s="444"/>
      <c r="O110" s="431"/>
      <c r="P110" s="446"/>
      <c r="Q110" s="431"/>
      <c r="R110" s="431"/>
      <c r="S110" s="447"/>
      <c r="T110" s="430"/>
      <c r="U110" s="430"/>
      <c r="V110" s="430"/>
    </row>
    <row r="111" spans="1:22" ht="17.399999999999999">
      <c r="A111" s="430"/>
      <c r="B111" s="431">
        <v>105</v>
      </c>
      <c r="C111" s="444"/>
      <c r="D111" s="431"/>
      <c r="E111" s="431"/>
      <c r="F111" s="797"/>
      <c r="G111" s="763"/>
      <c r="H111" s="706"/>
      <c r="I111" s="457"/>
      <c r="J111" s="431"/>
      <c r="K111" s="350"/>
      <c r="L111" s="350"/>
      <c r="M111" s="431"/>
      <c r="N111" s="444"/>
      <c r="O111" s="431"/>
      <c r="P111" s="446"/>
      <c r="Q111" s="431"/>
      <c r="R111" s="431"/>
      <c r="S111" s="447"/>
      <c r="T111" s="430"/>
      <c r="U111" s="430"/>
      <c r="V111" s="430"/>
    </row>
    <row r="112" spans="1:22" ht="17.399999999999999">
      <c r="A112" s="430"/>
      <c r="B112" s="431">
        <v>106</v>
      </c>
      <c r="C112" s="448"/>
      <c r="D112" s="431"/>
      <c r="E112" s="431"/>
      <c r="F112" s="797"/>
      <c r="G112" s="763"/>
      <c r="H112" s="766"/>
      <c r="I112" s="431"/>
      <c r="J112" s="431"/>
      <c r="K112" s="350"/>
      <c r="L112" s="350"/>
      <c r="M112" s="431"/>
      <c r="N112" s="444"/>
      <c r="O112" s="431"/>
      <c r="P112" s="446"/>
      <c r="Q112" s="431"/>
      <c r="R112" s="431"/>
      <c r="S112" s="447"/>
      <c r="T112" s="430"/>
      <c r="U112" s="430"/>
      <c r="V112" s="430"/>
    </row>
    <row r="113" spans="1:22" ht="17.399999999999999">
      <c r="A113" s="430"/>
      <c r="B113" s="431">
        <v>107</v>
      </c>
      <c r="C113" s="444"/>
      <c r="D113" s="431"/>
      <c r="E113" s="431"/>
      <c r="F113" s="797"/>
      <c r="G113" s="763"/>
      <c r="H113" s="706"/>
      <c r="I113" s="431"/>
      <c r="J113" s="431"/>
      <c r="K113" s="350"/>
      <c r="L113" s="350"/>
      <c r="M113" s="431"/>
      <c r="N113" s="444"/>
      <c r="O113" s="431"/>
      <c r="P113" s="446"/>
      <c r="Q113" s="431"/>
      <c r="R113" s="431"/>
      <c r="S113" s="447"/>
      <c r="T113" s="430"/>
      <c r="U113" s="430"/>
      <c r="V113" s="430"/>
    </row>
    <row r="114" spans="1:22" ht="17.399999999999999">
      <c r="A114" s="430"/>
      <c r="B114" s="431">
        <v>108</v>
      </c>
      <c r="C114" s="444"/>
      <c r="D114" s="431"/>
      <c r="E114" s="431"/>
      <c r="F114" s="823"/>
      <c r="G114" s="820"/>
      <c r="H114" s="821"/>
      <c r="I114" s="431"/>
      <c r="J114" s="431"/>
      <c r="K114" s="350"/>
      <c r="L114" s="350"/>
      <c r="M114" s="431"/>
      <c r="N114" s="444"/>
      <c r="O114" s="431"/>
      <c r="P114" s="446"/>
      <c r="Q114" s="431"/>
      <c r="R114" s="431"/>
      <c r="S114" s="447"/>
      <c r="T114" s="430"/>
      <c r="U114" s="430"/>
      <c r="V114" s="430"/>
    </row>
    <row r="115" spans="1:22" ht="17.399999999999999">
      <c r="A115" s="430"/>
      <c r="B115" s="431">
        <v>109</v>
      </c>
      <c r="C115" s="444"/>
      <c r="D115" s="431"/>
      <c r="E115" s="431"/>
      <c r="F115" s="823"/>
      <c r="G115" s="820"/>
      <c r="H115" s="821"/>
      <c r="I115" s="431"/>
      <c r="J115" s="431"/>
      <c r="K115" s="350"/>
      <c r="L115" s="350"/>
      <c r="M115" s="431"/>
      <c r="N115" s="444"/>
      <c r="O115" s="431"/>
      <c r="P115" s="446"/>
      <c r="Q115" s="431"/>
      <c r="R115" s="431"/>
      <c r="S115" s="447"/>
      <c r="T115" s="430"/>
      <c r="U115" s="430"/>
      <c r="V115" s="430"/>
    </row>
    <row r="116" spans="1:22" ht="17.399999999999999">
      <c r="A116" s="430"/>
      <c r="B116" s="431">
        <v>110</v>
      </c>
      <c r="C116" s="444"/>
      <c r="D116" s="431"/>
      <c r="E116" s="431"/>
      <c r="F116" s="797"/>
      <c r="G116" s="763"/>
      <c r="H116" s="766"/>
      <c r="I116" s="431"/>
      <c r="J116" s="431"/>
      <c r="K116" s="350"/>
      <c r="L116" s="350"/>
      <c r="M116" s="431"/>
      <c r="N116" s="444"/>
      <c r="O116" s="431"/>
      <c r="P116" s="446"/>
      <c r="Q116" s="431"/>
      <c r="R116" s="431"/>
      <c r="S116" s="447"/>
      <c r="T116" s="430"/>
      <c r="U116" s="430"/>
      <c r="V116" s="430"/>
    </row>
    <row r="117" spans="1:22" ht="17.399999999999999">
      <c r="A117" s="430"/>
      <c r="B117" s="431">
        <v>111</v>
      </c>
      <c r="C117" s="444"/>
      <c r="D117" s="431"/>
      <c r="E117" s="431"/>
      <c r="F117" s="797"/>
      <c r="G117" s="763"/>
      <c r="H117" s="766"/>
      <c r="I117" s="431"/>
      <c r="J117" s="431"/>
      <c r="K117" s="350"/>
      <c r="L117" s="350"/>
      <c r="M117" s="431"/>
      <c r="N117" s="444"/>
      <c r="O117" s="431"/>
      <c r="P117" s="446"/>
      <c r="Q117" s="431"/>
      <c r="R117" s="431"/>
      <c r="S117" s="447"/>
      <c r="T117" s="430"/>
      <c r="U117" s="430"/>
      <c r="V117" s="430"/>
    </row>
    <row r="118" spans="1:22" ht="17.399999999999999">
      <c r="A118" s="430"/>
      <c r="B118" s="431">
        <v>112</v>
      </c>
      <c r="C118" s="444"/>
      <c r="D118" s="431"/>
      <c r="E118" s="431"/>
      <c r="F118" s="797"/>
      <c r="G118" s="763"/>
      <c r="H118" s="766"/>
      <c r="I118" s="431"/>
      <c r="J118" s="431"/>
      <c r="K118" s="350"/>
      <c r="L118" s="350"/>
      <c r="M118" s="431"/>
      <c r="N118" s="444"/>
      <c r="O118" s="431"/>
      <c r="P118" s="446"/>
      <c r="Q118" s="431"/>
      <c r="R118" s="431"/>
      <c r="S118" s="447"/>
      <c r="T118" s="430"/>
      <c r="U118" s="430"/>
      <c r="V118" s="430"/>
    </row>
    <row r="119" spans="1:22" ht="17.399999999999999">
      <c r="A119" s="430"/>
      <c r="B119" s="431">
        <v>113</v>
      </c>
      <c r="C119" s="444"/>
      <c r="D119" s="431"/>
      <c r="E119" s="431"/>
      <c r="F119" s="797"/>
      <c r="G119" s="763"/>
      <c r="H119" s="766"/>
      <c r="I119" s="431"/>
      <c r="J119" s="431"/>
      <c r="K119" s="350"/>
      <c r="L119" s="350"/>
      <c r="M119" s="431"/>
      <c r="N119" s="444"/>
      <c r="O119" s="431"/>
      <c r="P119" s="446"/>
      <c r="Q119" s="431"/>
      <c r="R119" s="431"/>
      <c r="S119" s="447"/>
      <c r="T119" s="430"/>
      <c r="U119" s="430"/>
      <c r="V119" s="430"/>
    </row>
    <row r="120" spans="1:22" ht="17.399999999999999">
      <c r="A120" s="430"/>
      <c r="B120" s="431">
        <v>114</v>
      </c>
      <c r="C120" s="444"/>
      <c r="D120" s="431"/>
      <c r="E120" s="431"/>
      <c r="F120" s="797"/>
      <c r="G120" s="763"/>
      <c r="H120" s="766"/>
      <c r="I120" s="431"/>
      <c r="J120" s="431"/>
      <c r="K120" s="350"/>
      <c r="L120" s="350"/>
      <c r="M120" s="431"/>
      <c r="N120" s="444"/>
      <c r="O120" s="431"/>
      <c r="P120" s="446"/>
      <c r="Q120" s="431"/>
      <c r="R120" s="431"/>
      <c r="S120" s="447"/>
      <c r="T120" s="430"/>
      <c r="U120" s="430"/>
      <c r="V120" s="430"/>
    </row>
    <row r="121" spans="1:22" ht="17.399999999999999">
      <c r="A121" s="430"/>
      <c r="B121" s="431">
        <v>115</v>
      </c>
      <c r="C121" s="444"/>
      <c r="D121" s="431"/>
      <c r="E121" s="431"/>
      <c r="F121" s="797"/>
      <c r="G121" s="763"/>
      <c r="H121" s="766"/>
      <c r="I121" s="431"/>
      <c r="J121" s="431"/>
      <c r="K121" s="350"/>
      <c r="L121" s="350"/>
      <c r="M121" s="431"/>
      <c r="N121" s="444"/>
      <c r="O121" s="431"/>
      <c r="P121" s="446"/>
      <c r="Q121" s="431"/>
      <c r="R121" s="431"/>
      <c r="S121" s="447"/>
      <c r="T121" s="430"/>
      <c r="U121" s="430"/>
      <c r="V121" s="430"/>
    </row>
    <row r="122" spans="1:22" ht="17.399999999999999">
      <c r="A122" s="430"/>
      <c r="B122" s="431">
        <v>116</v>
      </c>
      <c r="C122" s="444"/>
      <c r="D122" s="431"/>
      <c r="E122" s="431"/>
      <c r="F122" s="797"/>
      <c r="G122" s="763"/>
      <c r="H122" s="766"/>
      <c r="I122" s="431"/>
      <c r="J122" s="431"/>
      <c r="K122" s="350"/>
      <c r="L122" s="350"/>
      <c r="M122" s="431"/>
      <c r="N122" s="444"/>
      <c r="O122" s="431"/>
      <c r="P122" s="446"/>
      <c r="Q122" s="431"/>
      <c r="R122" s="431"/>
      <c r="S122" s="447"/>
      <c r="T122" s="430"/>
      <c r="U122" s="430"/>
      <c r="V122" s="430"/>
    </row>
    <row r="123" spans="1:22" ht="17.399999999999999">
      <c r="A123" s="430"/>
      <c r="B123" s="431">
        <v>117</v>
      </c>
      <c r="C123" s="444"/>
      <c r="D123" s="431"/>
      <c r="E123" s="431"/>
      <c r="F123" s="797"/>
      <c r="G123" s="763"/>
      <c r="H123" s="766"/>
      <c r="I123" s="431"/>
      <c r="J123" s="431"/>
      <c r="K123" s="350"/>
      <c r="L123" s="350"/>
      <c r="M123" s="431"/>
      <c r="N123" s="444"/>
      <c r="O123" s="431"/>
      <c r="P123" s="446"/>
      <c r="Q123" s="431"/>
      <c r="R123" s="431"/>
      <c r="S123" s="447"/>
      <c r="T123" s="430"/>
      <c r="U123" s="430"/>
      <c r="V123" s="430"/>
    </row>
    <row r="124" spans="1:22" ht="17.399999999999999">
      <c r="A124" s="430"/>
      <c r="B124" s="431">
        <v>118</v>
      </c>
      <c r="C124" s="444"/>
      <c r="D124" s="431"/>
      <c r="E124" s="431"/>
      <c r="F124" s="797"/>
      <c r="G124" s="763"/>
      <c r="H124" s="766"/>
      <c r="I124" s="431"/>
      <c r="J124" s="431"/>
      <c r="K124" s="350"/>
      <c r="L124" s="350"/>
      <c r="M124" s="431"/>
      <c r="N124" s="444"/>
      <c r="O124" s="431"/>
      <c r="P124" s="446"/>
      <c r="Q124" s="431"/>
      <c r="R124" s="431"/>
      <c r="S124" s="447"/>
      <c r="T124" s="430"/>
      <c r="U124" s="430"/>
      <c r="V124" s="430"/>
    </row>
    <row r="125" spans="1:22" ht="17.399999999999999">
      <c r="A125" s="430"/>
      <c r="B125" s="431">
        <v>119</v>
      </c>
      <c r="C125" s="444"/>
      <c r="D125" s="431"/>
      <c r="E125" s="431"/>
      <c r="F125" s="797"/>
      <c r="G125" s="763"/>
      <c r="H125" s="766"/>
      <c r="I125" s="431"/>
      <c r="J125" s="431"/>
      <c r="K125" s="350"/>
      <c r="L125" s="350"/>
      <c r="M125" s="431"/>
      <c r="N125" s="444"/>
      <c r="O125" s="431"/>
      <c r="P125" s="446"/>
      <c r="Q125" s="431"/>
      <c r="R125" s="431"/>
      <c r="S125" s="447"/>
      <c r="T125" s="430"/>
      <c r="U125" s="430"/>
      <c r="V125" s="430"/>
    </row>
    <row r="126" spans="1:22" ht="17.399999999999999">
      <c r="A126" s="430"/>
      <c r="B126" s="431">
        <v>120</v>
      </c>
      <c r="C126" s="444"/>
      <c r="D126" s="431"/>
      <c r="E126" s="431"/>
      <c r="F126" s="797"/>
      <c r="G126" s="763"/>
      <c r="H126" s="766"/>
      <c r="I126" s="431"/>
      <c r="J126" s="431"/>
      <c r="K126" s="350"/>
      <c r="L126" s="350"/>
      <c r="M126" s="431"/>
      <c r="N126" s="444"/>
      <c r="O126" s="431"/>
      <c r="P126" s="446"/>
      <c r="Q126" s="431"/>
      <c r="R126" s="431"/>
      <c r="S126" s="447"/>
      <c r="T126" s="430"/>
      <c r="U126" s="430"/>
      <c r="V126" s="430"/>
    </row>
    <row r="127" spans="1:22" ht="17.399999999999999">
      <c r="A127" s="430"/>
      <c r="B127" s="431">
        <v>121</v>
      </c>
      <c r="C127" s="444"/>
      <c r="D127" s="431"/>
      <c r="E127" s="431"/>
      <c r="F127" s="797"/>
      <c r="G127" s="763"/>
      <c r="H127" s="766"/>
      <c r="I127" s="431"/>
      <c r="J127" s="431"/>
      <c r="K127" s="350"/>
      <c r="L127" s="350"/>
      <c r="M127" s="431"/>
      <c r="N127" s="444"/>
      <c r="O127" s="431"/>
      <c r="P127" s="446"/>
      <c r="Q127" s="431"/>
      <c r="R127" s="431"/>
      <c r="S127" s="447"/>
      <c r="T127" s="430"/>
      <c r="U127" s="430"/>
      <c r="V127" s="430"/>
    </row>
    <row r="128" spans="1:22" ht="17.399999999999999">
      <c r="A128" s="430"/>
      <c r="B128" s="431">
        <v>122</v>
      </c>
      <c r="C128" s="444"/>
      <c r="D128" s="431"/>
      <c r="E128" s="431"/>
      <c r="F128" s="797"/>
      <c r="G128" s="763"/>
      <c r="H128" s="766"/>
      <c r="I128" s="431"/>
      <c r="J128" s="431"/>
      <c r="K128" s="350"/>
      <c r="L128" s="350"/>
      <c r="M128" s="431"/>
      <c r="N128" s="444"/>
      <c r="O128" s="431"/>
      <c r="P128" s="446"/>
      <c r="Q128" s="431"/>
      <c r="R128" s="431"/>
      <c r="S128" s="447"/>
      <c r="T128" s="430"/>
      <c r="U128" s="430"/>
      <c r="V128" s="430"/>
    </row>
    <row r="129" spans="1:22" ht="17.399999999999999">
      <c r="A129" s="430"/>
      <c r="B129" s="431">
        <v>123</v>
      </c>
      <c r="C129" s="444"/>
      <c r="D129" s="431"/>
      <c r="E129" s="431"/>
      <c r="F129" s="797"/>
      <c r="G129" s="763"/>
      <c r="H129" s="766"/>
      <c r="I129" s="431"/>
      <c r="J129" s="431"/>
      <c r="K129" s="350"/>
      <c r="L129" s="350"/>
      <c r="M129" s="431"/>
      <c r="N129" s="444"/>
      <c r="O129" s="431"/>
      <c r="P129" s="446"/>
      <c r="Q129" s="431"/>
      <c r="R129" s="431"/>
      <c r="S129" s="447"/>
      <c r="T129" s="430"/>
      <c r="U129" s="430"/>
      <c r="V129" s="430"/>
    </row>
    <row r="130" spans="1:22" ht="17.399999999999999">
      <c r="A130" s="430"/>
      <c r="B130" s="431">
        <v>124</v>
      </c>
      <c r="C130" s="444"/>
      <c r="D130" s="431"/>
      <c r="E130" s="431"/>
      <c r="F130" s="797"/>
      <c r="G130" s="763"/>
      <c r="H130" s="766"/>
      <c r="I130" s="431"/>
      <c r="J130" s="431"/>
      <c r="K130" s="350"/>
      <c r="L130" s="350"/>
      <c r="M130" s="431"/>
      <c r="N130" s="444"/>
      <c r="O130" s="431"/>
      <c r="P130" s="446"/>
      <c r="Q130" s="431"/>
      <c r="R130" s="431"/>
      <c r="S130" s="447"/>
      <c r="T130" s="430"/>
      <c r="U130" s="430"/>
      <c r="V130" s="430"/>
    </row>
    <row r="131" spans="1:22" ht="17.399999999999999">
      <c r="A131" s="430"/>
      <c r="B131" s="431">
        <v>125</v>
      </c>
      <c r="C131" s="444"/>
      <c r="D131" s="431"/>
      <c r="E131" s="431"/>
      <c r="F131" s="797"/>
      <c r="G131" s="763"/>
      <c r="H131" s="766"/>
      <c r="I131" s="431"/>
      <c r="J131" s="431"/>
      <c r="K131" s="350"/>
      <c r="L131" s="350"/>
      <c r="M131" s="431"/>
      <c r="N131" s="444"/>
      <c r="O131" s="431"/>
      <c r="P131" s="446"/>
      <c r="Q131" s="431"/>
      <c r="R131" s="431"/>
      <c r="S131" s="447"/>
      <c r="T131" s="430"/>
      <c r="U131" s="430"/>
      <c r="V131" s="430"/>
    </row>
    <row r="132" spans="1:22" ht="17.399999999999999">
      <c r="A132" s="430"/>
      <c r="B132" s="431">
        <v>126</v>
      </c>
      <c r="C132" s="444"/>
      <c r="D132" s="431"/>
      <c r="E132" s="431"/>
      <c r="F132" s="797"/>
      <c r="G132" s="763"/>
      <c r="H132" s="766"/>
      <c r="I132" s="431"/>
      <c r="J132" s="431"/>
      <c r="K132" s="350"/>
      <c r="L132" s="350"/>
      <c r="M132" s="431"/>
      <c r="N132" s="444"/>
      <c r="O132" s="431"/>
      <c r="P132" s="446"/>
      <c r="Q132" s="431"/>
      <c r="R132" s="431"/>
      <c r="S132" s="447"/>
      <c r="T132" s="430"/>
      <c r="U132" s="430"/>
      <c r="V132" s="430"/>
    </row>
    <row r="133" spans="1:22" ht="17.399999999999999">
      <c r="A133" s="430"/>
      <c r="B133" s="431">
        <v>127</v>
      </c>
      <c r="C133" s="444"/>
      <c r="D133" s="446"/>
      <c r="E133" s="431"/>
      <c r="F133" s="797"/>
      <c r="G133" s="763"/>
      <c r="H133" s="766"/>
      <c r="I133" s="431"/>
      <c r="J133" s="431"/>
      <c r="K133" s="350"/>
      <c r="L133" s="350"/>
      <c r="M133" s="431"/>
      <c r="N133" s="444"/>
      <c r="O133" s="431"/>
      <c r="P133" s="446"/>
      <c r="Q133" s="431"/>
      <c r="R133" s="431"/>
      <c r="S133" s="447"/>
      <c r="T133" s="430"/>
      <c r="U133" s="430"/>
      <c r="V133" s="430"/>
    </row>
    <row r="134" spans="1:22" ht="17.399999999999999">
      <c r="A134" s="430"/>
      <c r="B134" s="431">
        <v>128</v>
      </c>
      <c r="C134" s="444"/>
      <c r="D134" s="446"/>
      <c r="E134" s="431"/>
      <c r="F134" s="797"/>
      <c r="G134" s="763"/>
      <c r="H134" s="766"/>
      <c r="I134" s="431"/>
      <c r="J134" s="431"/>
      <c r="K134" s="350"/>
      <c r="L134" s="350"/>
      <c r="M134" s="431"/>
      <c r="N134" s="444"/>
      <c r="O134" s="431"/>
      <c r="P134" s="446"/>
      <c r="Q134" s="431"/>
      <c r="R134" s="431"/>
      <c r="S134" s="447"/>
      <c r="T134" s="430"/>
      <c r="U134" s="430"/>
      <c r="V134" s="430"/>
    </row>
    <row r="135" spans="1:22" ht="17.399999999999999">
      <c r="A135" s="430"/>
      <c r="B135" s="431">
        <v>129</v>
      </c>
      <c r="C135" s="444"/>
      <c r="D135" s="446"/>
      <c r="E135" s="431"/>
      <c r="F135" s="797"/>
      <c r="G135" s="763"/>
      <c r="H135" s="766"/>
      <c r="I135" s="431"/>
      <c r="J135" s="431"/>
      <c r="K135" s="350"/>
      <c r="L135" s="350"/>
      <c r="M135" s="431"/>
      <c r="N135" s="444"/>
      <c r="O135" s="431"/>
      <c r="P135" s="446"/>
      <c r="Q135" s="431"/>
      <c r="R135" s="431"/>
      <c r="S135" s="447"/>
      <c r="T135" s="430"/>
      <c r="U135" s="430"/>
      <c r="V135" s="430"/>
    </row>
    <row r="136" spans="1:22" ht="17.399999999999999">
      <c r="A136" s="430"/>
      <c r="B136" s="431">
        <v>130</v>
      </c>
      <c r="C136" s="444"/>
      <c r="D136" s="446"/>
      <c r="E136" s="431"/>
      <c r="F136" s="797"/>
      <c r="G136" s="763"/>
      <c r="H136" s="766"/>
      <c r="I136" s="431"/>
      <c r="J136" s="431"/>
      <c r="K136" s="350"/>
      <c r="L136" s="350"/>
      <c r="M136" s="431"/>
      <c r="N136" s="444"/>
      <c r="O136" s="431"/>
      <c r="P136" s="446"/>
      <c r="Q136" s="431"/>
      <c r="R136" s="431"/>
      <c r="S136" s="447"/>
      <c r="T136" s="430"/>
      <c r="U136" s="430"/>
      <c r="V136" s="430"/>
    </row>
    <row r="137" spans="1:22" ht="17.399999999999999">
      <c r="A137" s="430"/>
      <c r="B137" s="431">
        <v>131</v>
      </c>
      <c r="C137" s="444"/>
      <c r="D137" s="446"/>
      <c r="E137" s="431"/>
      <c r="F137" s="797"/>
      <c r="G137" s="763"/>
      <c r="H137" s="766"/>
      <c r="I137" s="431"/>
      <c r="J137" s="431"/>
      <c r="K137" s="350"/>
      <c r="L137" s="350"/>
      <c r="M137" s="431"/>
      <c r="N137" s="444"/>
      <c r="O137" s="431"/>
      <c r="P137" s="446"/>
      <c r="Q137" s="431"/>
      <c r="R137" s="431"/>
      <c r="S137" s="447"/>
      <c r="T137" s="430"/>
      <c r="U137" s="430"/>
      <c r="V137" s="430"/>
    </row>
    <row r="138" spans="1:22" ht="17.399999999999999">
      <c r="A138" s="430"/>
      <c r="B138" s="431">
        <v>132</v>
      </c>
      <c r="C138" s="444"/>
      <c r="D138" s="446"/>
      <c r="E138" s="431"/>
      <c r="F138" s="797"/>
      <c r="G138" s="763"/>
      <c r="H138" s="766"/>
      <c r="I138" s="431"/>
      <c r="J138" s="431"/>
      <c r="K138" s="350"/>
      <c r="L138" s="350"/>
      <c r="M138" s="431"/>
      <c r="N138" s="444"/>
      <c r="O138" s="431"/>
      <c r="P138" s="446"/>
      <c r="Q138" s="431"/>
      <c r="R138" s="431"/>
      <c r="S138" s="447"/>
      <c r="T138" s="430"/>
      <c r="U138" s="430"/>
      <c r="V138" s="430"/>
    </row>
    <row r="139" spans="1:22" ht="17.399999999999999">
      <c r="A139" s="430"/>
      <c r="B139" s="431">
        <v>133</v>
      </c>
      <c r="C139" s="444"/>
      <c r="D139" s="446"/>
      <c r="E139" s="431"/>
      <c r="F139" s="797"/>
      <c r="G139" s="763"/>
      <c r="H139" s="766"/>
      <c r="I139" s="431"/>
      <c r="J139" s="431"/>
      <c r="K139" s="350"/>
      <c r="L139" s="350"/>
      <c r="M139" s="431"/>
      <c r="N139" s="444"/>
      <c r="O139" s="431"/>
      <c r="P139" s="446"/>
      <c r="Q139" s="431"/>
      <c r="R139" s="431"/>
      <c r="S139" s="447"/>
      <c r="T139" s="430"/>
      <c r="U139" s="430"/>
      <c r="V139" s="430"/>
    </row>
    <row r="140" spans="1:22" ht="17.399999999999999">
      <c r="A140" s="430"/>
      <c r="B140" s="431">
        <v>134</v>
      </c>
      <c r="C140" s="444"/>
      <c r="D140" s="446"/>
      <c r="E140" s="431"/>
      <c r="F140" s="797"/>
      <c r="G140" s="763"/>
      <c r="H140" s="766"/>
      <c r="I140" s="431"/>
      <c r="J140" s="431"/>
      <c r="K140" s="350"/>
      <c r="L140" s="350"/>
      <c r="M140" s="431"/>
      <c r="N140" s="444"/>
      <c r="O140" s="431"/>
      <c r="P140" s="446"/>
      <c r="Q140" s="431"/>
      <c r="R140" s="431"/>
      <c r="S140" s="447"/>
      <c r="T140" s="430"/>
      <c r="U140" s="430"/>
      <c r="V140" s="430"/>
    </row>
    <row r="141" spans="1:22" ht="17.399999999999999">
      <c r="A141" s="430"/>
      <c r="B141" s="431">
        <v>135</v>
      </c>
      <c r="C141" s="444"/>
      <c r="D141" s="446"/>
      <c r="E141" s="431"/>
      <c r="F141" s="797"/>
      <c r="G141" s="763"/>
      <c r="H141" s="766"/>
      <c r="I141" s="431"/>
      <c r="J141" s="431"/>
      <c r="K141" s="350"/>
      <c r="L141" s="350"/>
      <c r="M141" s="431"/>
      <c r="N141" s="444"/>
      <c r="O141" s="431"/>
      <c r="P141" s="446"/>
      <c r="Q141" s="431"/>
      <c r="R141" s="431"/>
      <c r="S141" s="447"/>
      <c r="T141" s="430"/>
      <c r="U141" s="430"/>
      <c r="V141" s="430"/>
    </row>
    <row r="142" spans="1:22" ht="17.399999999999999">
      <c r="A142" s="430"/>
      <c r="B142" s="431">
        <v>136</v>
      </c>
      <c r="C142" s="444"/>
      <c r="D142" s="446"/>
      <c r="E142" s="431"/>
      <c r="F142" s="797"/>
      <c r="G142" s="763"/>
      <c r="H142" s="766"/>
      <c r="I142" s="431"/>
      <c r="J142" s="431"/>
      <c r="K142" s="350"/>
      <c r="L142" s="350"/>
      <c r="M142" s="431"/>
      <c r="N142" s="444"/>
      <c r="O142" s="431"/>
      <c r="P142" s="446"/>
      <c r="Q142" s="431"/>
      <c r="R142" s="431"/>
      <c r="S142" s="447"/>
      <c r="T142" s="430"/>
      <c r="U142" s="430"/>
      <c r="V142" s="430"/>
    </row>
    <row r="143" spans="1:22" ht="17.399999999999999">
      <c r="A143" s="430"/>
      <c r="B143" s="431">
        <v>137</v>
      </c>
      <c r="C143" s="444"/>
      <c r="D143" s="446"/>
      <c r="E143" s="431"/>
      <c r="F143" s="797"/>
      <c r="G143" s="763"/>
      <c r="H143" s="766"/>
      <c r="I143" s="431"/>
      <c r="J143" s="431"/>
      <c r="K143" s="350"/>
      <c r="L143" s="350"/>
      <c r="M143" s="431"/>
      <c r="N143" s="444"/>
      <c r="O143" s="431"/>
      <c r="P143" s="446"/>
      <c r="Q143" s="431"/>
      <c r="R143" s="431"/>
      <c r="S143" s="447"/>
      <c r="T143" s="430"/>
      <c r="U143" s="430"/>
      <c r="V143" s="430"/>
    </row>
    <row r="144" spans="1:22" ht="17.399999999999999">
      <c r="A144" s="430"/>
      <c r="B144" s="431">
        <v>138</v>
      </c>
      <c r="C144" s="444"/>
      <c r="D144" s="446"/>
      <c r="E144" s="431"/>
      <c r="F144" s="797"/>
      <c r="G144" s="763"/>
      <c r="H144" s="766"/>
      <c r="I144" s="431"/>
      <c r="J144" s="431"/>
      <c r="K144" s="350"/>
      <c r="L144" s="350"/>
      <c r="M144" s="431"/>
      <c r="N144" s="444"/>
      <c r="O144" s="431"/>
      <c r="P144" s="446"/>
      <c r="Q144" s="431"/>
      <c r="R144" s="431"/>
      <c r="S144" s="447"/>
      <c r="T144" s="430"/>
      <c r="U144" s="430"/>
      <c r="V144" s="430"/>
    </row>
    <row r="145" spans="1:22" ht="17.399999999999999">
      <c r="A145" s="430"/>
      <c r="B145" s="431">
        <v>139</v>
      </c>
      <c r="C145" s="444"/>
      <c r="D145" s="446"/>
      <c r="E145" s="431"/>
      <c r="F145" s="797"/>
      <c r="G145" s="763"/>
      <c r="H145" s="766"/>
      <c r="I145" s="431"/>
      <c r="J145" s="431"/>
      <c r="K145" s="350"/>
      <c r="L145" s="350"/>
      <c r="M145" s="431"/>
      <c r="N145" s="444"/>
      <c r="O145" s="431"/>
      <c r="P145" s="446"/>
      <c r="Q145" s="431"/>
      <c r="R145" s="431"/>
      <c r="S145" s="447"/>
      <c r="T145" s="430"/>
      <c r="U145" s="430"/>
      <c r="V145" s="430"/>
    </row>
    <row r="146" spans="1:22" ht="17.399999999999999">
      <c r="A146" s="430"/>
      <c r="B146" s="431">
        <v>140</v>
      </c>
      <c r="C146" s="444"/>
      <c r="D146" s="446"/>
      <c r="E146" s="431"/>
      <c r="F146" s="797"/>
      <c r="G146" s="763"/>
      <c r="H146" s="766"/>
      <c r="I146" s="431"/>
      <c r="J146" s="431"/>
      <c r="K146" s="350"/>
      <c r="L146" s="350"/>
      <c r="M146" s="431"/>
      <c r="N146" s="444"/>
      <c r="O146" s="431"/>
      <c r="P146" s="446"/>
      <c r="Q146" s="431"/>
      <c r="R146" s="431"/>
      <c r="S146" s="447"/>
      <c r="T146" s="430"/>
      <c r="U146" s="430"/>
      <c r="V146" s="430"/>
    </row>
    <row r="147" spans="1:22" ht="17.399999999999999">
      <c r="A147" s="430"/>
      <c r="B147" s="431">
        <v>141</v>
      </c>
      <c r="C147" s="444"/>
      <c r="D147" s="446"/>
      <c r="E147" s="431"/>
      <c r="F147" s="797"/>
      <c r="G147" s="763"/>
      <c r="H147" s="766"/>
      <c r="I147" s="431"/>
      <c r="J147" s="431"/>
      <c r="K147" s="350"/>
      <c r="L147" s="350"/>
      <c r="M147" s="431"/>
      <c r="N147" s="444"/>
      <c r="O147" s="431"/>
      <c r="P147" s="446"/>
      <c r="Q147" s="431"/>
      <c r="R147" s="431"/>
      <c r="S147" s="447"/>
      <c r="T147" s="430"/>
      <c r="U147" s="430"/>
      <c r="V147" s="430"/>
    </row>
    <row r="148" spans="1:22" ht="17.399999999999999">
      <c r="A148" s="430"/>
      <c r="B148" s="431">
        <v>142</v>
      </c>
      <c r="C148" s="444"/>
      <c r="D148" s="446"/>
      <c r="E148" s="431"/>
      <c r="F148" s="797"/>
      <c r="G148" s="763"/>
      <c r="H148" s="766"/>
      <c r="I148" s="431"/>
      <c r="J148" s="431"/>
      <c r="K148" s="350"/>
      <c r="L148" s="350"/>
      <c r="M148" s="431"/>
      <c r="N148" s="444"/>
      <c r="O148" s="431"/>
      <c r="P148" s="446"/>
      <c r="Q148" s="431"/>
      <c r="R148" s="431"/>
      <c r="S148" s="447"/>
      <c r="T148" s="430"/>
      <c r="U148" s="430"/>
      <c r="V148" s="430"/>
    </row>
    <row r="149" spans="1:22" ht="17.399999999999999">
      <c r="A149" s="430"/>
      <c r="B149" s="431">
        <v>143</v>
      </c>
      <c r="C149" s="444"/>
      <c r="D149" s="446"/>
      <c r="E149" s="431"/>
      <c r="F149" s="797"/>
      <c r="G149" s="763"/>
      <c r="H149" s="766"/>
      <c r="I149" s="431"/>
      <c r="J149" s="431"/>
      <c r="K149" s="350"/>
      <c r="L149" s="350"/>
      <c r="M149" s="431"/>
      <c r="N149" s="444"/>
      <c r="O149" s="431"/>
      <c r="P149" s="446"/>
      <c r="Q149" s="431"/>
      <c r="R149" s="431"/>
      <c r="S149" s="447"/>
      <c r="T149" s="430"/>
      <c r="U149" s="430"/>
      <c r="V149" s="430"/>
    </row>
    <row r="150" spans="1:22" ht="17.399999999999999">
      <c r="A150" s="430"/>
      <c r="B150" s="431">
        <v>144</v>
      </c>
      <c r="C150" s="444"/>
      <c r="D150" s="446"/>
      <c r="E150" s="431"/>
      <c r="F150" s="797"/>
      <c r="G150" s="763"/>
      <c r="H150" s="766"/>
      <c r="I150" s="431"/>
      <c r="J150" s="431"/>
      <c r="K150" s="350"/>
      <c r="L150" s="350"/>
      <c r="M150" s="431"/>
      <c r="N150" s="444"/>
      <c r="O150" s="431"/>
      <c r="P150" s="446"/>
      <c r="Q150" s="431"/>
      <c r="R150" s="431"/>
      <c r="S150" s="447"/>
      <c r="T150" s="430"/>
      <c r="U150" s="430"/>
      <c r="V150" s="430"/>
    </row>
    <row r="151" spans="1:22" ht="17.399999999999999">
      <c r="A151" s="430"/>
      <c r="B151" s="431">
        <v>145</v>
      </c>
      <c r="C151" s="444"/>
      <c r="D151" s="446"/>
      <c r="E151" s="431"/>
      <c r="F151" s="797"/>
      <c r="G151" s="763"/>
      <c r="H151" s="766"/>
      <c r="I151" s="431"/>
      <c r="J151" s="431"/>
      <c r="K151" s="350"/>
      <c r="L151" s="350"/>
      <c r="M151" s="431"/>
      <c r="N151" s="444"/>
      <c r="O151" s="431"/>
      <c r="P151" s="446"/>
      <c r="Q151" s="431"/>
      <c r="R151" s="431"/>
      <c r="S151" s="447"/>
      <c r="T151" s="430"/>
      <c r="U151" s="430"/>
      <c r="V151" s="430"/>
    </row>
    <row r="152" spans="1:22" ht="17.399999999999999">
      <c r="A152" s="430"/>
      <c r="B152" s="431">
        <v>146</v>
      </c>
      <c r="C152" s="444"/>
      <c r="D152" s="446"/>
      <c r="E152" s="431"/>
      <c r="F152" s="797"/>
      <c r="G152" s="763"/>
      <c r="H152" s="766"/>
      <c r="I152" s="431"/>
      <c r="J152" s="431"/>
      <c r="K152" s="350"/>
      <c r="L152" s="350"/>
      <c r="M152" s="431"/>
      <c r="N152" s="444"/>
      <c r="O152" s="431"/>
      <c r="P152" s="446"/>
      <c r="Q152" s="431"/>
      <c r="R152" s="431"/>
      <c r="S152" s="447"/>
      <c r="T152" s="430"/>
      <c r="U152" s="430"/>
      <c r="V152" s="430"/>
    </row>
    <row r="153" spans="1:22" ht="17.399999999999999">
      <c r="A153" s="430"/>
      <c r="B153" s="431">
        <v>147</v>
      </c>
      <c r="C153" s="444"/>
      <c r="D153" s="446"/>
      <c r="E153" s="431"/>
      <c r="F153" s="797"/>
      <c r="G153" s="763"/>
      <c r="H153" s="766"/>
      <c r="I153" s="431"/>
      <c r="J153" s="431"/>
      <c r="K153" s="350"/>
      <c r="L153" s="350"/>
      <c r="M153" s="431"/>
      <c r="N153" s="444"/>
      <c r="O153" s="431"/>
      <c r="P153" s="446"/>
      <c r="Q153" s="431"/>
      <c r="R153" s="431"/>
      <c r="S153" s="447"/>
      <c r="T153" s="430"/>
      <c r="U153" s="430"/>
      <c r="V153" s="430"/>
    </row>
    <row r="154" spans="1:22" ht="17.399999999999999">
      <c r="A154" s="430"/>
      <c r="B154" s="431">
        <v>148</v>
      </c>
      <c r="C154" s="444"/>
      <c r="D154" s="446"/>
      <c r="E154" s="431"/>
      <c r="F154" s="797"/>
      <c r="G154" s="763"/>
      <c r="H154" s="766"/>
      <c r="I154" s="431"/>
      <c r="J154" s="431"/>
      <c r="K154" s="350"/>
      <c r="L154" s="350"/>
      <c r="M154" s="431"/>
      <c r="N154" s="444"/>
      <c r="O154" s="431"/>
      <c r="P154" s="446"/>
      <c r="Q154" s="431"/>
      <c r="R154" s="431"/>
      <c r="S154" s="447"/>
      <c r="T154" s="430"/>
      <c r="U154" s="430"/>
      <c r="V154" s="430"/>
    </row>
    <row r="155" spans="1:22" ht="17.399999999999999">
      <c r="A155" s="430"/>
      <c r="B155" s="431">
        <v>149</v>
      </c>
      <c r="C155" s="444"/>
      <c r="D155" s="446"/>
      <c r="E155" s="431"/>
      <c r="F155" s="797"/>
      <c r="G155" s="763"/>
      <c r="H155" s="766"/>
      <c r="I155" s="431"/>
      <c r="J155" s="431"/>
      <c r="K155" s="350"/>
      <c r="L155" s="350"/>
      <c r="M155" s="431"/>
      <c r="N155" s="444"/>
      <c r="O155" s="431"/>
      <c r="P155" s="446"/>
      <c r="Q155" s="431"/>
      <c r="R155" s="431"/>
      <c r="S155" s="447"/>
      <c r="T155" s="430"/>
      <c r="U155" s="430"/>
      <c r="V155" s="430"/>
    </row>
    <row r="156" spans="1:22" ht="17.399999999999999">
      <c r="A156" s="430"/>
      <c r="B156" s="431">
        <v>150</v>
      </c>
      <c r="C156" s="444"/>
      <c r="D156" s="446"/>
      <c r="E156" s="431"/>
      <c r="F156" s="797"/>
      <c r="G156" s="763"/>
      <c r="H156" s="766"/>
      <c r="I156" s="431"/>
      <c r="J156" s="431"/>
      <c r="K156" s="350"/>
      <c r="L156" s="350"/>
      <c r="M156" s="431"/>
      <c r="N156" s="444"/>
      <c r="O156" s="431"/>
      <c r="P156" s="446"/>
      <c r="Q156" s="431"/>
      <c r="R156" s="431"/>
      <c r="S156" s="447"/>
      <c r="T156" s="430"/>
      <c r="U156" s="430"/>
      <c r="V156" s="430"/>
    </row>
    <row r="157" spans="1:22" ht="17.399999999999999">
      <c r="A157" s="430"/>
      <c r="B157" s="431">
        <v>151</v>
      </c>
      <c r="C157" s="444"/>
      <c r="D157" s="446"/>
      <c r="E157" s="431"/>
      <c r="F157" s="797"/>
      <c r="G157" s="763"/>
      <c r="H157" s="766"/>
      <c r="I157" s="431"/>
      <c r="J157" s="431"/>
      <c r="K157" s="350"/>
      <c r="L157" s="350"/>
      <c r="M157" s="431"/>
      <c r="N157" s="444"/>
      <c r="O157" s="431"/>
      <c r="P157" s="446"/>
      <c r="Q157" s="431"/>
      <c r="R157" s="431"/>
      <c r="S157" s="447"/>
      <c r="T157" s="430"/>
      <c r="U157" s="430"/>
      <c r="V157" s="430"/>
    </row>
    <row r="158" spans="1:22" ht="17.399999999999999">
      <c r="A158" s="430"/>
      <c r="B158" s="431">
        <v>152</v>
      </c>
      <c r="C158" s="444"/>
      <c r="D158" s="446"/>
      <c r="E158" s="431"/>
      <c r="F158" s="797"/>
      <c r="G158" s="763"/>
      <c r="H158" s="766"/>
      <c r="I158" s="431"/>
      <c r="J158" s="431"/>
      <c r="K158" s="350"/>
      <c r="L158" s="350"/>
      <c r="M158" s="431"/>
      <c r="N158" s="444"/>
      <c r="O158" s="431"/>
      <c r="P158" s="446"/>
      <c r="Q158" s="431"/>
      <c r="R158" s="431"/>
      <c r="S158" s="447"/>
      <c r="T158" s="430"/>
      <c r="U158" s="430"/>
      <c r="V158" s="430"/>
    </row>
    <row r="159" spans="1:22" ht="17.399999999999999">
      <c r="A159" s="430"/>
      <c r="B159" s="431">
        <v>153</v>
      </c>
      <c r="C159" s="444"/>
      <c r="D159" s="446"/>
      <c r="E159" s="431"/>
      <c r="F159" s="797"/>
      <c r="G159" s="763"/>
      <c r="H159" s="766"/>
      <c r="I159" s="507"/>
      <c r="J159" s="431"/>
      <c r="K159" s="350"/>
      <c r="L159" s="350"/>
      <c r="M159" s="431"/>
      <c r="N159" s="444"/>
      <c r="O159" s="431"/>
      <c r="P159" s="446"/>
      <c r="Q159" s="431"/>
      <c r="R159" s="431"/>
      <c r="S159" s="447"/>
      <c r="T159" s="430"/>
      <c r="U159" s="430"/>
      <c r="V159" s="430"/>
    </row>
    <row r="160" spans="1:22" ht="15.75" customHeight="1">
      <c r="A160" s="430"/>
      <c r="B160" s="507"/>
      <c r="C160" s="531"/>
      <c r="D160" s="532"/>
      <c r="E160" s="430"/>
      <c r="F160" s="507"/>
      <c r="G160" s="507"/>
      <c r="H160" s="507"/>
      <c r="I160" s="507"/>
      <c r="J160" s="533"/>
      <c r="K160" s="430"/>
      <c r="L160" s="507"/>
      <c r="M160" s="430"/>
      <c r="N160" s="534"/>
      <c r="O160" s="507"/>
      <c r="P160" s="535"/>
      <c r="Q160" s="507"/>
      <c r="R160" s="507"/>
      <c r="S160" s="507"/>
      <c r="T160" s="430"/>
      <c r="U160" s="430"/>
      <c r="V160" s="430"/>
    </row>
    <row r="161" spans="1:22" ht="15.75" customHeight="1">
      <c r="A161" s="430"/>
      <c r="B161" s="507"/>
      <c r="C161" s="531"/>
      <c r="D161" s="532"/>
      <c r="E161" s="430"/>
      <c r="F161" s="507"/>
      <c r="G161" s="507"/>
      <c r="H161" s="507"/>
      <c r="I161" s="507"/>
      <c r="J161" s="533"/>
      <c r="K161" s="430"/>
      <c r="L161" s="507"/>
      <c r="M161" s="430"/>
      <c r="N161" s="534"/>
      <c r="O161" s="507"/>
      <c r="P161" s="535"/>
      <c r="Q161" s="507"/>
      <c r="R161" s="507"/>
      <c r="S161" s="507"/>
      <c r="T161" s="430"/>
      <c r="U161" s="430"/>
      <c r="V161" s="430"/>
    </row>
    <row r="162" spans="1:22" ht="15.75" customHeight="1">
      <c r="A162" s="430"/>
      <c r="B162" s="507"/>
      <c r="C162" s="531"/>
      <c r="D162" s="532"/>
      <c r="E162" s="430"/>
      <c r="F162" s="507"/>
      <c r="G162" s="507"/>
      <c r="H162" s="507"/>
      <c r="I162" s="507"/>
      <c r="J162" s="533"/>
      <c r="K162" s="430"/>
      <c r="L162" s="507"/>
      <c r="M162" s="430"/>
      <c r="N162" s="534"/>
      <c r="O162" s="507"/>
      <c r="P162" s="535"/>
      <c r="Q162" s="507"/>
      <c r="R162" s="507"/>
      <c r="S162" s="507"/>
      <c r="T162" s="430"/>
      <c r="U162" s="430"/>
      <c r="V162" s="430"/>
    </row>
    <row r="163" spans="1:22" ht="15.75" customHeight="1">
      <c r="A163" s="430"/>
      <c r="B163" s="507"/>
      <c r="C163" s="531"/>
      <c r="D163" s="532"/>
      <c r="E163" s="430"/>
      <c r="F163" s="507"/>
      <c r="G163" s="507"/>
      <c r="H163" s="507"/>
      <c r="I163" s="507"/>
      <c r="J163" s="533"/>
      <c r="K163" s="430"/>
      <c r="L163" s="507"/>
      <c r="M163" s="430"/>
      <c r="N163" s="534"/>
      <c r="O163" s="507"/>
      <c r="P163" s="535"/>
      <c r="Q163" s="507"/>
      <c r="R163" s="507"/>
      <c r="S163" s="507"/>
      <c r="T163" s="430"/>
      <c r="U163" s="430"/>
      <c r="V163" s="430"/>
    </row>
    <row r="164" spans="1:22" ht="15.75" customHeight="1">
      <c r="A164" s="430"/>
      <c r="B164" s="507"/>
      <c r="C164" s="531"/>
      <c r="D164" s="532"/>
      <c r="E164" s="430"/>
      <c r="F164" s="507"/>
      <c r="G164" s="507"/>
      <c r="H164" s="507"/>
      <c r="I164" s="507"/>
      <c r="J164" s="533"/>
      <c r="K164" s="430"/>
      <c r="L164" s="507"/>
      <c r="M164" s="430"/>
      <c r="N164" s="534"/>
      <c r="O164" s="507"/>
      <c r="P164" s="535"/>
      <c r="Q164" s="507"/>
      <c r="R164" s="507"/>
      <c r="S164" s="507"/>
      <c r="T164" s="430"/>
      <c r="U164" s="430"/>
      <c r="V164" s="430"/>
    </row>
    <row r="165" spans="1:22" ht="15.75" customHeight="1">
      <c r="A165" s="430"/>
      <c r="B165" s="507"/>
      <c r="C165" s="531"/>
      <c r="D165" s="532"/>
      <c r="E165" s="430"/>
      <c r="F165" s="507"/>
      <c r="G165" s="507"/>
      <c r="H165" s="507"/>
      <c r="I165" s="507"/>
      <c r="J165" s="533"/>
      <c r="K165" s="430"/>
      <c r="L165" s="507"/>
      <c r="M165" s="430"/>
      <c r="N165" s="534"/>
      <c r="O165" s="507"/>
      <c r="P165" s="535"/>
      <c r="Q165" s="507"/>
      <c r="R165" s="507"/>
      <c r="S165" s="507"/>
      <c r="T165" s="430"/>
      <c r="U165" s="430"/>
      <c r="V165" s="430"/>
    </row>
    <row r="166" spans="1:22" ht="15.75" customHeight="1">
      <c r="A166" s="430"/>
      <c r="B166" s="507"/>
      <c r="C166" s="531"/>
      <c r="D166" s="532"/>
      <c r="E166" s="430"/>
      <c r="F166" s="507"/>
      <c r="G166" s="507"/>
      <c r="H166" s="507"/>
      <c r="I166" s="507"/>
      <c r="J166" s="533"/>
      <c r="K166" s="430"/>
      <c r="L166" s="507"/>
      <c r="M166" s="430"/>
      <c r="N166" s="534"/>
      <c r="O166" s="507"/>
      <c r="P166" s="535"/>
      <c r="Q166" s="507"/>
      <c r="R166" s="507"/>
      <c r="S166" s="507"/>
      <c r="T166" s="430"/>
      <c r="U166" s="430"/>
      <c r="V166" s="430"/>
    </row>
    <row r="167" spans="1:22" ht="15.75" customHeight="1">
      <c r="A167" s="430"/>
      <c r="B167" s="507"/>
      <c r="C167" s="531"/>
      <c r="D167" s="532"/>
      <c r="E167" s="430"/>
      <c r="F167" s="507"/>
      <c r="G167" s="507"/>
      <c r="H167" s="507"/>
      <c r="I167" s="507"/>
      <c r="J167" s="533"/>
      <c r="K167" s="430"/>
      <c r="L167" s="507"/>
      <c r="M167" s="430"/>
      <c r="N167" s="534"/>
      <c r="O167" s="507"/>
      <c r="P167" s="535"/>
      <c r="Q167" s="507"/>
      <c r="R167" s="507"/>
      <c r="S167" s="507"/>
      <c r="T167" s="430"/>
      <c r="U167" s="430"/>
      <c r="V167" s="430"/>
    </row>
    <row r="168" spans="1:22" ht="15.75" customHeight="1">
      <c r="A168" s="430"/>
      <c r="B168" s="507"/>
      <c r="C168" s="531"/>
      <c r="D168" s="532"/>
      <c r="E168" s="430"/>
      <c r="F168" s="507"/>
      <c r="G168" s="507"/>
      <c r="H168" s="507"/>
      <c r="I168" s="507"/>
      <c r="J168" s="533"/>
      <c r="K168" s="430"/>
      <c r="L168" s="507"/>
      <c r="M168" s="430"/>
      <c r="N168" s="534"/>
      <c r="O168" s="507"/>
      <c r="P168" s="535"/>
      <c r="Q168" s="507"/>
      <c r="R168" s="507"/>
      <c r="S168" s="507"/>
      <c r="T168" s="430"/>
      <c r="U168" s="430"/>
      <c r="V168" s="430"/>
    </row>
    <row r="169" spans="1:22" ht="15.75" customHeight="1">
      <c r="A169" s="430"/>
      <c r="B169" s="507"/>
      <c r="C169" s="531"/>
      <c r="D169" s="532"/>
      <c r="E169" s="430"/>
      <c r="F169" s="507"/>
      <c r="G169" s="507"/>
      <c r="H169" s="507"/>
      <c r="I169" s="507"/>
      <c r="J169" s="533"/>
      <c r="K169" s="430"/>
      <c r="L169" s="507"/>
      <c r="M169" s="430"/>
      <c r="N169" s="534"/>
      <c r="O169" s="507"/>
      <c r="P169" s="535"/>
      <c r="Q169" s="507"/>
      <c r="R169" s="507"/>
      <c r="S169" s="507"/>
      <c r="T169" s="430"/>
      <c r="U169" s="430"/>
      <c r="V169" s="430"/>
    </row>
    <row r="170" spans="1:22" ht="15.75" customHeight="1">
      <c r="A170" s="430"/>
      <c r="B170" s="507"/>
      <c r="C170" s="531"/>
      <c r="D170" s="532"/>
      <c r="E170" s="430"/>
      <c r="F170" s="507"/>
      <c r="G170" s="507"/>
      <c r="H170" s="507"/>
      <c r="I170" s="507"/>
      <c r="J170" s="533"/>
      <c r="K170" s="430"/>
      <c r="L170" s="507"/>
      <c r="M170" s="430"/>
      <c r="N170" s="534"/>
      <c r="O170" s="507"/>
      <c r="P170" s="535"/>
      <c r="Q170" s="507"/>
      <c r="R170" s="507"/>
      <c r="S170" s="507"/>
      <c r="T170" s="430"/>
      <c r="U170" s="430"/>
      <c r="V170" s="430"/>
    </row>
    <row r="171" spans="1:22" ht="15.75" customHeight="1">
      <c r="A171" s="430"/>
      <c r="B171" s="507"/>
      <c r="C171" s="531"/>
      <c r="D171" s="532"/>
      <c r="E171" s="430"/>
      <c r="F171" s="507"/>
      <c r="G171" s="507"/>
      <c r="H171" s="507"/>
      <c r="I171" s="507"/>
      <c r="J171" s="533"/>
      <c r="K171" s="430"/>
      <c r="L171" s="507"/>
      <c r="M171" s="430"/>
      <c r="N171" s="534"/>
      <c r="O171" s="507"/>
      <c r="P171" s="535"/>
      <c r="Q171" s="507"/>
      <c r="R171" s="507"/>
      <c r="S171" s="507"/>
      <c r="T171" s="430"/>
      <c r="U171" s="430"/>
      <c r="V171" s="430"/>
    </row>
    <row r="172" spans="1:22" ht="15.75" customHeight="1">
      <c r="A172" s="430"/>
      <c r="B172" s="507"/>
      <c r="C172" s="531"/>
      <c r="D172" s="532"/>
      <c r="E172" s="430"/>
      <c r="F172" s="507"/>
      <c r="G172" s="507"/>
      <c r="H172" s="507"/>
      <c r="I172" s="507"/>
      <c r="J172" s="533"/>
      <c r="K172" s="430"/>
      <c r="L172" s="507"/>
      <c r="M172" s="430"/>
      <c r="N172" s="534"/>
      <c r="O172" s="507"/>
      <c r="P172" s="535"/>
      <c r="Q172" s="507"/>
      <c r="R172" s="507"/>
      <c r="S172" s="507"/>
      <c r="T172" s="430"/>
      <c r="U172" s="430"/>
      <c r="V172" s="430"/>
    </row>
    <row r="173" spans="1:22" ht="15.75" customHeight="1">
      <c r="A173" s="430"/>
      <c r="B173" s="507"/>
      <c r="C173" s="531"/>
      <c r="D173" s="532"/>
      <c r="E173" s="430"/>
      <c r="F173" s="507"/>
      <c r="G173" s="507"/>
      <c r="H173" s="507"/>
      <c r="I173" s="507"/>
      <c r="J173" s="533"/>
      <c r="K173" s="430"/>
      <c r="L173" s="507"/>
      <c r="M173" s="430"/>
      <c r="N173" s="534"/>
      <c r="O173" s="507"/>
      <c r="P173" s="535"/>
      <c r="Q173" s="507"/>
      <c r="R173" s="507"/>
      <c r="S173" s="507"/>
      <c r="T173" s="430"/>
      <c r="U173" s="430"/>
      <c r="V173" s="430"/>
    </row>
    <row r="174" spans="1:22" ht="15.75" customHeight="1">
      <c r="A174" s="430"/>
      <c r="B174" s="507"/>
      <c r="C174" s="531"/>
      <c r="D174" s="532"/>
      <c r="E174" s="430"/>
      <c r="F174" s="507"/>
      <c r="G174" s="507"/>
      <c r="H174" s="507"/>
      <c r="J174" s="533"/>
      <c r="K174" s="430"/>
      <c r="L174" s="507"/>
      <c r="M174" s="430"/>
      <c r="N174" s="534"/>
      <c r="O174" s="507"/>
      <c r="P174" s="535"/>
      <c r="Q174" s="507"/>
      <c r="R174" s="507"/>
      <c r="S174" s="507"/>
      <c r="T174" s="430"/>
      <c r="U174" s="430"/>
      <c r="V174" s="430"/>
    </row>
  </sheetData>
  <autoFilter ref="A6:V118" xr:uid="{00000000-0009-0000-0000-00001D000000}"/>
  <mergeCells count="158">
    <mergeCell ref="F142:H142"/>
    <mergeCell ref="F143:H143"/>
    <mergeCell ref="F144:H144"/>
    <mergeCell ref="F145:H145"/>
    <mergeCell ref="F146:H146"/>
    <mergeCell ref="F147:H147"/>
    <mergeCell ref="F148:H148"/>
    <mergeCell ref="F133:H133"/>
    <mergeCell ref="F134:H134"/>
    <mergeCell ref="F135:H135"/>
    <mergeCell ref="F136:H136"/>
    <mergeCell ref="F137:H137"/>
    <mergeCell ref="F138:H138"/>
    <mergeCell ref="F139:H139"/>
    <mergeCell ref="F140:H140"/>
    <mergeCell ref="F141:H141"/>
    <mergeCell ref="F124:H124"/>
    <mergeCell ref="F125:H125"/>
    <mergeCell ref="F126:H126"/>
    <mergeCell ref="F127:H127"/>
    <mergeCell ref="F128:H128"/>
    <mergeCell ref="F129:H129"/>
    <mergeCell ref="F130:H130"/>
    <mergeCell ref="F131:H131"/>
    <mergeCell ref="F132:H132"/>
    <mergeCell ref="F115:H115"/>
    <mergeCell ref="F116:H116"/>
    <mergeCell ref="F117:H117"/>
    <mergeCell ref="F118:H118"/>
    <mergeCell ref="F119:H119"/>
    <mergeCell ref="F120:H120"/>
    <mergeCell ref="F121:H121"/>
    <mergeCell ref="F122:H122"/>
    <mergeCell ref="F123:H123"/>
    <mergeCell ref="F157:H157"/>
    <mergeCell ref="F158:H158"/>
    <mergeCell ref="F159:H159"/>
    <mergeCell ref="F149:H149"/>
    <mergeCell ref="F150:H150"/>
    <mergeCell ref="F151:H151"/>
    <mergeCell ref="F152:H152"/>
    <mergeCell ref="F153:H153"/>
    <mergeCell ref="F154:H154"/>
    <mergeCell ref="F155:H155"/>
    <mergeCell ref="F92:H92"/>
    <mergeCell ref="F93:H93"/>
    <mergeCell ref="F94:H94"/>
    <mergeCell ref="F95:H95"/>
    <mergeCell ref="F96:H96"/>
    <mergeCell ref="F97:H97"/>
    <mergeCell ref="F98:H98"/>
    <mergeCell ref="F99:H99"/>
    <mergeCell ref="F156:H156"/>
    <mergeCell ref="F100:H100"/>
    <mergeCell ref="F101:H101"/>
    <mergeCell ref="F102:H102"/>
    <mergeCell ref="F103:H103"/>
    <mergeCell ref="F104:H104"/>
    <mergeCell ref="F105:H105"/>
    <mergeCell ref="F106:H106"/>
    <mergeCell ref="F107:H107"/>
    <mergeCell ref="F108:H108"/>
    <mergeCell ref="F109:H109"/>
    <mergeCell ref="F110:H110"/>
    <mergeCell ref="F111:H111"/>
    <mergeCell ref="F112:H112"/>
    <mergeCell ref="F113:H113"/>
    <mergeCell ref="F114:H114"/>
    <mergeCell ref="F83:H83"/>
    <mergeCell ref="F84:H84"/>
    <mergeCell ref="F85:H85"/>
    <mergeCell ref="F86:H86"/>
    <mergeCell ref="F87:H87"/>
    <mergeCell ref="F88:H88"/>
    <mergeCell ref="F89:H89"/>
    <mergeCell ref="F90:H90"/>
    <mergeCell ref="F91:H91"/>
    <mergeCell ref="F74:H74"/>
    <mergeCell ref="F75:H75"/>
    <mergeCell ref="F76:H76"/>
    <mergeCell ref="F77:H77"/>
    <mergeCell ref="F78:H78"/>
    <mergeCell ref="F79:H79"/>
    <mergeCell ref="F80:H80"/>
    <mergeCell ref="F81:H81"/>
    <mergeCell ref="F82:H82"/>
    <mergeCell ref="F65:H65"/>
    <mergeCell ref="F66:H66"/>
    <mergeCell ref="F67:H67"/>
    <mergeCell ref="F68:H68"/>
    <mergeCell ref="F69:H69"/>
    <mergeCell ref="F70:H70"/>
    <mergeCell ref="F71:H71"/>
    <mergeCell ref="F72:H72"/>
    <mergeCell ref="F73:H73"/>
    <mergeCell ref="F56:H56"/>
    <mergeCell ref="F57:H57"/>
    <mergeCell ref="F58:H58"/>
    <mergeCell ref="F59:H59"/>
    <mergeCell ref="F60:H60"/>
    <mergeCell ref="F61:H61"/>
    <mergeCell ref="F62:H62"/>
    <mergeCell ref="F63:H63"/>
    <mergeCell ref="F64:H64"/>
    <mergeCell ref="F47:H47"/>
    <mergeCell ref="F48:H48"/>
    <mergeCell ref="F49:H49"/>
    <mergeCell ref="F50:H50"/>
    <mergeCell ref="F51:H51"/>
    <mergeCell ref="F52:H52"/>
    <mergeCell ref="F53:H53"/>
    <mergeCell ref="F54:H54"/>
    <mergeCell ref="F55:H55"/>
    <mergeCell ref="F38:H38"/>
    <mergeCell ref="F39:H39"/>
    <mergeCell ref="F40:H40"/>
    <mergeCell ref="F41:H41"/>
    <mergeCell ref="F42:H42"/>
    <mergeCell ref="F43:H43"/>
    <mergeCell ref="F44:H44"/>
    <mergeCell ref="F45:H45"/>
    <mergeCell ref="F46:H46"/>
    <mergeCell ref="F29:H29"/>
    <mergeCell ref="F30:H30"/>
    <mergeCell ref="F31:H31"/>
    <mergeCell ref="F32:H32"/>
    <mergeCell ref="F33:H33"/>
    <mergeCell ref="F34:H34"/>
    <mergeCell ref="F35:H35"/>
    <mergeCell ref="F36:H36"/>
    <mergeCell ref="F37:H37"/>
    <mergeCell ref="F20:H20"/>
    <mergeCell ref="F21:H21"/>
    <mergeCell ref="F22:H22"/>
    <mergeCell ref="F23:H23"/>
    <mergeCell ref="F24:H24"/>
    <mergeCell ref="F25:H25"/>
    <mergeCell ref="F26:H26"/>
    <mergeCell ref="F27:H27"/>
    <mergeCell ref="F28:H28"/>
    <mergeCell ref="F11:H11"/>
    <mergeCell ref="F12:H12"/>
    <mergeCell ref="F13:H13"/>
    <mergeCell ref="F14:H14"/>
    <mergeCell ref="F15:H15"/>
    <mergeCell ref="F16:H16"/>
    <mergeCell ref="F17:H17"/>
    <mergeCell ref="F18:H18"/>
    <mergeCell ref="F19:H19"/>
    <mergeCell ref="B2:E2"/>
    <mergeCell ref="D3:E3"/>
    <mergeCell ref="B4:C4"/>
    <mergeCell ref="D4:E4"/>
    <mergeCell ref="F6:H6"/>
    <mergeCell ref="F7:H7"/>
    <mergeCell ref="F8:H8"/>
    <mergeCell ref="F9:H9"/>
    <mergeCell ref="F10:H10"/>
  </mergeCells>
  <phoneticPr fontId="86"/>
  <conditionalFormatting sqref="M7:M159">
    <cfRule type="containsBlanks" dxfId="32" priority="1">
      <formula>LEN(TRIM(M7))=0</formula>
    </cfRule>
  </conditionalFormatting>
  <conditionalFormatting sqref="R7:R13">
    <cfRule type="containsBlanks" dxfId="31" priority="6">
      <formula>LEN(TRIM(R7))=0</formula>
    </cfRule>
  </conditionalFormatting>
  <conditionalFormatting sqref="R14:R103 N38 N41:N42">
    <cfRule type="containsBlanks" dxfId="30" priority="2">
      <formula>LEN(TRIM(R14))=0</formula>
    </cfRule>
  </conditionalFormatting>
  <conditionalFormatting sqref="R104:R159">
    <cfRule type="containsBlanks" dxfId="29" priority="3">
      <formula>LEN(TRIM(R104))=0</formula>
    </cfRule>
  </conditionalFormatting>
  <pageMargins left="0.25" right="0.25" top="0.75" bottom="0.75" header="0" footer="0"/>
  <pageSetup paperSize="9"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B0FF33"/>
    <pageSetUpPr fitToPage="1"/>
  </sheetPr>
  <dimension ref="A1:W232"/>
  <sheetViews>
    <sheetView workbookViewId="0">
      <pane ySplit="6" topLeftCell="A7" activePane="bottomLeft" state="frozen"/>
      <selection pane="bottomLeft" activeCell="B8" sqref="B8"/>
    </sheetView>
  </sheetViews>
  <sheetFormatPr defaultColWidth="12.6640625" defaultRowHeight="12.75" customHeight="1"/>
  <cols>
    <col min="1" max="1" width="1.21875" customWidth="1"/>
    <col min="2" max="2" width="17.33203125" customWidth="1"/>
    <col min="3" max="3" width="12.6640625" customWidth="1"/>
    <col min="4" max="4" width="19.44140625" customWidth="1"/>
    <col min="5" max="5" width="9.33203125" customWidth="1"/>
    <col min="6" max="6" width="12.109375" customWidth="1"/>
    <col min="7" max="7" width="11.33203125" customWidth="1"/>
    <col min="8" max="8" width="10.88671875" customWidth="1"/>
    <col min="9" max="9" width="36.21875" customWidth="1"/>
    <col min="10" max="10" width="19.109375" customWidth="1"/>
    <col min="11" max="11" width="37.21875" customWidth="1"/>
    <col min="12" max="12" width="54.6640625" customWidth="1"/>
    <col min="13" max="13" width="28.88671875" customWidth="1"/>
    <col min="14" max="14" width="33.33203125" customWidth="1"/>
    <col min="15" max="15" width="6.88671875" customWidth="1"/>
    <col min="16" max="16" width="6.33203125" customWidth="1"/>
    <col min="17" max="17" width="9.109375" customWidth="1"/>
    <col min="18" max="18" width="9.77734375" customWidth="1"/>
    <col min="19" max="19" width="13.77734375" customWidth="1"/>
    <col min="20" max="20" width="85.88671875" customWidth="1"/>
  </cols>
  <sheetData>
    <row r="1" spans="1:23" ht="5.25" customHeight="1">
      <c r="A1" s="4"/>
      <c r="B1" s="4"/>
      <c r="C1" s="303"/>
      <c r="D1" s="4"/>
      <c r="E1" s="4"/>
      <c r="J1" s="419"/>
      <c r="K1" s="419"/>
      <c r="L1" s="148"/>
      <c r="M1" s="148"/>
      <c r="N1" s="4"/>
      <c r="O1" s="239"/>
      <c r="P1" s="148"/>
      <c r="Q1" s="240"/>
      <c r="R1" s="148"/>
      <c r="S1" s="148"/>
      <c r="T1" s="148"/>
    </row>
    <row r="2" spans="1:23" ht="24.75" customHeight="1">
      <c r="A2" s="4"/>
      <c r="B2" s="790" t="s">
        <v>1479</v>
      </c>
      <c r="C2" s="710"/>
      <c r="D2" s="710"/>
      <c r="E2" s="710"/>
      <c r="J2" s="420"/>
      <c r="K2" s="597" t="s">
        <v>1518</v>
      </c>
      <c r="L2" s="150"/>
      <c r="M2" s="150"/>
      <c r="N2" s="279"/>
      <c r="O2" s="421"/>
      <c r="P2" s="150"/>
      <c r="Q2" s="422"/>
      <c r="R2" s="150"/>
      <c r="S2" s="150"/>
      <c r="T2" s="150"/>
    </row>
    <row r="3" spans="1:23" ht="16.5" customHeight="1">
      <c r="A3" s="279"/>
      <c r="B3" s="3"/>
      <c r="C3" s="423"/>
      <c r="D3" s="791" t="s">
        <v>16</v>
      </c>
      <c r="E3" s="706"/>
      <c r="J3" s="424"/>
      <c r="K3" s="598" t="s">
        <v>1519</v>
      </c>
      <c r="L3" s="149"/>
      <c r="M3" s="149"/>
      <c r="N3" s="3"/>
      <c r="O3" s="425"/>
      <c r="P3" s="149"/>
      <c r="Q3" s="265"/>
      <c r="R3" s="149"/>
      <c r="S3" s="149"/>
      <c r="T3" s="162"/>
    </row>
    <row r="4" spans="1:23" ht="32.25" customHeight="1">
      <c r="A4" s="3"/>
      <c r="B4" s="792" t="s">
        <v>1480</v>
      </c>
      <c r="C4" s="706"/>
      <c r="D4" s="793"/>
      <c r="E4" s="706"/>
      <c r="J4" s="419"/>
      <c r="K4" s="419"/>
      <c r="L4" s="148"/>
      <c r="M4" s="148"/>
      <c r="N4" s="4"/>
      <c r="O4" s="239"/>
      <c r="P4" s="148"/>
      <c r="Q4" s="240"/>
      <c r="R4" s="148"/>
      <c r="S4" s="148"/>
      <c r="T4" s="168"/>
    </row>
    <row r="5" spans="1:23" ht="14.25" customHeight="1">
      <c r="A5" s="4"/>
      <c r="J5" s="390"/>
      <c r="K5" s="390"/>
      <c r="L5" s="151"/>
      <c r="O5" s="151"/>
      <c r="P5" s="151"/>
      <c r="Q5" s="151"/>
      <c r="R5" s="151"/>
      <c r="S5" s="151"/>
      <c r="T5" s="151"/>
    </row>
    <row r="6" spans="1:23" ht="36" customHeight="1">
      <c r="B6" s="599" t="s">
        <v>317</v>
      </c>
      <c r="C6" s="600" t="s">
        <v>318</v>
      </c>
      <c r="D6" s="599" t="s">
        <v>1481</v>
      </c>
      <c r="E6" s="599" t="s">
        <v>320</v>
      </c>
      <c r="F6" s="824" t="s">
        <v>1520</v>
      </c>
      <c r="G6" s="763"/>
      <c r="H6" s="706"/>
      <c r="I6" s="599" t="s">
        <v>324</v>
      </c>
      <c r="J6" s="599" t="s">
        <v>325</v>
      </c>
      <c r="K6" s="599" t="s">
        <v>1521</v>
      </c>
      <c r="L6" s="599" t="s">
        <v>327</v>
      </c>
      <c r="M6" s="599" t="s">
        <v>328</v>
      </c>
      <c r="N6" s="599" t="s">
        <v>1484</v>
      </c>
      <c r="O6" s="600" t="s">
        <v>331</v>
      </c>
      <c r="P6" s="599" t="s">
        <v>332</v>
      </c>
      <c r="Q6" s="601" t="s">
        <v>319</v>
      </c>
      <c r="R6" s="599" t="s">
        <v>333</v>
      </c>
      <c r="S6" s="602" t="s">
        <v>335</v>
      </c>
      <c r="T6" s="599" t="s">
        <v>328</v>
      </c>
      <c r="U6" s="430"/>
      <c r="V6" s="430"/>
      <c r="W6" s="430"/>
    </row>
    <row r="7" spans="1:23" ht="17.399999999999999">
      <c r="A7" s="430"/>
      <c r="B7" s="483"/>
      <c r="C7" s="603"/>
      <c r="D7" s="537"/>
      <c r="E7" s="537"/>
      <c r="F7" s="810"/>
      <c r="G7" s="763"/>
      <c r="H7" s="706"/>
      <c r="I7" s="604"/>
      <c r="J7" s="605"/>
      <c r="K7" s="606"/>
      <c r="L7" s="607"/>
      <c r="M7" s="608"/>
      <c r="N7" s="608"/>
      <c r="O7" s="541"/>
      <c r="P7" s="496"/>
      <c r="Q7" s="609"/>
      <c r="R7" s="496"/>
      <c r="S7" s="496"/>
      <c r="T7" s="610"/>
      <c r="U7" s="430"/>
      <c r="V7" s="430"/>
      <c r="W7" s="430"/>
    </row>
    <row r="8" spans="1:23" ht="17.399999999999999">
      <c r="A8" s="430"/>
      <c r="B8" s="483"/>
      <c r="C8" s="603"/>
      <c r="D8" s="537"/>
      <c r="E8" s="537"/>
      <c r="F8" s="795"/>
      <c r="G8" s="756"/>
      <c r="H8" s="752"/>
      <c r="I8" s="606"/>
      <c r="J8" s="606"/>
      <c r="K8" s="606"/>
      <c r="L8" s="607"/>
      <c r="M8" s="608"/>
      <c r="N8" s="608"/>
      <c r="O8" s="541"/>
      <c r="P8" s="496"/>
      <c r="Q8" s="609"/>
      <c r="R8" s="496"/>
      <c r="S8" s="496"/>
      <c r="T8" s="610"/>
      <c r="U8" s="430"/>
      <c r="V8" s="430"/>
      <c r="W8" s="430"/>
    </row>
    <row r="9" spans="1:23" ht="17.399999999999999">
      <c r="A9" s="430"/>
      <c r="B9" s="483"/>
      <c r="C9" s="603"/>
      <c r="D9" s="537"/>
      <c r="E9" s="537"/>
      <c r="F9" s="795"/>
      <c r="G9" s="756"/>
      <c r="H9" s="752"/>
      <c r="I9" s="604"/>
      <c r="J9" s="606"/>
      <c r="K9" s="606"/>
      <c r="L9" s="607"/>
      <c r="M9" s="608"/>
      <c r="N9" s="608"/>
      <c r="O9" s="541"/>
      <c r="P9" s="496"/>
      <c r="Q9" s="609"/>
      <c r="R9" s="496"/>
      <c r="S9" s="496"/>
      <c r="T9" s="610"/>
      <c r="U9" s="430"/>
      <c r="V9" s="430"/>
      <c r="W9" s="430"/>
    </row>
    <row r="10" spans="1:23" ht="17.399999999999999">
      <c r="A10" s="430"/>
      <c r="B10" s="483"/>
      <c r="C10" s="603"/>
      <c r="D10" s="537"/>
      <c r="E10" s="537"/>
      <c r="F10" s="810"/>
      <c r="G10" s="763"/>
      <c r="H10" s="706"/>
      <c r="I10" s="604"/>
      <c r="J10" s="606"/>
      <c r="K10" s="606"/>
      <c r="L10" s="607"/>
      <c r="M10" s="608"/>
      <c r="N10" s="608"/>
      <c r="O10" s="541"/>
      <c r="P10" s="496"/>
      <c r="Q10" s="609"/>
      <c r="R10" s="496"/>
      <c r="S10" s="496"/>
      <c r="T10" s="610"/>
      <c r="U10" s="430"/>
      <c r="V10" s="430"/>
      <c r="W10" s="430"/>
    </row>
    <row r="11" spans="1:23" ht="17.399999999999999">
      <c r="A11" s="611"/>
      <c r="B11" s="612"/>
      <c r="C11" s="613"/>
      <c r="D11" s="614"/>
      <c r="E11" s="614"/>
      <c r="F11" s="825"/>
      <c r="G11" s="763"/>
      <c r="H11" s="706"/>
      <c r="I11" s="615"/>
      <c r="J11" s="615"/>
      <c r="K11" s="615"/>
      <c r="L11" s="616"/>
      <c r="M11" s="617"/>
      <c r="N11" s="618"/>
      <c r="O11" s="619"/>
      <c r="P11" s="620"/>
      <c r="Q11" s="621"/>
      <c r="R11" s="620"/>
      <c r="S11" s="620"/>
      <c r="T11" s="622"/>
      <c r="U11" s="611"/>
      <c r="V11" s="611"/>
      <c r="W11" s="611"/>
    </row>
    <row r="12" spans="1:23" ht="17.399999999999999">
      <c r="A12" s="430"/>
      <c r="B12" s="483"/>
      <c r="C12" s="603"/>
      <c r="D12" s="606"/>
      <c r="E12" s="606"/>
      <c r="F12" s="810"/>
      <c r="G12" s="763"/>
      <c r="H12" s="706"/>
      <c r="I12" s="606"/>
      <c r="J12" s="606"/>
      <c r="K12" s="606"/>
      <c r="L12" s="623"/>
      <c r="M12" s="608"/>
      <c r="N12" s="624"/>
      <c r="O12" s="625"/>
      <c r="P12" s="496"/>
      <c r="Q12" s="553"/>
      <c r="R12" s="496"/>
      <c r="S12" s="551"/>
      <c r="T12" s="551"/>
      <c r="U12" s="30"/>
      <c r="V12" s="30"/>
      <c r="W12" s="30"/>
    </row>
    <row r="13" spans="1:23" ht="17.399999999999999">
      <c r="A13" s="453"/>
      <c r="B13" s="483"/>
      <c r="C13" s="536"/>
      <c r="D13" s="606"/>
      <c r="E13" s="606"/>
      <c r="F13" s="795"/>
      <c r="G13" s="756"/>
      <c r="H13" s="799"/>
      <c r="I13" s="604"/>
      <c r="J13" s="626"/>
      <c r="K13" s="627"/>
      <c r="L13" s="623"/>
      <c r="M13" s="608"/>
      <c r="N13" s="624"/>
      <c r="O13" s="541"/>
      <c r="P13" s="485"/>
      <c r="Q13" s="492"/>
      <c r="R13" s="485"/>
      <c r="S13" s="485"/>
      <c r="T13" s="489"/>
      <c r="U13" s="430"/>
      <c r="V13" s="430"/>
      <c r="W13" s="430"/>
    </row>
    <row r="14" spans="1:23" ht="17.399999999999999">
      <c r="A14" s="430"/>
      <c r="B14" s="483"/>
      <c r="C14" s="536"/>
      <c r="D14" s="606"/>
      <c r="E14" s="606"/>
      <c r="F14" s="810"/>
      <c r="G14" s="763"/>
      <c r="H14" s="766"/>
      <c r="I14" s="628"/>
      <c r="J14" s="627"/>
      <c r="K14" s="629"/>
      <c r="L14" s="623"/>
      <c r="M14" s="608"/>
      <c r="N14" s="624"/>
      <c r="O14" s="541"/>
      <c r="P14" s="485"/>
      <c r="Q14" s="492"/>
      <c r="R14" s="485"/>
      <c r="S14" s="485"/>
      <c r="T14" s="489"/>
      <c r="U14" s="430"/>
      <c r="V14" s="430"/>
      <c r="W14" s="430"/>
    </row>
    <row r="15" spans="1:23" ht="17.399999999999999">
      <c r="A15" s="430"/>
      <c r="B15" s="483"/>
      <c r="C15" s="536"/>
      <c r="D15" s="606"/>
      <c r="E15" s="606"/>
      <c r="F15" s="810"/>
      <c r="G15" s="763"/>
      <c r="H15" s="766"/>
      <c r="I15" s="604"/>
      <c r="J15" s="627"/>
      <c r="K15" s="627"/>
      <c r="L15" s="623"/>
      <c r="M15" s="608"/>
      <c r="N15" s="624"/>
      <c r="O15" s="541"/>
      <c r="P15" s="485"/>
      <c r="Q15" s="492"/>
      <c r="R15" s="485"/>
      <c r="S15" s="485"/>
      <c r="T15" s="493"/>
      <c r="U15" s="430"/>
      <c r="V15" s="430"/>
      <c r="W15" s="430"/>
    </row>
    <row r="16" spans="1:23" ht="17.399999999999999">
      <c r="A16" s="430"/>
      <c r="B16" s="483"/>
      <c r="C16" s="536"/>
      <c r="D16" s="606"/>
      <c r="E16" s="606"/>
      <c r="F16" s="810"/>
      <c r="G16" s="763"/>
      <c r="H16" s="766"/>
      <c r="I16" s="630"/>
      <c r="J16" s="626"/>
      <c r="K16" s="627"/>
      <c r="L16" s="623"/>
      <c r="M16" s="608"/>
      <c r="N16" s="624"/>
      <c r="O16" s="541"/>
      <c r="P16" s="485"/>
      <c r="Q16" s="492"/>
      <c r="R16" s="485"/>
      <c r="S16" s="485"/>
      <c r="T16" s="493"/>
      <c r="U16" s="430"/>
      <c r="V16" s="430"/>
      <c r="W16" s="430"/>
    </row>
    <row r="17" spans="1:23" ht="17.399999999999999">
      <c r="A17" s="430"/>
      <c r="B17" s="483"/>
      <c r="C17" s="536"/>
      <c r="D17" s="606"/>
      <c r="E17" s="606"/>
      <c r="F17" s="795"/>
      <c r="G17" s="756"/>
      <c r="H17" s="799"/>
      <c r="I17" s="630"/>
      <c r="J17" s="626"/>
      <c r="K17" s="631"/>
      <c r="L17" s="623"/>
      <c r="M17" s="608"/>
      <c r="N17" s="624"/>
      <c r="O17" s="541"/>
      <c r="P17" s="485"/>
      <c r="Q17" s="492"/>
      <c r="R17" s="485"/>
      <c r="S17" s="485"/>
      <c r="T17" s="493"/>
      <c r="U17" s="430"/>
      <c r="V17" s="430"/>
      <c r="W17" s="430"/>
    </row>
    <row r="18" spans="1:23" ht="17.399999999999999">
      <c r="A18" s="430"/>
      <c r="B18" s="483"/>
      <c r="C18" s="536"/>
      <c r="D18" s="606"/>
      <c r="E18" s="606"/>
      <c r="F18" s="810"/>
      <c r="G18" s="763"/>
      <c r="H18" s="766"/>
      <c r="I18" s="628"/>
      <c r="J18" s="627"/>
      <c r="K18" s="632"/>
      <c r="L18" s="623"/>
      <c r="M18" s="608"/>
      <c r="N18" s="539"/>
      <c r="O18" s="541"/>
      <c r="P18" s="485"/>
      <c r="Q18" s="492"/>
      <c r="R18" s="485"/>
      <c r="S18" s="485"/>
      <c r="T18" s="493"/>
      <c r="U18" s="430"/>
      <c r="V18" s="430"/>
      <c r="W18" s="430"/>
    </row>
    <row r="19" spans="1:23" ht="17.399999999999999">
      <c r="A19" s="430"/>
      <c r="B19" s="483"/>
      <c r="C19" s="536"/>
      <c r="D19" s="606"/>
      <c r="E19" s="606"/>
      <c r="F19" s="810"/>
      <c r="G19" s="763"/>
      <c r="H19" s="766"/>
      <c r="I19" s="604"/>
      <c r="J19" s="627"/>
      <c r="K19" s="627"/>
      <c r="L19" s="623"/>
      <c r="M19" s="608"/>
      <c r="N19" s="624"/>
      <c r="O19" s="541"/>
      <c r="P19" s="485"/>
      <c r="Q19" s="492"/>
      <c r="R19" s="485"/>
      <c r="S19" s="485"/>
      <c r="T19" s="493"/>
      <c r="U19" s="430"/>
      <c r="V19" s="430"/>
      <c r="W19" s="430"/>
    </row>
    <row r="20" spans="1:23" ht="17.399999999999999">
      <c r="A20" s="611"/>
      <c r="B20" s="612"/>
      <c r="C20" s="619"/>
      <c r="D20" s="615"/>
      <c r="E20" s="615"/>
      <c r="F20" s="825"/>
      <c r="G20" s="763"/>
      <c r="H20" s="766"/>
      <c r="I20" s="633"/>
      <c r="J20" s="634"/>
      <c r="K20" s="635"/>
      <c r="L20" s="616"/>
      <c r="M20" s="617"/>
      <c r="N20" s="618"/>
      <c r="O20" s="636"/>
      <c r="P20" s="637"/>
      <c r="Q20" s="638"/>
      <c r="R20" s="637"/>
      <c r="S20" s="637"/>
      <c r="T20" s="639"/>
      <c r="U20" s="611"/>
      <c r="V20" s="611"/>
      <c r="W20" s="611"/>
    </row>
    <row r="21" spans="1:23" ht="17.399999999999999">
      <c r="A21" s="430"/>
      <c r="B21" s="483"/>
      <c r="C21" s="536"/>
      <c r="D21" s="537"/>
      <c r="E21" s="537"/>
      <c r="F21" s="810"/>
      <c r="G21" s="763"/>
      <c r="H21" s="706"/>
      <c r="I21" s="606"/>
      <c r="J21" s="606"/>
      <c r="K21" s="640"/>
      <c r="L21" s="623"/>
      <c r="M21" s="608"/>
      <c r="N21" s="624"/>
      <c r="O21" s="541"/>
      <c r="P21" s="485"/>
      <c r="Q21" s="492"/>
      <c r="R21" s="485"/>
      <c r="S21" s="485"/>
      <c r="T21" s="493"/>
      <c r="U21" s="430"/>
      <c r="V21" s="430"/>
      <c r="W21" s="430"/>
    </row>
    <row r="22" spans="1:23" ht="17.399999999999999">
      <c r="A22" s="430"/>
      <c r="B22" s="483"/>
      <c r="C22" s="536"/>
      <c r="D22" s="537"/>
      <c r="E22" s="537"/>
      <c r="F22" s="810"/>
      <c r="G22" s="763"/>
      <c r="H22" s="766"/>
      <c r="I22" s="604"/>
      <c r="J22" s="627"/>
      <c r="K22" s="640"/>
      <c r="L22" s="623"/>
      <c r="M22" s="608"/>
      <c r="N22" s="624"/>
      <c r="O22" s="536"/>
      <c r="P22" s="485"/>
      <c r="Q22" s="492"/>
      <c r="R22" s="485"/>
      <c r="S22" s="485"/>
      <c r="T22" s="493"/>
      <c r="U22" s="430"/>
      <c r="V22" s="430"/>
      <c r="W22" s="430"/>
    </row>
    <row r="23" spans="1:23" ht="17.399999999999999">
      <c r="A23" s="430"/>
      <c r="B23" s="483"/>
      <c r="C23" s="536"/>
      <c r="D23" s="606"/>
      <c r="E23" s="537"/>
      <c r="F23" s="810"/>
      <c r="G23" s="763"/>
      <c r="H23" s="766"/>
      <c r="I23" s="604"/>
      <c r="J23" s="627"/>
      <c r="K23" s="641"/>
      <c r="L23" s="623"/>
      <c r="M23" s="608"/>
      <c r="N23" s="539"/>
      <c r="O23" s="541"/>
      <c r="P23" s="485"/>
      <c r="Q23" s="492"/>
      <c r="R23" s="485"/>
      <c r="S23" s="485"/>
      <c r="T23" s="493"/>
      <c r="U23" s="430"/>
      <c r="V23" s="430"/>
      <c r="W23" s="430"/>
    </row>
    <row r="24" spans="1:23" ht="17.399999999999999">
      <c r="A24" s="611"/>
      <c r="B24" s="483"/>
      <c r="C24" s="619"/>
      <c r="D24" s="615"/>
      <c r="E24" s="615"/>
      <c r="F24" s="825"/>
      <c r="G24" s="763"/>
      <c r="H24" s="766"/>
      <c r="I24" s="633"/>
      <c r="J24" s="634"/>
      <c r="K24" s="635"/>
      <c r="L24" s="616"/>
      <c r="M24" s="617"/>
      <c r="N24" s="642"/>
      <c r="O24" s="619"/>
      <c r="P24" s="637"/>
      <c r="Q24" s="638"/>
      <c r="R24" s="637"/>
      <c r="S24" s="637"/>
      <c r="T24" s="639"/>
      <c r="U24" s="611"/>
      <c r="V24" s="611"/>
      <c r="W24" s="611"/>
    </row>
    <row r="25" spans="1:23" ht="17.399999999999999">
      <c r="A25" s="430"/>
      <c r="B25" s="483"/>
      <c r="C25" s="536"/>
      <c r="D25" s="606"/>
      <c r="E25" s="606"/>
      <c r="F25" s="810"/>
      <c r="G25" s="763"/>
      <c r="H25" s="766"/>
      <c r="I25" s="604"/>
      <c r="J25" s="627"/>
      <c r="K25" s="640"/>
      <c r="L25" s="623"/>
      <c r="M25" s="608"/>
      <c r="N25" s="643"/>
      <c r="O25" s="541"/>
      <c r="P25" s="485"/>
      <c r="Q25" s="492"/>
      <c r="R25" s="485"/>
      <c r="S25" s="485"/>
      <c r="T25" s="493"/>
      <c r="U25" s="430"/>
      <c r="V25" s="430"/>
      <c r="W25" s="430"/>
    </row>
    <row r="26" spans="1:23" ht="17.399999999999999">
      <c r="A26" s="430"/>
      <c r="B26" s="483"/>
      <c r="C26" s="536"/>
      <c r="D26" s="606"/>
      <c r="E26" s="606"/>
      <c r="F26" s="810"/>
      <c r="G26" s="763"/>
      <c r="H26" s="766"/>
      <c r="I26" s="604"/>
      <c r="J26" s="627"/>
      <c r="K26" s="627"/>
      <c r="L26" s="623"/>
      <c r="M26" s="539"/>
      <c r="N26" s="539"/>
      <c r="O26" s="541"/>
      <c r="P26" s="485"/>
      <c r="Q26" s="492"/>
      <c r="R26" s="485"/>
      <c r="S26" s="485"/>
      <c r="T26" s="493"/>
      <c r="U26" s="430"/>
      <c r="V26" s="430"/>
      <c r="W26" s="430"/>
    </row>
    <row r="27" spans="1:23" ht="17.399999999999999">
      <c r="A27" s="430"/>
      <c r="B27" s="483"/>
      <c r="C27" s="536"/>
      <c r="D27" s="606"/>
      <c r="E27" s="606"/>
      <c r="F27" s="810"/>
      <c r="G27" s="763"/>
      <c r="H27" s="766"/>
      <c r="I27" s="604"/>
      <c r="J27" s="627"/>
      <c r="K27" s="627"/>
      <c r="L27" s="623"/>
      <c r="M27" s="539"/>
      <c r="N27" s="539"/>
      <c r="O27" s="541"/>
      <c r="P27" s="483"/>
      <c r="Q27" s="556"/>
      <c r="R27" s="483"/>
      <c r="S27" s="483"/>
      <c r="T27" s="495"/>
      <c r="U27" s="430"/>
      <c r="V27" s="430"/>
      <c r="W27" s="430"/>
    </row>
    <row r="28" spans="1:23" ht="17.399999999999999">
      <c r="A28" s="430"/>
      <c r="B28" s="483"/>
      <c r="C28" s="536"/>
      <c r="D28" s="537"/>
      <c r="E28" s="537"/>
      <c r="F28" s="795"/>
      <c r="G28" s="756"/>
      <c r="H28" s="799"/>
      <c r="I28" s="604"/>
      <c r="J28" s="627"/>
      <c r="K28" s="627"/>
      <c r="L28" s="623"/>
      <c r="M28" s="69"/>
      <c r="N28" s="539"/>
      <c r="O28" s="541"/>
      <c r="P28" s="485"/>
      <c r="Q28" s="492"/>
      <c r="R28" s="485"/>
      <c r="S28" s="485"/>
      <c r="T28" s="493"/>
      <c r="U28" s="430"/>
      <c r="V28" s="430"/>
      <c r="W28" s="430"/>
    </row>
    <row r="29" spans="1:23" ht="17.399999999999999">
      <c r="A29" s="430"/>
      <c r="B29" s="483"/>
      <c r="C29" s="536"/>
      <c r="D29" s="606"/>
      <c r="E29" s="537"/>
      <c r="F29" s="810"/>
      <c r="G29" s="763"/>
      <c r="H29" s="766"/>
      <c r="I29" s="604"/>
      <c r="J29" s="627"/>
      <c r="K29" s="627"/>
      <c r="L29" s="623"/>
      <c r="M29" s="69"/>
      <c r="N29" s="641"/>
      <c r="O29" s="541"/>
      <c r="P29" s="485"/>
      <c r="Q29" s="492"/>
      <c r="R29" s="485"/>
      <c r="S29" s="485"/>
      <c r="T29" s="493"/>
      <c r="U29" s="430"/>
      <c r="V29" s="430"/>
      <c r="W29" s="430"/>
    </row>
    <row r="30" spans="1:23" ht="17.399999999999999">
      <c r="A30" s="430"/>
      <c r="B30" s="483"/>
      <c r="C30" s="536"/>
      <c r="D30" s="606"/>
      <c r="E30" s="537"/>
      <c r="F30" s="795"/>
      <c r="G30" s="756"/>
      <c r="H30" s="799"/>
      <c r="I30" s="604"/>
      <c r="J30" s="627"/>
      <c r="K30" s="627"/>
      <c r="L30" s="623"/>
      <c r="M30" s="644"/>
      <c r="N30" s="643"/>
      <c r="O30" s="541"/>
      <c r="P30" s="485"/>
      <c r="Q30" s="492"/>
      <c r="R30" s="485"/>
      <c r="S30" s="485"/>
      <c r="T30" s="493"/>
      <c r="U30" s="430"/>
      <c r="V30" s="430"/>
      <c r="W30" s="430"/>
    </row>
    <row r="31" spans="1:23" ht="17.399999999999999">
      <c r="A31" s="430"/>
      <c r="B31" s="483"/>
      <c r="C31" s="536"/>
      <c r="D31" s="606"/>
      <c r="E31" s="537"/>
      <c r="F31" s="810"/>
      <c r="G31" s="763"/>
      <c r="H31" s="766"/>
      <c r="I31" s="604"/>
      <c r="J31" s="627"/>
      <c r="K31" s="627"/>
      <c r="L31" s="623"/>
      <c r="M31" s="644"/>
      <c r="N31" s="643"/>
      <c r="O31" s="541"/>
      <c r="P31" s="485"/>
      <c r="Q31" s="547"/>
      <c r="R31" s="485"/>
      <c r="S31" s="485"/>
      <c r="T31" s="489"/>
      <c r="U31" s="430"/>
      <c r="V31" s="430"/>
      <c r="W31" s="430"/>
    </row>
    <row r="32" spans="1:23" ht="17.399999999999999">
      <c r="A32" s="430"/>
      <c r="B32" s="483"/>
      <c r="C32" s="536"/>
      <c r="D32" s="606"/>
      <c r="E32" s="537"/>
      <c r="F32" s="810"/>
      <c r="G32" s="763"/>
      <c r="H32" s="766"/>
      <c r="I32" s="604"/>
      <c r="J32" s="627"/>
      <c r="K32" s="627"/>
      <c r="L32" s="623"/>
      <c r="M32" s="644"/>
      <c r="N32" s="643"/>
      <c r="O32" s="541"/>
      <c r="P32" s="485"/>
      <c r="Q32" s="547"/>
      <c r="R32" s="485"/>
      <c r="S32" s="485"/>
      <c r="T32" s="489"/>
      <c r="U32" s="430"/>
      <c r="V32" s="430"/>
      <c r="W32" s="430"/>
    </row>
    <row r="33" spans="1:23" ht="17.399999999999999">
      <c r="A33" s="430"/>
      <c r="B33" s="483"/>
      <c r="C33" s="536"/>
      <c r="D33" s="606"/>
      <c r="E33" s="537"/>
      <c r="F33" s="810"/>
      <c r="G33" s="763"/>
      <c r="H33" s="766"/>
      <c r="I33" s="604"/>
      <c r="J33" s="627"/>
      <c r="K33" s="627"/>
      <c r="L33" s="623"/>
      <c r="M33" s="644"/>
      <c r="N33" s="643"/>
      <c r="O33" s="541"/>
      <c r="P33" s="485"/>
      <c r="Q33" s="492"/>
      <c r="R33" s="485"/>
      <c r="S33" s="485"/>
      <c r="T33" s="489"/>
      <c r="U33" s="430"/>
      <c r="V33" s="430"/>
      <c r="W33" s="430"/>
    </row>
    <row r="34" spans="1:23" ht="17.399999999999999">
      <c r="A34" s="430"/>
      <c r="B34" s="483"/>
      <c r="C34" s="490"/>
      <c r="D34" s="483"/>
      <c r="E34" s="483"/>
      <c r="F34" s="801"/>
      <c r="G34" s="763"/>
      <c r="H34" s="766"/>
      <c r="I34" s="483"/>
      <c r="J34" s="483"/>
      <c r="K34" s="483"/>
      <c r="L34" s="623"/>
      <c r="M34" s="645"/>
      <c r="N34" s="549"/>
      <c r="O34" s="488"/>
      <c r="P34" s="485"/>
      <c r="Q34" s="492"/>
      <c r="R34" s="485"/>
      <c r="S34" s="485"/>
      <c r="T34" s="489"/>
      <c r="U34" s="430"/>
      <c r="V34" s="430"/>
      <c r="W34" s="430"/>
    </row>
    <row r="35" spans="1:23" ht="17.399999999999999">
      <c r="A35" s="221"/>
      <c r="B35" s="483"/>
      <c r="C35" s="490"/>
      <c r="D35" s="606"/>
      <c r="E35" s="483"/>
      <c r="F35" s="801"/>
      <c r="G35" s="763"/>
      <c r="H35" s="706"/>
      <c r="I35" s="604"/>
      <c r="J35" s="496"/>
      <c r="K35" s="537"/>
      <c r="L35" s="606"/>
      <c r="M35" s="645"/>
      <c r="N35" s="551"/>
      <c r="O35" s="552"/>
      <c r="P35" s="551"/>
      <c r="Q35" s="553"/>
      <c r="R35" s="551"/>
      <c r="S35" s="551"/>
      <c r="T35" s="551"/>
      <c r="U35" s="190"/>
      <c r="V35" s="190"/>
      <c r="W35" s="190"/>
    </row>
    <row r="36" spans="1:23" ht="17.399999999999999">
      <c r="A36" s="430"/>
      <c r="B36" s="483"/>
      <c r="C36" s="646"/>
      <c r="D36" s="606"/>
      <c r="E36" s="483"/>
      <c r="F36" s="801"/>
      <c r="G36" s="763"/>
      <c r="H36" s="706"/>
      <c r="I36" s="604"/>
      <c r="J36" s="485"/>
      <c r="K36" s="500"/>
      <c r="L36" s="606"/>
      <c r="M36" s="645"/>
      <c r="N36" s="624"/>
      <c r="O36" s="488"/>
      <c r="P36" s="485"/>
      <c r="Q36" s="492"/>
      <c r="R36" s="485"/>
      <c r="S36" s="485"/>
      <c r="T36" s="493"/>
      <c r="U36" s="430"/>
      <c r="V36" s="430"/>
      <c r="W36" s="430"/>
    </row>
    <row r="37" spans="1:23" ht="17.399999999999999">
      <c r="A37" s="430"/>
      <c r="B37" s="483"/>
      <c r="C37" s="646"/>
      <c r="D37" s="606"/>
      <c r="E37" s="483"/>
      <c r="F37" s="801"/>
      <c r="G37" s="763"/>
      <c r="H37" s="706"/>
      <c r="I37" s="554"/>
      <c r="J37" s="485"/>
      <c r="K37" s="485"/>
      <c r="L37" s="485"/>
      <c r="M37" s="645"/>
      <c r="N37" s="483"/>
      <c r="O37" s="488"/>
      <c r="P37" s="485"/>
      <c r="Q37" s="492"/>
      <c r="R37" s="485"/>
      <c r="S37" s="489"/>
      <c r="T37" s="489"/>
      <c r="U37" s="430"/>
      <c r="V37" s="430"/>
      <c r="W37" s="430"/>
    </row>
    <row r="38" spans="1:23" ht="17.399999999999999">
      <c r="A38" s="430"/>
      <c r="B38" s="483"/>
      <c r="C38" s="646"/>
      <c r="D38" s="483"/>
      <c r="E38" s="483"/>
      <c r="F38" s="801"/>
      <c r="G38" s="763"/>
      <c r="H38" s="766"/>
      <c r="I38" s="484"/>
      <c r="J38" s="485"/>
      <c r="K38" s="485"/>
      <c r="L38" s="485"/>
      <c r="M38" s="645"/>
      <c r="N38" s="624"/>
      <c r="O38" s="546"/>
      <c r="P38" s="485"/>
      <c r="Q38" s="492"/>
      <c r="R38" s="485"/>
      <c r="S38" s="485"/>
      <c r="T38" s="489"/>
      <c r="U38" s="430"/>
      <c r="V38" s="430"/>
      <c r="W38" s="430"/>
    </row>
    <row r="39" spans="1:23" ht="17.399999999999999">
      <c r="A39" s="430"/>
      <c r="B39" s="483"/>
      <c r="C39" s="646"/>
      <c r="D39" s="483"/>
      <c r="E39" s="483"/>
      <c r="F39" s="801"/>
      <c r="G39" s="763"/>
      <c r="H39" s="766"/>
      <c r="I39" s="484"/>
      <c r="J39" s="485"/>
      <c r="K39" s="485"/>
      <c r="L39" s="485"/>
      <c r="M39" s="645"/>
      <c r="N39" s="624"/>
      <c r="O39" s="488"/>
      <c r="P39" s="485"/>
      <c r="Q39" s="485"/>
      <c r="R39" s="485"/>
      <c r="S39" s="485"/>
      <c r="T39" s="489"/>
      <c r="U39" s="430"/>
      <c r="V39" s="430"/>
      <c r="W39" s="430"/>
    </row>
    <row r="40" spans="1:23" ht="17.399999999999999">
      <c r="A40" s="430"/>
      <c r="B40" s="483"/>
      <c r="C40" s="490"/>
      <c r="D40" s="219"/>
      <c r="E40" s="483"/>
      <c r="F40" s="801"/>
      <c r="G40" s="763"/>
      <c r="H40" s="706"/>
      <c r="I40" s="485"/>
      <c r="J40" s="485"/>
      <c r="K40" s="562"/>
      <c r="L40" s="485"/>
      <c r="M40" s="645"/>
      <c r="N40" s="624"/>
      <c r="O40" s="488"/>
      <c r="P40" s="485"/>
      <c r="Q40" s="492"/>
      <c r="R40" s="485"/>
      <c r="S40" s="489"/>
      <c r="T40" s="489"/>
      <c r="U40" s="430"/>
      <c r="V40" s="430"/>
      <c r="W40" s="430"/>
    </row>
    <row r="41" spans="1:23" ht="17.399999999999999">
      <c r="A41" s="430"/>
      <c r="B41" s="483"/>
      <c r="C41" s="366"/>
      <c r="D41" s="483"/>
      <c r="E41" s="483"/>
      <c r="F41" s="801"/>
      <c r="G41" s="763"/>
      <c r="H41" s="766"/>
      <c r="I41" s="483"/>
      <c r="J41" s="554"/>
      <c r="K41" s="562"/>
      <c r="L41" s="485"/>
      <c r="M41" s="645"/>
      <c r="N41" s="549"/>
      <c r="O41" s="488"/>
      <c r="P41" s="485"/>
      <c r="Q41" s="492"/>
      <c r="R41" s="485"/>
      <c r="S41" s="485"/>
      <c r="T41" s="489"/>
      <c r="U41" s="430"/>
      <c r="V41" s="430"/>
      <c r="W41" s="430"/>
    </row>
    <row r="42" spans="1:23" ht="17.399999999999999">
      <c r="A42" s="430"/>
      <c r="B42" s="483"/>
      <c r="C42" s="366"/>
      <c r="D42" s="483"/>
      <c r="E42" s="483"/>
      <c r="F42" s="801"/>
      <c r="G42" s="763"/>
      <c r="H42" s="766"/>
      <c r="I42" s="502"/>
      <c r="J42" s="485"/>
      <c r="K42" s="562"/>
      <c r="L42" s="485"/>
      <c r="M42" s="645"/>
      <c r="N42" s="624"/>
      <c r="O42" s="488"/>
      <c r="P42" s="485"/>
      <c r="Q42" s="492"/>
      <c r="R42" s="485"/>
      <c r="S42" s="485"/>
      <c r="T42" s="489"/>
      <c r="U42" s="430"/>
      <c r="V42" s="430"/>
      <c r="W42" s="430"/>
    </row>
    <row r="43" spans="1:23" ht="17.399999999999999">
      <c r="A43" s="430"/>
      <c r="B43" s="483"/>
      <c r="C43" s="490"/>
      <c r="D43" s="483"/>
      <c r="E43" s="483"/>
      <c r="F43" s="801"/>
      <c r="G43" s="763"/>
      <c r="H43" s="766"/>
      <c r="I43" s="484"/>
      <c r="J43" s="485"/>
      <c r="K43" s="485"/>
      <c r="L43" s="485"/>
      <c r="M43" s="493"/>
      <c r="N43" s="624"/>
      <c r="O43" s="488"/>
      <c r="P43" s="485"/>
      <c r="Q43" s="492"/>
      <c r="R43" s="485"/>
      <c r="S43" s="485"/>
      <c r="T43" s="489"/>
      <c r="U43" s="430"/>
      <c r="V43" s="430"/>
      <c r="W43" s="430"/>
    </row>
    <row r="44" spans="1:23" ht="18.600000000000001">
      <c r="A44" s="430"/>
      <c r="B44" s="483"/>
      <c r="C44" s="490"/>
      <c r="D44" s="483"/>
      <c r="E44" s="483"/>
      <c r="F44" s="826"/>
      <c r="G44" s="756"/>
      <c r="H44" s="799"/>
      <c r="I44" s="483"/>
      <c r="J44" s="554"/>
      <c r="K44" s="485"/>
      <c r="L44" s="485"/>
      <c r="M44" s="493"/>
      <c r="N44" s="483"/>
      <c r="O44" s="546"/>
      <c r="P44" s="485"/>
      <c r="Q44" s="492"/>
      <c r="R44" s="485"/>
      <c r="S44" s="485"/>
      <c r="T44" s="493"/>
      <c r="U44" s="430"/>
      <c r="V44" s="430"/>
      <c r="W44" s="430"/>
    </row>
    <row r="45" spans="1:23" ht="18.600000000000001">
      <c r="A45" s="430"/>
      <c r="B45" s="483"/>
      <c r="C45" s="366"/>
      <c r="D45" s="483"/>
      <c r="E45" s="483"/>
      <c r="F45" s="801"/>
      <c r="G45" s="763"/>
      <c r="H45" s="766"/>
      <c r="I45" s="483"/>
      <c r="J45" s="554"/>
      <c r="K45" s="647"/>
      <c r="L45" s="485"/>
      <c r="M45" s="645"/>
      <c r="N45" s="483"/>
      <c r="O45" s="546"/>
      <c r="P45" s="485"/>
      <c r="Q45" s="485"/>
      <c r="R45" s="485"/>
      <c r="S45" s="485"/>
      <c r="T45" s="489"/>
      <c r="U45" s="430"/>
      <c r="V45" s="430"/>
      <c r="W45" s="430"/>
    </row>
    <row r="46" spans="1:23" ht="17.399999999999999">
      <c r="A46" s="430"/>
      <c r="B46" s="483"/>
      <c r="C46" s="366"/>
      <c r="D46" s="483"/>
      <c r="E46" s="483"/>
      <c r="F46" s="801"/>
      <c r="G46" s="763"/>
      <c r="H46" s="766"/>
      <c r="I46" s="502"/>
      <c r="J46" s="485"/>
      <c r="K46" s="212"/>
      <c r="L46" s="485"/>
      <c r="M46" s="645"/>
      <c r="N46" s="624"/>
      <c r="O46" s="488"/>
      <c r="P46" s="485"/>
      <c r="Q46" s="492"/>
      <c r="R46" s="485"/>
      <c r="S46" s="485"/>
      <c r="T46" s="489"/>
      <c r="U46" s="430"/>
      <c r="V46" s="430"/>
      <c r="W46" s="430"/>
    </row>
    <row r="47" spans="1:23" ht="17.399999999999999">
      <c r="A47" s="430"/>
      <c r="B47" s="483"/>
      <c r="C47" s="366"/>
      <c r="D47" s="483"/>
      <c r="E47" s="483"/>
      <c r="F47" s="801"/>
      <c r="G47" s="763"/>
      <c r="H47" s="766"/>
      <c r="I47" s="484"/>
      <c r="J47" s="485"/>
      <c r="K47" s="562"/>
      <c r="L47" s="485"/>
      <c r="M47" s="645"/>
      <c r="N47" s="483"/>
      <c r="O47" s="488"/>
      <c r="P47" s="485"/>
      <c r="Q47" s="485"/>
      <c r="R47" s="485"/>
      <c r="S47" s="485"/>
      <c r="T47" s="489"/>
      <c r="U47" s="430"/>
      <c r="V47" s="430"/>
      <c r="W47" s="430"/>
    </row>
    <row r="48" spans="1:23" ht="18">
      <c r="A48" s="430"/>
      <c r="B48" s="483"/>
      <c r="C48" s="490"/>
      <c r="D48" s="483"/>
      <c r="E48" s="483"/>
      <c r="F48" s="801"/>
      <c r="G48" s="763"/>
      <c r="H48" s="766"/>
      <c r="I48" s="484"/>
      <c r="J48" s="485"/>
      <c r="K48" s="648"/>
      <c r="L48" s="485"/>
      <c r="M48" s="645"/>
      <c r="N48" s="483"/>
      <c r="O48" s="488"/>
      <c r="P48" s="485"/>
      <c r="Q48" s="485"/>
      <c r="R48" s="485"/>
      <c r="S48" s="485"/>
      <c r="T48" s="489"/>
      <c r="U48" s="430"/>
      <c r="V48" s="430"/>
      <c r="W48" s="430"/>
    </row>
    <row r="49" spans="1:23" ht="18.600000000000001">
      <c r="A49" s="430"/>
      <c r="B49" s="483"/>
      <c r="C49" s="366"/>
      <c r="D49" s="483"/>
      <c r="E49" s="219"/>
      <c r="F49" s="826"/>
      <c r="G49" s="756"/>
      <c r="H49" s="799"/>
      <c r="I49" s="483"/>
      <c r="J49" s="554"/>
      <c r="K49" s="562"/>
      <c r="L49" s="485"/>
      <c r="M49" s="645"/>
      <c r="N49" s="483"/>
      <c r="O49" s="488"/>
      <c r="P49" s="485"/>
      <c r="Q49" s="485"/>
      <c r="R49" s="485"/>
      <c r="S49" s="485"/>
      <c r="T49" s="489"/>
      <c r="U49" s="430"/>
      <c r="V49" s="430"/>
      <c r="W49" s="430"/>
    </row>
    <row r="50" spans="1:23" ht="17.399999999999999">
      <c r="A50" s="430"/>
      <c r="B50" s="483"/>
      <c r="C50" s="490"/>
      <c r="D50" s="483"/>
      <c r="E50" s="483"/>
      <c r="F50" s="801"/>
      <c r="G50" s="763"/>
      <c r="H50" s="766"/>
      <c r="I50" s="502"/>
      <c r="J50" s="485"/>
      <c r="K50" s="562"/>
      <c r="L50" s="485"/>
      <c r="M50" s="491"/>
      <c r="N50" s="483"/>
      <c r="O50" s="488"/>
      <c r="P50" s="485"/>
      <c r="Q50" s="492"/>
      <c r="R50" s="485"/>
      <c r="S50" s="485"/>
      <c r="T50" s="489"/>
      <c r="U50" s="430"/>
      <c r="V50" s="430"/>
      <c r="W50" s="430"/>
    </row>
    <row r="51" spans="1:23" ht="17.399999999999999">
      <c r="A51" s="430"/>
      <c r="B51" s="483"/>
      <c r="C51" s="482"/>
      <c r="D51" s="483"/>
      <c r="E51" s="483"/>
      <c r="F51" s="801"/>
      <c r="G51" s="763"/>
      <c r="H51" s="766"/>
      <c r="I51" s="484"/>
      <c r="J51" s="485"/>
      <c r="K51" s="562"/>
      <c r="L51" s="562"/>
      <c r="M51" s="493"/>
      <c r="N51" s="483"/>
      <c r="O51" s="488"/>
      <c r="P51" s="485"/>
      <c r="Q51" s="485"/>
      <c r="R51" s="485"/>
      <c r="S51" s="485"/>
      <c r="T51" s="489"/>
      <c r="U51" s="430"/>
      <c r="V51" s="430"/>
      <c r="W51" s="430"/>
    </row>
    <row r="52" spans="1:23" ht="17.399999999999999">
      <c r="A52" s="430"/>
      <c r="B52" s="483"/>
      <c r="C52" s="490"/>
      <c r="D52" s="483"/>
      <c r="E52" s="483"/>
      <c r="F52" s="801"/>
      <c r="G52" s="763"/>
      <c r="H52" s="766"/>
      <c r="I52" s="484"/>
      <c r="J52" s="485"/>
      <c r="K52" s="562"/>
      <c r="L52" s="562"/>
      <c r="M52" s="493"/>
      <c r="N52" s="483"/>
      <c r="O52" s="488"/>
      <c r="P52" s="485"/>
      <c r="Q52" s="492"/>
      <c r="R52" s="485"/>
      <c r="S52" s="489"/>
      <c r="T52" s="489"/>
      <c r="U52" s="430"/>
      <c r="V52" s="430"/>
      <c r="W52" s="430"/>
    </row>
    <row r="53" spans="1:23" ht="17.399999999999999">
      <c r="A53" s="430"/>
      <c r="B53" s="483"/>
      <c r="C53" s="490"/>
      <c r="D53" s="483"/>
      <c r="E53" s="219"/>
      <c r="F53" s="801"/>
      <c r="G53" s="763"/>
      <c r="H53" s="766"/>
      <c r="I53" s="484"/>
      <c r="J53" s="485"/>
      <c r="K53" s="562"/>
      <c r="L53" s="562"/>
      <c r="M53" s="493"/>
      <c r="N53" s="483"/>
      <c r="O53" s="488"/>
      <c r="P53" s="485"/>
      <c r="Q53" s="492"/>
      <c r="R53" s="485"/>
      <c r="S53" s="485"/>
      <c r="T53" s="489"/>
      <c r="U53" s="430"/>
      <c r="V53" s="430"/>
      <c r="W53" s="430"/>
    </row>
    <row r="54" spans="1:23" ht="17.399999999999999">
      <c r="A54" s="430"/>
      <c r="B54" s="483"/>
      <c r="C54" s="490"/>
      <c r="D54" s="483"/>
      <c r="E54" s="219"/>
      <c r="F54" s="801"/>
      <c r="G54" s="763"/>
      <c r="H54" s="766"/>
      <c r="I54" s="484"/>
      <c r="J54" s="485"/>
      <c r="K54" s="562"/>
      <c r="L54" s="463"/>
      <c r="M54" s="493"/>
      <c r="N54" s="483"/>
      <c r="O54" s="488"/>
      <c r="P54" s="485"/>
      <c r="Q54" s="492"/>
      <c r="R54" s="485"/>
      <c r="S54" s="485"/>
      <c r="T54" s="489"/>
      <c r="U54" s="430"/>
      <c r="V54" s="430"/>
      <c r="W54" s="430"/>
    </row>
    <row r="55" spans="1:23" ht="17.399999999999999">
      <c r="A55" s="430"/>
      <c r="B55" s="483"/>
      <c r="C55" s="490"/>
      <c r="D55" s="483"/>
      <c r="E55" s="219"/>
      <c r="F55" s="801"/>
      <c r="G55" s="763"/>
      <c r="H55" s="766"/>
      <c r="I55" s="484"/>
      <c r="J55" s="497"/>
      <c r="K55" s="562"/>
      <c r="L55" s="562"/>
      <c r="M55" s="498"/>
      <c r="N55" s="483"/>
      <c r="O55" s="499"/>
      <c r="P55" s="485"/>
      <c r="Q55" s="492"/>
      <c r="R55" s="485"/>
      <c r="S55" s="489"/>
      <c r="T55" s="489"/>
      <c r="U55" s="430"/>
      <c r="V55" s="430"/>
      <c r="W55" s="430"/>
    </row>
    <row r="56" spans="1:23" ht="17.399999999999999">
      <c r="A56" s="430"/>
      <c r="B56" s="483"/>
      <c r="C56" s="490"/>
      <c r="D56" s="483"/>
      <c r="E56" s="219"/>
      <c r="F56" s="801"/>
      <c r="G56" s="763"/>
      <c r="H56" s="766"/>
      <c r="I56" s="484"/>
      <c r="J56" s="500"/>
      <c r="K56" s="562"/>
      <c r="L56" s="562"/>
      <c r="M56" s="491"/>
      <c r="N56" s="483"/>
      <c r="O56" s="499"/>
      <c r="P56" s="485"/>
      <c r="Q56" s="492"/>
      <c r="R56" s="485"/>
      <c r="S56" s="489"/>
      <c r="T56" s="489"/>
      <c r="U56" s="430"/>
      <c r="V56" s="430"/>
      <c r="W56" s="430"/>
    </row>
    <row r="57" spans="1:23" ht="17.399999999999999">
      <c r="A57" s="430"/>
      <c r="B57" s="483"/>
      <c r="C57" s="490"/>
      <c r="D57" s="483"/>
      <c r="E57" s="219"/>
      <c r="F57" s="801"/>
      <c r="G57" s="763"/>
      <c r="H57" s="766"/>
      <c r="I57" s="484"/>
      <c r="J57" s="500"/>
      <c r="K57" s="562"/>
      <c r="L57" s="562"/>
      <c r="M57" s="498"/>
      <c r="N57" s="483"/>
      <c r="O57" s="499"/>
      <c r="P57" s="485"/>
      <c r="Q57" s="492"/>
      <c r="R57" s="485"/>
      <c r="S57" s="489"/>
      <c r="T57" s="489"/>
      <c r="U57" s="430"/>
      <c r="V57" s="430"/>
      <c r="W57" s="430"/>
    </row>
    <row r="58" spans="1:23" ht="17.399999999999999">
      <c r="A58" s="430"/>
      <c r="B58" s="483"/>
      <c r="C58" s="490"/>
      <c r="D58" s="483"/>
      <c r="E58" s="483"/>
      <c r="F58" s="801"/>
      <c r="G58" s="763"/>
      <c r="H58" s="766"/>
      <c r="I58" s="484"/>
      <c r="J58" s="485"/>
      <c r="K58" s="562"/>
      <c r="L58" s="562"/>
      <c r="M58" s="493"/>
      <c r="N58" s="483"/>
      <c r="O58" s="499"/>
      <c r="P58" s="485"/>
      <c r="Q58" s="492"/>
      <c r="R58" s="485"/>
      <c r="S58" s="489"/>
      <c r="T58" s="489"/>
      <c r="U58" s="430"/>
      <c r="V58" s="430"/>
      <c r="W58" s="430"/>
    </row>
    <row r="59" spans="1:23" ht="17.399999999999999">
      <c r="A59" s="430"/>
      <c r="B59" s="483"/>
      <c r="C59" s="482"/>
      <c r="D59" s="483"/>
      <c r="E59" s="483"/>
      <c r="F59" s="801"/>
      <c r="G59" s="763"/>
      <c r="H59" s="766"/>
      <c r="I59" s="484"/>
      <c r="J59" s="485"/>
      <c r="K59" s="562"/>
      <c r="L59" s="562"/>
      <c r="M59" s="493"/>
      <c r="N59" s="483"/>
      <c r="O59" s="484"/>
      <c r="P59" s="485"/>
      <c r="Q59" s="492"/>
      <c r="R59" s="485"/>
      <c r="S59" s="485"/>
      <c r="T59" s="489"/>
      <c r="U59" s="430"/>
      <c r="V59" s="430"/>
      <c r="W59" s="430"/>
    </row>
    <row r="60" spans="1:23" ht="17.399999999999999">
      <c r="A60" s="430"/>
      <c r="B60" s="483"/>
      <c r="C60" s="490"/>
      <c r="D60" s="483"/>
      <c r="E60" s="483"/>
      <c r="F60" s="801"/>
      <c r="G60" s="763"/>
      <c r="H60" s="766"/>
      <c r="I60" s="484"/>
      <c r="J60" s="503"/>
      <c r="K60" s="503"/>
      <c r="L60" s="562"/>
      <c r="M60" s="491"/>
      <c r="N60" s="483"/>
      <c r="O60" s="488"/>
      <c r="P60" s="485"/>
      <c r="Q60" s="492"/>
      <c r="R60" s="485"/>
      <c r="S60" s="485"/>
      <c r="T60" s="489"/>
      <c r="U60" s="430"/>
      <c r="V60" s="430"/>
      <c r="W60" s="430"/>
    </row>
    <row r="61" spans="1:23" ht="17.399999999999999">
      <c r="A61" s="430"/>
      <c r="B61" s="483"/>
      <c r="C61" s="482"/>
      <c r="D61" s="483"/>
      <c r="E61" s="483"/>
      <c r="F61" s="801"/>
      <c r="G61" s="763"/>
      <c r="H61" s="766"/>
      <c r="I61" s="554"/>
      <c r="J61" s="503"/>
      <c r="K61" s="503"/>
      <c r="L61" s="562"/>
      <c r="M61" s="491"/>
      <c r="N61" s="483"/>
      <c r="O61" s="488"/>
      <c r="P61" s="485"/>
      <c r="Q61" s="492"/>
      <c r="R61" s="485"/>
      <c r="S61" s="485"/>
      <c r="T61" s="489"/>
      <c r="U61" s="430"/>
      <c r="V61" s="430"/>
      <c r="W61" s="430"/>
    </row>
    <row r="62" spans="1:23" ht="17.399999999999999">
      <c r="A62" s="430"/>
      <c r="B62" s="483"/>
      <c r="C62" s="482"/>
      <c r="D62" s="483"/>
      <c r="E62" s="219"/>
      <c r="F62" s="801"/>
      <c r="G62" s="763"/>
      <c r="H62" s="766"/>
      <c r="I62" s="484"/>
      <c r="J62" s="485"/>
      <c r="K62" s="503"/>
      <c r="L62" s="562"/>
      <c r="M62" s="491"/>
      <c r="N62" s="483"/>
      <c r="O62" s="546"/>
      <c r="P62" s="485"/>
      <c r="Q62" s="492"/>
      <c r="R62" s="485"/>
      <c r="S62" s="489"/>
      <c r="T62" s="489"/>
      <c r="U62" s="430"/>
      <c r="V62" s="430"/>
      <c r="W62" s="430"/>
    </row>
    <row r="63" spans="1:23" ht="17.399999999999999">
      <c r="A63" s="430"/>
      <c r="B63" s="483"/>
      <c r="C63" s="490"/>
      <c r="D63" s="483"/>
      <c r="E63" s="483"/>
      <c r="F63" s="801"/>
      <c r="G63" s="763"/>
      <c r="H63" s="766"/>
      <c r="I63" s="484"/>
      <c r="J63" s="485"/>
      <c r="K63" s="503"/>
      <c r="L63" s="562"/>
      <c r="M63" s="491"/>
      <c r="N63" s="483"/>
      <c r="O63" s="490"/>
      <c r="P63" s="483"/>
      <c r="Q63" s="556"/>
      <c r="R63" s="483"/>
      <c r="S63" s="483"/>
      <c r="T63" s="557"/>
      <c r="U63" s="430"/>
      <c r="V63" s="430"/>
      <c r="W63" s="430"/>
    </row>
    <row r="64" spans="1:23" ht="17.399999999999999">
      <c r="A64" s="430"/>
      <c r="B64" s="483"/>
      <c r="C64" s="490"/>
      <c r="D64" s="483"/>
      <c r="E64" s="483"/>
      <c r="F64" s="801"/>
      <c r="G64" s="763"/>
      <c r="H64" s="766"/>
      <c r="I64" s="484"/>
      <c r="J64" s="485"/>
      <c r="K64" s="485"/>
      <c r="L64" s="562"/>
      <c r="M64" s="493"/>
      <c r="N64" s="483"/>
      <c r="O64" s="490"/>
      <c r="P64" s="483"/>
      <c r="Q64" s="483"/>
      <c r="R64" s="483"/>
      <c r="S64" s="483"/>
      <c r="T64" s="557"/>
      <c r="U64" s="430"/>
      <c r="V64" s="430"/>
      <c r="W64" s="430"/>
    </row>
    <row r="65" spans="1:23" ht="17.399999999999999">
      <c r="A65" s="430"/>
      <c r="B65" s="483"/>
      <c r="C65" s="366"/>
      <c r="D65" s="483"/>
      <c r="E65" s="219"/>
      <c r="F65" s="801"/>
      <c r="G65" s="763"/>
      <c r="H65" s="766"/>
      <c r="I65" s="484"/>
      <c r="J65" s="485"/>
      <c r="K65" s="485"/>
      <c r="L65" s="562"/>
      <c r="M65" s="493"/>
      <c r="N65" s="483"/>
      <c r="O65" s="490"/>
      <c r="P65" s="483"/>
      <c r="Q65" s="483"/>
      <c r="R65" s="483"/>
      <c r="S65" s="483"/>
      <c r="T65" s="557"/>
      <c r="U65" s="430"/>
      <c r="V65" s="430"/>
      <c r="W65" s="430"/>
    </row>
    <row r="66" spans="1:23" ht="17.399999999999999">
      <c r="A66" s="430"/>
      <c r="B66" s="483"/>
      <c r="C66" s="490"/>
      <c r="D66" s="483"/>
      <c r="E66" s="483"/>
      <c r="F66" s="801"/>
      <c r="G66" s="763"/>
      <c r="H66" s="706"/>
      <c r="I66" s="554"/>
      <c r="J66" s="485"/>
      <c r="K66" s="485"/>
      <c r="L66" s="562"/>
      <c r="M66" s="549"/>
      <c r="N66" s="483"/>
      <c r="O66" s="490"/>
      <c r="P66" s="483"/>
      <c r="Q66" s="556"/>
      <c r="R66" s="483"/>
      <c r="S66" s="483"/>
      <c r="T66" s="557"/>
      <c r="U66" s="430"/>
      <c r="V66" s="430"/>
      <c r="W66" s="430"/>
    </row>
    <row r="67" spans="1:23" ht="17.399999999999999">
      <c r="A67" s="430"/>
      <c r="B67" s="483"/>
      <c r="C67" s="490"/>
      <c r="D67" s="219"/>
      <c r="E67" s="483"/>
      <c r="F67" s="801"/>
      <c r="G67" s="763"/>
      <c r="H67" s="706"/>
      <c r="I67" s="485"/>
      <c r="J67" s="485"/>
      <c r="K67" s="485"/>
      <c r="L67" s="485"/>
      <c r="M67" s="549"/>
      <c r="N67" s="483"/>
      <c r="O67" s="490"/>
      <c r="P67" s="483"/>
      <c r="Q67" s="556"/>
      <c r="R67" s="483"/>
      <c r="S67" s="483"/>
      <c r="T67" s="557"/>
      <c r="U67" s="430"/>
      <c r="V67" s="430"/>
      <c r="W67" s="430"/>
    </row>
    <row r="68" spans="1:23" ht="17.399999999999999">
      <c r="A68" s="430"/>
      <c r="B68" s="483"/>
      <c r="C68" s="490"/>
      <c r="D68" s="219"/>
      <c r="E68" s="483"/>
      <c r="F68" s="801"/>
      <c r="G68" s="763"/>
      <c r="H68" s="706"/>
      <c r="I68" s="485"/>
      <c r="J68" s="485"/>
      <c r="K68" s="485"/>
      <c r="L68" s="485"/>
      <c r="M68" s="549"/>
      <c r="N68" s="483"/>
      <c r="O68" s="490"/>
      <c r="P68" s="483"/>
      <c r="Q68" s="556"/>
      <c r="R68" s="483"/>
      <c r="S68" s="483"/>
      <c r="T68" s="557"/>
      <c r="U68" s="430"/>
      <c r="V68" s="430"/>
      <c r="W68" s="430"/>
    </row>
    <row r="69" spans="1:23" ht="17.399999999999999">
      <c r="A69" s="430"/>
      <c r="B69" s="483"/>
      <c r="C69" s="490"/>
      <c r="D69" s="483"/>
      <c r="E69" s="483"/>
      <c r="F69" s="801"/>
      <c r="G69" s="763"/>
      <c r="H69" s="766"/>
      <c r="I69" s="484"/>
      <c r="J69" s="485"/>
      <c r="K69" s="485"/>
      <c r="L69" s="485"/>
      <c r="M69" s="549"/>
      <c r="N69" s="483"/>
      <c r="O69" s="490"/>
      <c r="P69" s="483"/>
      <c r="Q69" s="556"/>
      <c r="R69" s="483"/>
      <c r="S69" s="483"/>
      <c r="T69" s="557"/>
      <c r="U69" s="430"/>
      <c r="V69" s="430"/>
      <c r="W69" s="430"/>
    </row>
    <row r="70" spans="1:23" ht="17.399999999999999">
      <c r="A70" s="430"/>
      <c r="B70" s="483"/>
      <c r="C70" s="490"/>
      <c r="D70" s="483"/>
      <c r="E70" s="483"/>
      <c r="F70" s="801"/>
      <c r="G70" s="763"/>
      <c r="H70" s="766"/>
      <c r="I70" s="484"/>
      <c r="J70" s="485"/>
      <c r="K70" s="485"/>
      <c r="L70" s="485"/>
      <c r="M70" s="549"/>
      <c r="N70" s="483"/>
      <c r="O70" s="490"/>
      <c r="P70" s="483"/>
      <c r="Q70" s="556"/>
      <c r="R70" s="483"/>
      <c r="S70" s="483"/>
      <c r="T70" s="557"/>
      <c r="U70" s="430"/>
      <c r="V70" s="430"/>
      <c r="W70" s="430"/>
    </row>
    <row r="71" spans="1:23" ht="17.399999999999999">
      <c r="A71" s="430"/>
      <c r="B71" s="483"/>
      <c r="C71" s="490"/>
      <c r="D71" s="483"/>
      <c r="E71" s="483"/>
      <c r="F71" s="801"/>
      <c r="G71" s="763"/>
      <c r="H71" s="766"/>
      <c r="I71" s="484"/>
      <c r="J71" s="503"/>
      <c r="K71" s="503"/>
      <c r="L71" s="485"/>
      <c r="M71" s="549"/>
      <c r="N71" s="483"/>
      <c r="O71" s="490"/>
      <c r="P71" s="483"/>
      <c r="Q71" s="556"/>
      <c r="R71" s="483"/>
      <c r="S71" s="483"/>
      <c r="T71" s="557"/>
      <c r="U71" s="430"/>
      <c r="V71" s="430"/>
      <c r="W71" s="430"/>
    </row>
    <row r="72" spans="1:23" ht="17.399999999999999">
      <c r="A72" s="430"/>
      <c r="B72" s="483"/>
      <c r="C72" s="490"/>
      <c r="D72" s="483"/>
      <c r="E72" s="483"/>
      <c r="F72" s="801"/>
      <c r="G72" s="763"/>
      <c r="H72" s="766"/>
      <c r="I72" s="484"/>
      <c r="J72" s="503"/>
      <c r="K72" s="503"/>
      <c r="L72" s="485"/>
      <c r="M72" s="549"/>
      <c r="N72" s="483"/>
      <c r="O72" s="490"/>
      <c r="P72" s="483"/>
      <c r="Q72" s="556"/>
      <c r="R72" s="483"/>
      <c r="S72" s="483"/>
      <c r="T72" s="557"/>
      <c r="U72" s="430"/>
      <c r="V72" s="430"/>
      <c r="W72" s="430"/>
    </row>
    <row r="73" spans="1:23" ht="17.399999999999999">
      <c r="A73" s="430"/>
      <c r="B73" s="483"/>
      <c r="C73" s="490"/>
      <c r="D73" s="483"/>
      <c r="E73" s="483"/>
      <c r="F73" s="801"/>
      <c r="G73" s="763"/>
      <c r="H73" s="766"/>
      <c r="I73" s="484"/>
      <c r="J73" s="485"/>
      <c r="K73" s="485"/>
      <c r="L73" s="485"/>
      <c r="M73" s="549"/>
      <c r="N73" s="483"/>
      <c r="O73" s="490"/>
      <c r="P73" s="483"/>
      <c r="Q73" s="556"/>
      <c r="R73" s="483"/>
      <c r="S73" s="483"/>
      <c r="T73" s="557"/>
      <c r="U73" s="430"/>
      <c r="V73" s="430"/>
      <c r="W73" s="430"/>
    </row>
    <row r="74" spans="1:23" ht="17.399999999999999">
      <c r="A74" s="430"/>
      <c r="B74" s="483"/>
      <c r="C74" s="490"/>
      <c r="D74" s="483"/>
      <c r="E74" s="483"/>
      <c r="F74" s="801"/>
      <c r="G74" s="763"/>
      <c r="H74" s="766"/>
      <c r="I74" s="484"/>
      <c r="J74" s="485"/>
      <c r="K74" s="485"/>
      <c r="L74" s="485"/>
      <c r="M74" s="549"/>
      <c r="N74" s="483"/>
      <c r="O74" s="490"/>
      <c r="P74" s="483"/>
      <c r="Q74" s="556"/>
      <c r="R74" s="483"/>
      <c r="S74" s="483"/>
      <c r="T74" s="495"/>
      <c r="U74" s="430"/>
      <c r="V74" s="430"/>
      <c r="W74" s="430"/>
    </row>
    <row r="75" spans="1:23" ht="17.399999999999999">
      <c r="A75" s="430"/>
      <c r="B75" s="483"/>
      <c r="C75" s="490"/>
      <c r="D75" s="483"/>
      <c r="E75" s="483"/>
      <c r="F75" s="801"/>
      <c r="G75" s="763"/>
      <c r="H75" s="766"/>
      <c r="I75" s="484"/>
      <c r="J75" s="485"/>
      <c r="K75" s="485"/>
      <c r="L75" s="485"/>
      <c r="M75" s="549"/>
      <c r="N75" s="483"/>
      <c r="O75" s="490"/>
      <c r="P75" s="483"/>
      <c r="Q75" s="556"/>
      <c r="R75" s="483"/>
      <c r="S75" s="483"/>
      <c r="T75" s="495"/>
      <c r="U75" s="430"/>
      <c r="V75" s="430"/>
      <c r="W75" s="430"/>
    </row>
    <row r="76" spans="1:23" ht="17.399999999999999">
      <c r="A76" s="430"/>
      <c r="B76" s="483"/>
      <c r="C76" s="490"/>
      <c r="D76" s="483"/>
      <c r="E76" s="483"/>
      <c r="F76" s="801"/>
      <c r="G76" s="763"/>
      <c r="H76" s="766"/>
      <c r="I76" s="484"/>
      <c r="J76" s="485"/>
      <c r="K76" s="485"/>
      <c r="L76" s="485"/>
      <c r="M76" s="549"/>
      <c r="N76" s="483"/>
      <c r="O76" s="490"/>
      <c r="P76" s="483"/>
      <c r="Q76" s="556"/>
      <c r="R76" s="483"/>
      <c r="S76" s="483"/>
      <c r="T76" s="557"/>
      <c r="U76" s="430"/>
      <c r="V76" s="430"/>
      <c r="W76" s="430"/>
    </row>
    <row r="77" spans="1:23" ht="18">
      <c r="A77" s="430"/>
      <c r="B77" s="483"/>
      <c r="C77" s="490"/>
      <c r="D77" s="483"/>
      <c r="E77" s="483"/>
      <c r="F77" s="801"/>
      <c r="G77" s="763"/>
      <c r="H77" s="706"/>
      <c r="I77" s="554"/>
      <c r="J77" s="485"/>
      <c r="K77" s="649"/>
      <c r="L77" s="485"/>
      <c r="M77" s="549"/>
      <c r="N77" s="483"/>
      <c r="O77" s="650"/>
      <c r="P77" s="651"/>
      <c r="Q77" s="651"/>
      <c r="R77" s="651"/>
      <c r="S77" s="483"/>
      <c r="T77" s="557"/>
      <c r="U77" s="430"/>
      <c r="V77" s="430"/>
      <c r="W77" s="430"/>
    </row>
    <row r="78" spans="1:23" ht="17.399999999999999">
      <c r="A78" s="430"/>
      <c r="B78" s="483"/>
      <c r="C78" s="490"/>
      <c r="D78" s="483"/>
      <c r="E78" s="483"/>
      <c r="F78" s="801"/>
      <c r="G78" s="763"/>
      <c r="H78" s="766"/>
      <c r="I78" s="484"/>
      <c r="J78" s="483"/>
      <c r="K78" s="483"/>
      <c r="L78" s="483"/>
      <c r="M78" s="549"/>
      <c r="N78" s="483"/>
      <c r="O78" s="490"/>
      <c r="P78" s="483"/>
      <c r="Q78" s="556"/>
      <c r="R78" s="483"/>
      <c r="S78" s="483"/>
      <c r="T78" s="549"/>
      <c r="U78" s="430"/>
      <c r="V78" s="430"/>
      <c r="W78" s="430"/>
    </row>
    <row r="79" spans="1:23" ht="17.399999999999999">
      <c r="A79" s="430"/>
      <c r="B79" s="483"/>
      <c r="C79" s="490"/>
      <c r="D79" s="483"/>
      <c r="E79" s="483"/>
      <c r="F79" s="801"/>
      <c r="G79" s="763"/>
      <c r="H79" s="706"/>
      <c r="I79" s="554"/>
      <c r="J79" s="483"/>
      <c r="K79" s="483"/>
      <c r="L79" s="485"/>
      <c r="M79" s="549"/>
      <c r="N79" s="483"/>
      <c r="O79" s="490"/>
      <c r="P79" s="483"/>
      <c r="Q79" s="556"/>
      <c r="R79" s="483"/>
      <c r="S79" s="483"/>
      <c r="T79" s="557"/>
      <c r="U79" s="430"/>
      <c r="V79" s="430"/>
      <c r="W79" s="430"/>
    </row>
    <row r="80" spans="1:23" ht="18">
      <c r="A80" s="430"/>
      <c r="B80" s="483"/>
      <c r="C80" s="490"/>
      <c r="D80" s="483"/>
      <c r="E80" s="483"/>
      <c r="F80" s="827"/>
      <c r="G80" s="710"/>
      <c r="H80" s="828"/>
      <c r="I80" s="483"/>
      <c r="J80" s="497"/>
      <c r="K80" s="562"/>
      <c r="L80" s="485"/>
      <c r="M80" s="549"/>
      <c r="N80" s="483"/>
      <c r="O80" s="490"/>
      <c r="P80" s="483"/>
      <c r="Q80" s="556"/>
      <c r="R80" s="483"/>
      <c r="S80" s="483"/>
      <c r="T80" s="557"/>
      <c r="U80" s="430"/>
      <c r="V80" s="430"/>
      <c r="W80" s="430"/>
    </row>
    <row r="81" spans="1:23" ht="17.399999999999999">
      <c r="A81" s="430"/>
      <c r="B81" s="483"/>
      <c r="C81" s="490"/>
      <c r="D81" s="483"/>
      <c r="E81" s="483"/>
      <c r="F81" s="801"/>
      <c r="G81" s="763"/>
      <c r="H81" s="706"/>
      <c r="I81" s="485"/>
      <c r="J81" s="562"/>
      <c r="K81" s="562"/>
      <c r="L81" s="485"/>
      <c r="M81" s="549"/>
      <c r="N81" s="483"/>
      <c r="O81" s="490"/>
      <c r="P81" s="483"/>
      <c r="Q81" s="556"/>
      <c r="R81" s="483"/>
      <c r="S81" s="483"/>
      <c r="T81" s="557"/>
      <c r="U81" s="430"/>
      <c r="V81" s="430"/>
      <c r="W81" s="430"/>
    </row>
    <row r="82" spans="1:23" ht="17.399999999999999">
      <c r="A82" s="430"/>
      <c r="B82" s="483"/>
      <c r="C82" s="490"/>
      <c r="D82" s="483"/>
      <c r="E82" s="483"/>
      <c r="F82" s="801"/>
      <c r="G82" s="763"/>
      <c r="H82" s="706"/>
      <c r="I82" s="485"/>
      <c r="J82" s="562"/>
      <c r="K82" s="497"/>
      <c r="L82" s="485"/>
      <c r="M82" s="549"/>
      <c r="N82" s="483"/>
      <c r="O82" s="490"/>
      <c r="P82" s="483"/>
      <c r="Q82" s="556"/>
      <c r="R82" s="483"/>
      <c r="S82" s="483"/>
      <c r="T82" s="557"/>
      <c r="U82" s="430"/>
      <c r="V82" s="430"/>
      <c r="W82" s="430"/>
    </row>
    <row r="83" spans="1:23" ht="18.600000000000001">
      <c r="A83" s="430"/>
      <c r="B83" s="483"/>
      <c r="C83" s="490"/>
      <c r="D83" s="483"/>
      <c r="E83" s="483"/>
      <c r="F83" s="801"/>
      <c r="G83" s="763"/>
      <c r="H83" s="706"/>
      <c r="I83" s="485"/>
      <c r="J83" s="485"/>
      <c r="K83" s="647"/>
      <c r="L83" s="554"/>
      <c r="M83" s="549"/>
      <c r="N83" s="483"/>
      <c r="O83" s="490"/>
      <c r="P83" s="483"/>
      <c r="Q83" s="556"/>
      <c r="R83" s="483"/>
      <c r="S83" s="483"/>
      <c r="T83" s="557"/>
      <c r="U83" s="430"/>
      <c r="V83" s="430"/>
      <c r="W83" s="430"/>
    </row>
    <row r="84" spans="1:23" ht="17.399999999999999">
      <c r="A84" s="430"/>
      <c r="B84" s="483"/>
      <c r="C84" s="490"/>
      <c r="D84" s="483"/>
      <c r="E84" s="483"/>
      <c r="F84" s="801"/>
      <c r="G84" s="763"/>
      <c r="H84" s="706"/>
      <c r="I84" s="485"/>
      <c r="J84" s="485"/>
      <c r="K84" s="500"/>
      <c r="L84" s="554"/>
      <c r="M84" s="549"/>
      <c r="N84" s="483"/>
      <c r="O84" s="490"/>
      <c r="P84" s="483"/>
      <c r="Q84" s="556"/>
      <c r="R84" s="483"/>
      <c r="S84" s="483"/>
      <c r="T84" s="557"/>
      <c r="U84" s="430"/>
      <c r="V84" s="430"/>
      <c r="W84" s="430"/>
    </row>
    <row r="85" spans="1:23" ht="17.399999999999999">
      <c r="A85" s="430"/>
      <c r="B85" s="483"/>
      <c r="C85" s="490"/>
      <c r="D85" s="483"/>
      <c r="E85" s="483"/>
      <c r="F85" s="801"/>
      <c r="G85" s="763"/>
      <c r="H85" s="706"/>
      <c r="I85" s="485"/>
      <c r="J85" s="485"/>
      <c r="K85" s="485"/>
      <c r="L85" s="554"/>
      <c r="M85" s="549"/>
      <c r="N85" s="483"/>
      <c r="O85" s="490"/>
      <c r="P85" s="483"/>
      <c r="Q85" s="556"/>
      <c r="R85" s="483"/>
      <c r="S85" s="483"/>
      <c r="T85" s="557"/>
      <c r="U85" s="430"/>
      <c r="V85" s="430"/>
      <c r="W85" s="430"/>
    </row>
    <row r="86" spans="1:23" ht="17.399999999999999">
      <c r="A86" s="430"/>
      <c r="B86" s="483"/>
      <c r="C86" s="490"/>
      <c r="D86" s="483"/>
      <c r="E86" s="483"/>
      <c r="F86" s="801"/>
      <c r="G86" s="763"/>
      <c r="H86" s="706"/>
      <c r="I86" s="485"/>
      <c r="J86" s="485"/>
      <c r="K86" s="485"/>
      <c r="L86" s="554"/>
      <c r="M86" s="549"/>
      <c r="N86" s="483"/>
      <c r="O86" s="490"/>
      <c r="P86" s="483"/>
      <c r="Q86" s="556"/>
      <c r="R86" s="483"/>
      <c r="S86" s="483"/>
      <c r="T86" s="557"/>
      <c r="U86" s="430"/>
      <c r="V86" s="430"/>
      <c r="W86" s="430"/>
    </row>
    <row r="87" spans="1:23" ht="17.399999999999999">
      <c r="A87" s="430"/>
      <c r="B87" s="483"/>
      <c r="C87" s="490"/>
      <c r="D87" s="483"/>
      <c r="E87" s="483"/>
      <c r="F87" s="801"/>
      <c r="G87" s="763"/>
      <c r="H87" s="706"/>
      <c r="I87" s="485"/>
      <c r="J87" s="485"/>
      <c r="K87" s="485"/>
      <c r="L87" s="554"/>
      <c r="M87" s="549"/>
      <c r="N87" s="483"/>
      <c r="O87" s="490"/>
      <c r="P87" s="483"/>
      <c r="Q87" s="556"/>
      <c r="R87" s="483"/>
      <c r="S87" s="483"/>
      <c r="T87" s="557"/>
      <c r="U87" s="430"/>
      <c r="V87" s="430"/>
      <c r="W87" s="430"/>
    </row>
    <row r="88" spans="1:23" ht="17.399999999999999">
      <c r="A88" s="430"/>
      <c r="B88" s="483"/>
      <c r="C88" s="490"/>
      <c r="D88" s="483"/>
      <c r="E88" s="483"/>
      <c r="F88" s="801"/>
      <c r="G88" s="763"/>
      <c r="H88" s="706"/>
      <c r="I88" s="485"/>
      <c r="J88" s="485"/>
      <c r="K88" s="485"/>
      <c r="L88" s="493"/>
      <c r="M88" s="549"/>
      <c r="N88" s="483"/>
      <c r="O88" s="490"/>
      <c r="P88" s="483"/>
      <c r="Q88" s="556"/>
      <c r="R88" s="483"/>
      <c r="S88" s="483"/>
      <c r="T88" s="557"/>
      <c r="U88" s="430"/>
      <c r="V88" s="430"/>
      <c r="W88" s="430"/>
    </row>
    <row r="89" spans="1:23" ht="17.399999999999999">
      <c r="A89" s="430"/>
      <c r="B89" s="483"/>
      <c r="C89" s="490"/>
      <c r="D89" s="483"/>
      <c r="E89" s="483"/>
      <c r="F89" s="801"/>
      <c r="G89" s="763"/>
      <c r="H89" s="706"/>
      <c r="I89" s="485"/>
      <c r="J89" s="485"/>
      <c r="K89" s="485"/>
      <c r="L89" s="493"/>
      <c r="M89" s="549"/>
      <c r="N89" s="483"/>
      <c r="O89" s="490"/>
      <c r="P89" s="483"/>
      <c r="Q89" s="556"/>
      <c r="R89" s="483"/>
      <c r="S89" s="483"/>
      <c r="T89" s="557"/>
      <c r="U89" s="430"/>
      <c r="V89" s="430"/>
      <c r="W89" s="430"/>
    </row>
    <row r="90" spans="1:23" ht="17.399999999999999">
      <c r="A90" s="430"/>
      <c r="B90" s="483"/>
      <c r="C90" s="482"/>
      <c r="D90" s="483"/>
      <c r="E90" s="483"/>
      <c r="F90" s="801"/>
      <c r="G90" s="763"/>
      <c r="H90" s="706"/>
      <c r="I90" s="485"/>
      <c r="J90" s="485"/>
      <c r="K90" s="485"/>
      <c r="L90" s="493"/>
      <c r="M90" s="549"/>
      <c r="N90" s="483"/>
      <c r="O90" s="490"/>
      <c r="P90" s="483"/>
      <c r="Q90" s="556"/>
      <c r="R90" s="483"/>
      <c r="S90" s="483"/>
      <c r="T90" s="557"/>
      <c r="U90" s="430"/>
      <c r="V90" s="430"/>
      <c r="W90" s="430"/>
    </row>
    <row r="91" spans="1:23" ht="17.399999999999999">
      <c r="A91" s="430"/>
      <c r="B91" s="483"/>
      <c r="C91" s="482"/>
      <c r="D91" s="483"/>
      <c r="E91" s="483"/>
      <c r="F91" s="801"/>
      <c r="G91" s="763"/>
      <c r="H91" s="706"/>
      <c r="I91" s="503"/>
      <c r="J91" s="485"/>
      <c r="K91" s="503"/>
      <c r="L91" s="489"/>
      <c r="M91" s="549"/>
      <c r="N91" s="483"/>
      <c r="O91" s="490"/>
      <c r="P91" s="483"/>
      <c r="Q91" s="556"/>
      <c r="R91" s="483"/>
      <c r="S91" s="483"/>
      <c r="T91" s="557"/>
      <c r="U91" s="430"/>
      <c r="V91" s="430"/>
      <c r="W91" s="430"/>
    </row>
    <row r="92" spans="1:23" ht="17.399999999999999">
      <c r="A92" s="430"/>
      <c r="B92" s="483"/>
      <c r="C92" s="490"/>
      <c r="D92" s="483"/>
      <c r="E92" s="483"/>
      <c r="F92" s="801"/>
      <c r="G92" s="763"/>
      <c r="H92" s="706"/>
      <c r="I92" s="485"/>
      <c r="J92" s="485"/>
      <c r="K92" s="485"/>
      <c r="L92" s="493"/>
      <c r="M92" s="549"/>
      <c r="N92" s="483"/>
      <c r="O92" s="490"/>
      <c r="P92" s="483"/>
      <c r="Q92" s="556"/>
      <c r="R92" s="483"/>
      <c r="S92" s="483"/>
      <c r="T92" s="557"/>
      <c r="U92" s="430"/>
      <c r="V92" s="430"/>
      <c r="W92" s="430"/>
    </row>
    <row r="93" spans="1:23" ht="17.399999999999999">
      <c r="A93" s="430"/>
      <c r="B93" s="483"/>
      <c r="C93" s="490"/>
      <c r="D93" s="483"/>
      <c r="E93" s="483"/>
      <c r="F93" s="801"/>
      <c r="G93" s="763"/>
      <c r="H93" s="706"/>
      <c r="I93" s="485"/>
      <c r="J93" s="485"/>
      <c r="K93" s="485"/>
      <c r="L93" s="493"/>
      <c r="M93" s="549"/>
      <c r="N93" s="483"/>
      <c r="O93" s="490"/>
      <c r="P93" s="483"/>
      <c r="Q93" s="556"/>
      <c r="R93" s="483"/>
      <c r="S93" s="483"/>
      <c r="T93" s="557"/>
      <c r="U93" s="430"/>
      <c r="V93" s="430"/>
      <c r="W93" s="430"/>
    </row>
    <row r="94" spans="1:23" ht="17.399999999999999">
      <c r="A94" s="430"/>
      <c r="B94" s="483"/>
      <c r="C94" s="490"/>
      <c r="D94" s="483"/>
      <c r="E94" s="483"/>
      <c r="F94" s="801"/>
      <c r="G94" s="763"/>
      <c r="H94" s="706"/>
      <c r="I94" s="485"/>
      <c r="J94" s="485"/>
      <c r="K94" s="485"/>
      <c r="L94" s="493"/>
      <c r="M94" s="549"/>
      <c r="N94" s="483"/>
      <c r="O94" s="490"/>
      <c r="P94" s="483"/>
      <c r="Q94" s="556"/>
      <c r="R94" s="483"/>
      <c r="S94" s="483"/>
      <c r="T94" s="557"/>
      <c r="U94" s="430"/>
      <c r="V94" s="430"/>
      <c r="W94" s="430"/>
    </row>
    <row r="95" spans="1:23" ht="17.399999999999999">
      <c r="A95" s="430"/>
      <c r="B95" s="483"/>
      <c r="C95" s="490"/>
      <c r="D95" s="483"/>
      <c r="E95" s="483"/>
      <c r="F95" s="801"/>
      <c r="G95" s="763"/>
      <c r="H95" s="706"/>
      <c r="I95" s="485"/>
      <c r="J95" s="485"/>
      <c r="K95" s="485"/>
      <c r="L95" s="493"/>
      <c r="M95" s="549"/>
      <c r="N95" s="483"/>
      <c r="O95" s="490"/>
      <c r="P95" s="483"/>
      <c r="Q95" s="556"/>
      <c r="R95" s="483"/>
      <c r="S95" s="483"/>
      <c r="T95" s="549"/>
      <c r="U95" s="430"/>
      <c r="V95" s="430"/>
      <c r="W95" s="430"/>
    </row>
    <row r="96" spans="1:23" ht="17.399999999999999">
      <c r="A96" s="430"/>
      <c r="B96" s="483"/>
      <c r="C96" s="490"/>
      <c r="D96" s="483"/>
      <c r="E96" s="483"/>
      <c r="F96" s="801"/>
      <c r="G96" s="763"/>
      <c r="H96" s="706"/>
      <c r="I96" s="485"/>
      <c r="J96" s="485"/>
      <c r="K96" s="485"/>
      <c r="L96" s="493"/>
      <c r="M96" s="549"/>
      <c r="N96" s="483"/>
      <c r="O96" s="490"/>
      <c r="P96" s="483"/>
      <c r="Q96" s="556"/>
      <c r="R96" s="483"/>
      <c r="S96" s="483"/>
      <c r="T96" s="549"/>
      <c r="U96" s="430"/>
      <c r="V96" s="430"/>
      <c r="W96" s="430"/>
    </row>
    <row r="97" spans="1:23" ht="17.399999999999999">
      <c r="A97" s="430"/>
      <c r="B97" s="483"/>
      <c r="C97" s="490"/>
      <c r="D97" s="483"/>
      <c r="E97" s="483"/>
      <c r="F97" s="801"/>
      <c r="G97" s="763"/>
      <c r="H97" s="706"/>
      <c r="I97" s="485"/>
      <c r="J97" s="485"/>
      <c r="K97" s="485"/>
      <c r="L97" s="493"/>
      <c r="M97" s="549"/>
      <c r="N97" s="483"/>
      <c r="O97" s="490"/>
      <c r="P97" s="483"/>
      <c r="Q97" s="556"/>
      <c r="R97" s="483"/>
      <c r="S97" s="483"/>
      <c r="T97" s="549"/>
      <c r="U97" s="430"/>
      <c r="V97" s="430"/>
      <c r="W97" s="430"/>
    </row>
    <row r="98" spans="1:23" ht="17.399999999999999">
      <c r="A98" s="430"/>
      <c r="B98" s="483"/>
      <c r="C98" s="490"/>
      <c r="D98" s="483"/>
      <c r="E98" s="483"/>
      <c r="F98" s="801"/>
      <c r="G98" s="763"/>
      <c r="H98" s="706"/>
      <c r="I98" s="485"/>
      <c r="J98" s="485"/>
      <c r="K98" s="485"/>
      <c r="L98" s="493"/>
      <c r="M98" s="549"/>
      <c r="N98" s="483"/>
      <c r="O98" s="490"/>
      <c r="P98" s="483"/>
      <c r="Q98" s="556"/>
      <c r="R98" s="483"/>
      <c r="S98" s="483"/>
      <c r="T98" s="549"/>
      <c r="U98" s="430"/>
      <c r="V98" s="430"/>
      <c r="W98" s="430"/>
    </row>
    <row r="99" spans="1:23" ht="17.399999999999999">
      <c r="A99" s="430"/>
      <c r="B99" s="483"/>
      <c r="C99" s="490"/>
      <c r="D99" s="483"/>
      <c r="E99" s="483"/>
      <c r="F99" s="801"/>
      <c r="G99" s="763"/>
      <c r="H99" s="706"/>
      <c r="I99" s="485"/>
      <c r="J99" s="485"/>
      <c r="K99" s="485"/>
      <c r="L99" s="493"/>
      <c r="M99" s="549"/>
      <c r="N99" s="483"/>
      <c r="O99" s="490"/>
      <c r="P99" s="483"/>
      <c r="Q99" s="556"/>
      <c r="R99" s="483"/>
      <c r="S99" s="483"/>
      <c r="T99" s="495"/>
      <c r="U99" s="430"/>
      <c r="V99" s="430"/>
      <c r="W99" s="430"/>
    </row>
    <row r="100" spans="1:23" ht="17.399999999999999">
      <c r="A100" s="430"/>
      <c r="B100" s="483"/>
      <c r="C100" s="490"/>
      <c r="D100" s="483"/>
      <c r="E100" s="483"/>
      <c r="F100" s="801"/>
      <c r="G100" s="763"/>
      <c r="H100" s="706"/>
      <c r="I100" s="485"/>
      <c r="J100" s="485"/>
      <c r="K100" s="485"/>
      <c r="L100" s="493"/>
      <c r="M100" s="549"/>
      <c r="N100" s="483"/>
      <c r="O100" s="490"/>
      <c r="P100" s="483"/>
      <c r="Q100" s="556"/>
      <c r="R100" s="483"/>
      <c r="S100" s="483"/>
      <c r="T100" s="549"/>
      <c r="U100" s="430"/>
      <c r="V100" s="430"/>
      <c r="W100" s="430"/>
    </row>
    <row r="101" spans="1:23" ht="17.399999999999999">
      <c r="A101" s="430"/>
      <c r="B101" s="483"/>
      <c r="C101" s="490"/>
      <c r="D101" s="483"/>
      <c r="E101" s="483"/>
      <c r="F101" s="801"/>
      <c r="G101" s="763"/>
      <c r="H101" s="706"/>
      <c r="I101" s="485"/>
      <c r="J101" s="485"/>
      <c r="K101" s="485"/>
      <c r="L101" s="493"/>
      <c r="M101" s="549"/>
      <c r="N101" s="483"/>
      <c r="O101" s="490"/>
      <c r="P101" s="483"/>
      <c r="Q101" s="556"/>
      <c r="R101" s="483"/>
      <c r="S101" s="483"/>
      <c r="T101" s="549"/>
      <c r="U101" s="430"/>
      <c r="V101" s="430"/>
      <c r="W101" s="430"/>
    </row>
    <row r="102" spans="1:23" ht="17.399999999999999">
      <c r="A102" s="430"/>
      <c r="B102" s="483"/>
      <c r="C102" s="490"/>
      <c r="D102" s="483"/>
      <c r="E102" s="483"/>
      <c r="F102" s="801"/>
      <c r="G102" s="763"/>
      <c r="H102" s="706"/>
      <c r="I102" s="494"/>
      <c r="J102" s="483"/>
      <c r="K102" s="483"/>
      <c r="L102" s="549"/>
      <c r="M102" s="549"/>
      <c r="N102" s="483"/>
      <c r="O102" s="490"/>
      <c r="P102" s="483"/>
      <c r="Q102" s="556"/>
      <c r="R102" s="483"/>
      <c r="S102" s="483"/>
      <c r="T102" s="495"/>
      <c r="U102" s="430"/>
      <c r="V102" s="430"/>
      <c r="W102" s="430"/>
    </row>
    <row r="103" spans="1:23" ht="17.399999999999999">
      <c r="A103" s="430"/>
      <c r="B103" s="483"/>
      <c r="C103" s="490"/>
      <c r="D103" s="483"/>
      <c r="E103" s="483"/>
      <c r="F103" s="801"/>
      <c r="G103" s="763"/>
      <c r="H103" s="706"/>
      <c r="I103" s="494"/>
      <c r="J103" s="483"/>
      <c r="K103" s="483"/>
      <c r="L103" s="549"/>
      <c r="M103" s="549"/>
      <c r="N103" s="483"/>
      <c r="O103" s="490"/>
      <c r="P103" s="483"/>
      <c r="Q103" s="483"/>
      <c r="R103" s="483"/>
      <c r="S103" s="483"/>
      <c r="T103" s="495"/>
      <c r="U103" s="430"/>
      <c r="V103" s="430"/>
      <c r="W103" s="430"/>
    </row>
    <row r="104" spans="1:23" ht="17.399999999999999">
      <c r="A104" s="430"/>
      <c r="B104" s="483"/>
      <c r="C104" s="490"/>
      <c r="D104" s="483"/>
      <c r="E104" s="483"/>
      <c r="F104" s="801"/>
      <c r="G104" s="763"/>
      <c r="H104" s="706"/>
      <c r="I104" s="494"/>
      <c r="J104" s="483"/>
      <c r="K104" s="483"/>
      <c r="L104" s="549"/>
      <c r="M104" s="549"/>
      <c r="N104" s="483"/>
      <c r="O104" s="490"/>
      <c r="P104" s="483"/>
      <c r="Q104" s="556"/>
      <c r="R104" s="483"/>
      <c r="S104" s="483"/>
      <c r="T104" s="495"/>
      <c r="U104" s="430"/>
      <c r="V104" s="430"/>
      <c r="W104" s="430"/>
    </row>
    <row r="105" spans="1:23" ht="17.399999999999999">
      <c r="A105" s="430"/>
      <c r="B105" s="483"/>
      <c r="C105" s="490"/>
      <c r="D105" s="483"/>
      <c r="E105" s="483"/>
      <c r="F105" s="801"/>
      <c r="G105" s="763"/>
      <c r="H105" s="706"/>
      <c r="I105" s="485"/>
      <c r="J105" s="485"/>
      <c r="K105" s="485"/>
      <c r="L105" s="493"/>
      <c r="M105" s="549"/>
      <c r="N105" s="483"/>
      <c r="O105" s="490"/>
      <c r="P105" s="483"/>
      <c r="Q105" s="556"/>
      <c r="R105" s="483"/>
      <c r="S105" s="483"/>
      <c r="T105" s="549"/>
      <c r="U105" s="430"/>
      <c r="V105" s="430"/>
      <c r="W105" s="430"/>
    </row>
    <row r="106" spans="1:23" ht="17.399999999999999">
      <c r="A106" s="430"/>
      <c r="B106" s="483"/>
      <c r="C106" s="490"/>
      <c r="D106" s="483"/>
      <c r="E106" s="483"/>
      <c r="F106" s="801"/>
      <c r="G106" s="763"/>
      <c r="H106" s="706"/>
      <c r="I106" s="494"/>
      <c r="J106" s="652"/>
      <c r="K106" s="390"/>
      <c r="L106" s="151"/>
      <c r="M106" s="549"/>
      <c r="N106" s="483"/>
      <c r="O106" s="490"/>
      <c r="P106" s="483"/>
      <c r="Q106" s="556"/>
      <c r="R106" s="483"/>
      <c r="S106" s="483"/>
      <c r="T106" s="495"/>
      <c r="U106" s="430"/>
      <c r="V106" s="430"/>
      <c r="W106" s="430"/>
    </row>
    <row r="107" spans="1:23" ht="17.399999999999999">
      <c r="A107" s="430"/>
      <c r="B107" s="483"/>
      <c r="C107" s="490"/>
      <c r="D107" s="483"/>
      <c r="E107" s="483"/>
      <c r="F107" s="801"/>
      <c r="G107" s="763"/>
      <c r="H107" s="706"/>
      <c r="I107" s="494"/>
      <c r="J107" s="483"/>
      <c r="K107" s="483"/>
      <c r="L107" s="549"/>
      <c r="M107" s="549"/>
      <c r="N107" s="483"/>
      <c r="O107" s="490"/>
      <c r="P107" s="483"/>
      <c r="Q107" s="556"/>
      <c r="R107" s="483"/>
      <c r="S107" s="483"/>
      <c r="T107" s="495"/>
      <c r="U107" s="430"/>
      <c r="V107" s="430"/>
      <c r="W107" s="430"/>
    </row>
    <row r="108" spans="1:23" ht="17.399999999999999">
      <c r="A108" s="430"/>
      <c r="B108" s="483"/>
      <c r="C108" s="490"/>
      <c r="D108" s="483"/>
      <c r="E108" s="483"/>
      <c r="F108" s="801"/>
      <c r="G108" s="763"/>
      <c r="H108" s="706"/>
      <c r="I108" s="494"/>
      <c r="J108" s="483"/>
      <c r="K108" s="483"/>
      <c r="L108" s="549"/>
      <c r="M108" s="549"/>
      <c r="N108" s="483"/>
      <c r="O108" s="490"/>
      <c r="P108" s="483"/>
      <c r="Q108" s="556"/>
      <c r="R108" s="483"/>
      <c r="S108" s="483"/>
      <c r="T108" s="495"/>
      <c r="U108" s="430"/>
      <c r="V108" s="430"/>
      <c r="W108" s="430"/>
    </row>
    <row r="109" spans="1:23" ht="17.399999999999999">
      <c r="A109" s="430"/>
      <c r="B109" s="483"/>
      <c r="C109" s="490"/>
      <c r="D109" s="483"/>
      <c r="E109" s="483"/>
      <c r="F109" s="801"/>
      <c r="G109" s="763"/>
      <c r="H109" s="706"/>
      <c r="I109" s="494"/>
      <c r="J109" s="483"/>
      <c r="K109" s="483"/>
      <c r="L109" s="549"/>
      <c r="M109" s="549"/>
      <c r="N109" s="483"/>
      <c r="O109" s="490"/>
      <c r="P109" s="483"/>
      <c r="Q109" s="556"/>
      <c r="R109" s="483"/>
      <c r="S109" s="483"/>
      <c r="T109" s="495"/>
      <c r="U109" s="430"/>
      <c r="V109" s="430"/>
      <c r="W109" s="430"/>
    </row>
    <row r="110" spans="1:23" ht="17.399999999999999">
      <c r="A110" s="430"/>
      <c r="B110" s="483"/>
      <c r="C110" s="490"/>
      <c r="D110" s="483"/>
      <c r="E110" s="483"/>
      <c r="F110" s="801"/>
      <c r="G110" s="763"/>
      <c r="H110" s="706"/>
      <c r="I110" s="494"/>
      <c r="J110" s="483"/>
      <c r="K110" s="483"/>
      <c r="L110" s="549"/>
      <c r="M110" s="549"/>
      <c r="N110" s="483"/>
      <c r="O110" s="490"/>
      <c r="P110" s="483"/>
      <c r="Q110" s="483"/>
      <c r="R110" s="483"/>
      <c r="S110" s="483"/>
      <c r="T110" s="549"/>
      <c r="U110" s="430"/>
      <c r="V110" s="430"/>
      <c r="W110" s="430"/>
    </row>
    <row r="111" spans="1:23" ht="17.399999999999999">
      <c r="A111" s="430"/>
      <c r="B111" s="483"/>
      <c r="C111" s="490"/>
      <c r="D111" s="483"/>
      <c r="E111" s="483"/>
      <c r="F111" s="801"/>
      <c r="G111" s="763"/>
      <c r="H111" s="706"/>
      <c r="I111" s="494"/>
      <c r="J111" s="483"/>
      <c r="K111" s="483"/>
      <c r="L111" s="549"/>
      <c r="M111" s="549"/>
      <c r="N111" s="483"/>
      <c r="O111" s="490"/>
      <c r="P111" s="483"/>
      <c r="Q111" s="556"/>
      <c r="R111" s="483"/>
      <c r="S111" s="483"/>
      <c r="T111" s="495"/>
      <c r="U111" s="430"/>
      <c r="V111" s="430"/>
      <c r="W111" s="430"/>
    </row>
    <row r="112" spans="1:23" ht="17.399999999999999">
      <c r="A112" s="430"/>
      <c r="B112" s="483"/>
      <c r="C112" s="490"/>
      <c r="D112" s="483"/>
      <c r="E112" s="483"/>
      <c r="F112" s="801"/>
      <c r="G112" s="763"/>
      <c r="H112" s="706"/>
      <c r="I112" s="494"/>
      <c r="J112" s="483"/>
      <c r="K112" s="483"/>
      <c r="L112" s="549"/>
      <c r="M112" s="549"/>
      <c r="N112" s="483"/>
      <c r="O112" s="490"/>
      <c r="P112" s="483"/>
      <c r="Q112" s="556"/>
      <c r="R112" s="483"/>
      <c r="S112" s="483"/>
      <c r="T112" s="495"/>
      <c r="U112" s="430"/>
      <c r="V112" s="430"/>
      <c r="W112" s="430"/>
    </row>
    <row r="113" spans="1:23" ht="17.399999999999999">
      <c r="A113" s="430"/>
      <c r="B113" s="483"/>
      <c r="C113" s="490"/>
      <c r="D113" s="483"/>
      <c r="E113" s="483"/>
      <c r="F113" s="801"/>
      <c r="G113" s="763"/>
      <c r="H113" s="706"/>
      <c r="I113" s="494"/>
      <c r="J113" s="483"/>
      <c r="K113" s="483"/>
      <c r="L113" s="549"/>
      <c r="M113" s="549"/>
      <c r="N113" s="483"/>
      <c r="O113" s="490"/>
      <c r="P113" s="483"/>
      <c r="Q113" s="556"/>
      <c r="R113" s="483"/>
      <c r="S113" s="483"/>
      <c r="T113" s="495"/>
      <c r="U113" s="430"/>
      <c r="V113" s="430"/>
      <c r="W113" s="430"/>
    </row>
    <row r="114" spans="1:23" ht="17.399999999999999">
      <c r="A114" s="430"/>
      <c r="B114" s="483"/>
      <c r="C114" s="490"/>
      <c r="D114" s="483"/>
      <c r="E114" s="483"/>
      <c r="F114" s="801"/>
      <c r="G114" s="763"/>
      <c r="H114" s="706"/>
      <c r="I114" s="494"/>
      <c r="J114" s="483"/>
      <c r="K114" s="483"/>
      <c r="L114" s="549"/>
      <c r="M114" s="549"/>
      <c r="N114" s="483"/>
      <c r="O114" s="490"/>
      <c r="P114" s="483"/>
      <c r="Q114" s="556"/>
      <c r="R114" s="483"/>
      <c r="S114" s="483"/>
      <c r="T114" s="495"/>
      <c r="U114" s="430"/>
      <c r="V114" s="430"/>
      <c r="W114" s="430"/>
    </row>
    <row r="115" spans="1:23" ht="17.399999999999999">
      <c r="A115" s="430"/>
      <c r="B115" s="483"/>
      <c r="C115" s="490"/>
      <c r="D115" s="483"/>
      <c r="E115" s="483"/>
      <c r="F115" s="801"/>
      <c r="G115" s="763"/>
      <c r="H115" s="706"/>
      <c r="I115" s="494"/>
      <c r="J115" s="483"/>
      <c r="K115" s="483"/>
      <c r="L115" s="549"/>
      <c r="M115" s="549"/>
      <c r="N115" s="483"/>
      <c r="O115" s="490"/>
      <c r="P115" s="483"/>
      <c r="Q115" s="556"/>
      <c r="R115" s="483"/>
      <c r="S115" s="483"/>
      <c r="T115" s="495"/>
      <c r="U115" s="430"/>
      <c r="V115" s="430"/>
      <c r="W115" s="430"/>
    </row>
    <row r="116" spans="1:23" ht="17.399999999999999">
      <c r="A116" s="430"/>
      <c r="B116" s="483"/>
      <c r="C116" s="490"/>
      <c r="D116" s="483"/>
      <c r="E116" s="483"/>
      <c r="F116" s="801"/>
      <c r="G116" s="763"/>
      <c r="H116" s="706"/>
      <c r="I116" s="494"/>
      <c r="J116" s="483"/>
      <c r="K116" s="483"/>
      <c r="L116" s="549"/>
      <c r="M116" s="549"/>
      <c r="N116" s="483"/>
      <c r="O116" s="490"/>
      <c r="P116" s="483"/>
      <c r="Q116" s="556"/>
      <c r="R116" s="483"/>
      <c r="S116" s="483"/>
      <c r="T116" s="495"/>
      <c r="U116" s="430"/>
      <c r="V116" s="430"/>
      <c r="W116" s="430"/>
    </row>
    <row r="117" spans="1:23" ht="17.399999999999999">
      <c r="A117" s="430"/>
      <c r="B117" s="483"/>
      <c r="C117" s="490"/>
      <c r="D117" s="483"/>
      <c r="E117" s="483"/>
      <c r="F117" s="801"/>
      <c r="G117" s="763"/>
      <c r="H117" s="706"/>
      <c r="I117" s="494"/>
      <c r="J117" s="483"/>
      <c r="K117" s="483"/>
      <c r="L117" s="549"/>
      <c r="M117" s="549"/>
      <c r="N117" s="483"/>
      <c r="O117" s="490"/>
      <c r="P117" s="483"/>
      <c r="Q117" s="556"/>
      <c r="R117" s="483"/>
      <c r="S117" s="483"/>
      <c r="T117" s="495"/>
      <c r="U117" s="430"/>
      <c r="V117" s="430"/>
      <c r="W117" s="430"/>
    </row>
    <row r="118" spans="1:23" ht="17.399999999999999">
      <c r="A118" s="430"/>
      <c r="B118" s="483"/>
      <c r="C118" s="490"/>
      <c r="D118" s="483"/>
      <c r="E118" s="483"/>
      <c r="F118" s="801"/>
      <c r="G118" s="763"/>
      <c r="H118" s="706"/>
      <c r="I118" s="494"/>
      <c r="J118" s="483"/>
      <c r="K118" s="483"/>
      <c r="L118" s="549"/>
      <c r="M118" s="549"/>
      <c r="N118" s="483"/>
      <c r="O118" s="490"/>
      <c r="P118" s="483"/>
      <c r="Q118" s="556"/>
      <c r="R118" s="483"/>
      <c r="S118" s="483"/>
      <c r="T118" s="495"/>
      <c r="U118" s="430"/>
      <c r="V118" s="430"/>
      <c r="W118" s="430"/>
    </row>
    <row r="119" spans="1:23" ht="17.399999999999999">
      <c r="A119" s="430"/>
      <c r="B119" s="483"/>
      <c r="C119" s="490"/>
      <c r="D119" s="483"/>
      <c r="E119" s="483"/>
      <c r="F119" s="801"/>
      <c r="G119" s="763"/>
      <c r="H119" s="706"/>
      <c r="I119" s="494"/>
      <c r="J119" s="483"/>
      <c r="K119" s="483"/>
      <c r="L119" s="549"/>
      <c r="M119" s="549"/>
      <c r="N119" s="483"/>
      <c r="O119" s="490"/>
      <c r="P119" s="483"/>
      <c r="Q119" s="556"/>
      <c r="R119" s="483"/>
      <c r="S119" s="483"/>
      <c r="T119" s="495"/>
      <c r="U119" s="430"/>
      <c r="V119" s="430"/>
      <c r="W119" s="430"/>
    </row>
    <row r="120" spans="1:23" ht="17.399999999999999">
      <c r="A120" s="430"/>
      <c r="B120" s="483"/>
      <c r="C120" s="490"/>
      <c r="D120" s="483"/>
      <c r="E120" s="483"/>
      <c r="F120" s="801"/>
      <c r="G120" s="763"/>
      <c r="H120" s="706"/>
      <c r="I120" s="494"/>
      <c r="J120" s="483"/>
      <c r="K120" s="483"/>
      <c r="L120" s="549"/>
      <c r="M120" s="549"/>
      <c r="N120" s="483"/>
      <c r="O120" s="490"/>
      <c r="P120" s="483"/>
      <c r="Q120" s="556"/>
      <c r="R120" s="483"/>
      <c r="S120" s="483"/>
      <c r="T120" s="495"/>
      <c r="U120" s="430"/>
      <c r="V120" s="430"/>
      <c r="W120" s="430"/>
    </row>
    <row r="121" spans="1:23" ht="17.399999999999999">
      <c r="A121" s="430"/>
      <c r="B121" s="483"/>
      <c r="C121" s="490"/>
      <c r="D121" s="483"/>
      <c r="E121" s="483"/>
      <c r="F121" s="801"/>
      <c r="G121" s="763"/>
      <c r="H121" s="706"/>
      <c r="I121" s="494"/>
      <c r="J121" s="483"/>
      <c r="K121" s="483"/>
      <c r="L121" s="549"/>
      <c r="M121" s="549"/>
      <c r="N121" s="483"/>
      <c r="O121" s="490"/>
      <c r="P121" s="483"/>
      <c r="Q121" s="556"/>
      <c r="R121" s="483"/>
      <c r="S121" s="483"/>
      <c r="T121" s="495"/>
      <c r="U121" s="430"/>
      <c r="V121" s="430"/>
      <c r="W121" s="430"/>
    </row>
    <row r="122" spans="1:23" ht="17.399999999999999">
      <c r="A122" s="430"/>
      <c r="B122" s="483"/>
      <c r="C122" s="482"/>
      <c r="D122" s="483"/>
      <c r="E122" s="483"/>
      <c r="F122" s="801"/>
      <c r="G122" s="763"/>
      <c r="H122" s="706"/>
      <c r="I122" s="494"/>
      <c r="J122" s="483"/>
      <c r="K122" s="483"/>
      <c r="L122" s="549"/>
      <c r="M122" s="549"/>
      <c r="N122" s="483"/>
      <c r="O122" s="490"/>
      <c r="P122" s="483"/>
      <c r="Q122" s="556"/>
      <c r="R122" s="483"/>
      <c r="S122" s="483"/>
      <c r="T122" s="495"/>
      <c r="U122" s="430"/>
      <c r="V122" s="430"/>
      <c r="W122" s="430"/>
    </row>
    <row r="123" spans="1:23" ht="17.399999999999999">
      <c r="A123" s="430"/>
      <c r="B123" s="483"/>
      <c r="C123" s="482"/>
      <c r="D123" s="483"/>
      <c r="E123" s="483"/>
      <c r="F123" s="801"/>
      <c r="G123" s="763"/>
      <c r="H123" s="706"/>
      <c r="I123" s="494"/>
      <c r="J123" s="483"/>
      <c r="K123" s="483"/>
      <c r="L123" s="549"/>
      <c r="M123" s="549"/>
      <c r="N123" s="483"/>
      <c r="O123" s="490"/>
      <c r="P123" s="483"/>
      <c r="Q123" s="483"/>
      <c r="R123" s="483"/>
      <c r="S123" s="483"/>
      <c r="T123" s="495"/>
      <c r="U123" s="430"/>
      <c r="V123" s="430"/>
      <c r="W123" s="430"/>
    </row>
    <row r="124" spans="1:23" ht="17.399999999999999">
      <c r="A124" s="430"/>
      <c r="B124" s="483"/>
      <c r="C124" s="490"/>
      <c r="D124" s="483"/>
      <c r="E124" s="483"/>
      <c r="F124" s="801"/>
      <c r="G124" s="763"/>
      <c r="H124" s="706"/>
      <c r="I124" s="494"/>
      <c r="J124" s="483"/>
      <c r="K124" s="483"/>
      <c r="L124" s="549"/>
      <c r="M124" s="549"/>
      <c r="N124" s="483"/>
      <c r="O124" s="490"/>
      <c r="P124" s="483"/>
      <c r="Q124" s="556"/>
      <c r="R124" s="483"/>
      <c r="S124" s="483"/>
      <c r="T124" s="495"/>
      <c r="U124" s="430"/>
      <c r="V124" s="430"/>
      <c r="W124" s="430"/>
    </row>
    <row r="125" spans="1:23" ht="17.399999999999999">
      <c r="A125" s="430"/>
      <c r="B125" s="483"/>
      <c r="C125" s="490"/>
      <c r="D125" s="483"/>
      <c r="E125" s="483"/>
      <c r="F125" s="801"/>
      <c r="G125" s="763"/>
      <c r="H125" s="706"/>
      <c r="I125" s="494"/>
      <c r="J125" s="483"/>
      <c r="K125" s="483"/>
      <c r="L125" s="549"/>
      <c r="M125" s="549"/>
      <c r="N125" s="483"/>
      <c r="O125" s="490"/>
      <c r="P125" s="483"/>
      <c r="Q125" s="556"/>
      <c r="R125" s="483"/>
      <c r="S125" s="483"/>
      <c r="T125" s="495"/>
      <c r="U125" s="430"/>
      <c r="V125" s="430"/>
      <c r="W125" s="430"/>
    </row>
    <row r="126" spans="1:23" ht="17.399999999999999">
      <c r="A126" s="430"/>
      <c r="B126" s="483"/>
      <c r="C126" s="490"/>
      <c r="D126" s="483"/>
      <c r="E126" s="483"/>
      <c r="F126" s="801"/>
      <c r="G126" s="763"/>
      <c r="H126" s="706"/>
      <c r="I126" s="494"/>
      <c r="J126" s="483"/>
      <c r="K126" s="483"/>
      <c r="L126" s="549"/>
      <c r="M126" s="549"/>
      <c r="N126" s="483"/>
      <c r="O126" s="490"/>
      <c r="P126" s="483"/>
      <c r="Q126" s="556"/>
      <c r="R126" s="483"/>
      <c r="S126" s="483"/>
      <c r="T126" s="495"/>
      <c r="U126" s="430"/>
      <c r="V126" s="430"/>
      <c r="W126" s="430"/>
    </row>
    <row r="127" spans="1:23" ht="17.399999999999999">
      <c r="A127" s="430"/>
      <c r="B127" s="483"/>
      <c r="C127" s="490"/>
      <c r="D127" s="483"/>
      <c r="E127" s="483"/>
      <c r="F127" s="801"/>
      <c r="G127" s="763"/>
      <c r="H127" s="706"/>
      <c r="I127" s="494"/>
      <c r="J127" s="483"/>
      <c r="K127" s="483"/>
      <c r="L127" s="549"/>
      <c r="M127" s="549"/>
      <c r="N127" s="483"/>
      <c r="O127" s="490"/>
      <c r="P127" s="483"/>
      <c r="Q127" s="556"/>
      <c r="R127" s="483"/>
      <c r="S127" s="483"/>
      <c r="T127" s="495"/>
      <c r="U127" s="430"/>
      <c r="V127" s="430"/>
      <c r="W127" s="430"/>
    </row>
    <row r="128" spans="1:23" ht="17.399999999999999">
      <c r="A128" s="430"/>
      <c r="B128" s="483"/>
      <c r="C128" s="490"/>
      <c r="D128" s="483"/>
      <c r="E128" s="483"/>
      <c r="F128" s="819"/>
      <c r="G128" s="820"/>
      <c r="H128" s="821"/>
      <c r="I128" s="483"/>
      <c r="J128" s="483"/>
      <c r="K128" s="483"/>
      <c r="L128" s="549"/>
      <c r="M128" s="549"/>
      <c r="N128" s="483"/>
      <c r="O128" s="490"/>
      <c r="P128" s="483"/>
      <c r="Q128" s="556"/>
      <c r="R128" s="483"/>
      <c r="S128" s="483"/>
      <c r="T128" s="495"/>
      <c r="U128" s="430"/>
      <c r="V128" s="430"/>
      <c r="W128" s="430"/>
    </row>
    <row r="129" spans="1:23" ht="17.399999999999999">
      <c r="A129" s="430"/>
      <c r="B129" s="483"/>
      <c r="C129" s="490"/>
      <c r="D129" s="483"/>
      <c r="E129" s="483"/>
      <c r="F129" s="801"/>
      <c r="G129" s="763"/>
      <c r="H129" s="766"/>
      <c r="I129" s="483"/>
      <c r="J129" s="483"/>
      <c r="K129" s="483"/>
      <c r="L129" s="549"/>
      <c r="M129" s="549"/>
      <c r="N129" s="483"/>
      <c r="O129" s="490"/>
      <c r="P129" s="483"/>
      <c r="Q129" s="556"/>
      <c r="R129" s="483"/>
      <c r="S129" s="483"/>
      <c r="T129" s="495"/>
      <c r="U129" s="430"/>
      <c r="V129" s="430"/>
      <c r="W129" s="430"/>
    </row>
    <row r="130" spans="1:23" ht="17.399999999999999">
      <c r="A130" s="430"/>
      <c r="B130" s="483"/>
      <c r="C130" s="490"/>
      <c r="D130" s="483"/>
      <c r="E130" s="483"/>
      <c r="F130" s="801"/>
      <c r="G130" s="763"/>
      <c r="H130" s="766"/>
      <c r="I130" s="483"/>
      <c r="J130" s="483"/>
      <c r="K130" s="483"/>
      <c r="L130" s="549"/>
      <c r="M130" s="549"/>
      <c r="N130" s="483"/>
      <c r="O130" s="490"/>
      <c r="P130" s="483"/>
      <c r="Q130" s="556"/>
      <c r="R130" s="483"/>
      <c r="S130" s="483"/>
      <c r="T130" s="495"/>
      <c r="U130" s="430"/>
      <c r="V130" s="430"/>
      <c r="W130" s="430"/>
    </row>
    <row r="131" spans="1:23" ht="17.399999999999999">
      <c r="A131" s="430"/>
      <c r="B131" s="483"/>
      <c r="C131" s="490"/>
      <c r="D131" s="483"/>
      <c r="E131" s="483"/>
      <c r="F131" s="801"/>
      <c r="G131" s="763"/>
      <c r="H131" s="766"/>
      <c r="I131" s="483"/>
      <c r="J131" s="483"/>
      <c r="K131" s="483"/>
      <c r="L131" s="549"/>
      <c r="M131" s="549"/>
      <c r="N131" s="483"/>
      <c r="O131" s="490"/>
      <c r="P131" s="483"/>
      <c r="Q131" s="556"/>
      <c r="R131" s="483"/>
      <c r="S131" s="483"/>
      <c r="T131" s="495"/>
      <c r="U131" s="430"/>
      <c r="V131" s="430"/>
      <c r="W131" s="430"/>
    </row>
    <row r="132" spans="1:23" ht="17.399999999999999">
      <c r="A132" s="430"/>
      <c r="B132" s="483"/>
      <c r="C132" s="490"/>
      <c r="D132" s="483"/>
      <c r="E132" s="483"/>
      <c r="F132" s="801"/>
      <c r="G132" s="763"/>
      <c r="H132" s="766"/>
      <c r="I132" s="483"/>
      <c r="J132" s="483"/>
      <c r="K132" s="483"/>
      <c r="L132" s="549"/>
      <c r="M132" s="549"/>
      <c r="N132" s="483"/>
      <c r="O132" s="490"/>
      <c r="P132" s="483"/>
      <c r="Q132" s="556"/>
      <c r="R132" s="483"/>
      <c r="S132" s="483"/>
      <c r="T132" s="495"/>
      <c r="U132" s="430"/>
      <c r="V132" s="430"/>
      <c r="W132" s="430"/>
    </row>
    <row r="133" spans="1:23" ht="17.399999999999999">
      <c r="A133" s="430"/>
      <c r="B133" s="483"/>
      <c r="C133" s="490"/>
      <c r="D133" s="483"/>
      <c r="E133" s="483"/>
      <c r="F133" s="801"/>
      <c r="G133" s="763"/>
      <c r="H133" s="766"/>
      <c r="I133" s="483"/>
      <c r="J133" s="483"/>
      <c r="K133" s="483"/>
      <c r="L133" s="549"/>
      <c r="M133" s="549"/>
      <c r="N133" s="483"/>
      <c r="O133" s="490"/>
      <c r="P133" s="483"/>
      <c r="Q133" s="556"/>
      <c r="R133" s="483"/>
      <c r="S133" s="483"/>
      <c r="T133" s="495"/>
      <c r="U133" s="430"/>
      <c r="V133" s="430"/>
      <c r="W133" s="430"/>
    </row>
    <row r="134" spans="1:23" ht="17.399999999999999">
      <c r="A134" s="430"/>
      <c r="B134" s="483"/>
      <c r="C134" s="490"/>
      <c r="D134" s="483"/>
      <c r="E134" s="483"/>
      <c r="F134" s="801"/>
      <c r="G134" s="763"/>
      <c r="H134" s="766"/>
      <c r="I134" s="483"/>
      <c r="J134" s="483"/>
      <c r="K134" s="483"/>
      <c r="L134" s="549"/>
      <c r="M134" s="549"/>
      <c r="N134" s="483"/>
      <c r="O134" s="490"/>
      <c r="P134" s="483"/>
      <c r="Q134" s="556"/>
      <c r="R134" s="483"/>
      <c r="S134" s="483"/>
      <c r="T134" s="495"/>
      <c r="U134" s="430"/>
      <c r="V134" s="430"/>
      <c r="W134" s="430"/>
    </row>
    <row r="135" spans="1:23" ht="17.399999999999999">
      <c r="A135" s="430"/>
      <c r="B135" s="483"/>
      <c r="C135" s="490"/>
      <c r="D135" s="483"/>
      <c r="E135" s="483"/>
      <c r="F135" s="801"/>
      <c r="G135" s="763"/>
      <c r="H135" s="766"/>
      <c r="I135" s="483"/>
      <c r="J135" s="483"/>
      <c r="K135" s="483"/>
      <c r="L135" s="549"/>
      <c r="M135" s="549"/>
      <c r="N135" s="483"/>
      <c r="O135" s="490"/>
      <c r="P135" s="483"/>
      <c r="Q135" s="483"/>
      <c r="R135" s="483"/>
      <c r="S135" s="483"/>
      <c r="T135" s="495"/>
      <c r="U135" s="430"/>
      <c r="V135" s="430"/>
      <c r="W135" s="430"/>
    </row>
    <row r="136" spans="1:23" ht="17.399999999999999">
      <c r="A136" s="430"/>
      <c r="B136" s="483"/>
      <c r="C136" s="490"/>
      <c r="D136" s="483"/>
      <c r="E136" s="483"/>
      <c r="F136" s="802"/>
      <c r="G136" s="763"/>
      <c r="H136" s="706"/>
      <c r="I136" s="483"/>
      <c r="J136" s="483"/>
      <c r="K136" s="483"/>
      <c r="L136" s="549"/>
      <c r="M136" s="549"/>
      <c r="N136" s="483"/>
      <c r="O136" s="490"/>
      <c r="P136" s="483"/>
      <c r="Q136" s="556"/>
      <c r="R136" s="483"/>
      <c r="S136" s="483"/>
      <c r="T136" s="495"/>
      <c r="U136" s="430"/>
      <c r="V136" s="430"/>
      <c r="W136" s="430"/>
    </row>
    <row r="137" spans="1:23" ht="17.399999999999999">
      <c r="A137" s="430"/>
      <c r="B137" s="483"/>
      <c r="C137" s="490"/>
      <c r="D137" s="483"/>
      <c r="E137" s="483"/>
      <c r="F137" s="801"/>
      <c r="G137" s="763"/>
      <c r="H137" s="766"/>
      <c r="I137" s="483"/>
      <c r="J137" s="483"/>
      <c r="K137" s="483"/>
      <c r="L137" s="549"/>
      <c r="M137" s="549"/>
      <c r="N137" s="483"/>
      <c r="O137" s="490"/>
      <c r="P137" s="483"/>
      <c r="Q137" s="556"/>
      <c r="R137" s="483"/>
      <c r="S137" s="483"/>
      <c r="T137" s="495"/>
      <c r="U137" s="430"/>
      <c r="V137" s="430"/>
      <c r="W137" s="430"/>
    </row>
    <row r="138" spans="1:23" ht="17.399999999999999">
      <c r="A138" s="430"/>
      <c r="B138" s="483"/>
      <c r="C138" s="490"/>
      <c r="D138" s="483"/>
      <c r="E138" s="483"/>
      <c r="F138" s="801"/>
      <c r="G138" s="763"/>
      <c r="H138" s="766"/>
      <c r="I138" s="483"/>
      <c r="J138" s="483"/>
      <c r="K138" s="483"/>
      <c r="L138" s="549"/>
      <c r="M138" s="549"/>
      <c r="N138" s="483"/>
      <c r="O138" s="490"/>
      <c r="P138" s="483"/>
      <c r="Q138" s="556"/>
      <c r="R138" s="483"/>
      <c r="S138" s="483"/>
      <c r="T138" s="495"/>
      <c r="U138" s="430"/>
      <c r="V138" s="430"/>
      <c r="W138" s="430"/>
    </row>
    <row r="139" spans="1:23" ht="17.399999999999999">
      <c r="A139" s="430"/>
      <c r="B139" s="483"/>
      <c r="C139" s="490"/>
      <c r="D139" s="483"/>
      <c r="E139" s="483"/>
      <c r="F139" s="801"/>
      <c r="G139" s="763"/>
      <c r="H139" s="766"/>
      <c r="I139" s="483"/>
      <c r="J139" s="483"/>
      <c r="K139" s="483"/>
      <c r="L139" s="549"/>
      <c r="M139" s="549"/>
      <c r="N139" s="483"/>
      <c r="O139" s="490"/>
      <c r="P139" s="483"/>
      <c r="Q139" s="556"/>
      <c r="R139" s="483"/>
      <c r="S139" s="483"/>
      <c r="T139" s="495"/>
      <c r="U139" s="430"/>
      <c r="V139" s="430"/>
      <c r="W139" s="430"/>
    </row>
    <row r="140" spans="1:23" ht="17.399999999999999">
      <c r="A140" s="430"/>
      <c r="B140" s="483"/>
      <c r="C140" s="490"/>
      <c r="D140" s="483"/>
      <c r="E140" s="483"/>
      <c r="F140" s="801"/>
      <c r="G140" s="763"/>
      <c r="H140" s="766"/>
      <c r="I140" s="483"/>
      <c r="J140" s="483"/>
      <c r="K140" s="483"/>
      <c r="L140" s="549"/>
      <c r="M140" s="549"/>
      <c r="N140" s="483"/>
      <c r="O140" s="490"/>
      <c r="P140" s="483"/>
      <c r="Q140" s="556"/>
      <c r="R140" s="483"/>
      <c r="S140" s="483"/>
      <c r="T140" s="495"/>
      <c r="U140" s="430"/>
      <c r="V140" s="430"/>
      <c r="W140" s="430"/>
    </row>
    <row r="141" spans="1:23" ht="17.399999999999999">
      <c r="A141" s="430"/>
      <c r="B141" s="483"/>
      <c r="C141" s="490"/>
      <c r="D141" s="483"/>
      <c r="E141" s="483"/>
      <c r="F141" s="801"/>
      <c r="G141" s="763"/>
      <c r="H141" s="766"/>
      <c r="I141" s="483"/>
      <c r="J141" s="483"/>
      <c r="K141" s="483"/>
      <c r="L141" s="549"/>
      <c r="M141" s="549"/>
      <c r="N141" s="483"/>
      <c r="O141" s="490"/>
      <c r="P141" s="483"/>
      <c r="Q141" s="556"/>
      <c r="R141" s="483"/>
      <c r="S141" s="483"/>
      <c r="T141" s="495"/>
      <c r="U141" s="430"/>
      <c r="V141" s="430"/>
      <c r="W141" s="430"/>
    </row>
    <row r="142" spans="1:23" ht="17.399999999999999">
      <c r="A142" s="430"/>
      <c r="B142" s="483"/>
      <c r="C142" s="490"/>
      <c r="D142" s="483"/>
      <c r="E142" s="483"/>
      <c r="F142" s="801"/>
      <c r="G142" s="763"/>
      <c r="H142" s="766"/>
      <c r="I142" s="483"/>
      <c r="J142" s="483"/>
      <c r="K142" s="483"/>
      <c r="L142" s="549"/>
      <c r="M142" s="549"/>
      <c r="N142" s="483"/>
      <c r="O142" s="490"/>
      <c r="P142" s="483"/>
      <c r="Q142" s="556"/>
      <c r="R142" s="483"/>
      <c r="S142" s="483"/>
      <c r="T142" s="495"/>
      <c r="U142" s="430"/>
      <c r="V142" s="430"/>
      <c r="W142" s="430"/>
    </row>
    <row r="143" spans="1:23" ht="17.399999999999999">
      <c r="A143" s="430"/>
      <c r="B143" s="483"/>
      <c r="C143" s="490"/>
      <c r="D143" s="483"/>
      <c r="E143" s="483"/>
      <c r="F143" s="801"/>
      <c r="G143" s="763"/>
      <c r="H143" s="766"/>
      <c r="I143" s="483"/>
      <c r="J143" s="483"/>
      <c r="K143" s="483"/>
      <c r="L143" s="549"/>
      <c r="M143" s="549"/>
      <c r="N143" s="549"/>
      <c r="O143" s="490"/>
      <c r="P143" s="483"/>
      <c r="Q143" s="556"/>
      <c r="R143" s="483"/>
      <c r="S143" s="483"/>
      <c r="T143" s="495"/>
      <c r="U143" s="430"/>
      <c r="V143" s="430"/>
      <c r="W143" s="430"/>
    </row>
    <row r="144" spans="1:23" ht="17.399999999999999">
      <c r="A144" s="430"/>
      <c r="B144" s="483"/>
      <c r="C144" s="490"/>
      <c r="D144" s="483"/>
      <c r="E144" s="483"/>
      <c r="F144" s="801"/>
      <c r="G144" s="763"/>
      <c r="H144" s="766"/>
      <c r="I144" s="483"/>
      <c r="J144" s="483"/>
      <c r="K144" s="483"/>
      <c r="L144" s="549"/>
      <c r="M144" s="549"/>
      <c r="N144" s="483"/>
      <c r="O144" s="490"/>
      <c r="P144" s="483"/>
      <c r="Q144" s="556"/>
      <c r="R144" s="483"/>
      <c r="S144" s="483"/>
      <c r="T144" s="495"/>
      <c r="U144" s="430"/>
      <c r="V144" s="430"/>
      <c r="W144" s="430"/>
    </row>
    <row r="145" spans="1:23" ht="17.399999999999999">
      <c r="A145" s="430"/>
      <c r="B145" s="483"/>
      <c r="C145" s="490"/>
      <c r="D145" s="483"/>
      <c r="E145" s="483"/>
      <c r="F145" s="801"/>
      <c r="G145" s="763"/>
      <c r="H145" s="766"/>
      <c r="I145" s="483"/>
      <c r="J145" s="483"/>
      <c r="K145" s="483"/>
      <c r="L145" s="549"/>
      <c r="M145" s="549"/>
      <c r="N145" s="483"/>
      <c r="O145" s="490"/>
      <c r="P145" s="483"/>
      <c r="Q145" s="556"/>
      <c r="R145" s="483"/>
      <c r="S145" s="483"/>
      <c r="T145" s="495"/>
      <c r="U145" s="430"/>
      <c r="V145" s="430"/>
      <c r="W145" s="430"/>
    </row>
    <row r="146" spans="1:23" ht="17.399999999999999">
      <c r="A146" s="430"/>
      <c r="B146" s="483"/>
      <c r="C146" s="490"/>
      <c r="D146" s="556"/>
      <c r="E146" s="483"/>
      <c r="F146" s="801"/>
      <c r="G146" s="763"/>
      <c r="H146" s="766"/>
      <c r="I146" s="483"/>
      <c r="J146" s="483"/>
      <c r="K146" s="483"/>
      <c r="L146" s="549"/>
      <c r="M146" s="549"/>
      <c r="N146" s="483"/>
      <c r="O146" s="490"/>
      <c r="P146" s="483"/>
      <c r="Q146" s="556"/>
      <c r="R146" s="483"/>
      <c r="S146" s="483"/>
      <c r="T146" s="495"/>
      <c r="U146" s="430"/>
      <c r="V146" s="430"/>
      <c r="W146" s="430"/>
    </row>
    <row r="147" spans="1:23" ht="17.399999999999999">
      <c r="A147" s="430"/>
      <c r="B147" s="483"/>
      <c r="C147" s="490"/>
      <c r="D147" s="483"/>
      <c r="E147" s="483"/>
      <c r="F147" s="801"/>
      <c r="G147" s="763"/>
      <c r="H147" s="766"/>
      <c r="I147" s="483"/>
      <c r="J147" s="483"/>
      <c r="K147" s="483"/>
      <c r="L147" s="549"/>
      <c r="M147" s="549"/>
      <c r="N147" s="483"/>
      <c r="O147" s="490"/>
      <c r="P147" s="483"/>
      <c r="Q147" s="556"/>
      <c r="R147" s="483"/>
      <c r="S147" s="483"/>
      <c r="T147" s="495"/>
      <c r="U147" s="430"/>
      <c r="V147" s="430"/>
      <c r="W147" s="430"/>
    </row>
    <row r="148" spans="1:23" ht="17.399999999999999">
      <c r="A148" s="430"/>
      <c r="B148" s="483"/>
      <c r="C148" s="490"/>
      <c r="D148" s="483"/>
      <c r="E148" s="483"/>
      <c r="F148" s="801"/>
      <c r="G148" s="763"/>
      <c r="H148" s="766"/>
      <c r="I148" s="483"/>
      <c r="J148" s="483"/>
      <c r="K148" s="483"/>
      <c r="L148" s="549"/>
      <c r="M148" s="549"/>
      <c r="N148" s="483"/>
      <c r="O148" s="490"/>
      <c r="P148" s="483"/>
      <c r="Q148" s="556"/>
      <c r="R148" s="483"/>
      <c r="S148" s="483"/>
      <c r="T148" s="495"/>
      <c r="U148" s="430"/>
      <c r="V148" s="430"/>
      <c r="W148" s="430"/>
    </row>
    <row r="149" spans="1:23" ht="17.399999999999999">
      <c r="A149" s="430"/>
      <c r="B149" s="483"/>
      <c r="C149" s="490"/>
      <c r="D149" s="483"/>
      <c r="E149" s="483"/>
      <c r="F149" s="801"/>
      <c r="G149" s="763"/>
      <c r="H149" s="766"/>
      <c r="I149" s="483"/>
      <c r="J149" s="483"/>
      <c r="K149" s="483"/>
      <c r="L149" s="549"/>
      <c r="M149" s="549"/>
      <c r="N149" s="483"/>
      <c r="O149" s="490"/>
      <c r="P149" s="483"/>
      <c r="Q149" s="556"/>
      <c r="R149" s="483"/>
      <c r="S149" s="483"/>
      <c r="T149" s="495"/>
      <c r="U149" s="430"/>
      <c r="V149" s="430"/>
      <c r="W149" s="430"/>
    </row>
    <row r="150" spans="1:23" ht="17.399999999999999">
      <c r="A150" s="430"/>
      <c r="B150" s="483"/>
      <c r="C150" s="490"/>
      <c r="D150" s="483"/>
      <c r="E150" s="483"/>
      <c r="F150" s="801"/>
      <c r="G150" s="763"/>
      <c r="H150" s="766"/>
      <c r="I150" s="483"/>
      <c r="J150" s="483"/>
      <c r="K150" s="483"/>
      <c r="L150" s="549"/>
      <c r="M150" s="549"/>
      <c r="N150" s="483"/>
      <c r="O150" s="490"/>
      <c r="P150" s="483"/>
      <c r="Q150" s="556"/>
      <c r="R150" s="483"/>
      <c r="S150" s="483"/>
      <c r="T150" s="495"/>
      <c r="U150" s="430"/>
      <c r="V150" s="430"/>
      <c r="W150" s="430"/>
    </row>
    <row r="151" spans="1:23" ht="17.399999999999999">
      <c r="A151" s="430"/>
      <c r="B151" s="483"/>
      <c r="C151" s="490"/>
      <c r="D151" s="483"/>
      <c r="E151" s="483"/>
      <c r="F151" s="801"/>
      <c r="G151" s="763"/>
      <c r="H151" s="766"/>
      <c r="I151" s="483"/>
      <c r="J151" s="483"/>
      <c r="K151" s="483"/>
      <c r="L151" s="549"/>
      <c r="M151" s="549"/>
      <c r="N151" s="483"/>
      <c r="O151" s="490"/>
      <c r="P151" s="483"/>
      <c r="Q151" s="556"/>
      <c r="R151" s="483"/>
      <c r="S151" s="483"/>
      <c r="T151" s="495"/>
      <c r="U151" s="430"/>
      <c r="V151" s="430"/>
      <c r="W151" s="430"/>
    </row>
    <row r="152" spans="1:23" ht="17.399999999999999">
      <c r="A152" s="430"/>
      <c r="B152" s="483"/>
      <c r="C152" s="490"/>
      <c r="D152" s="483"/>
      <c r="E152" s="483"/>
      <c r="F152" s="801"/>
      <c r="G152" s="763"/>
      <c r="H152" s="766"/>
      <c r="I152" s="483"/>
      <c r="J152" s="483"/>
      <c r="K152" s="483"/>
      <c r="L152" s="549"/>
      <c r="M152" s="549"/>
      <c r="N152" s="483"/>
      <c r="O152" s="490"/>
      <c r="P152" s="483"/>
      <c r="Q152" s="556"/>
      <c r="R152" s="483"/>
      <c r="S152" s="483"/>
      <c r="T152" s="495"/>
      <c r="U152" s="430"/>
      <c r="V152" s="430"/>
      <c r="W152" s="430"/>
    </row>
    <row r="153" spans="1:23" ht="17.399999999999999">
      <c r="A153" s="430"/>
      <c r="B153" s="483"/>
      <c r="C153" s="490"/>
      <c r="D153" s="483"/>
      <c r="E153" s="483"/>
      <c r="F153" s="801"/>
      <c r="G153" s="763"/>
      <c r="H153" s="766"/>
      <c r="I153" s="483"/>
      <c r="J153" s="483"/>
      <c r="K153" s="483"/>
      <c r="L153" s="549"/>
      <c r="M153" s="549"/>
      <c r="N153" s="483"/>
      <c r="O153" s="490"/>
      <c r="P153" s="483"/>
      <c r="Q153" s="556"/>
      <c r="R153" s="483"/>
      <c r="S153" s="483"/>
      <c r="T153" s="495"/>
      <c r="U153" s="430"/>
      <c r="V153" s="430"/>
      <c r="W153" s="430"/>
    </row>
    <row r="154" spans="1:23" ht="17.399999999999999">
      <c r="A154" s="430"/>
      <c r="B154" s="483"/>
      <c r="C154" s="490"/>
      <c r="D154" s="483"/>
      <c r="E154" s="483"/>
      <c r="F154" s="801"/>
      <c r="G154" s="763"/>
      <c r="H154" s="766"/>
      <c r="I154" s="483"/>
      <c r="J154" s="483"/>
      <c r="K154" s="483"/>
      <c r="L154" s="549"/>
      <c r="M154" s="549"/>
      <c r="N154" s="483"/>
      <c r="O154" s="490"/>
      <c r="P154" s="483"/>
      <c r="Q154" s="556"/>
      <c r="R154" s="483"/>
      <c r="S154" s="483"/>
      <c r="T154" s="495"/>
      <c r="U154" s="430"/>
      <c r="V154" s="430"/>
      <c r="W154" s="430"/>
    </row>
    <row r="155" spans="1:23" ht="17.399999999999999">
      <c r="A155" s="430"/>
      <c r="B155" s="483"/>
      <c r="C155" s="490"/>
      <c r="D155" s="483"/>
      <c r="E155" s="483"/>
      <c r="F155" s="801"/>
      <c r="G155" s="763"/>
      <c r="H155" s="766"/>
      <c r="I155" s="483"/>
      <c r="J155" s="483"/>
      <c r="K155" s="483"/>
      <c r="L155" s="549"/>
      <c r="M155" s="549"/>
      <c r="N155" s="483"/>
      <c r="O155" s="490"/>
      <c r="P155" s="483"/>
      <c r="Q155" s="556"/>
      <c r="R155" s="483"/>
      <c r="S155" s="483"/>
      <c r="T155" s="495"/>
      <c r="U155" s="430"/>
      <c r="V155" s="430"/>
      <c r="W155" s="430"/>
    </row>
    <row r="156" spans="1:23" ht="17.399999999999999">
      <c r="A156" s="430"/>
      <c r="B156" s="483"/>
      <c r="C156" s="490"/>
      <c r="D156" s="483"/>
      <c r="E156" s="483"/>
      <c r="F156" s="801"/>
      <c r="G156" s="763"/>
      <c r="H156" s="766"/>
      <c r="I156" s="483"/>
      <c r="J156" s="483"/>
      <c r="K156" s="483"/>
      <c r="L156" s="549"/>
      <c r="M156" s="549"/>
      <c r="N156" s="483"/>
      <c r="O156" s="490"/>
      <c r="P156" s="483"/>
      <c r="Q156" s="556"/>
      <c r="R156" s="483"/>
      <c r="S156" s="483"/>
      <c r="T156" s="495"/>
      <c r="U156" s="430"/>
      <c r="V156" s="430"/>
      <c r="W156" s="430"/>
    </row>
    <row r="157" spans="1:23" ht="17.399999999999999">
      <c r="A157" s="430"/>
      <c r="B157" s="483"/>
      <c r="C157" s="490"/>
      <c r="D157" s="483"/>
      <c r="E157" s="483"/>
      <c r="F157" s="801"/>
      <c r="G157" s="763"/>
      <c r="H157" s="766"/>
      <c r="I157" s="483"/>
      <c r="J157" s="483"/>
      <c r="K157" s="483"/>
      <c r="L157" s="549"/>
      <c r="M157" s="549"/>
      <c r="N157" s="483"/>
      <c r="O157" s="490"/>
      <c r="P157" s="483"/>
      <c r="Q157" s="556"/>
      <c r="R157" s="483"/>
      <c r="S157" s="483"/>
      <c r="T157" s="495"/>
      <c r="U157" s="430"/>
      <c r="V157" s="430"/>
      <c r="W157" s="430"/>
    </row>
    <row r="158" spans="1:23" ht="17.399999999999999">
      <c r="A158" s="430"/>
      <c r="B158" s="483"/>
      <c r="C158" s="490"/>
      <c r="D158" s="483"/>
      <c r="E158" s="483"/>
      <c r="F158" s="801"/>
      <c r="G158" s="763"/>
      <c r="H158" s="766"/>
      <c r="I158" s="483"/>
      <c r="J158" s="483"/>
      <c r="K158" s="483"/>
      <c r="L158" s="549"/>
      <c r="M158" s="549"/>
      <c r="N158" s="483"/>
      <c r="O158" s="490"/>
      <c r="P158" s="483"/>
      <c r="Q158" s="556"/>
      <c r="R158" s="483"/>
      <c r="S158" s="483"/>
      <c r="T158" s="495"/>
      <c r="U158" s="430"/>
      <c r="V158" s="430"/>
      <c r="W158" s="430"/>
    </row>
    <row r="159" spans="1:23" ht="17.399999999999999">
      <c r="A159" s="430"/>
      <c r="B159" s="483"/>
      <c r="C159" s="490"/>
      <c r="D159" s="483"/>
      <c r="E159" s="483"/>
      <c r="F159" s="801"/>
      <c r="G159" s="763"/>
      <c r="H159" s="766"/>
      <c r="I159" s="483"/>
      <c r="J159" s="483"/>
      <c r="K159" s="483"/>
      <c r="L159" s="549"/>
      <c r="M159" s="549"/>
      <c r="N159" s="483"/>
      <c r="O159" s="490"/>
      <c r="P159" s="483"/>
      <c r="Q159" s="556"/>
      <c r="R159" s="483"/>
      <c r="S159" s="483"/>
      <c r="T159" s="495"/>
      <c r="U159" s="430"/>
      <c r="V159" s="430"/>
      <c r="W159" s="430"/>
    </row>
    <row r="160" spans="1:23" ht="17.399999999999999">
      <c r="A160" s="430"/>
      <c r="B160" s="483"/>
      <c r="C160" s="490"/>
      <c r="D160" s="483"/>
      <c r="E160" s="483"/>
      <c r="F160" s="801"/>
      <c r="G160" s="763"/>
      <c r="H160" s="766"/>
      <c r="I160" s="483"/>
      <c r="J160" s="483"/>
      <c r="K160" s="483"/>
      <c r="L160" s="549"/>
      <c r="M160" s="549"/>
      <c r="N160" s="483"/>
      <c r="O160" s="490"/>
      <c r="P160" s="483"/>
      <c r="Q160" s="556"/>
      <c r="R160" s="483"/>
      <c r="S160" s="483"/>
      <c r="T160" s="495"/>
      <c r="U160" s="430"/>
      <c r="V160" s="430"/>
      <c r="W160" s="430"/>
    </row>
    <row r="161" spans="1:23" ht="17.399999999999999">
      <c r="A161" s="430"/>
      <c r="B161" s="483"/>
      <c r="C161" s="490"/>
      <c r="D161" s="483"/>
      <c r="E161" s="483"/>
      <c r="F161" s="801"/>
      <c r="G161" s="763"/>
      <c r="H161" s="766"/>
      <c r="I161" s="483"/>
      <c r="J161" s="483"/>
      <c r="K161" s="483"/>
      <c r="L161" s="549"/>
      <c r="M161" s="549"/>
      <c r="N161" s="483"/>
      <c r="O161" s="490"/>
      <c r="P161" s="483"/>
      <c r="Q161" s="556"/>
      <c r="R161" s="483"/>
      <c r="S161" s="483"/>
      <c r="T161" s="495"/>
      <c r="U161" s="430"/>
      <c r="V161" s="430"/>
      <c r="W161" s="430"/>
    </row>
    <row r="162" spans="1:23" ht="17.399999999999999">
      <c r="A162" s="430"/>
      <c r="B162" s="483"/>
      <c r="C162" s="490"/>
      <c r="D162" s="556"/>
      <c r="E162" s="483"/>
      <c r="F162" s="801"/>
      <c r="G162" s="763"/>
      <c r="H162" s="766"/>
      <c r="I162" s="483"/>
      <c r="J162" s="483"/>
      <c r="K162" s="483"/>
      <c r="L162" s="549"/>
      <c r="M162" s="549"/>
      <c r="N162" s="483"/>
      <c r="O162" s="490"/>
      <c r="P162" s="483"/>
      <c r="Q162" s="556"/>
      <c r="R162" s="483"/>
      <c r="S162" s="483"/>
      <c r="T162" s="495"/>
      <c r="U162" s="430"/>
      <c r="V162" s="430"/>
      <c r="W162" s="430"/>
    </row>
    <row r="163" spans="1:23" ht="17.399999999999999">
      <c r="A163" s="430"/>
      <c r="B163" s="483"/>
      <c r="C163" s="490"/>
      <c r="D163" s="483"/>
      <c r="E163" s="483"/>
      <c r="F163" s="801"/>
      <c r="G163" s="763"/>
      <c r="H163" s="766"/>
      <c r="I163" s="483"/>
      <c r="J163" s="483"/>
      <c r="K163" s="483"/>
      <c r="L163" s="549"/>
      <c r="M163" s="549"/>
      <c r="N163" s="483"/>
      <c r="O163" s="490"/>
      <c r="P163" s="483"/>
      <c r="Q163" s="556"/>
      <c r="R163" s="483"/>
      <c r="S163" s="483"/>
      <c r="T163" s="495"/>
      <c r="U163" s="430"/>
      <c r="V163" s="430"/>
      <c r="W163" s="430"/>
    </row>
    <row r="164" spans="1:23" ht="17.399999999999999">
      <c r="A164" s="430"/>
      <c r="B164" s="483"/>
      <c r="C164" s="490"/>
      <c r="D164" s="483"/>
      <c r="E164" s="483"/>
      <c r="F164" s="801"/>
      <c r="G164" s="763"/>
      <c r="H164" s="766"/>
      <c r="I164" s="483"/>
      <c r="J164" s="483"/>
      <c r="K164" s="483"/>
      <c r="L164" s="549"/>
      <c r="M164" s="549"/>
      <c r="N164" s="483"/>
      <c r="O164" s="490"/>
      <c r="P164" s="483"/>
      <c r="Q164" s="556"/>
      <c r="R164" s="483"/>
      <c r="S164" s="483"/>
      <c r="T164" s="495"/>
      <c r="U164" s="430"/>
      <c r="V164" s="430"/>
      <c r="W164" s="430"/>
    </row>
    <row r="165" spans="1:23" ht="17.399999999999999">
      <c r="A165" s="430"/>
      <c r="B165" s="483"/>
      <c r="C165" s="490"/>
      <c r="D165" s="483"/>
      <c r="E165" s="483"/>
      <c r="F165" s="801"/>
      <c r="G165" s="763"/>
      <c r="H165" s="766"/>
      <c r="I165" s="483"/>
      <c r="J165" s="483"/>
      <c r="K165" s="483"/>
      <c r="L165" s="549"/>
      <c r="M165" s="549"/>
      <c r="N165" s="483"/>
      <c r="O165" s="490"/>
      <c r="P165" s="483"/>
      <c r="Q165" s="556"/>
      <c r="R165" s="483"/>
      <c r="S165" s="483"/>
      <c r="T165" s="495"/>
      <c r="U165" s="430"/>
      <c r="V165" s="430"/>
      <c r="W165" s="430"/>
    </row>
    <row r="166" spans="1:23" ht="17.399999999999999">
      <c r="A166" s="430"/>
      <c r="B166" s="483"/>
      <c r="C166" s="490"/>
      <c r="D166" s="483"/>
      <c r="E166" s="483"/>
      <c r="F166" s="801"/>
      <c r="G166" s="763"/>
      <c r="H166" s="766"/>
      <c r="I166" s="483"/>
      <c r="J166" s="483"/>
      <c r="K166" s="483"/>
      <c r="L166" s="549"/>
      <c r="M166" s="549"/>
      <c r="N166" s="483"/>
      <c r="O166" s="490"/>
      <c r="P166" s="483"/>
      <c r="Q166" s="556"/>
      <c r="R166" s="483"/>
      <c r="S166" s="483"/>
      <c r="T166" s="495"/>
      <c r="U166" s="430"/>
      <c r="V166" s="430"/>
      <c r="W166" s="430"/>
    </row>
    <row r="167" spans="1:23" ht="17.399999999999999">
      <c r="A167" s="430"/>
      <c r="B167" s="483"/>
      <c r="C167" s="490"/>
      <c r="D167" s="483"/>
      <c r="E167" s="483"/>
      <c r="F167" s="801"/>
      <c r="G167" s="763"/>
      <c r="H167" s="766"/>
      <c r="I167" s="483"/>
      <c r="J167" s="483"/>
      <c r="K167" s="483"/>
      <c r="L167" s="549"/>
      <c r="M167" s="549"/>
      <c r="N167" s="483"/>
      <c r="O167" s="490"/>
      <c r="P167" s="483"/>
      <c r="Q167" s="556"/>
      <c r="R167" s="483"/>
      <c r="S167" s="483"/>
      <c r="T167" s="495"/>
      <c r="U167" s="430"/>
      <c r="V167" s="430"/>
      <c r="W167" s="430"/>
    </row>
    <row r="168" spans="1:23" ht="17.399999999999999">
      <c r="A168" s="430"/>
      <c r="B168" s="483"/>
      <c r="C168" s="490"/>
      <c r="D168" s="483"/>
      <c r="E168" s="483"/>
      <c r="F168" s="801"/>
      <c r="G168" s="763"/>
      <c r="H168" s="766"/>
      <c r="I168" s="483"/>
      <c r="J168" s="483"/>
      <c r="K168" s="483"/>
      <c r="L168" s="549"/>
      <c r="M168" s="549"/>
      <c r="N168" s="483"/>
      <c r="O168" s="490"/>
      <c r="P168" s="483"/>
      <c r="Q168" s="556"/>
      <c r="R168" s="483"/>
      <c r="S168" s="483"/>
      <c r="T168" s="495"/>
      <c r="U168" s="430"/>
      <c r="V168" s="430"/>
      <c r="W168" s="430"/>
    </row>
    <row r="169" spans="1:23" ht="17.399999999999999">
      <c r="A169" s="430"/>
      <c r="B169" s="483"/>
      <c r="C169" s="490"/>
      <c r="D169" s="483"/>
      <c r="E169" s="483"/>
      <c r="F169" s="801"/>
      <c r="G169" s="763"/>
      <c r="H169" s="766"/>
      <c r="I169" s="483"/>
      <c r="J169" s="483"/>
      <c r="K169" s="483"/>
      <c r="L169" s="549"/>
      <c r="M169" s="549"/>
      <c r="N169" s="483"/>
      <c r="O169" s="490"/>
      <c r="P169" s="483"/>
      <c r="Q169" s="556"/>
      <c r="R169" s="483"/>
      <c r="S169" s="483"/>
      <c r="T169" s="495"/>
      <c r="U169" s="430"/>
      <c r="V169" s="430"/>
      <c r="W169" s="430"/>
    </row>
    <row r="170" spans="1:23" ht="17.399999999999999">
      <c r="A170" s="430"/>
      <c r="B170" s="483"/>
      <c r="C170" s="490"/>
      <c r="D170" s="483"/>
      <c r="E170" s="483"/>
      <c r="F170" s="801"/>
      <c r="G170" s="763"/>
      <c r="H170" s="766"/>
      <c r="I170" s="483"/>
      <c r="J170" s="483"/>
      <c r="K170" s="483"/>
      <c r="L170" s="549"/>
      <c r="M170" s="549"/>
      <c r="N170" s="483"/>
      <c r="O170" s="490"/>
      <c r="P170" s="483"/>
      <c r="Q170" s="556"/>
      <c r="R170" s="483"/>
      <c r="S170" s="483"/>
      <c r="T170" s="495"/>
      <c r="U170" s="430"/>
      <c r="V170" s="430"/>
      <c r="W170" s="430"/>
    </row>
    <row r="171" spans="1:23" ht="17.399999999999999">
      <c r="A171" s="430"/>
      <c r="B171" s="483"/>
      <c r="C171" s="490"/>
      <c r="D171" s="483"/>
      <c r="E171" s="483"/>
      <c r="F171" s="801"/>
      <c r="G171" s="763"/>
      <c r="H171" s="766"/>
      <c r="I171" s="483"/>
      <c r="J171" s="483"/>
      <c r="K171" s="483"/>
      <c r="L171" s="549"/>
      <c r="M171" s="549"/>
      <c r="N171" s="483"/>
      <c r="O171" s="490"/>
      <c r="P171" s="483"/>
      <c r="Q171" s="556"/>
      <c r="R171" s="483"/>
      <c r="S171" s="483"/>
      <c r="T171" s="495"/>
      <c r="U171" s="430"/>
      <c r="V171" s="430"/>
      <c r="W171" s="430"/>
    </row>
    <row r="172" spans="1:23" ht="17.399999999999999">
      <c r="A172" s="430"/>
      <c r="B172" s="483"/>
      <c r="C172" s="490"/>
      <c r="D172" s="483"/>
      <c r="E172" s="483"/>
      <c r="F172" s="801"/>
      <c r="G172" s="763"/>
      <c r="H172" s="766"/>
      <c r="I172" s="483"/>
      <c r="J172" s="483"/>
      <c r="K172" s="483"/>
      <c r="L172" s="549"/>
      <c r="M172" s="549"/>
      <c r="N172" s="483"/>
      <c r="O172" s="490"/>
      <c r="P172" s="483"/>
      <c r="Q172" s="556"/>
      <c r="R172" s="483"/>
      <c r="S172" s="483"/>
      <c r="T172" s="495"/>
      <c r="U172" s="430"/>
      <c r="V172" s="430"/>
      <c r="W172" s="430"/>
    </row>
    <row r="173" spans="1:23" ht="17.399999999999999">
      <c r="A173" s="430"/>
      <c r="B173" s="483"/>
      <c r="C173" s="490"/>
      <c r="D173" s="483"/>
      <c r="E173" s="483"/>
      <c r="F173" s="801"/>
      <c r="G173" s="763"/>
      <c r="H173" s="766"/>
      <c r="I173" s="483"/>
      <c r="J173" s="483"/>
      <c r="K173" s="483"/>
      <c r="L173" s="549"/>
      <c r="M173" s="549"/>
      <c r="N173" s="483"/>
      <c r="O173" s="490"/>
      <c r="P173" s="483"/>
      <c r="Q173" s="556"/>
      <c r="R173" s="483"/>
      <c r="S173" s="483"/>
      <c r="T173" s="495"/>
      <c r="U173" s="430"/>
      <c r="V173" s="430"/>
      <c r="W173" s="430"/>
    </row>
    <row r="174" spans="1:23" ht="17.399999999999999">
      <c r="A174" s="430"/>
      <c r="B174" s="483"/>
      <c r="C174" s="490"/>
      <c r="D174" s="483"/>
      <c r="E174" s="483"/>
      <c r="F174" s="801"/>
      <c r="G174" s="763"/>
      <c r="H174" s="766"/>
      <c r="I174" s="483"/>
      <c r="J174" s="483"/>
      <c r="K174" s="483"/>
      <c r="L174" s="549"/>
      <c r="M174" s="549"/>
      <c r="N174" s="483"/>
      <c r="O174" s="490"/>
      <c r="P174" s="483"/>
      <c r="Q174" s="556"/>
      <c r="R174" s="483"/>
      <c r="S174" s="483"/>
      <c r="T174" s="495"/>
      <c r="U174" s="430"/>
      <c r="V174" s="430"/>
      <c r="W174" s="430"/>
    </row>
    <row r="175" spans="1:23" ht="17.399999999999999">
      <c r="A175" s="430"/>
      <c r="B175" s="483"/>
      <c r="C175" s="490"/>
      <c r="D175" s="483"/>
      <c r="E175" s="483"/>
      <c r="F175" s="801"/>
      <c r="G175" s="763"/>
      <c r="H175" s="766"/>
      <c r="I175" s="483"/>
      <c r="J175" s="483"/>
      <c r="K175" s="483"/>
      <c r="L175" s="549"/>
      <c r="M175" s="549"/>
      <c r="N175" s="483"/>
      <c r="O175" s="490"/>
      <c r="P175" s="483"/>
      <c r="Q175" s="556"/>
      <c r="R175" s="483"/>
      <c r="S175" s="483"/>
      <c r="T175" s="495"/>
      <c r="U175" s="430"/>
      <c r="V175" s="430"/>
      <c r="W175" s="430"/>
    </row>
    <row r="176" spans="1:23" ht="17.399999999999999">
      <c r="A176" s="430"/>
      <c r="B176" s="483"/>
      <c r="C176" s="490"/>
      <c r="D176" s="483"/>
      <c r="E176" s="483"/>
      <c r="F176" s="801"/>
      <c r="G176" s="763"/>
      <c r="H176" s="766"/>
      <c r="I176" s="483"/>
      <c r="J176" s="483"/>
      <c r="K176" s="483"/>
      <c r="L176" s="549"/>
      <c r="M176" s="549"/>
      <c r="N176" s="483"/>
      <c r="O176" s="490"/>
      <c r="P176" s="483"/>
      <c r="Q176" s="556"/>
      <c r="R176" s="483"/>
      <c r="S176" s="483"/>
      <c r="T176" s="495"/>
      <c r="U176" s="430"/>
      <c r="V176" s="430"/>
      <c r="W176" s="430"/>
    </row>
    <row r="177" spans="1:23" ht="17.399999999999999">
      <c r="A177" s="430"/>
      <c r="B177" s="483"/>
      <c r="C177" s="490"/>
      <c r="D177" s="483"/>
      <c r="E177" s="483"/>
      <c r="F177" s="801"/>
      <c r="G177" s="763"/>
      <c r="H177" s="766"/>
      <c r="I177" s="483"/>
      <c r="J177" s="483"/>
      <c r="K177" s="483"/>
      <c r="L177" s="549"/>
      <c r="M177" s="549"/>
      <c r="N177" s="483"/>
      <c r="O177" s="490"/>
      <c r="P177" s="483"/>
      <c r="Q177" s="556"/>
      <c r="R177" s="483"/>
      <c r="S177" s="483"/>
      <c r="T177" s="495"/>
      <c r="U177" s="430"/>
      <c r="V177" s="430"/>
      <c r="W177" s="430"/>
    </row>
    <row r="178" spans="1:23" ht="17.399999999999999">
      <c r="A178" s="430"/>
      <c r="B178" s="483"/>
      <c r="C178" s="490"/>
      <c r="D178" s="556"/>
      <c r="E178" s="483"/>
      <c r="F178" s="801"/>
      <c r="G178" s="763"/>
      <c r="H178" s="766"/>
      <c r="I178" s="483"/>
      <c r="J178" s="483"/>
      <c r="K178" s="483"/>
      <c r="L178" s="549"/>
      <c r="M178" s="549"/>
      <c r="N178" s="483"/>
      <c r="O178" s="490"/>
      <c r="P178" s="483"/>
      <c r="Q178" s="556"/>
      <c r="R178" s="483"/>
      <c r="S178" s="483"/>
      <c r="T178" s="495"/>
      <c r="U178" s="430"/>
      <c r="V178" s="430"/>
      <c r="W178" s="430"/>
    </row>
    <row r="179" spans="1:23" ht="17.399999999999999">
      <c r="A179" s="430"/>
      <c r="B179" s="483"/>
      <c r="C179" s="490"/>
      <c r="D179" s="556"/>
      <c r="E179" s="483"/>
      <c r="F179" s="801"/>
      <c r="G179" s="763"/>
      <c r="H179" s="766"/>
      <c r="I179" s="483"/>
      <c r="J179" s="483"/>
      <c r="K179" s="483"/>
      <c r="L179" s="549"/>
      <c r="M179" s="549"/>
      <c r="N179" s="483"/>
      <c r="O179" s="490"/>
      <c r="P179" s="483"/>
      <c r="Q179" s="556"/>
      <c r="R179" s="483"/>
      <c r="S179" s="483"/>
      <c r="T179" s="495"/>
      <c r="U179" s="430"/>
      <c r="V179" s="430"/>
      <c r="W179" s="430"/>
    </row>
    <row r="180" spans="1:23" ht="17.399999999999999">
      <c r="A180" s="430"/>
      <c r="B180" s="483"/>
      <c r="C180" s="490"/>
      <c r="D180" s="556"/>
      <c r="E180" s="483"/>
      <c r="F180" s="801"/>
      <c r="G180" s="763"/>
      <c r="H180" s="766"/>
      <c r="I180" s="483"/>
      <c r="J180" s="483"/>
      <c r="K180" s="483"/>
      <c r="L180" s="549"/>
      <c r="M180" s="549"/>
      <c r="N180" s="483"/>
      <c r="O180" s="490"/>
      <c r="P180" s="483"/>
      <c r="Q180" s="556"/>
      <c r="R180" s="483"/>
      <c r="S180" s="483"/>
      <c r="T180" s="495"/>
      <c r="U180" s="430"/>
      <c r="V180" s="430"/>
      <c r="W180" s="430"/>
    </row>
    <row r="181" spans="1:23" ht="17.399999999999999">
      <c r="A181" s="430"/>
      <c r="B181" s="483"/>
      <c r="C181" s="490"/>
      <c r="D181" s="556"/>
      <c r="E181" s="483"/>
      <c r="F181" s="801"/>
      <c r="G181" s="763"/>
      <c r="H181" s="766"/>
      <c r="I181" s="483"/>
      <c r="J181" s="483"/>
      <c r="K181" s="483"/>
      <c r="L181" s="549"/>
      <c r="M181" s="549"/>
      <c r="N181" s="483"/>
      <c r="O181" s="490"/>
      <c r="P181" s="483"/>
      <c r="Q181" s="556"/>
      <c r="R181" s="483"/>
      <c r="S181" s="483"/>
      <c r="T181" s="495"/>
      <c r="U181" s="430"/>
      <c r="V181" s="430"/>
      <c r="W181" s="430"/>
    </row>
    <row r="182" spans="1:23" ht="17.399999999999999">
      <c r="A182" s="430"/>
      <c r="B182" s="483"/>
      <c r="C182" s="490"/>
      <c r="D182" s="556"/>
      <c r="E182" s="483"/>
      <c r="F182" s="801"/>
      <c r="G182" s="763"/>
      <c r="H182" s="766"/>
      <c r="I182" s="483"/>
      <c r="J182" s="483"/>
      <c r="K182" s="483"/>
      <c r="L182" s="549"/>
      <c r="M182" s="549"/>
      <c r="N182" s="483"/>
      <c r="O182" s="490"/>
      <c r="P182" s="483"/>
      <c r="Q182" s="556"/>
      <c r="R182" s="483"/>
      <c r="S182" s="483"/>
      <c r="T182" s="495"/>
      <c r="U182" s="430"/>
      <c r="V182" s="430"/>
      <c r="W182" s="430"/>
    </row>
    <row r="183" spans="1:23" ht="17.399999999999999">
      <c r="A183" s="430"/>
      <c r="B183" s="483"/>
      <c r="C183" s="490"/>
      <c r="D183" s="556"/>
      <c r="E183" s="483"/>
      <c r="F183" s="801"/>
      <c r="G183" s="763"/>
      <c r="H183" s="766"/>
      <c r="I183" s="483"/>
      <c r="J183" s="483"/>
      <c r="K183" s="483"/>
      <c r="L183" s="549"/>
      <c r="M183" s="549"/>
      <c r="N183" s="483"/>
      <c r="O183" s="490"/>
      <c r="P183" s="483"/>
      <c r="Q183" s="556"/>
      <c r="R183" s="483"/>
      <c r="S183" s="483"/>
      <c r="T183" s="495"/>
      <c r="U183" s="430"/>
      <c r="V183" s="430"/>
      <c r="W183" s="430"/>
    </row>
    <row r="184" spans="1:23" ht="17.399999999999999">
      <c r="A184" s="430"/>
      <c r="B184" s="483"/>
      <c r="C184" s="490"/>
      <c r="D184" s="556"/>
      <c r="E184" s="483"/>
      <c r="F184" s="801"/>
      <c r="G184" s="763"/>
      <c r="H184" s="766"/>
      <c r="I184" s="483"/>
      <c r="J184" s="483"/>
      <c r="K184" s="483"/>
      <c r="L184" s="549"/>
      <c r="M184" s="549"/>
      <c r="N184" s="483"/>
      <c r="O184" s="490"/>
      <c r="P184" s="483"/>
      <c r="Q184" s="556"/>
      <c r="R184" s="483"/>
      <c r="S184" s="483"/>
      <c r="T184" s="495"/>
      <c r="U184" s="430"/>
      <c r="V184" s="430"/>
      <c r="W184" s="430"/>
    </row>
    <row r="185" spans="1:23" ht="17.399999999999999">
      <c r="A185" s="430"/>
      <c r="B185" s="483"/>
      <c r="C185" s="490"/>
      <c r="D185" s="556"/>
      <c r="E185" s="483"/>
      <c r="F185" s="801"/>
      <c r="G185" s="763"/>
      <c r="H185" s="766"/>
      <c r="I185" s="483"/>
      <c r="J185" s="483"/>
      <c r="K185" s="483"/>
      <c r="L185" s="549"/>
      <c r="M185" s="549"/>
      <c r="N185" s="483"/>
      <c r="O185" s="490"/>
      <c r="P185" s="483"/>
      <c r="Q185" s="556"/>
      <c r="R185" s="483"/>
      <c r="S185" s="483"/>
      <c r="T185" s="495"/>
      <c r="U185" s="430"/>
      <c r="V185" s="430"/>
      <c r="W185" s="430"/>
    </row>
    <row r="186" spans="1:23" ht="17.399999999999999">
      <c r="A186" s="430"/>
      <c r="B186" s="483"/>
      <c r="C186" s="490"/>
      <c r="D186" s="556"/>
      <c r="E186" s="483"/>
      <c r="F186" s="801"/>
      <c r="G186" s="763"/>
      <c r="H186" s="766"/>
      <c r="I186" s="483"/>
      <c r="J186" s="483"/>
      <c r="K186" s="483"/>
      <c r="L186" s="549"/>
      <c r="M186" s="549"/>
      <c r="N186" s="483"/>
      <c r="O186" s="490"/>
      <c r="P186" s="483"/>
      <c r="Q186" s="556"/>
      <c r="R186" s="483"/>
      <c r="S186" s="483"/>
      <c r="T186" s="495"/>
      <c r="U186" s="430"/>
      <c r="V186" s="430"/>
      <c r="W186" s="430"/>
    </row>
    <row r="187" spans="1:23" ht="17.399999999999999">
      <c r="A187" s="430"/>
      <c r="B187" s="483"/>
      <c r="C187" s="490"/>
      <c r="D187" s="556"/>
      <c r="E187" s="483"/>
      <c r="F187" s="801"/>
      <c r="G187" s="763"/>
      <c r="H187" s="766"/>
      <c r="I187" s="483"/>
      <c r="J187" s="483"/>
      <c r="K187" s="483"/>
      <c r="L187" s="549"/>
      <c r="M187" s="549"/>
      <c r="N187" s="483"/>
      <c r="O187" s="490"/>
      <c r="P187" s="483"/>
      <c r="Q187" s="556"/>
      <c r="R187" s="483"/>
      <c r="S187" s="483"/>
      <c r="T187" s="495"/>
      <c r="U187" s="430"/>
      <c r="V187" s="430"/>
      <c r="W187" s="430"/>
    </row>
    <row r="188" spans="1:23" ht="17.399999999999999">
      <c r="A188" s="430"/>
      <c r="B188" s="483"/>
      <c r="C188" s="490"/>
      <c r="D188" s="556"/>
      <c r="E188" s="483"/>
      <c r="F188" s="801"/>
      <c r="G188" s="763"/>
      <c r="H188" s="766"/>
      <c r="I188" s="483"/>
      <c r="J188" s="483"/>
      <c r="K188" s="483"/>
      <c r="L188" s="549"/>
      <c r="M188" s="549"/>
      <c r="N188" s="483"/>
      <c r="O188" s="490"/>
      <c r="P188" s="483"/>
      <c r="Q188" s="556"/>
      <c r="R188" s="483"/>
      <c r="S188" s="483"/>
      <c r="T188" s="495"/>
      <c r="U188" s="430"/>
      <c r="V188" s="430"/>
      <c r="W188" s="430"/>
    </row>
    <row r="189" spans="1:23" ht="17.399999999999999">
      <c r="A189" s="430"/>
      <c r="B189" s="483"/>
      <c r="C189" s="490"/>
      <c r="D189" s="556"/>
      <c r="E189" s="483"/>
      <c r="F189" s="801"/>
      <c r="G189" s="763"/>
      <c r="H189" s="766"/>
      <c r="I189" s="483"/>
      <c r="J189" s="483"/>
      <c r="K189" s="483"/>
      <c r="L189" s="549"/>
      <c r="M189" s="549"/>
      <c r="N189" s="483"/>
      <c r="O189" s="490"/>
      <c r="P189" s="483"/>
      <c r="Q189" s="556"/>
      <c r="R189" s="483"/>
      <c r="S189" s="483"/>
      <c r="T189" s="495"/>
      <c r="U189" s="430"/>
      <c r="V189" s="430"/>
      <c r="W189" s="430"/>
    </row>
    <row r="190" spans="1:23" ht="17.399999999999999">
      <c r="A190" s="430"/>
      <c r="B190" s="483"/>
      <c r="C190" s="490"/>
      <c r="D190" s="556"/>
      <c r="E190" s="483"/>
      <c r="F190" s="801"/>
      <c r="G190" s="763"/>
      <c r="H190" s="766"/>
      <c r="I190" s="483"/>
      <c r="J190" s="483"/>
      <c r="K190" s="483"/>
      <c r="L190" s="549"/>
      <c r="M190" s="549"/>
      <c r="N190" s="483"/>
      <c r="O190" s="490"/>
      <c r="P190" s="483"/>
      <c r="Q190" s="556"/>
      <c r="R190" s="483"/>
      <c r="S190" s="483"/>
      <c r="T190" s="495"/>
      <c r="U190" s="430"/>
      <c r="V190" s="430"/>
      <c r="W190" s="430"/>
    </row>
    <row r="191" spans="1:23" ht="17.399999999999999">
      <c r="A191" s="430"/>
      <c r="B191" s="483"/>
      <c r="C191" s="490"/>
      <c r="D191" s="556"/>
      <c r="E191" s="483"/>
      <c r="F191" s="801"/>
      <c r="G191" s="763"/>
      <c r="H191" s="766"/>
      <c r="I191" s="483"/>
      <c r="J191" s="483"/>
      <c r="K191" s="483"/>
      <c r="L191" s="549"/>
      <c r="M191" s="549"/>
      <c r="N191" s="483"/>
      <c r="O191" s="490"/>
      <c r="P191" s="483"/>
      <c r="Q191" s="556"/>
      <c r="R191" s="483"/>
      <c r="S191" s="483"/>
      <c r="T191" s="495"/>
      <c r="U191" s="430"/>
      <c r="V191" s="430"/>
      <c r="W191" s="430"/>
    </row>
    <row r="192" spans="1:23" ht="17.399999999999999">
      <c r="A192" s="430"/>
      <c r="B192" s="483"/>
      <c r="C192" s="490"/>
      <c r="D192" s="556"/>
      <c r="E192" s="483"/>
      <c r="F192" s="801"/>
      <c r="G192" s="763"/>
      <c r="H192" s="766"/>
      <c r="I192" s="483"/>
      <c r="J192" s="483"/>
      <c r="K192" s="483"/>
      <c r="L192" s="549"/>
      <c r="M192" s="549"/>
      <c r="N192" s="483"/>
      <c r="O192" s="490"/>
      <c r="P192" s="483"/>
      <c r="Q192" s="556"/>
      <c r="R192" s="483"/>
      <c r="S192" s="483"/>
      <c r="T192" s="495"/>
      <c r="U192" s="430"/>
      <c r="V192" s="430"/>
      <c r="W192" s="430"/>
    </row>
    <row r="193" spans="1:23" ht="17.399999999999999">
      <c r="A193" s="430"/>
      <c r="B193" s="483"/>
      <c r="C193" s="490"/>
      <c r="D193" s="556"/>
      <c r="E193" s="483"/>
      <c r="F193" s="801"/>
      <c r="G193" s="763"/>
      <c r="H193" s="766"/>
      <c r="I193" s="483"/>
      <c r="J193" s="483"/>
      <c r="K193" s="483"/>
      <c r="L193" s="549"/>
      <c r="M193" s="549"/>
      <c r="N193" s="483"/>
      <c r="O193" s="490"/>
      <c r="P193" s="483"/>
      <c r="Q193" s="556"/>
      <c r="R193" s="483"/>
      <c r="S193" s="483"/>
      <c r="T193" s="495"/>
      <c r="U193" s="430"/>
      <c r="V193" s="430"/>
      <c r="W193" s="430"/>
    </row>
    <row r="194" spans="1:23" ht="17.399999999999999">
      <c r="A194" s="430"/>
      <c r="B194" s="483"/>
      <c r="C194" s="490"/>
      <c r="D194" s="556"/>
      <c r="E194" s="483"/>
      <c r="F194" s="801"/>
      <c r="G194" s="763"/>
      <c r="H194" s="766"/>
      <c r="I194" s="483"/>
      <c r="J194" s="483"/>
      <c r="K194" s="483"/>
      <c r="L194" s="549"/>
      <c r="M194" s="549"/>
      <c r="N194" s="483"/>
      <c r="O194" s="490"/>
      <c r="P194" s="483"/>
      <c r="Q194" s="556"/>
      <c r="R194" s="483"/>
      <c r="S194" s="483"/>
      <c r="T194" s="495"/>
      <c r="U194" s="430"/>
      <c r="V194" s="430"/>
      <c r="W194" s="430"/>
    </row>
    <row r="195" spans="1:23" ht="17.399999999999999">
      <c r="A195" s="430"/>
      <c r="B195" s="483"/>
      <c r="C195" s="490"/>
      <c r="D195" s="556"/>
      <c r="E195" s="483"/>
      <c r="F195" s="801"/>
      <c r="G195" s="763"/>
      <c r="H195" s="766"/>
      <c r="I195" s="483"/>
      <c r="J195" s="483"/>
      <c r="K195" s="483"/>
      <c r="L195" s="549"/>
      <c r="M195" s="549"/>
      <c r="N195" s="483"/>
      <c r="O195" s="490"/>
      <c r="P195" s="483"/>
      <c r="Q195" s="556"/>
      <c r="R195" s="483"/>
      <c r="S195" s="483"/>
      <c r="T195" s="495"/>
      <c r="U195" s="430"/>
      <c r="V195" s="430"/>
      <c r="W195" s="430"/>
    </row>
    <row r="196" spans="1:23" ht="17.399999999999999">
      <c r="A196" s="430"/>
      <c r="B196" s="483"/>
      <c r="C196" s="490"/>
      <c r="D196" s="556"/>
      <c r="E196" s="483"/>
      <c r="F196" s="801"/>
      <c r="G196" s="763"/>
      <c r="H196" s="766"/>
      <c r="I196" s="483"/>
      <c r="J196" s="483"/>
      <c r="K196" s="483"/>
      <c r="L196" s="549"/>
      <c r="M196" s="549"/>
      <c r="N196" s="483"/>
      <c r="O196" s="490"/>
      <c r="P196" s="483"/>
      <c r="Q196" s="556"/>
      <c r="R196" s="483"/>
      <c r="S196" s="483"/>
      <c r="T196" s="495"/>
      <c r="U196" s="430"/>
      <c r="V196" s="430"/>
      <c r="W196" s="430"/>
    </row>
    <row r="197" spans="1:23" ht="17.399999999999999">
      <c r="A197" s="430"/>
      <c r="B197" s="483"/>
      <c r="C197" s="490"/>
      <c r="D197" s="556"/>
      <c r="E197" s="483"/>
      <c r="F197" s="801"/>
      <c r="G197" s="763"/>
      <c r="H197" s="766"/>
      <c r="I197" s="483"/>
      <c r="J197" s="483"/>
      <c r="K197" s="483"/>
      <c r="L197" s="549"/>
      <c r="M197" s="549"/>
      <c r="N197" s="483"/>
      <c r="O197" s="490"/>
      <c r="P197" s="483"/>
      <c r="Q197" s="556"/>
      <c r="R197" s="483"/>
      <c r="S197" s="483"/>
      <c r="T197" s="495"/>
      <c r="U197" s="430"/>
      <c r="V197" s="430"/>
      <c r="W197" s="430"/>
    </row>
    <row r="198" spans="1:23" ht="17.399999999999999">
      <c r="A198" s="430"/>
      <c r="B198" s="483"/>
      <c r="C198" s="490"/>
      <c r="D198" s="556"/>
      <c r="E198" s="483"/>
      <c r="F198" s="801"/>
      <c r="G198" s="763"/>
      <c r="H198" s="766"/>
      <c r="I198" s="483"/>
      <c r="J198" s="483"/>
      <c r="K198" s="483"/>
      <c r="L198" s="549"/>
      <c r="M198" s="549"/>
      <c r="N198" s="483"/>
      <c r="O198" s="490"/>
      <c r="P198" s="483"/>
      <c r="Q198" s="556"/>
      <c r="R198" s="483"/>
      <c r="S198" s="483"/>
      <c r="T198" s="495"/>
      <c r="U198" s="430"/>
      <c r="V198" s="430"/>
      <c r="W198" s="430"/>
    </row>
    <row r="199" spans="1:23" ht="17.399999999999999">
      <c r="A199" s="430"/>
      <c r="B199" s="483"/>
      <c r="C199" s="490"/>
      <c r="D199" s="556"/>
      <c r="E199" s="483"/>
      <c r="F199" s="801"/>
      <c r="G199" s="763"/>
      <c r="H199" s="766"/>
      <c r="I199" s="483"/>
      <c r="J199" s="483"/>
      <c r="K199" s="483"/>
      <c r="L199" s="549"/>
      <c r="M199" s="549"/>
      <c r="N199" s="483"/>
      <c r="O199" s="490"/>
      <c r="P199" s="483"/>
      <c r="Q199" s="556"/>
      <c r="R199" s="483"/>
      <c r="S199" s="483"/>
      <c r="T199" s="495"/>
      <c r="U199" s="430"/>
      <c r="V199" s="430"/>
      <c r="W199" s="430"/>
    </row>
    <row r="200" spans="1:23" ht="17.399999999999999">
      <c r="A200" s="430"/>
      <c r="B200" s="483"/>
      <c r="C200" s="490"/>
      <c r="D200" s="556"/>
      <c r="E200" s="483"/>
      <c r="F200" s="801"/>
      <c r="G200" s="763"/>
      <c r="H200" s="766"/>
      <c r="I200" s="483"/>
      <c r="J200" s="483"/>
      <c r="K200" s="483"/>
      <c r="L200" s="549"/>
      <c r="M200" s="549"/>
      <c r="N200" s="483"/>
      <c r="O200" s="490"/>
      <c r="P200" s="483"/>
      <c r="Q200" s="556"/>
      <c r="R200" s="483"/>
      <c r="S200" s="483"/>
      <c r="T200" s="495"/>
      <c r="U200" s="430"/>
      <c r="V200" s="430"/>
      <c r="W200" s="430"/>
    </row>
    <row r="201" spans="1:23" ht="17.399999999999999">
      <c r="A201" s="430"/>
      <c r="B201" s="483"/>
      <c r="C201" s="490"/>
      <c r="D201" s="556"/>
      <c r="E201" s="483"/>
      <c r="F201" s="801"/>
      <c r="G201" s="763"/>
      <c r="H201" s="766"/>
      <c r="I201" s="483"/>
      <c r="J201" s="483"/>
      <c r="K201" s="483"/>
      <c r="L201" s="549"/>
      <c r="M201" s="549"/>
      <c r="N201" s="483"/>
      <c r="O201" s="490"/>
      <c r="P201" s="483"/>
      <c r="Q201" s="556"/>
      <c r="R201" s="483"/>
      <c r="S201" s="483"/>
      <c r="T201" s="495"/>
      <c r="U201" s="430"/>
      <c r="V201" s="430"/>
      <c r="W201" s="430"/>
    </row>
    <row r="202" spans="1:23" ht="17.399999999999999">
      <c r="A202" s="430"/>
      <c r="B202" s="483"/>
      <c r="C202" s="490"/>
      <c r="D202" s="556"/>
      <c r="E202" s="483"/>
      <c r="F202" s="801"/>
      <c r="G202" s="763"/>
      <c r="H202" s="766"/>
      <c r="I202" s="483"/>
      <c r="J202" s="483"/>
      <c r="K202" s="483"/>
      <c r="L202" s="549"/>
      <c r="M202" s="549"/>
      <c r="N202" s="483"/>
      <c r="O202" s="490"/>
      <c r="P202" s="483"/>
      <c r="Q202" s="556"/>
      <c r="R202" s="483"/>
      <c r="S202" s="483"/>
      <c r="T202" s="495"/>
      <c r="U202" s="430"/>
      <c r="V202" s="430"/>
      <c r="W202" s="430"/>
    </row>
    <row r="203" spans="1:23" ht="17.399999999999999">
      <c r="A203" s="430"/>
      <c r="B203" s="483"/>
      <c r="C203" s="490"/>
      <c r="D203" s="556"/>
      <c r="E203" s="483"/>
      <c r="F203" s="801"/>
      <c r="G203" s="763"/>
      <c r="H203" s="766"/>
      <c r="I203" s="483"/>
      <c r="J203" s="483"/>
      <c r="K203" s="483"/>
      <c r="L203" s="549"/>
      <c r="M203" s="549"/>
      <c r="N203" s="483"/>
      <c r="O203" s="490"/>
      <c r="P203" s="483"/>
      <c r="Q203" s="556"/>
      <c r="R203" s="483"/>
      <c r="S203" s="483"/>
      <c r="T203" s="495"/>
      <c r="U203" s="430"/>
      <c r="V203" s="430"/>
      <c r="W203" s="430"/>
    </row>
    <row r="204" spans="1:23" ht="17.399999999999999">
      <c r="A204" s="430"/>
      <c r="B204" s="483"/>
      <c r="C204" s="490"/>
      <c r="D204" s="556"/>
      <c r="E204" s="483"/>
      <c r="F204" s="801"/>
      <c r="G204" s="763"/>
      <c r="H204" s="766"/>
      <c r="I204" s="483"/>
      <c r="J204" s="483"/>
      <c r="K204" s="483"/>
      <c r="L204" s="549"/>
      <c r="M204" s="549"/>
      <c r="N204" s="483"/>
      <c r="O204" s="490"/>
      <c r="P204" s="483"/>
      <c r="Q204" s="556"/>
      <c r="R204" s="483"/>
      <c r="S204" s="483"/>
      <c r="T204" s="495"/>
      <c r="U204" s="430"/>
      <c r="V204" s="430"/>
      <c r="W204" s="430"/>
    </row>
    <row r="205" spans="1:23" ht="17.399999999999999">
      <c r="A205" s="430"/>
      <c r="B205" s="483"/>
      <c r="C205" s="490"/>
      <c r="D205" s="556"/>
      <c r="E205" s="483"/>
      <c r="F205" s="801"/>
      <c r="G205" s="763"/>
      <c r="H205" s="766"/>
      <c r="I205" s="483"/>
      <c r="J205" s="483"/>
      <c r="K205" s="483"/>
      <c r="L205" s="549"/>
      <c r="M205" s="549"/>
      <c r="N205" s="483"/>
      <c r="O205" s="490"/>
      <c r="P205" s="483"/>
      <c r="Q205" s="556"/>
      <c r="R205" s="483"/>
      <c r="S205" s="483"/>
      <c r="T205" s="495"/>
      <c r="U205" s="430"/>
      <c r="V205" s="430"/>
      <c r="W205" s="430"/>
    </row>
    <row r="206" spans="1:23" ht="17.399999999999999">
      <c r="A206" s="430"/>
      <c r="B206" s="483"/>
      <c r="C206" s="490"/>
      <c r="D206" s="556"/>
      <c r="E206" s="483"/>
      <c r="F206" s="801"/>
      <c r="G206" s="763"/>
      <c r="H206" s="766"/>
      <c r="I206" s="483"/>
      <c r="J206" s="483"/>
      <c r="K206" s="483"/>
      <c r="L206" s="549"/>
      <c r="M206" s="549"/>
      <c r="N206" s="483"/>
      <c r="O206" s="490"/>
      <c r="P206" s="483"/>
      <c r="Q206" s="556"/>
      <c r="R206" s="483"/>
      <c r="S206" s="483"/>
      <c r="T206" s="495"/>
      <c r="U206" s="430"/>
      <c r="V206" s="430"/>
      <c r="W206" s="430"/>
    </row>
    <row r="207" spans="1:23" ht="17.399999999999999">
      <c r="A207" s="430"/>
      <c r="B207" s="483"/>
      <c r="C207" s="490"/>
      <c r="D207" s="556"/>
      <c r="E207" s="483"/>
      <c r="F207" s="801"/>
      <c r="G207" s="763"/>
      <c r="H207" s="766"/>
      <c r="I207" s="483"/>
      <c r="J207" s="483"/>
      <c r="K207" s="483"/>
      <c r="L207" s="549"/>
      <c r="M207" s="549"/>
      <c r="N207" s="483"/>
      <c r="O207" s="490"/>
      <c r="P207" s="483"/>
      <c r="Q207" s="556"/>
      <c r="R207" s="483"/>
      <c r="S207" s="483"/>
      <c r="T207" s="495"/>
      <c r="U207" s="430"/>
      <c r="V207" s="430"/>
      <c r="W207" s="430"/>
    </row>
    <row r="208" spans="1:23" ht="17.399999999999999">
      <c r="A208" s="430"/>
      <c r="B208" s="483"/>
      <c r="C208" s="490"/>
      <c r="D208" s="556"/>
      <c r="E208" s="483"/>
      <c r="F208" s="801"/>
      <c r="G208" s="763"/>
      <c r="H208" s="766"/>
      <c r="I208" s="483"/>
      <c r="J208" s="483"/>
      <c r="K208" s="483"/>
      <c r="L208" s="549"/>
      <c r="M208" s="549"/>
      <c r="N208" s="483"/>
      <c r="O208" s="490"/>
      <c r="P208" s="483"/>
      <c r="Q208" s="556"/>
      <c r="R208" s="483"/>
      <c r="S208" s="483"/>
      <c r="T208" s="495"/>
      <c r="U208" s="430"/>
      <c r="V208" s="430"/>
      <c r="W208" s="430"/>
    </row>
    <row r="209" spans="1:23" ht="17.399999999999999">
      <c r="A209" s="430"/>
      <c r="B209" s="483"/>
      <c r="C209" s="490"/>
      <c r="D209" s="556"/>
      <c r="E209" s="483"/>
      <c r="F209" s="801"/>
      <c r="G209" s="763"/>
      <c r="H209" s="766"/>
      <c r="I209" s="483"/>
      <c r="J209" s="483"/>
      <c r="K209" s="483"/>
      <c r="L209" s="549"/>
      <c r="M209" s="549"/>
      <c r="N209" s="483"/>
      <c r="O209" s="490"/>
      <c r="P209" s="483"/>
      <c r="Q209" s="556"/>
      <c r="R209" s="483"/>
      <c r="S209" s="483"/>
      <c r="T209" s="495"/>
      <c r="U209" s="430"/>
      <c r="V209" s="430"/>
      <c r="W209" s="430"/>
    </row>
    <row r="210" spans="1:23" ht="17.399999999999999">
      <c r="A210" s="430"/>
      <c r="B210" s="483"/>
      <c r="C210" s="490"/>
      <c r="D210" s="556"/>
      <c r="E210" s="483"/>
      <c r="F210" s="801"/>
      <c r="G210" s="763"/>
      <c r="H210" s="766"/>
      <c r="I210" s="483"/>
      <c r="J210" s="483"/>
      <c r="K210" s="483"/>
      <c r="L210" s="549"/>
      <c r="M210" s="549"/>
      <c r="N210" s="483"/>
      <c r="O210" s="490"/>
      <c r="P210" s="483"/>
      <c r="Q210" s="556"/>
      <c r="R210" s="483"/>
      <c r="S210" s="483"/>
      <c r="T210" s="495"/>
      <c r="U210" s="430"/>
      <c r="V210" s="430"/>
      <c r="W210" s="430"/>
    </row>
    <row r="211" spans="1:23" ht="17.399999999999999">
      <c r="A211" s="430"/>
      <c r="B211" s="483"/>
      <c r="C211" s="490"/>
      <c r="D211" s="556"/>
      <c r="E211" s="483"/>
      <c r="F211" s="801"/>
      <c r="G211" s="763"/>
      <c r="H211" s="766"/>
      <c r="I211" s="483"/>
      <c r="J211" s="483"/>
      <c r="K211" s="483"/>
      <c r="L211" s="549"/>
      <c r="M211" s="549"/>
      <c r="N211" s="483"/>
      <c r="O211" s="490"/>
      <c r="P211" s="483"/>
      <c r="Q211" s="556"/>
      <c r="R211" s="483"/>
      <c r="S211" s="483"/>
      <c r="T211" s="495"/>
      <c r="U211" s="430"/>
      <c r="V211" s="430"/>
      <c r="W211" s="430"/>
    </row>
    <row r="212" spans="1:23" ht="17.399999999999999">
      <c r="A212" s="430"/>
      <c r="B212" s="483"/>
      <c r="C212" s="490"/>
      <c r="D212" s="556"/>
      <c r="E212" s="483"/>
      <c r="F212" s="801"/>
      <c r="G212" s="763"/>
      <c r="H212" s="766"/>
      <c r="I212" s="483"/>
      <c r="J212" s="483"/>
      <c r="K212" s="483"/>
      <c r="L212" s="549"/>
      <c r="M212" s="549"/>
      <c r="N212" s="483"/>
      <c r="O212" s="490"/>
      <c r="P212" s="483"/>
      <c r="Q212" s="556"/>
      <c r="R212" s="483"/>
      <c r="S212" s="483"/>
      <c r="T212" s="495"/>
      <c r="U212" s="430"/>
      <c r="V212" s="430"/>
      <c r="W212" s="430"/>
    </row>
    <row r="213" spans="1:23" ht="17.399999999999999">
      <c r="A213" s="430"/>
      <c r="B213" s="483"/>
      <c r="C213" s="490"/>
      <c r="D213" s="556"/>
      <c r="E213" s="483"/>
      <c r="F213" s="801"/>
      <c r="G213" s="763"/>
      <c r="H213" s="766"/>
      <c r="I213" s="483"/>
      <c r="J213" s="483"/>
      <c r="K213" s="483"/>
      <c r="L213" s="549"/>
      <c r="M213" s="549"/>
      <c r="N213" s="483"/>
      <c r="O213" s="490"/>
      <c r="P213" s="483"/>
      <c r="Q213" s="556"/>
      <c r="R213" s="483"/>
      <c r="S213" s="483"/>
      <c r="T213" s="495"/>
      <c r="U213" s="430"/>
      <c r="V213" s="430"/>
      <c r="W213" s="430"/>
    </row>
    <row r="214" spans="1:23" ht="17.399999999999999">
      <c r="A214" s="430"/>
      <c r="B214" s="483"/>
      <c r="C214" s="490"/>
      <c r="D214" s="556"/>
      <c r="E214" s="483"/>
      <c r="F214" s="801"/>
      <c r="G214" s="763"/>
      <c r="H214" s="766"/>
      <c r="I214" s="483"/>
      <c r="J214" s="483"/>
      <c r="K214" s="483"/>
      <c r="L214" s="549"/>
      <c r="M214" s="549"/>
      <c r="N214" s="483"/>
      <c r="O214" s="490"/>
      <c r="P214" s="483"/>
      <c r="Q214" s="556"/>
      <c r="R214" s="483"/>
      <c r="S214" s="483"/>
      <c r="T214" s="495"/>
      <c r="U214" s="430"/>
      <c r="V214" s="430"/>
      <c r="W214" s="430"/>
    </row>
    <row r="215" spans="1:23" ht="17.399999999999999">
      <c r="A215" s="430"/>
      <c r="B215" s="483"/>
      <c r="C215" s="490"/>
      <c r="D215" s="556"/>
      <c r="E215" s="483"/>
      <c r="F215" s="801"/>
      <c r="G215" s="763"/>
      <c r="H215" s="766"/>
      <c r="I215" s="483"/>
      <c r="J215" s="483"/>
      <c r="K215" s="483"/>
      <c r="L215" s="549"/>
      <c r="M215" s="549"/>
      <c r="N215" s="483"/>
      <c r="O215" s="490"/>
      <c r="P215" s="483"/>
      <c r="Q215" s="556"/>
      <c r="R215" s="483"/>
      <c r="S215" s="483"/>
      <c r="T215" s="495"/>
      <c r="U215" s="430"/>
      <c r="V215" s="430"/>
      <c r="W215" s="430"/>
    </row>
    <row r="216" spans="1:23" ht="17.399999999999999">
      <c r="A216" s="430"/>
      <c r="B216" s="483"/>
      <c r="C216" s="490"/>
      <c r="D216" s="556"/>
      <c r="E216" s="483"/>
      <c r="F216" s="801"/>
      <c r="G216" s="763"/>
      <c r="H216" s="766"/>
      <c r="I216" s="483"/>
      <c r="J216" s="483"/>
      <c r="K216" s="483"/>
      <c r="L216" s="549"/>
      <c r="M216" s="549"/>
      <c r="N216" s="483"/>
      <c r="O216" s="490"/>
      <c r="P216" s="483"/>
      <c r="Q216" s="556"/>
      <c r="R216" s="483"/>
      <c r="S216" s="483"/>
      <c r="T216" s="495"/>
      <c r="U216" s="430"/>
      <c r="V216" s="430"/>
      <c r="W216" s="430"/>
    </row>
    <row r="217" spans="1:23" ht="17.399999999999999">
      <c r="A217" s="430"/>
      <c r="B217" s="483"/>
      <c r="C217" s="490"/>
      <c r="D217" s="556"/>
      <c r="E217" s="483"/>
      <c r="F217" s="801"/>
      <c r="G217" s="763"/>
      <c r="H217" s="766"/>
      <c r="I217" s="483"/>
      <c r="J217" s="483"/>
      <c r="K217" s="483"/>
      <c r="L217" s="549"/>
      <c r="M217" s="549"/>
      <c r="N217" s="483"/>
      <c r="O217" s="490"/>
      <c r="P217" s="483"/>
      <c r="Q217" s="556"/>
      <c r="R217" s="483"/>
      <c r="S217" s="483"/>
      <c r="T217" s="495"/>
      <c r="U217" s="430"/>
      <c r="V217" s="430"/>
      <c r="W217" s="430"/>
    </row>
    <row r="218" spans="1:23" ht="15.75" customHeight="1">
      <c r="A218" s="430"/>
      <c r="B218" s="430"/>
      <c r="C218" s="531"/>
      <c r="D218" s="532"/>
      <c r="E218" s="430"/>
      <c r="F218" s="507"/>
      <c r="G218" s="507"/>
      <c r="H218" s="507"/>
      <c r="I218" s="507"/>
      <c r="J218" s="533"/>
      <c r="K218" s="533"/>
      <c r="L218" s="507"/>
      <c r="M218" s="507"/>
      <c r="N218" s="430"/>
      <c r="O218" s="534"/>
      <c r="P218" s="507"/>
      <c r="Q218" s="535"/>
      <c r="R218" s="507"/>
      <c r="S218" s="507"/>
      <c r="T218" s="507"/>
      <c r="U218" s="430"/>
      <c r="V218" s="430"/>
      <c r="W218" s="430"/>
    </row>
    <row r="219" spans="1:23" ht="15.75" customHeight="1">
      <c r="A219" s="430"/>
      <c r="B219" s="430"/>
      <c r="C219" s="531"/>
      <c r="D219" s="532"/>
      <c r="E219" s="430"/>
      <c r="F219" s="507"/>
      <c r="G219" s="507"/>
      <c r="H219" s="507"/>
      <c r="I219" s="507"/>
      <c r="J219" s="533"/>
      <c r="K219" s="533"/>
      <c r="L219" s="507"/>
      <c r="M219" s="507"/>
      <c r="N219" s="430"/>
      <c r="O219" s="534"/>
      <c r="P219" s="507"/>
      <c r="Q219" s="535"/>
      <c r="R219" s="507"/>
      <c r="S219" s="507"/>
      <c r="T219" s="507"/>
      <c r="U219" s="430"/>
      <c r="V219" s="430"/>
      <c r="W219" s="430"/>
    </row>
    <row r="220" spans="1:23" ht="15.75" customHeight="1">
      <c r="A220" s="430"/>
      <c r="B220" s="430"/>
      <c r="C220" s="531"/>
      <c r="D220" s="532"/>
      <c r="E220" s="430"/>
      <c r="F220" s="507"/>
      <c r="G220" s="507"/>
      <c r="H220" s="507"/>
      <c r="I220" s="507"/>
      <c r="J220" s="533"/>
      <c r="K220" s="533"/>
      <c r="L220" s="507"/>
      <c r="M220" s="507"/>
      <c r="N220" s="430"/>
      <c r="O220" s="534"/>
      <c r="P220" s="507"/>
      <c r="Q220" s="535"/>
      <c r="R220" s="507"/>
      <c r="S220" s="507"/>
      <c r="T220" s="507"/>
      <c r="U220" s="430"/>
      <c r="V220" s="430"/>
      <c r="W220" s="430"/>
    </row>
    <row r="221" spans="1:23" ht="15.75" customHeight="1">
      <c r="A221" s="430"/>
      <c r="B221" s="430"/>
      <c r="C221" s="531"/>
      <c r="D221" s="532"/>
      <c r="E221" s="430"/>
      <c r="F221" s="507"/>
      <c r="G221" s="507"/>
      <c r="H221" s="507"/>
      <c r="I221" s="507"/>
      <c r="J221" s="533"/>
      <c r="K221" s="533"/>
      <c r="L221" s="507"/>
      <c r="M221" s="507"/>
      <c r="N221" s="430"/>
      <c r="O221" s="534"/>
      <c r="P221" s="507"/>
      <c r="Q221" s="535"/>
      <c r="R221" s="507"/>
      <c r="S221" s="507"/>
      <c r="T221" s="507"/>
      <c r="U221" s="430"/>
      <c r="V221" s="430"/>
      <c r="W221" s="430"/>
    </row>
    <row r="222" spans="1:23" ht="15.75" customHeight="1">
      <c r="A222" s="430"/>
      <c r="B222" s="430"/>
      <c r="C222" s="531"/>
      <c r="D222" s="532"/>
      <c r="E222" s="430"/>
      <c r="F222" s="507"/>
      <c r="G222" s="507"/>
      <c r="H222" s="507"/>
      <c r="I222" s="507"/>
      <c r="J222" s="533"/>
      <c r="K222" s="533"/>
      <c r="L222" s="507"/>
      <c r="M222" s="507"/>
      <c r="N222" s="430"/>
      <c r="O222" s="534"/>
      <c r="P222" s="507"/>
      <c r="Q222" s="535"/>
      <c r="R222" s="507"/>
      <c r="S222" s="507"/>
      <c r="T222" s="507"/>
      <c r="U222" s="430"/>
      <c r="V222" s="430"/>
      <c r="W222" s="430"/>
    </row>
    <row r="223" spans="1:23" ht="15.75" customHeight="1">
      <c r="A223" s="430"/>
      <c r="B223" s="430"/>
      <c r="C223" s="531"/>
      <c r="D223" s="532"/>
      <c r="E223" s="430"/>
      <c r="F223" s="507"/>
      <c r="G223" s="507"/>
      <c r="H223" s="507"/>
      <c r="I223" s="507"/>
      <c r="J223" s="533"/>
      <c r="K223" s="533"/>
      <c r="L223" s="507"/>
      <c r="M223" s="507"/>
      <c r="N223" s="430"/>
      <c r="O223" s="534"/>
      <c r="P223" s="507"/>
      <c r="Q223" s="535"/>
      <c r="R223" s="507"/>
      <c r="S223" s="507"/>
      <c r="T223" s="507"/>
      <c r="U223" s="430"/>
      <c r="V223" s="430"/>
      <c r="W223" s="430"/>
    </row>
    <row r="224" spans="1:23" ht="15.75" customHeight="1">
      <c r="A224" s="430"/>
      <c r="B224" s="430"/>
      <c r="C224" s="531"/>
      <c r="D224" s="532"/>
      <c r="E224" s="430"/>
      <c r="F224" s="507"/>
      <c r="G224" s="507"/>
      <c r="H224" s="507"/>
      <c r="I224" s="507"/>
      <c r="J224" s="533"/>
      <c r="K224" s="533"/>
      <c r="L224" s="507"/>
      <c r="M224" s="507"/>
      <c r="N224" s="430"/>
      <c r="O224" s="534"/>
      <c r="P224" s="507"/>
      <c r="Q224" s="535"/>
      <c r="R224" s="507"/>
      <c r="S224" s="507"/>
      <c r="T224" s="507"/>
      <c r="U224" s="430"/>
      <c r="V224" s="430"/>
      <c r="W224" s="430"/>
    </row>
    <row r="225" spans="1:23" ht="15.75" customHeight="1">
      <c r="A225" s="430"/>
      <c r="B225" s="430"/>
      <c r="C225" s="531"/>
      <c r="D225" s="532"/>
      <c r="E225" s="430"/>
      <c r="F225" s="507"/>
      <c r="G225" s="507"/>
      <c r="H225" s="507"/>
      <c r="I225" s="507"/>
      <c r="J225" s="533"/>
      <c r="K225" s="533"/>
      <c r="L225" s="507"/>
      <c r="M225" s="507"/>
      <c r="N225" s="430"/>
      <c r="O225" s="534"/>
      <c r="P225" s="507"/>
      <c r="Q225" s="535"/>
      <c r="R225" s="507"/>
      <c r="S225" s="507"/>
      <c r="T225" s="507"/>
      <c r="U225" s="430"/>
      <c r="V225" s="430"/>
      <c r="W225" s="430"/>
    </row>
    <row r="226" spans="1:23" ht="15.75" customHeight="1">
      <c r="A226" s="430"/>
      <c r="B226" s="430"/>
      <c r="C226" s="531"/>
      <c r="D226" s="532"/>
      <c r="E226" s="430"/>
      <c r="F226" s="507"/>
      <c r="G226" s="507"/>
      <c r="H226" s="507"/>
      <c r="I226" s="507"/>
      <c r="J226" s="533"/>
      <c r="K226" s="533"/>
      <c r="L226" s="507"/>
      <c r="M226" s="507"/>
      <c r="N226" s="430"/>
      <c r="O226" s="534"/>
      <c r="P226" s="507"/>
      <c r="Q226" s="535"/>
      <c r="R226" s="507"/>
      <c r="S226" s="507"/>
      <c r="T226" s="507"/>
      <c r="U226" s="430"/>
      <c r="V226" s="430"/>
      <c r="W226" s="430"/>
    </row>
    <row r="227" spans="1:23" ht="15.75" customHeight="1">
      <c r="A227" s="430"/>
      <c r="B227" s="430"/>
      <c r="C227" s="531"/>
      <c r="D227" s="532"/>
      <c r="E227" s="430"/>
      <c r="F227" s="507"/>
      <c r="G227" s="507"/>
      <c r="H227" s="507"/>
      <c r="I227" s="507"/>
      <c r="J227" s="533"/>
      <c r="K227" s="533"/>
      <c r="L227" s="507"/>
      <c r="M227" s="507"/>
      <c r="N227" s="430"/>
      <c r="O227" s="534"/>
      <c r="P227" s="507"/>
      <c r="Q227" s="535"/>
      <c r="R227" s="507"/>
      <c r="S227" s="507"/>
      <c r="T227" s="507"/>
      <c r="U227" s="430"/>
      <c r="V227" s="430"/>
      <c r="W227" s="430"/>
    </row>
    <row r="228" spans="1:23" ht="15.75" customHeight="1">
      <c r="A228" s="430"/>
      <c r="B228" s="430"/>
      <c r="C228" s="531"/>
      <c r="D228" s="532"/>
      <c r="E228" s="430"/>
      <c r="F228" s="507"/>
      <c r="G228" s="507"/>
      <c r="H228" s="507"/>
      <c r="I228" s="507"/>
      <c r="J228" s="533"/>
      <c r="K228" s="533"/>
      <c r="L228" s="507"/>
      <c r="M228" s="507"/>
      <c r="N228" s="430"/>
      <c r="O228" s="534"/>
      <c r="P228" s="507"/>
      <c r="Q228" s="535"/>
      <c r="R228" s="507"/>
      <c r="S228" s="507"/>
      <c r="T228" s="507"/>
      <c r="U228" s="430"/>
      <c r="V228" s="430"/>
      <c r="W228" s="430"/>
    </row>
    <row r="229" spans="1:23" ht="15.75" customHeight="1">
      <c r="A229" s="430"/>
      <c r="B229" s="430"/>
      <c r="C229" s="531"/>
      <c r="D229" s="532"/>
      <c r="E229" s="430"/>
      <c r="F229" s="507"/>
      <c r="G229" s="507"/>
      <c r="H229" s="507"/>
      <c r="I229" s="507"/>
      <c r="J229" s="533"/>
      <c r="K229" s="533"/>
      <c r="L229" s="507"/>
      <c r="M229" s="507"/>
      <c r="N229" s="430"/>
      <c r="O229" s="534"/>
      <c r="P229" s="507"/>
      <c r="Q229" s="535"/>
      <c r="R229" s="507"/>
      <c r="S229" s="507"/>
      <c r="T229" s="507"/>
      <c r="U229" s="430"/>
      <c r="V229" s="430"/>
      <c r="W229" s="430"/>
    </row>
    <row r="230" spans="1:23" ht="15.75" customHeight="1">
      <c r="A230" s="430"/>
      <c r="B230" s="430"/>
      <c r="C230" s="531"/>
      <c r="D230" s="532"/>
      <c r="E230" s="430"/>
      <c r="F230" s="507"/>
      <c r="G230" s="507"/>
      <c r="H230" s="507"/>
      <c r="I230" s="507"/>
      <c r="J230" s="533"/>
      <c r="K230" s="533"/>
      <c r="L230" s="507"/>
      <c r="M230" s="507"/>
      <c r="N230" s="430"/>
      <c r="O230" s="534"/>
      <c r="P230" s="507"/>
      <c r="Q230" s="535"/>
      <c r="R230" s="507"/>
      <c r="S230" s="507"/>
      <c r="T230" s="507"/>
      <c r="U230" s="430"/>
      <c r="V230" s="430"/>
      <c r="W230" s="430"/>
    </row>
    <row r="231" spans="1:23" ht="15.75" customHeight="1">
      <c r="A231" s="430"/>
      <c r="B231" s="430"/>
      <c r="C231" s="531"/>
      <c r="D231" s="532"/>
      <c r="E231" s="430"/>
      <c r="F231" s="507"/>
      <c r="G231" s="507"/>
      <c r="H231" s="507"/>
      <c r="I231" s="507"/>
      <c r="J231" s="533"/>
      <c r="K231" s="533"/>
      <c r="L231" s="507"/>
      <c r="M231" s="507"/>
      <c r="N231" s="430"/>
      <c r="O231" s="534"/>
      <c r="P231" s="507"/>
      <c r="Q231" s="535"/>
      <c r="R231" s="507"/>
      <c r="S231" s="507"/>
      <c r="T231" s="507"/>
      <c r="U231" s="430"/>
      <c r="V231" s="430"/>
      <c r="W231" s="430"/>
    </row>
    <row r="232" spans="1:23" ht="15.75" customHeight="1">
      <c r="A232" s="430"/>
      <c r="B232" s="430"/>
      <c r="C232" s="531"/>
      <c r="D232" s="532"/>
      <c r="E232" s="430"/>
      <c r="F232" s="507"/>
      <c r="G232" s="507"/>
      <c r="H232" s="507"/>
      <c r="I232" s="507"/>
      <c r="J232" s="533"/>
      <c r="K232" s="533"/>
      <c r="L232" s="507"/>
      <c r="M232" s="507"/>
      <c r="N232" s="430"/>
      <c r="O232" s="534"/>
      <c r="P232" s="507"/>
      <c r="Q232" s="535"/>
      <c r="R232" s="507"/>
      <c r="S232" s="507"/>
      <c r="T232" s="507"/>
      <c r="U232" s="430"/>
      <c r="V232" s="430"/>
      <c r="W232" s="430"/>
    </row>
  </sheetData>
  <autoFilter ref="B6:T217" xr:uid="{00000000-0009-0000-0000-00001E000000}"/>
  <mergeCells count="216">
    <mergeCell ref="F191:H191"/>
    <mergeCell ref="F192:H192"/>
    <mergeCell ref="F193:H193"/>
    <mergeCell ref="F194:H194"/>
    <mergeCell ref="F195:H195"/>
    <mergeCell ref="F196:H196"/>
    <mergeCell ref="F197:H197"/>
    <mergeCell ref="F182:H182"/>
    <mergeCell ref="F183:H183"/>
    <mergeCell ref="F184:H184"/>
    <mergeCell ref="F185:H185"/>
    <mergeCell ref="F186:H186"/>
    <mergeCell ref="F187:H187"/>
    <mergeCell ref="F188:H188"/>
    <mergeCell ref="F189:H189"/>
    <mergeCell ref="F190:H190"/>
    <mergeCell ref="F173:H173"/>
    <mergeCell ref="F174:H174"/>
    <mergeCell ref="F175:H175"/>
    <mergeCell ref="F176:H176"/>
    <mergeCell ref="F177:H177"/>
    <mergeCell ref="F178:H178"/>
    <mergeCell ref="F179:H179"/>
    <mergeCell ref="F180:H180"/>
    <mergeCell ref="F181:H181"/>
    <mergeCell ref="F164:H164"/>
    <mergeCell ref="F165:H165"/>
    <mergeCell ref="F166:H166"/>
    <mergeCell ref="F167:H167"/>
    <mergeCell ref="F168:H168"/>
    <mergeCell ref="F169:H169"/>
    <mergeCell ref="F170:H170"/>
    <mergeCell ref="F171:H171"/>
    <mergeCell ref="F172:H172"/>
    <mergeCell ref="F204:H204"/>
    <mergeCell ref="F212:H212"/>
    <mergeCell ref="F213:H213"/>
    <mergeCell ref="F214:H214"/>
    <mergeCell ref="F215:H215"/>
    <mergeCell ref="F216:H216"/>
    <mergeCell ref="F217:H217"/>
    <mergeCell ref="F205:H205"/>
    <mergeCell ref="F206:H206"/>
    <mergeCell ref="F207:H207"/>
    <mergeCell ref="F208:H208"/>
    <mergeCell ref="F209:H209"/>
    <mergeCell ref="F210:H210"/>
    <mergeCell ref="F211:H211"/>
    <mergeCell ref="F146:H146"/>
    <mergeCell ref="F147:H147"/>
    <mergeCell ref="F148:H148"/>
    <mergeCell ref="F198:H198"/>
    <mergeCell ref="F199:H199"/>
    <mergeCell ref="F200:H200"/>
    <mergeCell ref="F201:H201"/>
    <mergeCell ref="F202:H202"/>
    <mergeCell ref="F203:H203"/>
    <mergeCell ref="F149:H149"/>
    <mergeCell ref="F150:H150"/>
    <mergeCell ref="F151:H151"/>
    <mergeCell ref="F152:H152"/>
    <mergeCell ref="F153:H153"/>
    <mergeCell ref="F154:H154"/>
    <mergeCell ref="F155:H155"/>
    <mergeCell ref="F156:H156"/>
    <mergeCell ref="F157:H157"/>
    <mergeCell ref="F158:H158"/>
    <mergeCell ref="F159:H159"/>
    <mergeCell ref="F160:H160"/>
    <mergeCell ref="F161:H161"/>
    <mergeCell ref="F162:H162"/>
    <mergeCell ref="F163:H163"/>
    <mergeCell ref="F137:H137"/>
    <mergeCell ref="F138:H138"/>
    <mergeCell ref="F139:H139"/>
    <mergeCell ref="F140:H140"/>
    <mergeCell ref="F141:H141"/>
    <mergeCell ref="F142:H142"/>
    <mergeCell ref="F143:H143"/>
    <mergeCell ref="F144:H144"/>
    <mergeCell ref="F145:H145"/>
    <mergeCell ref="F128:H128"/>
    <mergeCell ref="F129:H129"/>
    <mergeCell ref="F130:H130"/>
    <mergeCell ref="F131:H131"/>
    <mergeCell ref="F132:H132"/>
    <mergeCell ref="F133:H133"/>
    <mergeCell ref="F134:H134"/>
    <mergeCell ref="F135:H135"/>
    <mergeCell ref="F136:H136"/>
    <mergeCell ref="F119:H119"/>
    <mergeCell ref="F120:H120"/>
    <mergeCell ref="F121:H121"/>
    <mergeCell ref="F122:H122"/>
    <mergeCell ref="F123:H123"/>
    <mergeCell ref="F124:H124"/>
    <mergeCell ref="F125:H125"/>
    <mergeCell ref="F126:H126"/>
    <mergeCell ref="F127:H127"/>
    <mergeCell ref="F110:H110"/>
    <mergeCell ref="F111:H111"/>
    <mergeCell ref="F112:H112"/>
    <mergeCell ref="F113:H113"/>
    <mergeCell ref="F114:H114"/>
    <mergeCell ref="F115:H115"/>
    <mergeCell ref="F116:H116"/>
    <mergeCell ref="F117:H117"/>
    <mergeCell ref="F118:H118"/>
    <mergeCell ref="F101:H101"/>
    <mergeCell ref="F102:H102"/>
    <mergeCell ref="F103:H103"/>
    <mergeCell ref="F104:H104"/>
    <mergeCell ref="F105:H105"/>
    <mergeCell ref="F106:H106"/>
    <mergeCell ref="F107:H107"/>
    <mergeCell ref="F108:H108"/>
    <mergeCell ref="F109:H109"/>
    <mergeCell ref="F92:H92"/>
    <mergeCell ref="F93:H93"/>
    <mergeCell ref="F94:H94"/>
    <mergeCell ref="F95:H95"/>
    <mergeCell ref="F96:H96"/>
    <mergeCell ref="F97:H97"/>
    <mergeCell ref="F98:H98"/>
    <mergeCell ref="F99:H99"/>
    <mergeCell ref="F100:H100"/>
    <mergeCell ref="F83:H83"/>
    <mergeCell ref="F84:H84"/>
    <mergeCell ref="F85:H85"/>
    <mergeCell ref="F86:H86"/>
    <mergeCell ref="F87:H87"/>
    <mergeCell ref="F88:H88"/>
    <mergeCell ref="F89:H89"/>
    <mergeCell ref="F90:H90"/>
    <mergeCell ref="F91:H91"/>
    <mergeCell ref="F74:H74"/>
    <mergeCell ref="F75:H75"/>
    <mergeCell ref="F76:H76"/>
    <mergeCell ref="F77:H77"/>
    <mergeCell ref="F78:H78"/>
    <mergeCell ref="F79:H79"/>
    <mergeCell ref="F80:H80"/>
    <mergeCell ref="F81:H81"/>
    <mergeCell ref="F82:H82"/>
    <mergeCell ref="F65:H65"/>
    <mergeCell ref="F66:H66"/>
    <mergeCell ref="F67:H67"/>
    <mergeCell ref="F68:H68"/>
    <mergeCell ref="F69:H69"/>
    <mergeCell ref="F70:H70"/>
    <mergeCell ref="F71:H71"/>
    <mergeCell ref="F72:H72"/>
    <mergeCell ref="F73:H73"/>
    <mergeCell ref="F56:H56"/>
    <mergeCell ref="F57:H57"/>
    <mergeCell ref="F58:H58"/>
    <mergeCell ref="F59:H59"/>
    <mergeCell ref="F60:H60"/>
    <mergeCell ref="F61:H61"/>
    <mergeCell ref="F62:H62"/>
    <mergeCell ref="F63:H63"/>
    <mergeCell ref="F64:H64"/>
    <mergeCell ref="F47:H47"/>
    <mergeCell ref="F48:H48"/>
    <mergeCell ref="F49:H49"/>
    <mergeCell ref="F50:H50"/>
    <mergeCell ref="F51:H51"/>
    <mergeCell ref="F52:H52"/>
    <mergeCell ref="F53:H53"/>
    <mergeCell ref="F54:H54"/>
    <mergeCell ref="F55:H55"/>
    <mergeCell ref="F38:H38"/>
    <mergeCell ref="F39:H39"/>
    <mergeCell ref="F40:H40"/>
    <mergeCell ref="F41:H41"/>
    <mergeCell ref="F42:H42"/>
    <mergeCell ref="F43:H43"/>
    <mergeCell ref="F44:H44"/>
    <mergeCell ref="F45:H45"/>
    <mergeCell ref="F46:H46"/>
    <mergeCell ref="F29:H29"/>
    <mergeCell ref="F30:H30"/>
    <mergeCell ref="F31:H31"/>
    <mergeCell ref="F32:H32"/>
    <mergeCell ref="F33:H33"/>
    <mergeCell ref="F34:H34"/>
    <mergeCell ref="F35:H35"/>
    <mergeCell ref="F36:H36"/>
    <mergeCell ref="F37:H37"/>
    <mergeCell ref="F20:H20"/>
    <mergeCell ref="F21:H21"/>
    <mergeCell ref="F22:H22"/>
    <mergeCell ref="F23:H23"/>
    <mergeCell ref="F24:H24"/>
    <mergeCell ref="F25:H25"/>
    <mergeCell ref="F26:H26"/>
    <mergeCell ref="F27:H27"/>
    <mergeCell ref="F28:H28"/>
    <mergeCell ref="F11:H11"/>
    <mergeCell ref="F12:H12"/>
    <mergeCell ref="F13:H13"/>
    <mergeCell ref="F14:H14"/>
    <mergeCell ref="F15:H15"/>
    <mergeCell ref="F16:H16"/>
    <mergeCell ref="F17:H17"/>
    <mergeCell ref="F18:H18"/>
    <mergeCell ref="F19:H19"/>
    <mergeCell ref="B2:E2"/>
    <mergeCell ref="D3:E3"/>
    <mergeCell ref="B4:C4"/>
    <mergeCell ref="D4:E4"/>
    <mergeCell ref="F6:H6"/>
    <mergeCell ref="F7:H7"/>
    <mergeCell ref="F8:H8"/>
    <mergeCell ref="F9:H9"/>
    <mergeCell ref="F10:H10"/>
  </mergeCells>
  <phoneticPr fontId="86"/>
  <conditionalFormatting sqref="N7:N217 S118:S217">
    <cfRule type="containsBlanks" dxfId="28" priority="2">
      <formula>LEN(TRIM(N7))=0</formula>
    </cfRule>
  </conditionalFormatting>
  <conditionalFormatting sqref="S7:S24 S26">
    <cfRule type="containsBlanks" dxfId="27" priority="5">
      <formula>LEN(TRIM(S7))=0</formula>
    </cfRule>
  </conditionalFormatting>
  <conditionalFormatting sqref="S25:S117 N26:N27 O47 O49:O51 O58">
    <cfRule type="containsBlanks" dxfId="26" priority="1">
      <formula>LEN(TRIM(S25))=0</formula>
    </cfRule>
  </conditionalFormatting>
  <pageMargins left="0.7" right="0.7" top="0.75" bottom="0.75" header="0" footer="0"/>
  <pageSetup paperSize="9" fitToHeight="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00FF"/>
  </sheetPr>
  <dimension ref="A1:AA1000"/>
  <sheetViews>
    <sheetView workbookViewId="0">
      <pane xSplit="10" topLeftCell="K1" activePane="topRight" state="frozen"/>
      <selection pane="topRight" activeCell="L2" sqref="L2"/>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2.6640625" customWidth="1"/>
    <col min="7" max="8" width="9.33203125" customWidth="1"/>
    <col min="9" max="9" width="13.44140625" customWidth="1"/>
    <col min="10" max="10" width="10.88671875" customWidth="1"/>
    <col min="11" max="13" width="15.77734375" customWidth="1"/>
    <col min="14" max="14" width="76.109375" customWidth="1"/>
    <col min="15" max="15" width="29" customWidth="1"/>
    <col min="16" max="16" width="10.88671875" customWidth="1"/>
    <col min="17" max="17" width="21.21875" customWidth="1"/>
    <col min="18" max="18" width="6.88671875" customWidth="1"/>
    <col min="19" max="19" width="6.33203125" customWidth="1"/>
    <col min="20" max="20" width="9.109375" customWidth="1"/>
    <col min="21" max="22" width="9.77734375" customWidth="1"/>
    <col min="23" max="23" width="13.77734375" customWidth="1"/>
    <col min="24" max="24" width="79" customWidth="1"/>
  </cols>
  <sheetData>
    <row r="1" spans="1:27" ht="5.25" customHeight="1">
      <c r="A1" s="653"/>
      <c r="B1" s="4"/>
      <c r="C1" s="4"/>
      <c r="D1" s="4"/>
      <c r="E1" s="4"/>
      <c r="F1" s="4"/>
      <c r="G1" s="4"/>
      <c r="H1" s="4"/>
      <c r="I1" s="4"/>
      <c r="J1" s="4"/>
      <c r="K1" s="4"/>
      <c r="L1" s="4"/>
      <c r="M1" s="4"/>
      <c r="N1" s="148"/>
      <c r="O1" s="4"/>
      <c r="P1" s="4"/>
      <c r="Q1" s="4"/>
      <c r="R1" s="4"/>
      <c r="S1" s="4"/>
      <c r="T1" s="4"/>
      <c r="U1" s="4"/>
      <c r="V1" s="4"/>
      <c r="W1" s="4"/>
      <c r="X1" s="4"/>
    </row>
    <row r="2" spans="1:27" ht="24.75" customHeight="1">
      <c r="A2" s="279"/>
      <c r="B2" s="785" t="s">
        <v>1522</v>
      </c>
      <c r="C2" s="758"/>
      <c r="D2" s="758"/>
      <c r="E2" s="758"/>
      <c r="F2" s="758"/>
      <c r="G2" s="759"/>
      <c r="I2" s="280"/>
      <c r="J2" s="281" t="s">
        <v>16</v>
      </c>
      <c r="L2" s="760" t="s">
        <v>309</v>
      </c>
      <c r="M2" s="761"/>
      <c r="O2" s="282" t="s">
        <v>1558</v>
      </c>
      <c r="P2" s="279"/>
      <c r="Q2" s="279"/>
      <c r="R2" s="279"/>
      <c r="S2" s="279"/>
      <c r="T2" s="279"/>
      <c r="U2" s="279"/>
      <c r="V2" s="279"/>
      <c r="W2" s="279"/>
      <c r="X2" s="279"/>
    </row>
    <row r="3" spans="1:27" ht="16.5" customHeight="1">
      <c r="A3" s="3"/>
      <c r="B3" s="283"/>
      <c r="C3" s="14"/>
      <c r="D3" s="31" t="s">
        <v>16</v>
      </c>
      <c r="E3" s="829" t="s">
        <v>1523</v>
      </c>
      <c r="F3" s="830"/>
      <c r="G3" s="831"/>
      <c r="I3" s="158" t="s">
        <v>33</v>
      </c>
      <c r="J3" s="159">
        <f t="shared" ref="J3:J6" si="0">D211</f>
        <v>0</v>
      </c>
      <c r="K3" s="285" t="s">
        <v>310</v>
      </c>
      <c r="L3" s="286" t="str">
        <f t="shared" ref="L3:L6" ca="1" si="1">IFERROR("管理表番号（"&amp;VLOOKUP(K3,$A$10:$U$208,2,FALSE)&amp;"）／面談担当者："&amp;VLOOKUP(K3,$A$10:$U$208,21,FALSE),"")</f>
        <v/>
      </c>
      <c r="M3" s="3"/>
      <c r="O3" s="282" t="s">
        <v>1558</v>
      </c>
      <c r="P3" s="3"/>
      <c r="Q3" s="3"/>
      <c r="R3" s="3"/>
      <c r="S3" s="3"/>
      <c r="T3" s="3"/>
      <c r="U3" s="3"/>
      <c r="V3" s="3"/>
      <c r="W3" s="3"/>
      <c r="X3" s="162"/>
    </row>
    <row r="4" spans="1:27" ht="18.75" customHeight="1">
      <c r="A4" s="4"/>
      <c r="B4" s="705" t="s">
        <v>17</v>
      </c>
      <c r="C4" s="706"/>
      <c r="D4" s="163">
        <f t="shared" ref="D4:D5" si="2">SUM(E4:I4)</f>
        <v>0</v>
      </c>
      <c r="E4" s="832">
        <f>COUNTIF($F$9:$F$208,E3)</f>
        <v>0</v>
      </c>
      <c r="F4" s="763"/>
      <c r="G4" s="833"/>
      <c r="I4" s="166" t="s">
        <v>311</v>
      </c>
      <c r="J4" s="167">
        <f t="shared" si="0"/>
        <v>0</v>
      </c>
      <c r="K4" s="285" t="s">
        <v>312</v>
      </c>
      <c r="L4" s="286" t="str">
        <f t="shared" ca="1" si="1"/>
        <v/>
      </c>
      <c r="M4" s="4"/>
      <c r="N4" s="4"/>
      <c r="O4" s="4"/>
      <c r="P4" s="4"/>
      <c r="Q4" s="4"/>
      <c r="R4" s="4"/>
      <c r="S4" s="4"/>
      <c r="T4" s="4"/>
      <c r="U4" s="4"/>
      <c r="V4" s="4"/>
      <c r="W4" s="4"/>
      <c r="X4" s="168"/>
    </row>
    <row r="5" spans="1:27" ht="18.75" customHeight="1">
      <c r="A5" s="4"/>
      <c r="B5" s="707" t="s">
        <v>19</v>
      </c>
      <c r="C5" s="708"/>
      <c r="D5" s="10">
        <f t="shared" si="2"/>
        <v>0</v>
      </c>
      <c r="E5" s="834">
        <f>COUNTIFS($F$9:$F$208,E3,$R$9:$R$208,"&lt;&gt;")</f>
        <v>0</v>
      </c>
      <c r="F5" s="835"/>
      <c r="G5" s="836"/>
      <c r="I5" s="171" t="s">
        <v>313</v>
      </c>
      <c r="J5" s="172">
        <f t="shared" si="0"/>
        <v>0</v>
      </c>
      <c r="K5" s="285" t="s">
        <v>314</v>
      </c>
      <c r="L5" s="286" t="str">
        <f t="shared" ca="1" si="1"/>
        <v/>
      </c>
      <c r="M5" s="4"/>
      <c r="N5" s="4"/>
      <c r="O5" s="4"/>
      <c r="P5" s="4"/>
      <c r="Q5" s="4"/>
      <c r="R5" s="4"/>
      <c r="S5" s="4"/>
      <c r="T5" s="4"/>
      <c r="U5" s="4"/>
      <c r="V5" s="4"/>
      <c r="W5" s="4"/>
      <c r="X5" s="168"/>
    </row>
    <row r="6" spans="1:27" ht="30" customHeight="1">
      <c r="A6" s="4"/>
      <c r="B6" s="701" t="s">
        <v>21</v>
      </c>
      <c r="C6" s="702"/>
      <c r="D6" s="173" t="str">
        <f t="shared" ref="D6:E6" si="3">IFERROR(D5/D4,"")</f>
        <v/>
      </c>
      <c r="E6" s="837" t="str">
        <f t="shared" si="3"/>
        <v/>
      </c>
      <c r="F6" s="838"/>
      <c r="G6" s="839"/>
      <c r="I6" s="176" t="s">
        <v>39</v>
      </c>
      <c r="J6" s="177" t="str">
        <f t="shared" si="0"/>
        <v/>
      </c>
      <c r="K6" s="285" t="s">
        <v>315</v>
      </c>
      <c r="L6" s="286" t="str">
        <f t="shared" ca="1" si="1"/>
        <v/>
      </c>
      <c r="M6" s="4"/>
      <c r="N6" s="4"/>
      <c r="O6" s="4"/>
      <c r="P6" s="4"/>
      <c r="Q6" s="4"/>
      <c r="R6" s="4"/>
      <c r="S6" s="4"/>
      <c r="T6" s="4"/>
      <c r="U6" s="4"/>
      <c r="V6" s="4"/>
      <c r="W6" s="4"/>
      <c r="X6" s="168"/>
    </row>
    <row r="7" spans="1:27" ht="10.5" customHeight="1">
      <c r="A7" s="4"/>
      <c r="J7" s="4"/>
      <c r="K7" s="287"/>
      <c r="L7" s="286"/>
      <c r="M7" s="4"/>
      <c r="N7" s="4"/>
      <c r="O7" s="4"/>
      <c r="P7" s="4"/>
      <c r="Q7" s="4"/>
      <c r="R7" s="4"/>
      <c r="S7" s="4"/>
      <c r="T7" s="4"/>
      <c r="U7" s="4"/>
      <c r="V7" s="4"/>
      <c r="W7" s="4"/>
      <c r="X7" s="168"/>
    </row>
    <row r="8" spans="1:27" ht="36" customHeight="1">
      <c r="A8" s="4"/>
      <c r="B8" s="179" t="s">
        <v>317</v>
      </c>
      <c r="C8" s="179" t="s">
        <v>318</v>
      </c>
      <c r="D8" s="179" t="s">
        <v>319</v>
      </c>
      <c r="E8" s="179" t="s">
        <v>320</v>
      </c>
      <c r="F8" s="179" t="s">
        <v>321</v>
      </c>
      <c r="G8" s="179" t="s">
        <v>322</v>
      </c>
      <c r="H8" s="762" t="s">
        <v>1524</v>
      </c>
      <c r="I8" s="763"/>
      <c r="J8" s="706"/>
      <c r="K8" s="179" t="s">
        <v>324</v>
      </c>
      <c r="L8" s="180" t="s">
        <v>325</v>
      </c>
      <c r="M8" s="180" t="s">
        <v>326</v>
      </c>
      <c r="N8" s="179" t="s">
        <v>327</v>
      </c>
      <c r="O8" s="179" t="s">
        <v>328</v>
      </c>
      <c r="P8" s="179" t="s">
        <v>329</v>
      </c>
      <c r="Q8" s="179" t="s">
        <v>330</v>
      </c>
      <c r="R8" s="179" t="s">
        <v>331</v>
      </c>
      <c r="S8" s="179" t="s">
        <v>332</v>
      </c>
      <c r="T8" s="179" t="s">
        <v>319</v>
      </c>
      <c r="U8" s="179" t="s">
        <v>333</v>
      </c>
      <c r="V8" s="179" t="s">
        <v>334</v>
      </c>
      <c r="W8" s="181" t="s">
        <v>335</v>
      </c>
      <c r="X8" s="180" t="s">
        <v>328</v>
      </c>
    </row>
    <row r="9" spans="1:27" ht="13.8">
      <c r="A9" s="328" t="str">
        <f t="shared" ref="A9:A208" ca="1" si="4">Y9&amp;Z9</f>
        <v>0</v>
      </c>
      <c r="B9" s="183">
        <v>1</v>
      </c>
      <c r="C9" s="218"/>
      <c r="D9" s="183"/>
      <c r="E9" s="183"/>
      <c r="F9" s="183"/>
      <c r="G9" s="183"/>
      <c r="H9" s="765"/>
      <c r="I9" s="763"/>
      <c r="J9" s="706"/>
      <c r="K9" s="183"/>
      <c r="L9" s="183"/>
      <c r="M9" s="183"/>
      <c r="N9" s="215"/>
      <c r="O9" s="215"/>
      <c r="P9" s="183"/>
      <c r="Q9" s="183"/>
      <c r="R9" s="198"/>
      <c r="S9" s="183"/>
      <c r="T9" s="183"/>
      <c r="U9" s="183"/>
      <c r="V9" s="183"/>
      <c r="W9" s="183"/>
      <c r="X9" s="208"/>
      <c r="Y9" s="329" t="str">
        <f t="shared" ref="Y9:Y59" ca="1" si="5">IF(R9="","", IF(AND(R9&lt;TODAY(),W9=""),"未入力",""))</f>
        <v/>
      </c>
      <c r="Z9" s="30">
        <f t="shared" ref="Z9:Z70" ca="1" si="6">COUNTIF($Y$9:Y9,"未入力")</f>
        <v>0</v>
      </c>
    </row>
    <row r="10" spans="1:27" ht="15">
      <c r="A10" s="328" t="str">
        <f t="shared" ca="1" si="4"/>
        <v>0</v>
      </c>
      <c r="B10" s="183">
        <v>2</v>
      </c>
      <c r="C10" s="218"/>
      <c r="D10" s="183"/>
      <c r="E10" s="183"/>
      <c r="F10" s="183"/>
      <c r="G10" s="183"/>
      <c r="H10" s="765"/>
      <c r="I10" s="763"/>
      <c r="J10" s="706"/>
      <c r="K10" s="183"/>
      <c r="L10" s="183"/>
      <c r="M10" s="183"/>
      <c r="N10" s="215"/>
      <c r="O10" s="215"/>
      <c r="P10" s="183"/>
      <c r="Q10" s="183"/>
      <c r="R10" s="198"/>
      <c r="S10" s="183"/>
      <c r="T10" s="183"/>
      <c r="U10" s="183"/>
      <c r="V10" s="217"/>
      <c r="W10" s="258"/>
      <c r="X10" s="346"/>
      <c r="Y10" s="329" t="str">
        <f t="shared" ca="1" si="5"/>
        <v/>
      </c>
      <c r="Z10" s="30">
        <f t="shared" ca="1" si="6"/>
        <v>0</v>
      </c>
    </row>
    <row r="11" spans="1:27" ht="13.8">
      <c r="A11" s="328" t="str">
        <f t="shared" ca="1" si="4"/>
        <v>0</v>
      </c>
      <c r="B11" s="183">
        <v>3</v>
      </c>
      <c r="C11" s="218"/>
      <c r="D11" s="199"/>
      <c r="E11" s="183"/>
      <c r="F11" s="183"/>
      <c r="G11" s="183"/>
      <c r="H11" s="765"/>
      <c r="I11" s="763"/>
      <c r="J11" s="706"/>
      <c r="K11" s="183"/>
      <c r="L11" s="183"/>
      <c r="M11" s="183"/>
      <c r="N11" s="186"/>
      <c r="O11" s="215"/>
      <c r="P11" s="654"/>
      <c r="Q11" s="365"/>
      <c r="R11" s="184"/>
      <c r="S11" s="185"/>
      <c r="T11" s="185"/>
      <c r="U11" s="183"/>
      <c r="V11" s="223"/>
      <c r="W11" s="223"/>
      <c r="X11" s="365"/>
      <c r="Y11" s="329" t="str">
        <f t="shared" ca="1" si="5"/>
        <v/>
      </c>
      <c r="Z11" s="30">
        <f t="shared" ca="1" si="6"/>
        <v>0</v>
      </c>
    </row>
    <row r="12" spans="1:27" ht="13.8">
      <c r="A12" s="214" t="str">
        <f t="shared" ca="1" si="4"/>
        <v>0</v>
      </c>
      <c r="B12" s="183">
        <v>4</v>
      </c>
      <c r="C12" s="218"/>
      <c r="D12" s="183"/>
      <c r="E12" s="183"/>
      <c r="F12" s="183"/>
      <c r="G12" s="183"/>
      <c r="H12" s="765"/>
      <c r="I12" s="763"/>
      <c r="J12" s="706"/>
      <c r="K12" s="183"/>
      <c r="L12" s="183"/>
      <c r="M12" s="183"/>
      <c r="N12" s="201"/>
      <c r="O12" s="215"/>
      <c r="P12" s="183"/>
      <c r="Q12" s="183"/>
      <c r="R12" s="218"/>
      <c r="S12" s="183"/>
      <c r="T12" s="234"/>
      <c r="U12" s="183"/>
      <c r="V12" s="234"/>
      <c r="W12" s="219"/>
      <c r="X12" s="208"/>
      <c r="Y12" s="329" t="str">
        <f t="shared" ca="1" si="5"/>
        <v/>
      </c>
      <c r="Z12" s="190">
        <f t="shared" ca="1" si="6"/>
        <v>0</v>
      </c>
      <c r="AA12" s="147"/>
    </row>
    <row r="13" spans="1:27" ht="15">
      <c r="A13" s="328" t="str">
        <f t="shared" ca="1" si="4"/>
        <v>0</v>
      </c>
      <c r="B13" s="183">
        <v>5</v>
      </c>
      <c r="C13" s="218"/>
      <c r="D13" s="183"/>
      <c r="E13" s="183"/>
      <c r="F13" s="183"/>
      <c r="G13" s="183"/>
      <c r="H13" s="765"/>
      <c r="I13" s="763"/>
      <c r="J13" s="706"/>
      <c r="K13" s="183"/>
      <c r="L13" s="183"/>
      <c r="M13" s="183"/>
      <c r="N13" s="201"/>
      <c r="O13" s="215"/>
      <c r="P13" s="183"/>
      <c r="Q13" s="217"/>
      <c r="R13" s="218"/>
      <c r="S13" s="183"/>
      <c r="T13" s="234"/>
      <c r="U13" s="183"/>
      <c r="V13" s="234"/>
      <c r="W13" s="219"/>
      <c r="X13" s="208"/>
      <c r="Y13" s="329" t="str">
        <f t="shared" ca="1" si="5"/>
        <v/>
      </c>
      <c r="Z13" s="30">
        <f t="shared" ca="1" si="6"/>
        <v>0</v>
      </c>
    </row>
    <row r="14" spans="1:27" ht="13.8">
      <c r="A14" s="328" t="str">
        <f t="shared" ca="1" si="4"/>
        <v>0</v>
      </c>
      <c r="B14" s="183">
        <v>6</v>
      </c>
      <c r="C14" s="218"/>
      <c r="D14" s="199"/>
      <c r="E14" s="183"/>
      <c r="F14" s="183"/>
      <c r="G14" s="183"/>
      <c r="H14" s="765"/>
      <c r="I14" s="763"/>
      <c r="J14" s="706"/>
      <c r="K14" s="183"/>
      <c r="L14" s="183"/>
      <c r="M14" s="183"/>
      <c r="N14" s="201"/>
      <c r="O14" s="215"/>
      <c r="P14" s="183"/>
      <c r="Q14" s="183"/>
      <c r="R14" s="198"/>
      <c r="S14" s="183"/>
      <c r="T14" s="183"/>
      <c r="U14" s="183"/>
      <c r="V14" s="183"/>
      <c r="W14" s="219"/>
      <c r="X14" s="215"/>
      <c r="Y14" s="329" t="str">
        <f t="shared" ca="1" si="5"/>
        <v/>
      </c>
      <c r="Z14" s="30">
        <f t="shared" ca="1" si="6"/>
        <v>0</v>
      </c>
    </row>
    <row r="15" spans="1:27" ht="13.8">
      <c r="A15" s="328" t="str">
        <f t="shared" ca="1" si="4"/>
        <v>0</v>
      </c>
      <c r="B15" s="183">
        <v>7</v>
      </c>
      <c r="C15" s="198"/>
      <c r="D15" s="183"/>
      <c r="E15" s="183"/>
      <c r="F15" s="183"/>
      <c r="G15" s="183"/>
      <c r="H15" s="765"/>
      <c r="I15" s="763"/>
      <c r="J15" s="706"/>
      <c r="K15" s="183"/>
      <c r="L15" s="183"/>
      <c r="M15" s="183"/>
      <c r="N15" s="201"/>
      <c r="O15" s="215"/>
      <c r="P15" s="183"/>
      <c r="Q15" s="183"/>
      <c r="R15" s="198"/>
      <c r="S15" s="183"/>
      <c r="T15" s="183"/>
      <c r="U15" s="183"/>
      <c r="V15" s="183"/>
      <c r="W15" s="219"/>
      <c r="X15" s="215"/>
      <c r="Y15" s="329" t="str">
        <f t="shared" ca="1" si="5"/>
        <v/>
      </c>
      <c r="Z15" s="30">
        <f t="shared" ca="1" si="6"/>
        <v>0</v>
      </c>
    </row>
    <row r="16" spans="1:27" ht="13.8">
      <c r="A16" s="328" t="str">
        <f t="shared" ca="1" si="4"/>
        <v>0</v>
      </c>
      <c r="B16" s="183">
        <v>8</v>
      </c>
      <c r="C16" s="198"/>
      <c r="D16" s="183"/>
      <c r="E16" s="183"/>
      <c r="F16" s="183"/>
      <c r="G16" s="183"/>
      <c r="H16" s="765"/>
      <c r="I16" s="763"/>
      <c r="J16" s="706"/>
      <c r="K16" s="183"/>
      <c r="L16" s="183"/>
      <c r="M16" s="183"/>
      <c r="N16" s="201"/>
      <c r="O16" s="215"/>
      <c r="P16" s="183"/>
      <c r="Q16" s="183"/>
      <c r="R16" s="198"/>
      <c r="S16" s="183"/>
      <c r="T16" s="183"/>
      <c r="U16" s="183"/>
      <c r="V16" s="183"/>
      <c r="W16" s="219"/>
      <c r="X16" s="215"/>
      <c r="Y16" s="329" t="str">
        <f t="shared" ca="1" si="5"/>
        <v/>
      </c>
      <c r="Z16" s="30">
        <f t="shared" ca="1" si="6"/>
        <v>0</v>
      </c>
    </row>
    <row r="17" spans="1:26" ht="17.399999999999999">
      <c r="A17" s="328" t="str">
        <f t="shared" ca="1" si="4"/>
        <v>0</v>
      </c>
      <c r="B17" s="183">
        <v>9</v>
      </c>
      <c r="C17" s="198"/>
      <c r="D17" s="199"/>
      <c r="E17" s="183"/>
      <c r="F17" s="183"/>
      <c r="G17" s="183"/>
      <c r="H17" s="765"/>
      <c r="I17" s="763"/>
      <c r="J17" s="766"/>
      <c r="K17" s="183"/>
      <c r="L17" s="183"/>
      <c r="M17" s="183"/>
      <c r="N17" s="215"/>
      <c r="O17" s="215"/>
      <c r="P17" s="183"/>
      <c r="Q17" s="217"/>
      <c r="R17" s="198"/>
      <c r="S17" s="183"/>
      <c r="T17" s="183"/>
      <c r="U17" s="183"/>
      <c r="V17" s="183"/>
      <c r="W17" s="219"/>
      <c r="X17" s="333"/>
      <c r="Y17" s="329" t="str">
        <f t="shared" ca="1" si="5"/>
        <v/>
      </c>
      <c r="Z17" s="30">
        <f t="shared" ca="1" si="6"/>
        <v>0</v>
      </c>
    </row>
    <row r="18" spans="1:26" ht="15">
      <c r="A18" s="328" t="str">
        <f t="shared" ca="1" si="4"/>
        <v>0</v>
      </c>
      <c r="B18" s="183">
        <v>10</v>
      </c>
      <c r="C18" s="198"/>
      <c r="D18" s="183"/>
      <c r="E18" s="183"/>
      <c r="F18" s="183"/>
      <c r="G18" s="183"/>
      <c r="H18" s="765"/>
      <c r="I18" s="763"/>
      <c r="J18" s="766"/>
      <c r="K18" s="183"/>
      <c r="L18" s="183"/>
      <c r="M18" s="183"/>
      <c r="N18" s="215"/>
      <c r="O18" s="215"/>
      <c r="P18" s="183"/>
      <c r="Q18" s="217"/>
      <c r="R18" s="198"/>
      <c r="S18" s="183"/>
      <c r="T18" s="183"/>
      <c r="U18" s="183"/>
      <c r="V18" s="183"/>
      <c r="W18" s="219"/>
      <c r="X18" s="215"/>
      <c r="Y18" s="329" t="str">
        <f t="shared" ca="1" si="5"/>
        <v/>
      </c>
      <c r="Z18" s="30">
        <f t="shared" ca="1" si="6"/>
        <v>0</v>
      </c>
    </row>
    <row r="19" spans="1:26" ht="15">
      <c r="A19" s="328" t="str">
        <f t="shared" ca="1" si="4"/>
        <v>0</v>
      </c>
      <c r="B19" s="183">
        <v>11</v>
      </c>
      <c r="C19" s="198"/>
      <c r="D19" s="183"/>
      <c r="E19" s="183"/>
      <c r="F19" s="183"/>
      <c r="G19" s="183"/>
      <c r="H19" s="765"/>
      <c r="I19" s="763"/>
      <c r="J19" s="766"/>
      <c r="K19" s="183"/>
      <c r="L19" s="183"/>
      <c r="M19" s="183"/>
      <c r="N19" s="215"/>
      <c r="O19" s="215"/>
      <c r="P19" s="183"/>
      <c r="Q19" s="217"/>
      <c r="R19" s="198"/>
      <c r="S19" s="183"/>
      <c r="T19" s="183"/>
      <c r="U19" s="183"/>
      <c r="V19" s="183"/>
      <c r="W19" s="219"/>
      <c r="X19" s="215"/>
      <c r="Y19" s="329" t="str">
        <f t="shared" ca="1" si="5"/>
        <v/>
      </c>
      <c r="Z19" s="30">
        <f t="shared" ca="1" si="6"/>
        <v>0</v>
      </c>
    </row>
    <row r="20" spans="1:26" ht="15">
      <c r="A20" s="328" t="str">
        <f t="shared" ca="1" si="4"/>
        <v>0</v>
      </c>
      <c r="B20" s="183">
        <v>12</v>
      </c>
      <c r="C20" s="198"/>
      <c r="D20" s="183"/>
      <c r="E20" s="183"/>
      <c r="F20" s="183"/>
      <c r="G20" s="183"/>
      <c r="H20" s="765"/>
      <c r="I20" s="763"/>
      <c r="J20" s="766"/>
      <c r="K20" s="183"/>
      <c r="L20" s="183"/>
      <c r="M20" s="183"/>
      <c r="N20" s="215"/>
      <c r="O20" s="215"/>
      <c r="P20" s="183"/>
      <c r="Q20" s="217"/>
      <c r="R20" s="198"/>
      <c r="S20" s="183"/>
      <c r="T20" s="183"/>
      <c r="U20" s="183"/>
      <c r="V20" s="183"/>
      <c r="W20" s="219"/>
      <c r="X20" s="215"/>
      <c r="Y20" s="329" t="str">
        <f t="shared" ca="1" si="5"/>
        <v/>
      </c>
      <c r="Z20" s="30">
        <f t="shared" ca="1" si="6"/>
        <v>0</v>
      </c>
    </row>
    <row r="21" spans="1:26" ht="15">
      <c r="A21" s="328" t="str">
        <f t="shared" ca="1" si="4"/>
        <v>0</v>
      </c>
      <c r="B21" s="183">
        <v>13</v>
      </c>
      <c r="C21" s="198"/>
      <c r="D21" s="183"/>
      <c r="E21" s="183"/>
      <c r="F21" s="183"/>
      <c r="G21" s="183"/>
      <c r="H21" s="765"/>
      <c r="I21" s="763"/>
      <c r="J21" s="766"/>
      <c r="K21" s="183"/>
      <c r="L21" s="183"/>
      <c r="M21" s="183"/>
      <c r="N21" s="215"/>
      <c r="O21" s="215"/>
      <c r="P21" s="183"/>
      <c r="Q21" s="217"/>
      <c r="R21" s="198"/>
      <c r="S21" s="183"/>
      <c r="T21" s="183"/>
      <c r="U21" s="183"/>
      <c r="V21" s="183"/>
      <c r="W21" s="183"/>
      <c r="X21" s="215"/>
      <c r="Y21" s="329" t="str">
        <f t="shared" ca="1" si="5"/>
        <v/>
      </c>
      <c r="Z21" s="30">
        <f t="shared" ca="1" si="6"/>
        <v>0</v>
      </c>
    </row>
    <row r="22" spans="1:26" ht="15">
      <c r="A22" s="328" t="str">
        <f t="shared" ca="1" si="4"/>
        <v>0</v>
      </c>
      <c r="B22" s="183">
        <v>14</v>
      </c>
      <c r="C22" s="198"/>
      <c r="D22" s="183"/>
      <c r="E22" s="183"/>
      <c r="F22" s="183"/>
      <c r="G22" s="183"/>
      <c r="H22" s="765"/>
      <c r="I22" s="763"/>
      <c r="J22" s="766"/>
      <c r="K22" s="183"/>
      <c r="L22" s="183"/>
      <c r="M22" s="183"/>
      <c r="N22" s="215"/>
      <c r="O22" s="215"/>
      <c r="P22" s="183"/>
      <c r="Q22" s="217"/>
      <c r="R22" s="198"/>
      <c r="S22" s="183"/>
      <c r="T22" s="183"/>
      <c r="U22" s="183"/>
      <c r="V22" s="183"/>
      <c r="W22" s="183"/>
      <c r="X22" s="215"/>
      <c r="Y22" s="329" t="str">
        <f t="shared" ca="1" si="5"/>
        <v/>
      </c>
      <c r="Z22" s="30">
        <f t="shared" ca="1" si="6"/>
        <v>0</v>
      </c>
    </row>
    <row r="23" spans="1:26" ht="16.2">
      <c r="A23" s="328" t="str">
        <f t="shared" ca="1" si="4"/>
        <v>0</v>
      </c>
      <c r="B23" s="183">
        <v>15</v>
      </c>
      <c r="C23" s="198"/>
      <c r="D23" s="199"/>
      <c r="E23" s="183"/>
      <c r="F23" s="183"/>
      <c r="G23" s="183"/>
      <c r="H23" s="765"/>
      <c r="I23" s="763"/>
      <c r="J23" s="766"/>
      <c r="K23" s="183"/>
      <c r="L23" s="183"/>
      <c r="M23" s="183"/>
      <c r="N23" s="387"/>
      <c r="O23" s="215"/>
      <c r="P23" s="183"/>
      <c r="Q23" s="217"/>
      <c r="R23" s="198"/>
      <c r="S23" s="183"/>
      <c r="T23" s="183"/>
      <c r="U23" s="183"/>
      <c r="V23" s="183"/>
      <c r="W23" s="183"/>
      <c r="X23" s="215"/>
      <c r="Y23" s="329" t="str">
        <f t="shared" ca="1" si="5"/>
        <v/>
      </c>
      <c r="Z23" s="30">
        <f t="shared" ca="1" si="6"/>
        <v>0</v>
      </c>
    </row>
    <row r="24" spans="1:26" ht="15">
      <c r="A24" s="328" t="str">
        <f t="shared" ca="1" si="4"/>
        <v>0</v>
      </c>
      <c r="B24" s="183">
        <v>16</v>
      </c>
      <c r="C24" s="198"/>
      <c r="D24" s="183"/>
      <c r="E24" s="183"/>
      <c r="F24" s="183"/>
      <c r="G24" s="183"/>
      <c r="H24" s="765"/>
      <c r="I24" s="763"/>
      <c r="J24" s="766"/>
      <c r="K24" s="183"/>
      <c r="L24" s="183"/>
      <c r="M24" s="183"/>
      <c r="N24" s="215"/>
      <c r="O24" s="215"/>
      <c r="P24" s="183"/>
      <c r="Q24" s="217"/>
      <c r="R24" s="198"/>
      <c r="S24" s="183"/>
      <c r="T24" s="183"/>
      <c r="U24" s="183"/>
      <c r="V24" s="183"/>
      <c r="W24" s="183"/>
      <c r="X24" s="215"/>
      <c r="Y24" s="329" t="str">
        <f t="shared" ca="1" si="5"/>
        <v/>
      </c>
      <c r="Z24" s="30">
        <f t="shared" ca="1" si="6"/>
        <v>0</v>
      </c>
    </row>
    <row r="25" spans="1:26" ht="15">
      <c r="A25" s="328" t="str">
        <f t="shared" ca="1" si="4"/>
        <v>0</v>
      </c>
      <c r="B25" s="183">
        <v>17</v>
      </c>
      <c r="C25" s="198"/>
      <c r="D25" s="183"/>
      <c r="E25" s="183"/>
      <c r="F25" s="183"/>
      <c r="G25" s="183"/>
      <c r="H25" s="765"/>
      <c r="I25" s="763"/>
      <c r="J25" s="766"/>
      <c r="K25" s="183"/>
      <c r="L25" s="183"/>
      <c r="M25" s="183"/>
      <c r="N25" s="215"/>
      <c r="O25" s="215"/>
      <c r="P25" s="183"/>
      <c r="Q25" s="217"/>
      <c r="R25" s="198"/>
      <c r="S25" s="183"/>
      <c r="T25" s="183"/>
      <c r="U25" s="183"/>
      <c r="V25" s="183"/>
      <c r="W25" s="183"/>
      <c r="X25" s="215"/>
      <c r="Y25" s="329" t="str">
        <f t="shared" ca="1" si="5"/>
        <v/>
      </c>
      <c r="Z25" s="30">
        <f t="shared" ca="1" si="6"/>
        <v>0</v>
      </c>
    </row>
    <row r="26" spans="1:26" ht="16.2">
      <c r="A26" s="328" t="str">
        <f t="shared" ca="1" si="4"/>
        <v>0</v>
      </c>
      <c r="B26" s="183">
        <v>18</v>
      </c>
      <c r="C26" s="198"/>
      <c r="D26" s="183"/>
      <c r="E26" s="183"/>
      <c r="F26" s="183"/>
      <c r="G26" s="183"/>
      <c r="H26" s="765"/>
      <c r="I26" s="763"/>
      <c r="J26" s="766"/>
      <c r="K26" s="183"/>
      <c r="L26" s="183"/>
      <c r="M26" s="183"/>
      <c r="N26" s="357"/>
      <c r="O26" s="215"/>
      <c r="P26" s="183"/>
      <c r="Q26" s="217"/>
      <c r="R26" s="198"/>
      <c r="S26" s="183"/>
      <c r="T26" s="183"/>
      <c r="U26" s="183"/>
      <c r="V26" s="183"/>
      <c r="W26" s="183"/>
      <c r="X26" s="235"/>
      <c r="Y26" s="329" t="str">
        <f t="shared" ca="1" si="5"/>
        <v/>
      </c>
      <c r="Z26" s="30">
        <f t="shared" ca="1" si="6"/>
        <v>0</v>
      </c>
    </row>
    <row r="27" spans="1:26" ht="15">
      <c r="A27" s="328" t="str">
        <f t="shared" ca="1" si="4"/>
        <v>0</v>
      </c>
      <c r="B27" s="183">
        <v>19</v>
      </c>
      <c r="C27" s="198"/>
      <c r="D27" s="183"/>
      <c r="E27" s="183"/>
      <c r="F27" s="183"/>
      <c r="G27" s="183"/>
      <c r="H27" s="765"/>
      <c r="I27" s="763"/>
      <c r="J27" s="766"/>
      <c r="K27" s="183"/>
      <c r="L27" s="183"/>
      <c r="M27" s="183"/>
      <c r="N27" s="215"/>
      <c r="O27" s="215"/>
      <c r="P27" s="183"/>
      <c r="Q27" s="217"/>
      <c r="R27" s="198"/>
      <c r="S27" s="183"/>
      <c r="T27" s="183"/>
      <c r="U27" s="183"/>
      <c r="V27" s="217"/>
      <c r="W27" s="183"/>
      <c r="X27" s="215"/>
      <c r="Y27" s="329" t="str">
        <f t="shared" ca="1" si="5"/>
        <v/>
      </c>
      <c r="Z27" s="30">
        <f t="shared" ca="1" si="6"/>
        <v>0</v>
      </c>
    </row>
    <row r="28" spans="1:26" ht="15">
      <c r="A28" s="328" t="str">
        <f t="shared" ca="1" si="4"/>
        <v>0</v>
      </c>
      <c r="B28" s="183">
        <v>20</v>
      </c>
      <c r="C28" s="198"/>
      <c r="D28" s="183"/>
      <c r="E28" s="183"/>
      <c r="F28" s="183"/>
      <c r="G28" s="183"/>
      <c r="H28" s="765"/>
      <c r="I28" s="763"/>
      <c r="J28" s="766"/>
      <c r="K28" s="183"/>
      <c r="L28" s="183"/>
      <c r="M28" s="183"/>
      <c r="N28" s="215"/>
      <c r="O28" s="215"/>
      <c r="P28" s="183"/>
      <c r="Q28" s="217"/>
      <c r="R28" s="198"/>
      <c r="S28" s="183"/>
      <c r="T28" s="183"/>
      <c r="U28" s="183"/>
      <c r="V28" s="183"/>
      <c r="W28" s="183"/>
      <c r="X28" s="215"/>
      <c r="Y28" s="329" t="str">
        <f t="shared" ca="1" si="5"/>
        <v/>
      </c>
      <c r="Z28" s="30">
        <f t="shared" ca="1" si="6"/>
        <v>0</v>
      </c>
    </row>
    <row r="29" spans="1:26" ht="15">
      <c r="A29" s="328" t="str">
        <f t="shared" ca="1" si="4"/>
        <v>0</v>
      </c>
      <c r="B29" s="183">
        <v>21</v>
      </c>
      <c r="C29" s="198"/>
      <c r="D29" s="199"/>
      <c r="E29" s="183"/>
      <c r="F29" s="183"/>
      <c r="G29" s="183"/>
      <c r="H29" s="765"/>
      <c r="I29" s="763"/>
      <c r="J29" s="766"/>
      <c r="K29" s="183"/>
      <c r="L29" s="183"/>
      <c r="M29" s="183"/>
      <c r="N29" s="215"/>
      <c r="O29" s="215"/>
      <c r="P29" s="183"/>
      <c r="Q29" s="217"/>
      <c r="R29" s="198"/>
      <c r="S29" s="183"/>
      <c r="T29" s="183"/>
      <c r="U29" s="183"/>
      <c r="V29" s="183"/>
      <c r="W29" s="183"/>
      <c r="X29" s="215"/>
      <c r="Y29" s="329" t="str">
        <f t="shared" ca="1" si="5"/>
        <v/>
      </c>
      <c r="Z29" s="30">
        <f t="shared" ca="1" si="6"/>
        <v>0</v>
      </c>
    </row>
    <row r="30" spans="1:26" ht="15">
      <c r="A30" s="328" t="str">
        <f t="shared" ca="1" si="4"/>
        <v>0</v>
      </c>
      <c r="B30" s="183">
        <v>22</v>
      </c>
      <c r="C30" s="198"/>
      <c r="D30" s="183"/>
      <c r="E30" s="183"/>
      <c r="F30" s="183"/>
      <c r="G30" s="183"/>
      <c r="H30" s="765"/>
      <c r="I30" s="763"/>
      <c r="J30" s="766"/>
      <c r="K30" s="183"/>
      <c r="L30" s="183"/>
      <c r="M30" s="183"/>
      <c r="N30" s="215"/>
      <c r="O30" s="215"/>
      <c r="P30" s="183"/>
      <c r="Q30" s="217"/>
      <c r="R30" s="198"/>
      <c r="S30" s="183"/>
      <c r="T30" s="183"/>
      <c r="U30" s="183"/>
      <c r="V30" s="183"/>
      <c r="W30" s="183"/>
      <c r="X30" s="208"/>
      <c r="Y30" s="329" t="str">
        <f t="shared" ca="1" si="5"/>
        <v/>
      </c>
      <c r="Z30" s="30">
        <f t="shared" ca="1" si="6"/>
        <v>0</v>
      </c>
    </row>
    <row r="31" spans="1:26" ht="13.8">
      <c r="A31" s="328" t="str">
        <f t="shared" ca="1" si="4"/>
        <v>0</v>
      </c>
      <c r="B31" s="183">
        <v>23</v>
      </c>
      <c r="C31" s="198"/>
      <c r="D31" s="183"/>
      <c r="E31" s="183"/>
      <c r="F31" s="183"/>
      <c r="G31" s="183"/>
      <c r="H31" s="765"/>
      <c r="I31" s="763"/>
      <c r="J31" s="766"/>
      <c r="K31" s="183"/>
      <c r="L31" s="183"/>
      <c r="M31" s="183"/>
      <c r="N31" s="215"/>
      <c r="O31" s="215"/>
      <c r="P31" s="183"/>
      <c r="Q31" s="183"/>
      <c r="R31" s="198"/>
      <c r="S31" s="183"/>
      <c r="T31" s="183"/>
      <c r="U31" s="183"/>
      <c r="V31" s="183"/>
      <c r="W31" s="183"/>
      <c r="X31" s="208"/>
      <c r="Y31" s="329" t="str">
        <f t="shared" ca="1" si="5"/>
        <v/>
      </c>
      <c r="Z31" s="30">
        <f t="shared" ca="1" si="6"/>
        <v>0</v>
      </c>
    </row>
    <row r="32" spans="1:26" ht="13.8">
      <c r="A32" s="328" t="str">
        <f t="shared" ca="1" si="4"/>
        <v>0</v>
      </c>
      <c r="B32" s="183">
        <v>24</v>
      </c>
      <c r="C32" s="198"/>
      <c r="D32" s="183"/>
      <c r="E32" s="183"/>
      <c r="F32" s="183"/>
      <c r="G32" s="183"/>
      <c r="H32" s="765"/>
      <c r="I32" s="763"/>
      <c r="J32" s="766"/>
      <c r="K32" s="183"/>
      <c r="L32" s="183"/>
      <c r="M32" s="183"/>
      <c r="N32" s="215"/>
      <c r="O32" s="215"/>
      <c r="P32" s="183"/>
      <c r="Q32" s="218"/>
      <c r="R32" s="198"/>
      <c r="S32" s="183"/>
      <c r="T32" s="183"/>
      <c r="U32" s="183"/>
      <c r="V32" s="183"/>
      <c r="W32" s="183"/>
      <c r="X32" s="208"/>
      <c r="Y32" s="329" t="str">
        <f t="shared" ca="1" si="5"/>
        <v/>
      </c>
      <c r="Z32" s="30">
        <f t="shared" ca="1" si="6"/>
        <v>0</v>
      </c>
    </row>
    <row r="33" spans="1:26" ht="15">
      <c r="A33" s="328" t="str">
        <f t="shared" ca="1" si="4"/>
        <v>0</v>
      </c>
      <c r="B33" s="183">
        <v>25</v>
      </c>
      <c r="C33" s="198"/>
      <c r="D33" s="183"/>
      <c r="E33" s="183"/>
      <c r="F33" s="183"/>
      <c r="G33" s="183"/>
      <c r="H33" s="765"/>
      <c r="I33" s="763"/>
      <c r="J33" s="766"/>
      <c r="K33" s="183"/>
      <c r="L33" s="183"/>
      <c r="M33" s="183"/>
      <c r="N33" s="215"/>
      <c r="O33" s="215"/>
      <c r="P33" s="183"/>
      <c r="Q33" s="217"/>
      <c r="R33" s="198"/>
      <c r="S33" s="183"/>
      <c r="T33" s="183"/>
      <c r="U33" s="183"/>
      <c r="V33" s="183"/>
      <c r="W33" s="183"/>
      <c r="X33" s="208"/>
      <c r="Y33" s="329" t="str">
        <f t="shared" ca="1" si="5"/>
        <v/>
      </c>
      <c r="Z33" s="30">
        <f t="shared" ca="1" si="6"/>
        <v>0</v>
      </c>
    </row>
    <row r="34" spans="1:26" ht="13.8">
      <c r="A34" s="328" t="str">
        <f t="shared" ca="1" si="4"/>
        <v>0</v>
      </c>
      <c r="B34" s="183">
        <v>26</v>
      </c>
      <c r="C34" s="218"/>
      <c r="D34" s="183"/>
      <c r="E34" s="183"/>
      <c r="F34" s="183"/>
      <c r="G34" s="183"/>
      <c r="H34" s="765"/>
      <c r="I34" s="763"/>
      <c r="J34" s="766"/>
      <c r="K34" s="183"/>
      <c r="L34" s="238"/>
      <c r="M34" s="183"/>
      <c r="N34" s="215"/>
      <c r="O34" s="215"/>
      <c r="P34" s="183"/>
      <c r="Q34" s="183"/>
      <c r="R34" s="198"/>
      <c r="S34" s="183"/>
      <c r="T34" s="183"/>
      <c r="U34" s="183"/>
      <c r="V34" s="183"/>
      <c r="W34" s="183"/>
      <c r="X34" s="208"/>
      <c r="Y34" s="329" t="str">
        <f t="shared" ca="1" si="5"/>
        <v/>
      </c>
      <c r="Z34" s="30">
        <f t="shared" ca="1" si="6"/>
        <v>0</v>
      </c>
    </row>
    <row r="35" spans="1:26" ht="15">
      <c r="A35" s="328" t="str">
        <f t="shared" ca="1" si="4"/>
        <v>0</v>
      </c>
      <c r="B35" s="183">
        <v>27</v>
      </c>
      <c r="C35" s="218"/>
      <c r="D35" s="183"/>
      <c r="E35" s="183"/>
      <c r="F35" s="183"/>
      <c r="G35" s="183"/>
      <c r="H35" s="765"/>
      <c r="I35" s="763"/>
      <c r="J35" s="766"/>
      <c r="K35" s="183"/>
      <c r="L35" s="183"/>
      <c r="M35" s="183"/>
      <c r="N35" s="215"/>
      <c r="O35" s="215"/>
      <c r="P35" s="183"/>
      <c r="Q35" s="217"/>
      <c r="R35" s="198"/>
      <c r="S35" s="183"/>
      <c r="T35" s="183"/>
      <c r="U35" s="183"/>
      <c r="V35" s="183"/>
      <c r="W35" s="183"/>
      <c r="X35" s="208"/>
      <c r="Y35" s="329" t="str">
        <f t="shared" ca="1" si="5"/>
        <v/>
      </c>
      <c r="Z35" s="30">
        <f t="shared" ca="1" si="6"/>
        <v>0</v>
      </c>
    </row>
    <row r="36" spans="1:26" ht="15">
      <c r="A36" s="328" t="str">
        <f t="shared" ca="1" si="4"/>
        <v>0</v>
      </c>
      <c r="B36" s="183">
        <v>28</v>
      </c>
      <c r="C36" s="198"/>
      <c r="D36" s="183"/>
      <c r="E36" s="183"/>
      <c r="F36" s="183"/>
      <c r="G36" s="183"/>
      <c r="H36" s="765"/>
      <c r="I36" s="763"/>
      <c r="J36" s="766"/>
      <c r="K36" s="183"/>
      <c r="L36" s="183"/>
      <c r="M36" s="183"/>
      <c r="N36" s="215"/>
      <c r="O36" s="215"/>
      <c r="P36" s="183"/>
      <c r="Q36" s="217"/>
      <c r="R36" s="198"/>
      <c r="S36" s="183"/>
      <c r="T36" s="183"/>
      <c r="U36" s="183"/>
      <c r="V36" s="183"/>
      <c r="W36" s="183"/>
      <c r="X36" s="208"/>
      <c r="Y36" s="329" t="str">
        <f t="shared" ca="1" si="5"/>
        <v/>
      </c>
      <c r="Z36" s="30">
        <f t="shared" ca="1" si="6"/>
        <v>0</v>
      </c>
    </row>
    <row r="37" spans="1:26" ht="15">
      <c r="A37" s="328" t="str">
        <f t="shared" ca="1" si="4"/>
        <v>0</v>
      </c>
      <c r="B37" s="183">
        <v>29</v>
      </c>
      <c r="C37" s="198"/>
      <c r="D37" s="183"/>
      <c r="E37" s="183"/>
      <c r="F37" s="183"/>
      <c r="G37" s="183"/>
      <c r="H37" s="765"/>
      <c r="I37" s="763"/>
      <c r="J37" s="766"/>
      <c r="K37" s="183"/>
      <c r="L37" s="183"/>
      <c r="M37" s="183"/>
      <c r="N37" s="215"/>
      <c r="O37" s="215"/>
      <c r="P37" s="183"/>
      <c r="Q37" s="217"/>
      <c r="R37" s="198"/>
      <c r="S37" s="183"/>
      <c r="T37" s="199"/>
      <c r="U37" s="183"/>
      <c r="V37" s="183"/>
      <c r="W37" s="183"/>
      <c r="X37" s="208"/>
      <c r="Y37" s="329" t="str">
        <f t="shared" ca="1" si="5"/>
        <v/>
      </c>
      <c r="Z37" s="30">
        <f t="shared" ca="1" si="6"/>
        <v>0</v>
      </c>
    </row>
    <row r="38" spans="1:26" ht="15">
      <c r="A38" s="328" t="str">
        <f t="shared" ca="1" si="4"/>
        <v>0</v>
      </c>
      <c r="B38" s="183">
        <v>30</v>
      </c>
      <c r="C38" s="218"/>
      <c r="D38" s="183"/>
      <c r="E38" s="183"/>
      <c r="F38" s="183"/>
      <c r="G38" s="183"/>
      <c r="H38" s="765"/>
      <c r="I38" s="763"/>
      <c r="J38" s="766"/>
      <c r="K38" s="183"/>
      <c r="L38" s="183"/>
      <c r="M38" s="183"/>
      <c r="N38" s="215"/>
      <c r="O38" s="215"/>
      <c r="P38" s="183"/>
      <c r="Q38" s="217"/>
      <c r="R38" s="198"/>
      <c r="S38" s="183"/>
      <c r="T38" s="183"/>
      <c r="U38" s="183"/>
      <c r="V38" s="183"/>
      <c r="W38" s="183"/>
      <c r="X38" s="208"/>
      <c r="Y38" s="329" t="str">
        <f t="shared" ca="1" si="5"/>
        <v/>
      </c>
      <c r="Z38" s="30">
        <f t="shared" ca="1" si="6"/>
        <v>0</v>
      </c>
    </row>
    <row r="39" spans="1:26" ht="15">
      <c r="A39" s="328" t="str">
        <f t="shared" ca="1" si="4"/>
        <v>0</v>
      </c>
      <c r="B39" s="183">
        <v>31</v>
      </c>
      <c r="C39" s="198"/>
      <c r="D39" s="183"/>
      <c r="E39" s="183"/>
      <c r="F39" s="183"/>
      <c r="G39" s="183"/>
      <c r="H39" s="765"/>
      <c r="I39" s="763"/>
      <c r="J39" s="766"/>
      <c r="K39" s="183"/>
      <c r="L39" s="183"/>
      <c r="M39" s="183"/>
      <c r="N39" s="215"/>
      <c r="O39" s="215"/>
      <c r="P39" s="183"/>
      <c r="Q39" s="217"/>
      <c r="R39" s="198"/>
      <c r="S39" s="183"/>
      <c r="T39" s="183"/>
      <c r="U39" s="183"/>
      <c r="V39" s="183"/>
      <c r="W39" s="183"/>
      <c r="X39" s="208"/>
      <c r="Y39" s="329" t="str">
        <f t="shared" ca="1" si="5"/>
        <v/>
      </c>
      <c r="Z39" s="30">
        <f t="shared" ca="1" si="6"/>
        <v>0</v>
      </c>
    </row>
    <row r="40" spans="1:26" ht="15">
      <c r="A40" s="328" t="str">
        <f t="shared" ca="1" si="4"/>
        <v>0</v>
      </c>
      <c r="B40" s="183">
        <v>32</v>
      </c>
      <c r="C40" s="198"/>
      <c r="D40" s="183"/>
      <c r="E40" s="183"/>
      <c r="F40" s="183"/>
      <c r="G40" s="183"/>
      <c r="H40" s="765"/>
      <c r="I40" s="763"/>
      <c r="J40" s="766"/>
      <c r="K40" s="183"/>
      <c r="L40" s="183"/>
      <c r="M40" s="183"/>
      <c r="N40" s="215"/>
      <c r="O40" s="215"/>
      <c r="P40" s="183"/>
      <c r="Q40" s="217"/>
      <c r="R40" s="198"/>
      <c r="S40" s="183"/>
      <c r="T40" s="183"/>
      <c r="U40" s="183"/>
      <c r="V40" s="183"/>
      <c r="W40" s="183"/>
      <c r="X40" s="346"/>
      <c r="Y40" s="329" t="str">
        <f t="shared" ca="1" si="5"/>
        <v/>
      </c>
      <c r="Z40" s="30">
        <f t="shared" ca="1" si="6"/>
        <v>0</v>
      </c>
    </row>
    <row r="41" spans="1:26" ht="13.8">
      <c r="A41" s="328" t="str">
        <f t="shared" ca="1" si="4"/>
        <v>0</v>
      </c>
      <c r="B41" s="183">
        <v>33</v>
      </c>
      <c r="C41" s="198"/>
      <c r="D41" s="183"/>
      <c r="E41" s="183"/>
      <c r="F41" s="183"/>
      <c r="G41" s="183"/>
      <c r="H41" s="765"/>
      <c r="I41" s="763"/>
      <c r="J41" s="766"/>
      <c r="K41" s="183"/>
      <c r="L41" s="183"/>
      <c r="M41" s="183"/>
      <c r="N41" s="215"/>
      <c r="O41" s="215"/>
      <c r="P41" s="183"/>
      <c r="Q41" s="183"/>
      <c r="R41" s="198"/>
      <c r="S41" s="183"/>
      <c r="T41" s="183"/>
      <c r="U41" s="183"/>
      <c r="V41" s="183"/>
      <c r="W41" s="183"/>
      <c r="X41" s="208"/>
      <c r="Y41" s="329" t="str">
        <f t="shared" ca="1" si="5"/>
        <v/>
      </c>
      <c r="Z41" s="30">
        <f t="shared" ca="1" si="6"/>
        <v>0</v>
      </c>
    </row>
    <row r="42" spans="1:26" ht="15">
      <c r="A42" s="328" t="str">
        <f t="shared" ca="1" si="4"/>
        <v>0</v>
      </c>
      <c r="B42" s="183">
        <v>34</v>
      </c>
      <c r="C42" s="198"/>
      <c r="D42" s="183"/>
      <c r="E42" s="183"/>
      <c r="F42" s="183"/>
      <c r="G42" s="183"/>
      <c r="H42" s="765"/>
      <c r="I42" s="763"/>
      <c r="J42" s="766"/>
      <c r="K42" s="183"/>
      <c r="L42" s="183"/>
      <c r="M42" s="183"/>
      <c r="N42" s="215"/>
      <c r="O42" s="215"/>
      <c r="P42" s="183"/>
      <c r="Q42" s="217"/>
      <c r="R42" s="198"/>
      <c r="S42" s="183"/>
      <c r="T42" s="183"/>
      <c r="U42" s="183"/>
      <c r="V42" s="183"/>
      <c r="W42" s="183"/>
      <c r="X42" s="208"/>
      <c r="Y42" s="329" t="str">
        <f t="shared" ca="1" si="5"/>
        <v/>
      </c>
      <c r="Z42" s="30">
        <f t="shared" ca="1" si="6"/>
        <v>0</v>
      </c>
    </row>
    <row r="43" spans="1:26" ht="15">
      <c r="A43" s="328" t="str">
        <f t="shared" ca="1" si="4"/>
        <v>0</v>
      </c>
      <c r="B43" s="183">
        <v>35</v>
      </c>
      <c r="C43" s="198"/>
      <c r="D43" s="199"/>
      <c r="E43" s="183"/>
      <c r="F43" s="183"/>
      <c r="G43" s="183"/>
      <c r="H43" s="765"/>
      <c r="I43" s="763"/>
      <c r="J43" s="766"/>
      <c r="K43" s="183"/>
      <c r="L43" s="183"/>
      <c r="M43" s="183"/>
      <c r="N43" s="215"/>
      <c r="O43" s="215"/>
      <c r="P43" s="183"/>
      <c r="Q43" s="217"/>
      <c r="R43" s="198"/>
      <c r="S43" s="183"/>
      <c r="T43" s="183"/>
      <c r="U43" s="183"/>
      <c r="V43" s="217"/>
      <c r="W43" s="183"/>
      <c r="X43" s="208"/>
      <c r="Y43" s="329" t="str">
        <f t="shared" ca="1" si="5"/>
        <v/>
      </c>
      <c r="Z43" s="30">
        <f t="shared" ca="1" si="6"/>
        <v>0</v>
      </c>
    </row>
    <row r="44" spans="1:26" ht="15">
      <c r="A44" s="328" t="str">
        <f t="shared" ca="1" si="4"/>
        <v>0</v>
      </c>
      <c r="B44" s="183">
        <v>36</v>
      </c>
      <c r="C44" s="198"/>
      <c r="D44" s="199"/>
      <c r="E44" s="183"/>
      <c r="F44" s="183"/>
      <c r="G44" s="183"/>
      <c r="H44" s="765"/>
      <c r="I44" s="763"/>
      <c r="J44" s="766"/>
      <c r="K44" s="183"/>
      <c r="L44" s="183"/>
      <c r="M44" s="183"/>
      <c r="N44" s="215"/>
      <c r="O44" s="215"/>
      <c r="P44" s="183"/>
      <c r="Q44" s="217"/>
      <c r="R44" s="198"/>
      <c r="S44" s="183"/>
      <c r="T44" s="199"/>
      <c r="U44" s="183"/>
      <c r="V44" s="183"/>
      <c r="W44" s="183"/>
      <c r="X44" s="208"/>
      <c r="Y44" s="329" t="str">
        <f t="shared" ca="1" si="5"/>
        <v/>
      </c>
      <c r="Z44" s="30">
        <f t="shared" ca="1" si="6"/>
        <v>0</v>
      </c>
    </row>
    <row r="45" spans="1:26" ht="15">
      <c r="A45" s="328" t="str">
        <f t="shared" ca="1" si="4"/>
        <v>0</v>
      </c>
      <c r="B45" s="183">
        <v>37</v>
      </c>
      <c r="C45" s="198"/>
      <c r="D45" s="183"/>
      <c r="E45" s="183"/>
      <c r="F45" s="183"/>
      <c r="G45" s="183"/>
      <c r="H45" s="765"/>
      <c r="I45" s="763"/>
      <c r="J45" s="766"/>
      <c r="K45" s="183"/>
      <c r="L45" s="183"/>
      <c r="M45" s="183"/>
      <c r="N45" s="215"/>
      <c r="O45" s="215"/>
      <c r="P45" s="183"/>
      <c r="Q45" s="217"/>
      <c r="R45" s="198"/>
      <c r="S45" s="183"/>
      <c r="T45" s="183"/>
      <c r="U45" s="183"/>
      <c r="V45" s="183"/>
      <c r="W45" s="183"/>
      <c r="X45" s="208"/>
      <c r="Y45" s="329" t="str">
        <f t="shared" ca="1" si="5"/>
        <v/>
      </c>
      <c r="Z45" s="30">
        <f t="shared" ca="1" si="6"/>
        <v>0</v>
      </c>
    </row>
    <row r="46" spans="1:26" ht="15">
      <c r="A46" s="328" t="str">
        <f t="shared" ca="1" si="4"/>
        <v>0</v>
      </c>
      <c r="B46" s="183">
        <v>38</v>
      </c>
      <c r="C46" s="198"/>
      <c r="D46" s="183"/>
      <c r="E46" s="183"/>
      <c r="F46" s="183"/>
      <c r="G46" s="183"/>
      <c r="H46" s="765"/>
      <c r="I46" s="763"/>
      <c r="J46" s="766"/>
      <c r="K46" s="183"/>
      <c r="L46" s="183"/>
      <c r="M46" s="183"/>
      <c r="N46" s="215"/>
      <c r="O46" s="215"/>
      <c r="P46" s="183"/>
      <c r="Q46" s="217"/>
      <c r="R46" s="198"/>
      <c r="S46" s="183"/>
      <c r="T46" s="183"/>
      <c r="U46" s="183"/>
      <c r="V46" s="183"/>
      <c r="W46" s="183"/>
      <c r="X46" s="208"/>
      <c r="Y46" s="329" t="str">
        <f t="shared" ca="1" si="5"/>
        <v/>
      </c>
      <c r="Z46" s="30">
        <f t="shared" ca="1" si="6"/>
        <v>0</v>
      </c>
    </row>
    <row r="47" spans="1:26" ht="13.8">
      <c r="A47" s="328" t="str">
        <f t="shared" ca="1" si="4"/>
        <v>0</v>
      </c>
      <c r="B47" s="183">
        <v>39</v>
      </c>
      <c r="C47" s="198"/>
      <c r="D47" s="183"/>
      <c r="E47" s="183"/>
      <c r="F47" s="183"/>
      <c r="G47" s="183"/>
      <c r="H47" s="765"/>
      <c r="I47" s="763"/>
      <c r="J47" s="766"/>
      <c r="K47" s="183"/>
      <c r="L47" s="183"/>
      <c r="M47" s="183"/>
      <c r="N47" s="215"/>
      <c r="O47" s="215"/>
      <c r="P47" s="183"/>
      <c r="Q47" s="183"/>
      <c r="R47" s="198"/>
      <c r="S47" s="183"/>
      <c r="T47" s="183"/>
      <c r="U47" s="183"/>
      <c r="V47" s="183"/>
      <c r="W47" s="183"/>
      <c r="X47" s="208"/>
      <c r="Y47" s="329" t="str">
        <f t="shared" ca="1" si="5"/>
        <v/>
      </c>
      <c r="Z47" s="30">
        <f t="shared" ca="1" si="6"/>
        <v>0</v>
      </c>
    </row>
    <row r="48" spans="1:26" ht="15">
      <c r="A48" s="328" t="str">
        <f t="shared" ca="1" si="4"/>
        <v>0</v>
      </c>
      <c r="B48" s="183">
        <v>40</v>
      </c>
      <c r="C48" s="198"/>
      <c r="D48" s="199"/>
      <c r="E48" s="183"/>
      <c r="F48" s="183"/>
      <c r="G48" s="183"/>
      <c r="H48" s="765"/>
      <c r="I48" s="763"/>
      <c r="J48" s="766"/>
      <c r="K48" s="183"/>
      <c r="L48" s="183"/>
      <c r="M48" s="183"/>
      <c r="N48" s="215"/>
      <c r="O48" s="215"/>
      <c r="P48" s="183"/>
      <c r="Q48" s="217"/>
      <c r="R48" s="198"/>
      <c r="S48" s="183"/>
      <c r="T48" s="183"/>
      <c r="U48" s="183"/>
      <c r="V48" s="183"/>
      <c r="W48" s="183"/>
      <c r="X48" s="393"/>
      <c r="Y48" s="329" t="str">
        <f t="shared" ca="1" si="5"/>
        <v/>
      </c>
      <c r="Z48" s="30">
        <f t="shared" ca="1" si="6"/>
        <v>0</v>
      </c>
    </row>
    <row r="49" spans="1:26" ht="15">
      <c r="A49" s="328" t="str">
        <f t="shared" ca="1" si="4"/>
        <v>0</v>
      </c>
      <c r="B49" s="183">
        <v>41</v>
      </c>
      <c r="C49" s="218"/>
      <c r="D49" s="183"/>
      <c r="E49" s="183"/>
      <c r="F49" s="183"/>
      <c r="G49" s="183"/>
      <c r="H49" s="765"/>
      <c r="I49" s="763"/>
      <c r="J49" s="766"/>
      <c r="K49" s="183"/>
      <c r="L49" s="183"/>
      <c r="M49" s="183"/>
      <c r="N49" s="215"/>
      <c r="O49" s="215"/>
      <c r="P49" s="183"/>
      <c r="Q49" s="217"/>
      <c r="R49" s="198"/>
      <c r="S49" s="183"/>
      <c r="T49" s="183"/>
      <c r="U49" s="183"/>
      <c r="V49" s="183"/>
      <c r="W49" s="183"/>
      <c r="X49" s="208"/>
      <c r="Y49" s="329" t="str">
        <f t="shared" ca="1" si="5"/>
        <v/>
      </c>
      <c r="Z49" s="30">
        <f t="shared" ca="1" si="6"/>
        <v>0</v>
      </c>
    </row>
    <row r="50" spans="1:26" ht="15">
      <c r="A50" s="328" t="str">
        <f t="shared" ca="1" si="4"/>
        <v>0</v>
      </c>
      <c r="B50" s="183">
        <v>42</v>
      </c>
      <c r="C50" s="198"/>
      <c r="D50" s="199"/>
      <c r="E50" s="183"/>
      <c r="F50" s="183"/>
      <c r="G50" s="183"/>
      <c r="H50" s="765"/>
      <c r="I50" s="763"/>
      <c r="J50" s="766"/>
      <c r="K50" s="183"/>
      <c r="L50" s="183"/>
      <c r="M50" s="183"/>
      <c r="N50" s="215"/>
      <c r="O50" s="215"/>
      <c r="P50" s="183"/>
      <c r="Q50" s="217"/>
      <c r="R50" s="198"/>
      <c r="S50" s="183"/>
      <c r="T50" s="183"/>
      <c r="U50" s="183"/>
      <c r="V50" s="183"/>
      <c r="W50" s="183"/>
      <c r="X50" s="208"/>
      <c r="Y50" s="329" t="str">
        <f t="shared" ca="1" si="5"/>
        <v/>
      </c>
      <c r="Z50" s="30">
        <f t="shared" ca="1" si="6"/>
        <v>0</v>
      </c>
    </row>
    <row r="51" spans="1:26" ht="15">
      <c r="A51" s="328" t="str">
        <f t="shared" ca="1" si="4"/>
        <v>0</v>
      </c>
      <c r="B51" s="183">
        <v>43</v>
      </c>
      <c r="C51" s="198"/>
      <c r="D51" s="183"/>
      <c r="E51" s="183"/>
      <c r="F51" s="183"/>
      <c r="G51" s="183"/>
      <c r="H51" s="765"/>
      <c r="I51" s="763"/>
      <c r="J51" s="766"/>
      <c r="K51" s="183"/>
      <c r="L51" s="183"/>
      <c r="M51" s="183"/>
      <c r="N51" s="215"/>
      <c r="O51" s="215"/>
      <c r="P51" s="183"/>
      <c r="Q51" s="217"/>
      <c r="R51" s="198"/>
      <c r="S51" s="183"/>
      <c r="T51" s="183"/>
      <c r="U51" s="183"/>
      <c r="V51" s="183"/>
      <c r="W51" s="183"/>
      <c r="X51" s="208"/>
      <c r="Y51" s="329" t="str">
        <f t="shared" ca="1" si="5"/>
        <v/>
      </c>
      <c r="Z51" s="30">
        <f t="shared" ca="1" si="6"/>
        <v>0</v>
      </c>
    </row>
    <row r="52" spans="1:26" ht="15">
      <c r="A52" s="328" t="str">
        <f t="shared" ca="1" si="4"/>
        <v>0</v>
      </c>
      <c r="B52" s="183">
        <v>44</v>
      </c>
      <c r="C52" s="198"/>
      <c r="D52" s="183"/>
      <c r="E52" s="183"/>
      <c r="F52" s="183"/>
      <c r="G52" s="183"/>
      <c r="H52" s="765"/>
      <c r="I52" s="763"/>
      <c r="J52" s="766"/>
      <c r="K52" s="183"/>
      <c r="L52" s="183"/>
      <c r="M52" s="183"/>
      <c r="N52" s="215"/>
      <c r="O52" s="215"/>
      <c r="P52" s="183"/>
      <c r="Q52" s="217"/>
      <c r="R52" s="198"/>
      <c r="S52" s="183"/>
      <c r="T52" s="183"/>
      <c r="U52" s="183"/>
      <c r="V52" s="217"/>
      <c r="W52" s="183"/>
      <c r="X52" s="393"/>
      <c r="Y52" s="329" t="str">
        <f t="shared" ca="1" si="5"/>
        <v/>
      </c>
      <c r="Z52" s="30">
        <f t="shared" ca="1" si="6"/>
        <v>0</v>
      </c>
    </row>
    <row r="53" spans="1:26" ht="13.8">
      <c r="A53" s="328" t="str">
        <f t="shared" ca="1" si="4"/>
        <v>0</v>
      </c>
      <c r="B53" s="183">
        <v>45</v>
      </c>
      <c r="C53" s="198"/>
      <c r="D53" s="183"/>
      <c r="E53" s="183"/>
      <c r="F53" s="183"/>
      <c r="G53" s="183"/>
      <c r="H53" s="765"/>
      <c r="I53" s="763"/>
      <c r="J53" s="766"/>
      <c r="K53" s="183"/>
      <c r="L53" s="183"/>
      <c r="M53" s="183"/>
      <c r="N53" s="215"/>
      <c r="O53" s="215"/>
      <c r="P53" s="183"/>
      <c r="Q53" s="183"/>
      <c r="R53" s="198"/>
      <c r="S53" s="183"/>
      <c r="T53" s="183"/>
      <c r="U53" s="183"/>
      <c r="V53" s="183"/>
      <c r="W53" s="183"/>
      <c r="X53" s="208"/>
      <c r="Y53" s="329" t="str">
        <f t="shared" ca="1" si="5"/>
        <v/>
      </c>
      <c r="Z53" s="30">
        <f t="shared" ca="1" si="6"/>
        <v>0</v>
      </c>
    </row>
    <row r="54" spans="1:26" ht="15">
      <c r="A54" s="328" t="str">
        <f t="shared" ca="1" si="4"/>
        <v>0</v>
      </c>
      <c r="B54" s="183">
        <v>46</v>
      </c>
      <c r="C54" s="198"/>
      <c r="D54" s="183"/>
      <c r="E54" s="183"/>
      <c r="F54" s="183"/>
      <c r="G54" s="183"/>
      <c r="H54" s="765"/>
      <c r="I54" s="763"/>
      <c r="J54" s="766"/>
      <c r="K54" s="183"/>
      <c r="L54" s="183"/>
      <c r="M54" s="183"/>
      <c r="N54" s="215"/>
      <c r="O54" s="215"/>
      <c r="P54" s="183"/>
      <c r="Q54" s="217"/>
      <c r="R54" s="198"/>
      <c r="S54" s="183"/>
      <c r="T54" s="183"/>
      <c r="U54" s="183"/>
      <c r="V54" s="183"/>
      <c r="W54" s="183"/>
      <c r="X54" s="208"/>
      <c r="Y54" s="329" t="str">
        <f t="shared" ca="1" si="5"/>
        <v/>
      </c>
      <c r="Z54" s="30">
        <f t="shared" ca="1" si="6"/>
        <v>0</v>
      </c>
    </row>
    <row r="55" spans="1:26" ht="15">
      <c r="A55" s="328" t="str">
        <f t="shared" ca="1" si="4"/>
        <v>0</v>
      </c>
      <c r="B55" s="183">
        <v>47</v>
      </c>
      <c r="C55" s="198"/>
      <c r="D55" s="183"/>
      <c r="E55" s="183"/>
      <c r="F55" s="183"/>
      <c r="G55" s="183"/>
      <c r="H55" s="765"/>
      <c r="I55" s="763"/>
      <c r="J55" s="766"/>
      <c r="K55" s="183"/>
      <c r="L55" s="183"/>
      <c r="M55" s="183"/>
      <c r="N55" s="215"/>
      <c r="O55" s="215"/>
      <c r="P55" s="183"/>
      <c r="Q55" s="217"/>
      <c r="R55" s="198"/>
      <c r="S55" s="183"/>
      <c r="T55" s="183"/>
      <c r="U55" s="183"/>
      <c r="V55" s="183"/>
      <c r="W55" s="183"/>
      <c r="X55" s="208"/>
      <c r="Y55" s="329" t="str">
        <f t="shared" ca="1" si="5"/>
        <v/>
      </c>
      <c r="Z55" s="30">
        <f t="shared" ca="1" si="6"/>
        <v>0</v>
      </c>
    </row>
    <row r="56" spans="1:26" ht="15">
      <c r="A56" s="328" t="str">
        <f t="shared" ca="1" si="4"/>
        <v>0</v>
      </c>
      <c r="B56" s="183">
        <v>48</v>
      </c>
      <c r="C56" s="198"/>
      <c r="D56" s="183"/>
      <c r="E56" s="183"/>
      <c r="F56" s="183"/>
      <c r="G56" s="183"/>
      <c r="H56" s="765"/>
      <c r="I56" s="763"/>
      <c r="J56" s="766"/>
      <c r="K56" s="183"/>
      <c r="L56" s="183"/>
      <c r="M56" s="183"/>
      <c r="N56" s="215"/>
      <c r="O56" s="215"/>
      <c r="P56" s="183"/>
      <c r="Q56" s="217"/>
      <c r="R56" s="198"/>
      <c r="S56" s="183"/>
      <c r="T56" s="183"/>
      <c r="U56" s="183"/>
      <c r="V56" s="183"/>
      <c r="W56" s="183"/>
      <c r="X56" s="208"/>
      <c r="Y56" s="329" t="str">
        <f t="shared" ca="1" si="5"/>
        <v/>
      </c>
      <c r="Z56" s="30">
        <f t="shared" ca="1" si="6"/>
        <v>0</v>
      </c>
    </row>
    <row r="57" spans="1:26" ht="13.8">
      <c r="A57" s="328" t="str">
        <f t="shared" ca="1" si="4"/>
        <v>0</v>
      </c>
      <c r="B57" s="183">
        <v>49</v>
      </c>
      <c r="C57" s="198"/>
      <c r="D57" s="199"/>
      <c r="E57" s="183"/>
      <c r="F57" s="183"/>
      <c r="G57" s="183"/>
      <c r="H57" s="765"/>
      <c r="I57" s="763"/>
      <c r="J57" s="766"/>
      <c r="K57" s="183"/>
      <c r="L57" s="183"/>
      <c r="M57" s="183"/>
      <c r="N57" s="215"/>
      <c r="O57" s="215"/>
      <c r="P57" s="183"/>
      <c r="Q57" s="183"/>
      <c r="R57" s="218"/>
      <c r="S57" s="183"/>
      <c r="T57" s="183"/>
      <c r="U57" s="183"/>
      <c r="V57" s="183"/>
      <c r="W57" s="183"/>
      <c r="X57" s="208"/>
      <c r="Y57" s="329" t="str">
        <f t="shared" ca="1" si="5"/>
        <v/>
      </c>
      <c r="Z57" s="30">
        <f t="shared" ca="1" si="6"/>
        <v>0</v>
      </c>
    </row>
    <row r="58" spans="1:26" ht="15">
      <c r="A58" s="328" t="str">
        <f t="shared" ca="1" si="4"/>
        <v>0</v>
      </c>
      <c r="B58" s="183">
        <v>50</v>
      </c>
      <c r="C58" s="198"/>
      <c r="D58" s="199"/>
      <c r="E58" s="183"/>
      <c r="F58" s="183"/>
      <c r="G58" s="183"/>
      <c r="H58" s="765"/>
      <c r="I58" s="763"/>
      <c r="J58" s="766"/>
      <c r="K58" s="183"/>
      <c r="L58" s="183"/>
      <c r="M58" s="183"/>
      <c r="N58" s="215"/>
      <c r="O58" s="215"/>
      <c r="P58" s="183"/>
      <c r="Q58" s="217"/>
      <c r="R58" s="198"/>
      <c r="S58" s="183"/>
      <c r="T58" s="183"/>
      <c r="U58" s="183"/>
      <c r="V58" s="183"/>
      <c r="W58" s="183"/>
      <c r="X58" s="208"/>
      <c r="Y58" s="329" t="str">
        <f t="shared" ca="1" si="5"/>
        <v/>
      </c>
      <c r="Z58" s="30">
        <f t="shared" ca="1" si="6"/>
        <v>0</v>
      </c>
    </row>
    <row r="59" spans="1:26" ht="15">
      <c r="A59" s="328" t="str">
        <f t="shared" ca="1" si="4"/>
        <v>0</v>
      </c>
      <c r="B59" s="183">
        <v>51</v>
      </c>
      <c r="C59" s="198"/>
      <c r="D59" s="183"/>
      <c r="E59" s="183"/>
      <c r="F59" s="183"/>
      <c r="G59" s="183"/>
      <c r="H59" s="765"/>
      <c r="I59" s="763"/>
      <c r="J59" s="766"/>
      <c r="K59" s="183"/>
      <c r="L59" s="183"/>
      <c r="M59" s="183"/>
      <c r="N59" s="215"/>
      <c r="O59" s="215"/>
      <c r="P59" s="183"/>
      <c r="Q59" s="217"/>
      <c r="R59" s="198"/>
      <c r="S59" s="183"/>
      <c r="T59" s="183"/>
      <c r="U59" s="183"/>
      <c r="V59" s="183"/>
      <c r="W59" s="183"/>
      <c r="X59" s="208"/>
      <c r="Y59" s="329" t="str">
        <f t="shared" ca="1" si="5"/>
        <v/>
      </c>
      <c r="Z59" s="30">
        <f t="shared" ca="1" si="6"/>
        <v>0</v>
      </c>
    </row>
    <row r="60" spans="1:26" ht="15">
      <c r="A60" s="328" t="str">
        <f t="shared" ca="1" si="4"/>
        <v>0</v>
      </c>
      <c r="B60" s="183">
        <v>52</v>
      </c>
      <c r="C60" s="198"/>
      <c r="D60" s="183"/>
      <c r="E60" s="183"/>
      <c r="F60" s="183"/>
      <c r="G60" s="183"/>
      <c r="H60" s="765"/>
      <c r="I60" s="763"/>
      <c r="J60" s="766"/>
      <c r="K60" s="183"/>
      <c r="L60" s="183"/>
      <c r="M60" s="183"/>
      <c r="N60" s="215"/>
      <c r="O60" s="215"/>
      <c r="P60" s="183"/>
      <c r="Q60" s="217"/>
      <c r="R60" s="198"/>
      <c r="S60" s="183"/>
      <c r="T60" s="183"/>
      <c r="U60" s="183"/>
      <c r="V60" s="183"/>
      <c r="W60" s="183"/>
      <c r="X60" s="208"/>
      <c r="Y60" s="329"/>
      <c r="Z60" s="30">
        <f t="shared" ca="1" si="6"/>
        <v>0</v>
      </c>
    </row>
    <row r="61" spans="1:26" ht="15">
      <c r="A61" s="328" t="str">
        <f t="shared" ca="1" si="4"/>
        <v>0</v>
      </c>
      <c r="B61" s="183">
        <v>53</v>
      </c>
      <c r="C61" s="198"/>
      <c r="D61" s="199"/>
      <c r="E61" s="183"/>
      <c r="F61" s="183"/>
      <c r="G61" s="183"/>
      <c r="H61" s="765"/>
      <c r="I61" s="763"/>
      <c r="J61" s="766"/>
      <c r="K61" s="183"/>
      <c r="L61" s="183"/>
      <c r="M61" s="183"/>
      <c r="N61" s="215"/>
      <c r="O61" s="215"/>
      <c r="P61" s="183"/>
      <c r="Q61" s="217"/>
      <c r="R61" s="198"/>
      <c r="S61" s="183"/>
      <c r="T61" s="183"/>
      <c r="U61" s="183"/>
      <c r="V61" s="183"/>
      <c r="W61" s="183"/>
      <c r="X61" s="208"/>
      <c r="Y61" s="329" t="str">
        <f t="shared" ref="Y61:Y208" ca="1" si="7">IF(R61="","", IF(AND(R61&lt;TODAY(),W61=""),"未入力",""))</f>
        <v/>
      </c>
      <c r="Z61" s="30">
        <f t="shared" ca="1" si="6"/>
        <v>0</v>
      </c>
    </row>
    <row r="62" spans="1:26" ht="15">
      <c r="A62" s="328" t="str">
        <f t="shared" ca="1" si="4"/>
        <v>0</v>
      </c>
      <c r="B62" s="183">
        <v>54</v>
      </c>
      <c r="C62" s="198"/>
      <c r="D62" s="183"/>
      <c r="E62" s="183"/>
      <c r="F62" s="183"/>
      <c r="G62" s="183"/>
      <c r="H62" s="765"/>
      <c r="I62" s="763"/>
      <c r="J62" s="766"/>
      <c r="K62" s="183"/>
      <c r="L62" s="183"/>
      <c r="M62" s="183"/>
      <c r="N62" s="215"/>
      <c r="O62" s="215"/>
      <c r="P62" s="183"/>
      <c r="Q62" s="217"/>
      <c r="R62" s="198"/>
      <c r="S62" s="183"/>
      <c r="T62" s="183"/>
      <c r="U62" s="183"/>
      <c r="V62" s="183"/>
      <c r="W62" s="183"/>
      <c r="X62" s="208"/>
      <c r="Y62" s="329" t="str">
        <f t="shared" ca="1" si="7"/>
        <v/>
      </c>
      <c r="Z62" s="30">
        <f t="shared" ca="1" si="6"/>
        <v>0</v>
      </c>
    </row>
    <row r="63" spans="1:26" ht="13.8">
      <c r="A63" s="328" t="str">
        <f t="shared" ca="1" si="4"/>
        <v>0</v>
      </c>
      <c r="B63" s="183">
        <v>55</v>
      </c>
      <c r="C63" s="198"/>
      <c r="D63" s="183"/>
      <c r="E63" s="291"/>
      <c r="F63" s="183"/>
      <c r="G63" s="183"/>
      <c r="H63" s="765"/>
      <c r="I63" s="763"/>
      <c r="J63" s="766"/>
      <c r="K63" s="183"/>
      <c r="L63" s="183"/>
      <c r="M63" s="183"/>
      <c r="N63" s="215"/>
      <c r="O63" s="215"/>
      <c r="P63" s="183"/>
      <c r="Q63" s="183"/>
      <c r="R63" s="198"/>
      <c r="S63" s="183"/>
      <c r="T63" s="183"/>
      <c r="U63" s="183"/>
      <c r="V63" s="183"/>
      <c r="W63" s="183"/>
      <c r="X63" s="208"/>
      <c r="Y63" s="329" t="str">
        <f t="shared" ca="1" si="7"/>
        <v/>
      </c>
      <c r="Z63" s="30">
        <f t="shared" ca="1" si="6"/>
        <v>0</v>
      </c>
    </row>
    <row r="64" spans="1:26" ht="15">
      <c r="A64" s="328" t="str">
        <f t="shared" ca="1" si="4"/>
        <v>0</v>
      </c>
      <c r="B64" s="183">
        <v>56</v>
      </c>
      <c r="C64" s="198"/>
      <c r="D64" s="199"/>
      <c r="E64" s="183"/>
      <c r="F64" s="183"/>
      <c r="G64" s="183"/>
      <c r="H64" s="765"/>
      <c r="I64" s="763"/>
      <c r="J64" s="766"/>
      <c r="K64" s="183"/>
      <c r="L64" s="183"/>
      <c r="M64" s="183"/>
      <c r="N64" s="215"/>
      <c r="O64" s="215"/>
      <c r="P64" s="183"/>
      <c r="Q64" s="217"/>
      <c r="R64" s="198"/>
      <c r="S64" s="183"/>
      <c r="T64" s="183"/>
      <c r="U64" s="183"/>
      <c r="V64" s="183"/>
      <c r="W64" s="183"/>
      <c r="X64" s="220"/>
      <c r="Y64" s="329" t="str">
        <f t="shared" ca="1" si="7"/>
        <v/>
      </c>
      <c r="Z64" s="30">
        <f t="shared" ca="1" si="6"/>
        <v>0</v>
      </c>
    </row>
    <row r="65" spans="1:26" ht="15">
      <c r="A65" s="328" t="str">
        <f t="shared" ca="1" si="4"/>
        <v>0</v>
      </c>
      <c r="B65" s="183">
        <v>57</v>
      </c>
      <c r="C65" s="218"/>
      <c r="D65" s="183"/>
      <c r="E65" s="183"/>
      <c r="F65" s="183"/>
      <c r="G65" s="183"/>
      <c r="H65" s="765"/>
      <c r="I65" s="763"/>
      <c r="J65" s="766"/>
      <c r="K65" s="183"/>
      <c r="L65" s="183"/>
      <c r="M65" s="183"/>
      <c r="N65" s="215"/>
      <c r="O65" s="215"/>
      <c r="P65" s="183"/>
      <c r="Q65" s="217"/>
      <c r="R65" s="224"/>
      <c r="S65" s="225"/>
      <c r="T65" s="225"/>
      <c r="U65" s="183"/>
      <c r="V65" s="217"/>
      <c r="W65" s="217"/>
      <c r="X65" s="236"/>
      <c r="Y65" s="329" t="str">
        <f t="shared" ca="1" si="7"/>
        <v/>
      </c>
      <c r="Z65" s="30">
        <f t="shared" ca="1" si="6"/>
        <v>0</v>
      </c>
    </row>
    <row r="66" spans="1:26" ht="13.8">
      <c r="A66" s="328" t="str">
        <f t="shared" ca="1" si="4"/>
        <v>0</v>
      </c>
      <c r="B66" s="183">
        <v>58</v>
      </c>
      <c r="C66" s="218"/>
      <c r="D66" s="183"/>
      <c r="E66" s="183"/>
      <c r="F66" s="183"/>
      <c r="G66" s="183"/>
      <c r="H66" s="765"/>
      <c r="I66" s="763"/>
      <c r="J66" s="766"/>
      <c r="K66" s="183"/>
      <c r="L66" s="183"/>
      <c r="M66" s="183"/>
      <c r="N66" s="215"/>
      <c r="O66" s="215"/>
      <c r="P66" s="183"/>
      <c r="Q66" s="183"/>
      <c r="R66" s="224"/>
      <c r="S66" s="225"/>
      <c r="T66" s="225"/>
      <c r="U66" s="183"/>
      <c r="V66" s="183"/>
      <c r="W66" s="183"/>
      <c r="X66" s="208"/>
      <c r="Y66" s="329" t="str">
        <f t="shared" ca="1" si="7"/>
        <v/>
      </c>
      <c r="Z66" s="30">
        <f t="shared" ca="1" si="6"/>
        <v>0</v>
      </c>
    </row>
    <row r="67" spans="1:26" ht="15">
      <c r="A67" s="328" t="str">
        <f t="shared" ca="1" si="4"/>
        <v>0</v>
      </c>
      <c r="B67" s="183">
        <v>59</v>
      </c>
      <c r="C67" s="198"/>
      <c r="D67" s="183"/>
      <c r="E67" s="183"/>
      <c r="F67" s="183"/>
      <c r="G67" s="183"/>
      <c r="H67" s="765"/>
      <c r="I67" s="763"/>
      <c r="J67" s="766"/>
      <c r="K67" s="183"/>
      <c r="L67" s="183"/>
      <c r="M67" s="183"/>
      <c r="N67" s="215"/>
      <c r="O67" s="215"/>
      <c r="P67" s="183"/>
      <c r="Q67" s="217"/>
      <c r="R67" s="198"/>
      <c r="S67" s="183"/>
      <c r="T67" s="183"/>
      <c r="U67" s="183"/>
      <c r="V67" s="183"/>
      <c r="W67" s="183"/>
      <c r="X67" s="208"/>
      <c r="Y67" s="329" t="str">
        <f t="shared" ca="1" si="7"/>
        <v/>
      </c>
      <c r="Z67" s="30">
        <f t="shared" ca="1" si="6"/>
        <v>0</v>
      </c>
    </row>
    <row r="68" spans="1:26" ht="15">
      <c r="A68" s="328" t="str">
        <f t="shared" ca="1" si="4"/>
        <v>0</v>
      </c>
      <c r="B68" s="183">
        <v>60</v>
      </c>
      <c r="C68" s="198"/>
      <c r="D68" s="183"/>
      <c r="E68" s="183"/>
      <c r="F68" s="183"/>
      <c r="G68" s="183"/>
      <c r="H68" s="765"/>
      <c r="I68" s="763"/>
      <c r="J68" s="766"/>
      <c r="K68" s="183"/>
      <c r="L68" s="183"/>
      <c r="M68" s="183"/>
      <c r="N68" s="215"/>
      <c r="O68" s="215"/>
      <c r="P68" s="183"/>
      <c r="Q68" s="217"/>
      <c r="R68" s="198"/>
      <c r="S68" s="183"/>
      <c r="T68" s="183"/>
      <c r="U68" s="183"/>
      <c r="V68" s="217"/>
      <c r="W68" s="183"/>
      <c r="X68" s="215"/>
      <c r="Y68" s="329" t="str">
        <f t="shared" ca="1" si="7"/>
        <v/>
      </c>
      <c r="Z68" s="30">
        <f t="shared" ca="1" si="6"/>
        <v>0</v>
      </c>
    </row>
    <row r="69" spans="1:26" ht="15">
      <c r="A69" s="328" t="str">
        <f t="shared" ca="1" si="4"/>
        <v>0</v>
      </c>
      <c r="B69" s="183">
        <v>61</v>
      </c>
      <c r="C69" s="198"/>
      <c r="D69" s="183"/>
      <c r="E69" s="183"/>
      <c r="F69" s="183"/>
      <c r="G69" s="183"/>
      <c r="H69" s="765"/>
      <c r="I69" s="763"/>
      <c r="J69" s="766"/>
      <c r="K69" s="183"/>
      <c r="L69" s="183"/>
      <c r="M69" s="183"/>
      <c r="N69" s="345"/>
      <c r="O69" s="215"/>
      <c r="P69" s="183"/>
      <c r="Q69" s="217"/>
      <c r="R69" s="198"/>
      <c r="S69" s="183"/>
      <c r="T69" s="183"/>
      <c r="U69" s="183"/>
      <c r="V69" s="217"/>
      <c r="W69" s="183"/>
      <c r="X69" s="208"/>
      <c r="Y69" s="329" t="str">
        <f t="shared" ca="1" si="7"/>
        <v/>
      </c>
      <c r="Z69" s="30">
        <f t="shared" ca="1" si="6"/>
        <v>0</v>
      </c>
    </row>
    <row r="70" spans="1:26" ht="15">
      <c r="A70" s="328" t="str">
        <f t="shared" ca="1" si="4"/>
        <v>0</v>
      </c>
      <c r="B70" s="183">
        <v>62</v>
      </c>
      <c r="C70" s="198"/>
      <c r="D70" s="183"/>
      <c r="E70" s="183"/>
      <c r="F70" s="183"/>
      <c r="G70" s="183"/>
      <c r="H70" s="765"/>
      <c r="I70" s="763"/>
      <c r="J70" s="766"/>
      <c r="K70" s="183"/>
      <c r="L70" s="183"/>
      <c r="M70" s="183"/>
      <c r="N70" s="215"/>
      <c r="O70" s="215"/>
      <c r="P70" s="183"/>
      <c r="Q70" s="217"/>
      <c r="R70" s="198"/>
      <c r="S70" s="183"/>
      <c r="T70" s="183"/>
      <c r="U70" s="183"/>
      <c r="V70" s="183"/>
      <c r="W70" s="183"/>
      <c r="X70" s="208"/>
      <c r="Y70" s="329" t="str">
        <f t="shared" ca="1" si="7"/>
        <v/>
      </c>
      <c r="Z70" s="30">
        <f t="shared" ca="1" si="6"/>
        <v>0</v>
      </c>
    </row>
    <row r="71" spans="1:26" ht="15">
      <c r="A71" s="328" t="str">
        <f t="shared" ca="1" si="4"/>
        <v>0</v>
      </c>
      <c r="B71" s="183">
        <v>63</v>
      </c>
      <c r="C71" s="198"/>
      <c r="D71" s="183"/>
      <c r="E71" s="183"/>
      <c r="F71" s="183"/>
      <c r="G71" s="183"/>
      <c r="H71" s="765"/>
      <c r="I71" s="763"/>
      <c r="J71" s="766"/>
      <c r="K71" s="183"/>
      <c r="L71" s="183"/>
      <c r="M71" s="183"/>
      <c r="N71" s="215"/>
      <c r="O71" s="215"/>
      <c r="P71" s="183"/>
      <c r="Q71" s="217"/>
      <c r="R71" s="198"/>
      <c r="S71" s="183"/>
      <c r="T71" s="183"/>
      <c r="U71" s="183"/>
      <c r="V71" s="183"/>
      <c r="W71" s="183"/>
      <c r="X71" s="220"/>
      <c r="Y71" s="329" t="str">
        <f t="shared" ca="1" si="7"/>
        <v/>
      </c>
      <c r="Z71" s="30">
        <f ca="1">COUNTIF($Y$9:Y95,"未入力")</f>
        <v>0</v>
      </c>
    </row>
    <row r="72" spans="1:26" ht="15">
      <c r="A72" s="328" t="str">
        <f t="shared" ca="1" si="4"/>
        <v>0</v>
      </c>
      <c r="B72" s="183">
        <v>64</v>
      </c>
      <c r="C72" s="198"/>
      <c r="D72" s="183"/>
      <c r="E72" s="183"/>
      <c r="F72" s="183"/>
      <c r="G72" s="183"/>
      <c r="H72" s="765"/>
      <c r="I72" s="763"/>
      <c r="J72" s="766"/>
      <c r="K72" s="183"/>
      <c r="L72" s="183"/>
      <c r="M72" s="183"/>
      <c r="N72" s="215"/>
      <c r="O72" s="215"/>
      <c r="P72" s="183"/>
      <c r="Q72" s="183"/>
      <c r="R72" s="198"/>
      <c r="S72" s="183"/>
      <c r="T72" s="183"/>
      <c r="U72" s="183"/>
      <c r="V72" s="217"/>
      <c r="W72" s="183"/>
      <c r="X72" s="208"/>
      <c r="Y72" s="329" t="str">
        <f t="shared" ca="1" si="7"/>
        <v/>
      </c>
      <c r="Z72" s="30">
        <f t="shared" ref="Z72:Z73" ca="1" si="8">COUNTIF($Y$9:Y72,"未入力")</f>
        <v>0</v>
      </c>
    </row>
    <row r="73" spans="1:26" ht="15">
      <c r="A73" s="328" t="str">
        <f t="shared" ca="1" si="4"/>
        <v>0</v>
      </c>
      <c r="B73" s="183">
        <v>65</v>
      </c>
      <c r="C73" s="198"/>
      <c r="D73" s="183"/>
      <c r="E73" s="183"/>
      <c r="F73" s="183"/>
      <c r="G73" s="183"/>
      <c r="H73" s="765"/>
      <c r="I73" s="763"/>
      <c r="J73" s="766"/>
      <c r="K73" s="183"/>
      <c r="L73" s="183"/>
      <c r="M73" s="183"/>
      <c r="N73" s="215"/>
      <c r="O73" s="215"/>
      <c r="P73" s="183"/>
      <c r="Q73" s="217"/>
      <c r="R73" s="198"/>
      <c r="S73" s="183"/>
      <c r="T73" s="183"/>
      <c r="U73" s="183"/>
      <c r="V73" s="183"/>
      <c r="W73" s="183"/>
      <c r="X73" s="208"/>
      <c r="Y73" s="329" t="str">
        <f t="shared" ca="1" si="7"/>
        <v/>
      </c>
      <c r="Z73" s="30">
        <f t="shared" ca="1" si="8"/>
        <v>0</v>
      </c>
    </row>
    <row r="74" spans="1:26" ht="15">
      <c r="A74" s="328" t="str">
        <f t="shared" ca="1" si="4"/>
        <v>0</v>
      </c>
      <c r="B74" s="183">
        <v>66</v>
      </c>
      <c r="C74" s="198"/>
      <c r="D74" s="183"/>
      <c r="E74" s="183"/>
      <c r="F74" s="183"/>
      <c r="G74" s="183"/>
      <c r="H74" s="765"/>
      <c r="I74" s="763"/>
      <c r="J74" s="766"/>
      <c r="K74" s="183"/>
      <c r="L74" s="183"/>
      <c r="M74" s="183"/>
      <c r="N74" s="215"/>
      <c r="O74" s="215"/>
      <c r="P74" s="183"/>
      <c r="Q74" s="217"/>
      <c r="R74" s="198"/>
      <c r="S74" s="183"/>
      <c r="T74" s="183"/>
      <c r="U74" s="183"/>
      <c r="V74" s="217"/>
      <c r="W74" s="217"/>
      <c r="X74" s="346"/>
      <c r="Y74" s="329" t="str">
        <f t="shared" ca="1" si="7"/>
        <v/>
      </c>
      <c r="Z74" s="30">
        <f ca="1">COUNTIF($Y$9:Y75,"未入力")</f>
        <v>0</v>
      </c>
    </row>
    <row r="75" spans="1:26" ht="15">
      <c r="A75" s="328" t="str">
        <f t="shared" ca="1" si="4"/>
        <v>0</v>
      </c>
      <c r="B75" s="183">
        <v>67</v>
      </c>
      <c r="C75" s="218"/>
      <c r="D75" s="183"/>
      <c r="E75" s="183"/>
      <c r="F75" s="183"/>
      <c r="G75" s="183"/>
      <c r="H75" s="765"/>
      <c r="I75" s="763"/>
      <c r="J75" s="766"/>
      <c r="K75" s="183"/>
      <c r="L75" s="183"/>
      <c r="M75" s="183"/>
      <c r="N75" s="215"/>
      <c r="O75" s="183"/>
      <c r="P75" s="183"/>
      <c r="Q75" s="217"/>
      <c r="R75" s="198"/>
      <c r="S75" s="183"/>
      <c r="T75" s="183"/>
      <c r="U75" s="183"/>
      <c r="V75" s="183"/>
      <c r="W75" s="183"/>
      <c r="X75" s="208"/>
      <c r="Y75" s="329" t="str">
        <f t="shared" ca="1" si="7"/>
        <v/>
      </c>
      <c r="Z75" s="30">
        <f t="shared" ref="Z75:Z208" ca="1" si="9">COUNTIF($Y$9:Y75,"未入力")</f>
        <v>0</v>
      </c>
    </row>
    <row r="76" spans="1:26" ht="15">
      <c r="A76" s="328" t="str">
        <f t="shared" ca="1" si="4"/>
        <v>0</v>
      </c>
      <c r="B76" s="183">
        <v>68</v>
      </c>
      <c r="C76" s="198"/>
      <c r="D76" s="183"/>
      <c r="E76" s="183"/>
      <c r="F76" s="183"/>
      <c r="G76" s="183"/>
      <c r="H76" s="765"/>
      <c r="I76" s="763"/>
      <c r="J76" s="766"/>
      <c r="K76" s="183"/>
      <c r="L76" s="183"/>
      <c r="M76" s="183"/>
      <c r="N76" s="215"/>
      <c r="O76" s="215"/>
      <c r="P76" s="183"/>
      <c r="Q76" s="217"/>
      <c r="R76" s="198"/>
      <c r="S76" s="183"/>
      <c r="T76" s="183"/>
      <c r="U76" s="183"/>
      <c r="V76" s="183"/>
      <c r="W76" s="183"/>
      <c r="X76" s="208"/>
      <c r="Y76" s="329" t="str">
        <f t="shared" ca="1" si="7"/>
        <v/>
      </c>
      <c r="Z76" s="30">
        <f t="shared" ca="1" si="9"/>
        <v>0</v>
      </c>
    </row>
    <row r="77" spans="1:26" ht="15">
      <c r="A77" s="328" t="str">
        <f t="shared" ca="1" si="4"/>
        <v>0</v>
      </c>
      <c r="B77" s="183">
        <v>69</v>
      </c>
      <c r="C77" s="198"/>
      <c r="D77" s="183"/>
      <c r="E77" s="183"/>
      <c r="F77" s="183"/>
      <c r="G77" s="183"/>
      <c r="H77" s="765"/>
      <c r="I77" s="763"/>
      <c r="J77" s="766"/>
      <c r="K77" s="183"/>
      <c r="L77" s="183"/>
      <c r="M77" s="183"/>
      <c r="N77" s="215"/>
      <c r="O77" s="215"/>
      <c r="P77" s="183"/>
      <c r="Q77" s="217"/>
      <c r="R77" s="198"/>
      <c r="S77" s="183"/>
      <c r="T77" s="183"/>
      <c r="U77" s="183"/>
      <c r="V77" s="183"/>
      <c r="W77" s="183"/>
      <c r="X77" s="208"/>
      <c r="Y77" s="329" t="str">
        <f t="shared" ca="1" si="7"/>
        <v/>
      </c>
      <c r="Z77" s="30">
        <f t="shared" ca="1" si="9"/>
        <v>0</v>
      </c>
    </row>
    <row r="78" spans="1:26" ht="15">
      <c r="A78" s="328" t="str">
        <f t="shared" ca="1" si="4"/>
        <v>0</v>
      </c>
      <c r="B78" s="183">
        <v>70</v>
      </c>
      <c r="C78" s="218"/>
      <c r="D78" s="183"/>
      <c r="E78" s="183"/>
      <c r="F78" s="183"/>
      <c r="G78" s="183"/>
      <c r="H78" s="765"/>
      <c r="I78" s="763"/>
      <c r="J78" s="766"/>
      <c r="K78" s="183"/>
      <c r="L78" s="183"/>
      <c r="M78" s="183"/>
      <c r="N78" s="345"/>
      <c r="O78" s="183"/>
      <c r="P78" s="183"/>
      <c r="Q78" s="217"/>
      <c r="R78" s="198"/>
      <c r="S78" s="183"/>
      <c r="T78" s="183"/>
      <c r="U78" s="183"/>
      <c r="V78" s="217"/>
      <c r="W78" s="183"/>
      <c r="X78" s="208"/>
      <c r="Y78" s="329" t="str">
        <f t="shared" ca="1" si="7"/>
        <v/>
      </c>
      <c r="Z78" s="30">
        <f t="shared" ca="1" si="9"/>
        <v>0</v>
      </c>
    </row>
    <row r="79" spans="1:26" ht="15">
      <c r="A79" s="328" t="str">
        <f t="shared" ca="1" si="4"/>
        <v>0</v>
      </c>
      <c r="B79" s="183">
        <v>71</v>
      </c>
      <c r="C79" s="218"/>
      <c r="D79" s="183"/>
      <c r="E79" s="183"/>
      <c r="F79" s="183"/>
      <c r="G79" s="183"/>
      <c r="H79" s="765"/>
      <c r="I79" s="763"/>
      <c r="J79" s="766"/>
      <c r="K79" s="183"/>
      <c r="L79" s="183"/>
      <c r="M79" s="183"/>
      <c r="N79" s="215"/>
      <c r="O79" s="215"/>
      <c r="P79" s="183"/>
      <c r="Q79" s="217"/>
      <c r="R79" s="198"/>
      <c r="S79" s="183"/>
      <c r="T79" s="183"/>
      <c r="U79" s="183"/>
      <c r="V79" s="183"/>
      <c r="W79" s="183"/>
      <c r="X79" s="208"/>
      <c r="Y79" s="329" t="str">
        <f t="shared" ca="1" si="7"/>
        <v/>
      </c>
      <c r="Z79" s="30">
        <f t="shared" ca="1" si="9"/>
        <v>0</v>
      </c>
    </row>
    <row r="80" spans="1:26" ht="15">
      <c r="A80" s="328" t="str">
        <f t="shared" ca="1" si="4"/>
        <v>0</v>
      </c>
      <c r="B80" s="183">
        <v>72</v>
      </c>
      <c r="C80" s="198"/>
      <c r="D80" s="183"/>
      <c r="E80" s="183"/>
      <c r="F80" s="183"/>
      <c r="G80" s="183"/>
      <c r="H80" s="765"/>
      <c r="I80" s="763"/>
      <c r="J80" s="766"/>
      <c r="K80" s="183"/>
      <c r="L80" s="183"/>
      <c r="M80" s="183"/>
      <c r="N80" s="215"/>
      <c r="O80" s="215"/>
      <c r="P80" s="183"/>
      <c r="Q80" s="217"/>
      <c r="R80" s="198"/>
      <c r="S80" s="183"/>
      <c r="T80" s="183"/>
      <c r="U80" s="183"/>
      <c r="V80" s="183"/>
      <c r="W80" s="183"/>
      <c r="X80" s="208"/>
      <c r="Y80" s="329" t="str">
        <f t="shared" ca="1" si="7"/>
        <v/>
      </c>
      <c r="Z80" s="30">
        <f t="shared" ca="1" si="9"/>
        <v>0</v>
      </c>
    </row>
    <row r="81" spans="1:26" ht="15">
      <c r="A81" s="328" t="str">
        <f t="shared" ca="1" si="4"/>
        <v>0</v>
      </c>
      <c r="B81" s="183">
        <v>73</v>
      </c>
      <c r="C81" s="218"/>
      <c r="D81" s="655"/>
      <c r="E81" s="183"/>
      <c r="F81" s="183"/>
      <c r="G81" s="183"/>
      <c r="H81" s="765"/>
      <c r="I81" s="763"/>
      <c r="J81" s="766"/>
      <c r="K81" s="183"/>
      <c r="L81" s="183"/>
      <c r="M81" s="183"/>
      <c r="N81" s="215"/>
      <c r="O81" s="215"/>
      <c r="P81" s="183"/>
      <c r="Q81" s="217"/>
      <c r="R81" s="198"/>
      <c r="S81" s="183"/>
      <c r="T81" s="183"/>
      <c r="U81" s="183"/>
      <c r="V81" s="183"/>
      <c r="W81" s="183"/>
      <c r="X81" s="208"/>
      <c r="Y81" s="329" t="str">
        <f t="shared" ca="1" si="7"/>
        <v/>
      </c>
      <c r="Z81" s="30">
        <f t="shared" ca="1" si="9"/>
        <v>0</v>
      </c>
    </row>
    <row r="82" spans="1:26" ht="15">
      <c r="A82" s="328" t="str">
        <f t="shared" ca="1" si="4"/>
        <v>0</v>
      </c>
      <c r="B82" s="183">
        <v>74</v>
      </c>
      <c r="C82" s="198"/>
      <c r="D82" s="183"/>
      <c r="E82" s="183"/>
      <c r="F82" s="183"/>
      <c r="G82" s="183"/>
      <c r="H82" s="765"/>
      <c r="I82" s="763"/>
      <c r="J82" s="766"/>
      <c r="K82" s="183"/>
      <c r="L82" s="183"/>
      <c r="M82" s="183"/>
      <c r="N82" s="215"/>
      <c r="O82" s="215"/>
      <c r="P82" s="183"/>
      <c r="Q82" s="217"/>
      <c r="R82" s="237"/>
      <c r="S82" s="217"/>
      <c r="T82" s="217"/>
      <c r="U82" s="183"/>
      <c r="V82" s="217"/>
      <c r="W82" s="217"/>
      <c r="X82" s="346"/>
      <c r="Y82" s="329" t="str">
        <f t="shared" ca="1" si="7"/>
        <v/>
      </c>
      <c r="Z82" s="30">
        <f t="shared" ca="1" si="9"/>
        <v>0</v>
      </c>
    </row>
    <row r="83" spans="1:26" ht="15">
      <c r="A83" s="328" t="str">
        <f t="shared" ca="1" si="4"/>
        <v>0</v>
      </c>
      <c r="B83" s="183">
        <v>75</v>
      </c>
      <c r="C83" s="198"/>
      <c r="D83" s="183"/>
      <c r="E83" s="183"/>
      <c r="F83" s="183"/>
      <c r="G83" s="183"/>
      <c r="H83" s="765"/>
      <c r="I83" s="763"/>
      <c r="J83" s="766"/>
      <c r="K83" s="183"/>
      <c r="L83" s="183"/>
      <c r="M83" s="183"/>
      <c r="N83" s="215"/>
      <c r="O83" s="215"/>
      <c r="P83" s="183"/>
      <c r="Q83" s="183"/>
      <c r="R83" s="198"/>
      <c r="S83" s="183"/>
      <c r="T83" s="183"/>
      <c r="U83" s="183"/>
      <c r="V83" s="217"/>
      <c r="W83" s="183"/>
      <c r="X83" s="208"/>
      <c r="Y83" s="329" t="str">
        <f t="shared" ca="1" si="7"/>
        <v/>
      </c>
      <c r="Z83" s="30">
        <f t="shared" ca="1" si="9"/>
        <v>0</v>
      </c>
    </row>
    <row r="84" spans="1:26" ht="15">
      <c r="A84" s="328" t="str">
        <f t="shared" ca="1" si="4"/>
        <v>0</v>
      </c>
      <c r="B84" s="183">
        <v>76</v>
      </c>
      <c r="C84" s="198"/>
      <c r="D84" s="183"/>
      <c r="E84" s="183"/>
      <c r="F84" s="183"/>
      <c r="G84" s="183"/>
      <c r="H84" s="765"/>
      <c r="I84" s="763"/>
      <c r="J84" s="766"/>
      <c r="K84" s="183"/>
      <c r="L84" s="183"/>
      <c r="M84" s="183"/>
      <c r="N84" s="215"/>
      <c r="O84" s="215"/>
      <c r="P84" s="183"/>
      <c r="Q84" s="217"/>
      <c r="R84" s="198"/>
      <c r="S84" s="183"/>
      <c r="T84" s="183"/>
      <c r="U84" s="183"/>
      <c r="V84" s="183"/>
      <c r="W84" s="183"/>
      <c r="X84" s="208"/>
      <c r="Y84" s="329" t="str">
        <f t="shared" ca="1" si="7"/>
        <v/>
      </c>
      <c r="Z84" s="30">
        <f t="shared" ca="1" si="9"/>
        <v>0</v>
      </c>
    </row>
    <row r="85" spans="1:26" ht="15">
      <c r="A85" s="328" t="str">
        <f t="shared" ca="1" si="4"/>
        <v>0</v>
      </c>
      <c r="B85" s="183">
        <v>77</v>
      </c>
      <c r="C85" s="198"/>
      <c r="D85" s="183"/>
      <c r="E85" s="183"/>
      <c r="F85" s="183"/>
      <c r="G85" s="183"/>
      <c r="H85" s="765"/>
      <c r="I85" s="763"/>
      <c r="J85" s="766"/>
      <c r="K85" s="183"/>
      <c r="L85" s="183"/>
      <c r="M85" s="183"/>
      <c r="N85" s="215"/>
      <c r="O85" s="215"/>
      <c r="P85" s="183"/>
      <c r="Q85" s="217"/>
      <c r="R85" s="198"/>
      <c r="S85" s="183"/>
      <c r="T85" s="183"/>
      <c r="U85" s="183"/>
      <c r="V85" s="183"/>
      <c r="W85" s="183"/>
      <c r="X85" s="208"/>
      <c r="Y85" s="329" t="str">
        <f t="shared" ca="1" si="7"/>
        <v/>
      </c>
      <c r="Z85" s="30">
        <f t="shared" ca="1" si="9"/>
        <v>0</v>
      </c>
    </row>
    <row r="86" spans="1:26" ht="15">
      <c r="A86" s="328" t="str">
        <f t="shared" ca="1" si="4"/>
        <v>0</v>
      </c>
      <c r="B86" s="183">
        <v>78</v>
      </c>
      <c r="C86" s="218"/>
      <c r="D86" s="183"/>
      <c r="E86" s="183"/>
      <c r="F86" s="183"/>
      <c r="G86" s="183"/>
      <c r="H86" s="765"/>
      <c r="I86" s="763"/>
      <c r="J86" s="766"/>
      <c r="K86" s="183"/>
      <c r="L86" s="183"/>
      <c r="M86" s="183"/>
      <c r="N86" s="215"/>
      <c r="O86" s="215"/>
      <c r="P86" s="183"/>
      <c r="Q86" s="217"/>
      <c r="R86" s="198"/>
      <c r="S86" s="183"/>
      <c r="T86" s="183"/>
      <c r="U86" s="183"/>
      <c r="V86" s="183"/>
      <c r="W86" s="183"/>
      <c r="X86" s="208"/>
      <c r="Y86" s="329" t="str">
        <f t="shared" ca="1" si="7"/>
        <v/>
      </c>
      <c r="Z86" s="30">
        <f t="shared" ca="1" si="9"/>
        <v>0</v>
      </c>
    </row>
    <row r="87" spans="1:26" ht="15">
      <c r="A87" s="328" t="str">
        <f t="shared" ca="1" si="4"/>
        <v>0</v>
      </c>
      <c r="B87" s="183">
        <v>79</v>
      </c>
      <c r="C87" s="198"/>
      <c r="D87" s="183"/>
      <c r="E87" s="183"/>
      <c r="F87" s="183"/>
      <c r="G87" s="183"/>
      <c r="H87" s="765"/>
      <c r="I87" s="763"/>
      <c r="J87" s="766"/>
      <c r="K87" s="183"/>
      <c r="L87" s="183"/>
      <c r="M87" s="183"/>
      <c r="N87" s="215"/>
      <c r="P87" s="183"/>
      <c r="Q87" s="217"/>
      <c r="R87" s="198"/>
      <c r="S87" s="183"/>
      <c r="T87" s="183"/>
      <c r="U87" s="183"/>
      <c r="V87" s="217"/>
      <c r="W87" s="217"/>
      <c r="X87" s="346"/>
      <c r="Y87" s="329" t="str">
        <f t="shared" ca="1" si="7"/>
        <v/>
      </c>
      <c r="Z87" s="30">
        <f t="shared" ca="1" si="9"/>
        <v>0</v>
      </c>
    </row>
    <row r="88" spans="1:26" ht="15">
      <c r="A88" s="328" t="str">
        <f t="shared" ca="1" si="4"/>
        <v>0</v>
      </c>
      <c r="B88" s="183">
        <v>80</v>
      </c>
      <c r="C88" s="198"/>
      <c r="D88" s="183"/>
      <c r="E88" s="183"/>
      <c r="F88" s="183"/>
      <c r="G88" s="183"/>
      <c r="H88" s="765"/>
      <c r="I88" s="763"/>
      <c r="J88" s="766"/>
      <c r="K88" s="183"/>
      <c r="L88" s="183"/>
      <c r="M88" s="183"/>
      <c r="N88" s="215"/>
      <c r="O88" s="215"/>
      <c r="P88" s="183"/>
      <c r="Q88" s="217"/>
      <c r="R88" s="198"/>
      <c r="S88" s="183"/>
      <c r="T88" s="183"/>
      <c r="U88" s="183"/>
      <c r="V88" s="183"/>
      <c r="W88" s="183"/>
      <c r="X88" s="215"/>
      <c r="Y88" s="329" t="str">
        <f t="shared" ca="1" si="7"/>
        <v/>
      </c>
      <c r="Z88" s="30">
        <f t="shared" ca="1" si="9"/>
        <v>0</v>
      </c>
    </row>
    <row r="89" spans="1:26" ht="15">
      <c r="A89" s="328" t="str">
        <f t="shared" ca="1" si="4"/>
        <v>0</v>
      </c>
      <c r="B89" s="183">
        <v>81</v>
      </c>
      <c r="C89" s="198"/>
      <c r="D89" s="183"/>
      <c r="E89" s="183"/>
      <c r="F89" s="183"/>
      <c r="G89" s="183"/>
      <c r="H89" s="765"/>
      <c r="I89" s="763"/>
      <c r="J89" s="766"/>
      <c r="K89" s="183"/>
      <c r="L89" s="183"/>
      <c r="M89" s="183"/>
      <c r="N89" s="215"/>
      <c r="O89" s="215"/>
      <c r="P89" s="183"/>
      <c r="Q89" s="235"/>
      <c r="R89" s="198"/>
      <c r="S89" s="183"/>
      <c r="T89" s="183"/>
      <c r="U89" s="183"/>
      <c r="V89" s="183"/>
      <c r="W89" s="183"/>
      <c r="X89" s="215"/>
      <c r="Y89" s="329" t="str">
        <f t="shared" ca="1" si="7"/>
        <v/>
      </c>
      <c r="Z89" s="30">
        <f t="shared" ca="1" si="9"/>
        <v>0</v>
      </c>
    </row>
    <row r="90" spans="1:26" ht="15">
      <c r="A90" s="328" t="str">
        <f t="shared" ca="1" si="4"/>
        <v>0</v>
      </c>
      <c r="B90" s="183">
        <v>82</v>
      </c>
      <c r="C90" s="198"/>
      <c r="D90" s="183"/>
      <c r="E90" s="183"/>
      <c r="F90" s="183"/>
      <c r="G90" s="183"/>
      <c r="H90" s="765"/>
      <c r="I90" s="763"/>
      <c r="J90" s="766"/>
      <c r="K90" s="183"/>
      <c r="L90" s="183"/>
      <c r="M90" s="183"/>
      <c r="N90" s="215"/>
      <c r="O90" s="215"/>
      <c r="P90" s="183"/>
      <c r="Q90" s="235"/>
      <c r="R90" s="198"/>
      <c r="S90" s="183"/>
      <c r="T90" s="183"/>
      <c r="U90" s="183"/>
      <c r="V90" s="217"/>
      <c r="W90" s="183"/>
      <c r="X90" s="235"/>
      <c r="Y90" s="329" t="str">
        <f t="shared" ca="1" si="7"/>
        <v/>
      </c>
      <c r="Z90" s="30">
        <f t="shared" ca="1" si="9"/>
        <v>0</v>
      </c>
    </row>
    <row r="91" spans="1:26" ht="15">
      <c r="A91" s="328" t="str">
        <f t="shared" ca="1" si="4"/>
        <v>0</v>
      </c>
      <c r="B91" s="183">
        <v>83</v>
      </c>
      <c r="C91" s="198"/>
      <c r="D91" s="199"/>
      <c r="E91" s="183"/>
      <c r="F91" s="183"/>
      <c r="G91" s="183"/>
      <c r="H91" s="765"/>
      <c r="I91" s="763"/>
      <c r="J91" s="766"/>
      <c r="K91" s="183"/>
      <c r="L91" s="183"/>
      <c r="M91" s="183"/>
      <c r="N91" s="215"/>
      <c r="O91" s="183"/>
      <c r="P91" s="183"/>
      <c r="Q91" s="217"/>
      <c r="R91" s="198"/>
      <c r="S91" s="183"/>
      <c r="T91" s="183"/>
      <c r="U91" s="183"/>
      <c r="V91" s="183"/>
      <c r="W91" s="183"/>
      <c r="X91" s="215"/>
      <c r="Y91" s="329" t="str">
        <f t="shared" ca="1" si="7"/>
        <v/>
      </c>
      <c r="Z91" s="30">
        <f t="shared" ca="1" si="9"/>
        <v>0</v>
      </c>
    </row>
    <row r="92" spans="1:26" ht="15">
      <c r="A92" s="328" t="str">
        <f t="shared" ca="1" si="4"/>
        <v>0</v>
      </c>
      <c r="B92" s="183">
        <v>84</v>
      </c>
      <c r="C92" s="198"/>
      <c r="D92" s="199"/>
      <c r="E92" s="183"/>
      <c r="F92" s="183"/>
      <c r="G92" s="183"/>
      <c r="H92" s="765"/>
      <c r="I92" s="763"/>
      <c r="J92" s="766"/>
      <c r="K92" s="183"/>
      <c r="L92" s="183"/>
      <c r="M92" s="183"/>
      <c r="N92" s="215"/>
      <c r="O92" s="215"/>
      <c r="P92" s="183"/>
      <c r="Q92" s="217"/>
      <c r="R92" s="198"/>
      <c r="S92" s="183"/>
      <c r="T92" s="183"/>
      <c r="U92" s="183"/>
      <c r="V92" s="183"/>
      <c r="W92" s="183"/>
      <c r="X92" s="220"/>
      <c r="Y92" s="329" t="str">
        <f t="shared" ca="1" si="7"/>
        <v/>
      </c>
      <c r="Z92" s="30">
        <f t="shared" ca="1" si="9"/>
        <v>0</v>
      </c>
    </row>
    <row r="93" spans="1:26" ht="15">
      <c r="A93" s="328" t="str">
        <f t="shared" ca="1" si="4"/>
        <v>0</v>
      </c>
      <c r="B93" s="183">
        <v>85</v>
      </c>
      <c r="C93" s="218"/>
      <c r="D93" s="183"/>
      <c r="E93" s="183"/>
      <c r="F93" s="183"/>
      <c r="G93" s="183"/>
      <c r="H93" s="765"/>
      <c r="I93" s="763"/>
      <c r="J93" s="766"/>
      <c r="K93" s="183"/>
      <c r="L93" s="183"/>
      <c r="M93" s="183"/>
      <c r="N93" s="215"/>
      <c r="O93" s="183"/>
      <c r="P93" s="183"/>
      <c r="Q93" s="217"/>
      <c r="R93" s="198"/>
      <c r="S93" s="183"/>
      <c r="T93" s="183"/>
      <c r="U93" s="183"/>
      <c r="V93" s="217"/>
      <c r="W93" s="217"/>
      <c r="X93" s="235"/>
      <c r="Y93" s="329" t="str">
        <f t="shared" ca="1" si="7"/>
        <v/>
      </c>
      <c r="Z93" s="30">
        <f t="shared" ca="1" si="9"/>
        <v>0</v>
      </c>
    </row>
    <row r="94" spans="1:26" ht="15">
      <c r="A94" s="328" t="str">
        <f t="shared" ca="1" si="4"/>
        <v>0</v>
      </c>
      <c r="B94" s="183">
        <v>86</v>
      </c>
      <c r="C94" s="198"/>
      <c r="D94" s="199"/>
      <c r="E94" s="183"/>
      <c r="F94" s="183"/>
      <c r="G94" s="183"/>
      <c r="H94" s="765"/>
      <c r="I94" s="763"/>
      <c r="J94" s="766"/>
      <c r="K94" s="183"/>
      <c r="L94" s="183"/>
      <c r="M94" s="183"/>
      <c r="N94" s="215"/>
      <c r="O94" s="215"/>
      <c r="P94" s="183"/>
      <c r="Q94" s="217"/>
      <c r="R94" s="198"/>
      <c r="S94" s="183"/>
      <c r="T94" s="183"/>
      <c r="U94" s="183"/>
      <c r="V94" s="183"/>
      <c r="W94" s="183"/>
      <c r="X94" s="215"/>
      <c r="Y94" s="329" t="str">
        <f t="shared" ca="1" si="7"/>
        <v/>
      </c>
      <c r="Z94" s="30">
        <f t="shared" ca="1" si="9"/>
        <v>0</v>
      </c>
    </row>
    <row r="95" spans="1:26" ht="15">
      <c r="A95" s="328" t="str">
        <f t="shared" ca="1" si="4"/>
        <v>0</v>
      </c>
      <c r="B95" s="183">
        <v>87</v>
      </c>
      <c r="C95" s="198"/>
      <c r="D95" s="183"/>
      <c r="E95" s="183"/>
      <c r="F95" s="183"/>
      <c r="G95" s="183"/>
      <c r="H95" s="765"/>
      <c r="I95" s="763"/>
      <c r="J95" s="766"/>
      <c r="K95" s="183"/>
      <c r="L95" s="183"/>
      <c r="M95" s="183"/>
      <c r="N95" s="215"/>
      <c r="O95" s="183"/>
      <c r="P95" s="183"/>
      <c r="Q95" s="217"/>
      <c r="R95" s="198"/>
      <c r="S95" s="183"/>
      <c r="T95" s="183"/>
      <c r="U95" s="183"/>
      <c r="V95" s="217"/>
      <c r="W95" s="217"/>
      <c r="X95" s="236"/>
      <c r="Y95" s="329" t="str">
        <f t="shared" ca="1" si="7"/>
        <v/>
      </c>
      <c r="Z95" s="30">
        <f t="shared" ca="1" si="9"/>
        <v>0</v>
      </c>
    </row>
    <row r="96" spans="1:26" ht="15">
      <c r="A96" s="328" t="str">
        <f t="shared" ca="1" si="4"/>
        <v>0</v>
      </c>
      <c r="B96" s="183">
        <v>88</v>
      </c>
      <c r="C96" s="198"/>
      <c r="D96" s="183"/>
      <c r="E96" s="183"/>
      <c r="F96" s="183"/>
      <c r="G96" s="183"/>
      <c r="H96" s="765"/>
      <c r="I96" s="763"/>
      <c r="J96" s="766"/>
      <c r="K96" s="183"/>
      <c r="L96" s="183"/>
      <c r="M96" s="183"/>
      <c r="N96" s="215"/>
      <c r="O96" s="215"/>
      <c r="P96" s="183"/>
      <c r="Q96" s="217"/>
      <c r="R96" s="198"/>
      <c r="S96" s="183"/>
      <c r="T96" s="183"/>
      <c r="U96" s="183"/>
      <c r="V96" s="217"/>
      <c r="W96" s="183"/>
      <c r="X96" s="236"/>
      <c r="Y96" s="329" t="str">
        <f t="shared" ca="1" si="7"/>
        <v/>
      </c>
      <c r="Z96" s="30">
        <f t="shared" ca="1" si="9"/>
        <v>0</v>
      </c>
    </row>
    <row r="97" spans="1:27" ht="15">
      <c r="A97" s="328" t="str">
        <f t="shared" ca="1" si="4"/>
        <v>0</v>
      </c>
      <c r="B97" s="183">
        <v>89</v>
      </c>
      <c r="C97" s="198"/>
      <c r="D97" s="183"/>
      <c r="E97" s="183"/>
      <c r="F97" s="183"/>
      <c r="G97" s="183"/>
      <c r="H97" s="765"/>
      <c r="I97" s="763"/>
      <c r="J97" s="766"/>
      <c r="K97" s="183"/>
      <c r="L97" s="183"/>
      <c r="M97" s="183"/>
      <c r="N97" s="215"/>
      <c r="O97" s="215"/>
      <c r="P97" s="183"/>
      <c r="Q97" s="217"/>
      <c r="R97" s="198"/>
      <c r="S97" s="183"/>
      <c r="T97" s="183"/>
      <c r="U97" s="183"/>
      <c r="V97" s="217"/>
      <c r="W97" s="183"/>
      <c r="X97" s="236"/>
      <c r="Y97" s="329" t="str">
        <f t="shared" ca="1" si="7"/>
        <v/>
      </c>
      <c r="Z97" s="30">
        <f t="shared" ca="1" si="9"/>
        <v>0</v>
      </c>
    </row>
    <row r="98" spans="1:27" ht="15">
      <c r="A98" s="328" t="str">
        <f t="shared" ca="1" si="4"/>
        <v>0</v>
      </c>
      <c r="B98" s="183">
        <v>90</v>
      </c>
      <c r="C98" s="218"/>
      <c r="D98" s="183"/>
      <c r="E98" s="183"/>
      <c r="F98" s="183"/>
      <c r="G98" s="183"/>
      <c r="H98" s="765"/>
      <c r="I98" s="763"/>
      <c r="J98" s="766"/>
      <c r="K98" s="183"/>
      <c r="L98" s="183"/>
      <c r="M98" s="183"/>
      <c r="N98" s="215"/>
      <c r="O98" s="215"/>
      <c r="P98" s="183"/>
      <c r="Q98" s="217"/>
      <c r="R98" s="198"/>
      <c r="S98" s="183"/>
      <c r="T98" s="183"/>
      <c r="U98" s="183"/>
      <c r="V98" s="183"/>
      <c r="W98" s="183"/>
      <c r="X98" s="220"/>
      <c r="Y98" s="329" t="str">
        <f t="shared" ca="1" si="7"/>
        <v/>
      </c>
      <c r="Z98" s="30">
        <f t="shared" ca="1" si="9"/>
        <v>0</v>
      </c>
    </row>
    <row r="99" spans="1:27" ht="15">
      <c r="A99" s="328" t="str">
        <f t="shared" ca="1" si="4"/>
        <v>0</v>
      </c>
      <c r="B99" s="183">
        <v>91</v>
      </c>
      <c r="C99" s="198"/>
      <c r="D99" s="183"/>
      <c r="E99" s="183"/>
      <c r="F99" s="183"/>
      <c r="G99" s="183"/>
      <c r="H99" s="765"/>
      <c r="I99" s="763"/>
      <c r="J99" s="766"/>
      <c r="K99" s="183"/>
      <c r="L99" s="183"/>
      <c r="M99" s="183"/>
      <c r="N99" s="215"/>
      <c r="O99" s="215"/>
      <c r="P99" s="183"/>
      <c r="Q99" s="217"/>
      <c r="R99" s="198"/>
      <c r="S99" s="183"/>
      <c r="T99" s="199"/>
      <c r="U99" s="183"/>
      <c r="V99" s="217"/>
      <c r="W99" s="217"/>
      <c r="X99" s="236"/>
      <c r="Y99" s="329" t="str">
        <f t="shared" ca="1" si="7"/>
        <v/>
      </c>
      <c r="Z99" s="30">
        <f t="shared" ca="1" si="9"/>
        <v>0</v>
      </c>
    </row>
    <row r="100" spans="1:27" ht="15">
      <c r="A100" s="328" t="str">
        <f t="shared" ca="1" si="4"/>
        <v>0</v>
      </c>
      <c r="B100" s="183">
        <v>92</v>
      </c>
      <c r="C100" s="218"/>
      <c r="D100" s="183"/>
      <c r="E100" s="183"/>
      <c r="F100" s="183"/>
      <c r="G100" s="183"/>
      <c r="H100" s="765"/>
      <c r="I100" s="763"/>
      <c r="J100" s="766"/>
      <c r="K100" s="183"/>
      <c r="L100" s="183"/>
      <c r="M100" s="183"/>
      <c r="N100" s="215"/>
      <c r="O100" s="183"/>
      <c r="P100" s="183"/>
      <c r="Q100" s="217"/>
      <c r="R100" s="198"/>
      <c r="S100" s="183"/>
      <c r="T100" s="183"/>
      <c r="U100" s="183"/>
      <c r="V100" s="217"/>
      <c r="W100" s="217"/>
      <c r="X100" s="236"/>
      <c r="Y100" s="329" t="str">
        <f t="shared" ca="1" si="7"/>
        <v/>
      </c>
      <c r="Z100" s="30">
        <f t="shared" ca="1" si="9"/>
        <v>0</v>
      </c>
    </row>
    <row r="101" spans="1:27" ht="15">
      <c r="A101" s="328" t="str">
        <f t="shared" ca="1" si="4"/>
        <v>0</v>
      </c>
      <c r="B101" s="183">
        <v>93</v>
      </c>
      <c r="C101" s="218"/>
      <c r="D101" s="183"/>
      <c r="E101" s="183"/>
      <c r="F101" s="183"/>
      <c r="G101" s="183"/>
      <c r="H101" s="765"/>
      <c r="I101" s="763"/>
      <c r="J101" s="766"/>
      <c r="K101" s="183"/>
      <c r="L101" s="183"/>
      <c r="M101" s="183"/>
      <c r="N101" s="215"/>
      <c r="O101" s="183"/>
      <c r="P101" s="183"/>
      <c r="Q101" s="217"/>
      <c r="R101" s="198"/>
      <c r="S101" s="183"/>
      <c r="T101" s="183"/>
      <c r="U101" s="183"/>
      <c r="V101" s="217"/>
      <c r="W101" s="217"/>
      <c r="X101" s="236"/>
      <c r="Y101" s="329" t="str">
        <f t="shared" ca="1" si="7"/>
        <v/>
      </c>
      <c r="Z101" s="30">
        <f t="shared" ca="1" si="9"/>
        <v>0</v>
      </c>
    </row>
    <row r="102" spans="1:27" ht="15">
      <c r="A102" s="328" t="str">
        <f t="shared" ca="1" si="4"/>
        <v>0</v>
      </c>
      <c r="B102" s="183">
        <v>94</v>
      </c>
      <c r="C102" s="218"/>
      <c r="D102" s="183"/>
      <c r="E102" s="183"/>
      <c r="F102" s="183"/>
      <c r="G102" s="183"/>
      <c r="H102" s="765"/>
      <c r="I102" s="763"/>
      <c r="J102" s="766"/>
      <c r="K102" s="183"/>
      <c r="L102" s="183"/>
      <c r="M102" s="183"/>
      <c r="N102" s="215"/>
      <c r="O102" s="183"/>
      <c r="P102" s="183"/>
      <c r="Q102" s="217"/>
      <c r="R102" s="198"/>
      <c r="S102" s="183"/>
      <c r="T102" s="183"/>
      <c r="U102" s="183"/>
      <c r="V102" s="183"/>
      <c r="W102" s="183"/>
      <c r="X102" s="220"/>
      <c r="Y102" s="329" t="str">
        <f t="shared" ca="1" si="7"/>
        <v/>
      </c>
      <c r="Z102" s="30">
        <f t="shared" ca="1" si="9"/>
        <v>0</v>
      </c>
    </row>
    <row r="103" spans="1:27" ht="15">
      <c r="A103" s="328" t="str">
        <f t="shared" ca="1" si="4"/>
        <v>0</v>
      </c>
      <c r="B103" s="183">
        <v>95</v>
      </c>
      <c r="C103" s="218"/>
      <c r="D103" s="183"/>
      <c r="E103" s="183"/>
      <c r="F103" s="183"/>
      <c r="G103" s="183"/>
      <c r="H103" s="765"/>
      <c r="I103" s="763"/>
      <c r="J103" s="766"/>
      <c r="K103" s="183"/>
      <c r="L103" s="183"/>
      <c r="M103" s="183"/>
      <c r="N103" s="215"/>
      <c r="O103" s="183"/>
      <c r="P103" s="183"/>
      <c r="Q103" s="217"/>
      <c r="R103" s="198"/>
      <c r="S103" s="183"/>
      <c r="T103" s="183"/>
      <c r="U103" s="183"/>
      <c r="V103" s="183"/>
      <c r="W103" s="183"/>
      <c r="X103" s="220"/>
      <c r="Y103" s="329" t="str">
        <f t="shared" ca="1" si="7"/>
        <v/>
      </c>
      <c r="Z103" s="30">
        <f t="shared" ca="1" si="9"/>
        <v>0</v>
      </c>
    </row>
    <row r="104" spans="1:27" ht="15">
      <c r="A104" s="328" t="str">
        <f t="shared" ca="1" si="4"/>
        <v>0</v>
      </c>
      <c r="B104" s="183">
        <v>96</v>
      </c>
      <c r="C104" s="218"/>
      <c r="D104" s="183"/>
      <c r="E104" s="183"/>
      <c r="F104" s="183"/>
      <c r="G104" s="183"/>
      <c r="H104" s="765"/>
      <c r="I104" s="763"/>
      <c r="J104" s="766"/>
      <c r="K104" s="183"/>
      <c r="L104" s="183"/>
      <c r="M104" s="183"/>
      <c r="N104" s="215"/>
      <c r="O104" s="183"/>
      <c r="P104" s="183"/>
      <c r="Q104" s="217"/>
      <c r="R104" s="198"/>
      <c r="S104" s="183"/>
      <c r="T104" s="183"/>
      <c r="U104" s="183"/>
      <c r="V104" s="183"/>
      <c r="W104" s="183"/>
      <c r="X104" s="220"/>
      <c r="Y104" s="329" t="str">
        <f t="shared" ca="1" si="7"/>
        <v/>
      </c>
      <c r="Z104" s="30">
        <f t="shared" ca="1" si="9"/>
        <v>0</v>
      </c>
    </row>
    <row r="105" spans="1:27" ht="15">
      <c r="A105" s="328" t="str">
        <f t="shared" ca="1" si="4"/>
        <v>0</v>
      </c>
      <c r="B105" s="183">
        <v>97</v>
      </c>
      <c r="C105" s="218"/>
      <c r="D105" s="183"/>
      <c r="E105" s="183"/>
      <c r="F105" s="183"/>
      <c r="G105" s="183"/>
      <c r="H105" s="765"/>
      <c r="I105" s="763"/>
      <c r="J105" s="766"/>
      <c r="K105" s="183"/>
      <c r="L105" s="183"/>
      <c r="M105" s="183"/>
      <c r="N105" s="215"/>
      <c r="O105" s="183"/>
      <c r="P105" s="183"/>
      <c r="Q105" s="217"/>
      <c r="R105" s="198"/>
      <c r="S105" s="183"/>
      <c r="T105" s="183"/>
      <c r="U105" s="183"/>
      <c r="V105" s="217"/>
      <c r="W105" s="217"/>
      <c r="X105" s="236"/>
      <c r="Y105" s="329" t="str">
        <f t="shared" ca="1" si="7"/>
        <v/>
      </c>
      <c r="Z105" s="30">
        <f t="shared" ca="1" si="9"/>
        <v>0</v>
      </c>
    </row>
    <row r="106" spans="1:27" ht="15">
      <c r="A106" s="328" t="str">
        <f t="shared" ca="1" si="4"/>
        <v>0</v>
      </c>
      <c r="B106" s="183">
        <v>98</v>
      </c>
      <c r="C106" s="198"/>
      <c r="D106" s="183"/>
      <c r="E106" s="183"/>
      <c r="F106" s="183"/>
      <c r="G106" s="183"/>
      <c r="H106" s="765"/>
      <c r="I106" s="763"/>
      <c r="J106" s="766"/>
      <c r="K106" s="183"/>
      <c r="L106" s="183"/>
      <c r="M106" s="183"/>
      <c r="N106" s="215"/>
      <c r="O106" s="215"/>
      <c r="P106" s="183"/>
      <c r="Q106" s="217"/>
      <c r="R106" s="198"/>
      <c r="S106" s="183"/>
      <c r="T106" s="183"/>
      <c r="U106" s="183"/>
      <c r="V106" s="183"/>
      <c r="W106" s="183"/>
      <c r="X106" s="220"/>
      <c r="Y106" s="329" t="str">
        <f t="shared" ca="1" si="7"/>
        <v/>
      </c>
      <c r="Z106" s="30">
        <f t="shared" ca="1" si="9"/>
        <v>0</v>
      </c>
    </row>
    <row r="107" spans="1:27" ht="15">
      <c r="A107" s="328" t="str">
        <f t="shared" ca="1" si="4"/>
        <v>0</v>
      </c>
      <c r="B107" s="183">
        <v>99</v>
      </c>
      <c r="C107" s="218"/>
      <c r="D107" s="183"/>
      <c r="E107" s="183"/>
      <c r="F107" s="183"/>
      <c r="G107" s="183"/>
      <c r="H107" s="765"/>
      <c r="I107" s="763"/>
      <c r="J107" s="706"/>
      <c r="K107" s="185"/>
      <c r="L107" s="183"/>
      <c r="M107" s="183"/>
      <c r="N107" s="215"/>
      <c r="O107" s="215"/>
      <c r="P107" s="183"/>
      <c r="Q107" s="217"/>
      <c r="R107" s="198"/>
      <c r="S107" s="183"/>
      <c r="T107" s="183"/>
      <c r="U107" s="183"/>
      <c r="V107" s="183"/>
      <c r="W107" s="183"/>
      <c r="X107" s="220"/>
      <c r="Y107" s="329" t="str">
        <f t="shared" ca="1" si="7"/>
        <v/>
      </c>
      <c r="Z107" s="30">
        <f t="shared" ca="1" si="9"/>
        <v>0</v>
      </c>
    </row>
    <row r="108" spans="1:27" ht="15">
      <c r="A108" s="328" t="str">
        <f t="shared" ca="1" si="4"/>
        <v>0</v>
      </c>
      <c r="B108" s="183">
        <v>100</v>
      </c>
      <c r="C108" s="218"/>
      <c r="D108" s="183"/>
      <c r="E108" s="183"/>
      <c r="F108" s="183"/>
      <c r="G108" s="183"/>
      <c r="H108" s="765"/>
      <c r="I108" s="763"/>
      <c r="J108" s="706"/>
      <c r="K108" s="185"/>
      <c r="L108" s="183"/>
      <c r="M108" s="183"/>
      <c r="N108" s="215"/>
      <c r="O108" s="215"/>
      <c r="P108" s="183"/>
      <c r="Q108" s="217"/>
      <c r="R108" s="198"/>
      <c r="S108" s="183"/>
      <c r="T108" s="183"/>
      <c r="U108" s="183"/>
      <c r="V108" s="183"/>
      <c r="W108" s="183"/>
      <c r="X108" s="220"/>
      <c r="Y108" s="329" t="str">
        <f t="shared" ca="1" si="7"/>
        <v/>
      </c>
      <c r="Z108" s="30">
        <f t="shared" ca="1" si="9"/>
        <v>0</v>
      </c>
    </row>
    <row r="109" spans="1:27" ht="15">
      <c r="A109" s="328" t="str">
        <f t="shared" ca="1" si="4"/>
        <v>0</v>
      </c>
      <c r="B109" s="183">
        <v>101</v>
      </c>
      <c r="C109" s="198"/>
      <c r="D109" s="183"/>
      <c r="E109" s="183"/>
      <c r="F109" s="183"/>
      <c r="G109" s="183"/>
      <c r="H109" s="765"/>
      <c r="I109" s="763"/>
      <c r="J109" s="766"/>
      <c r="K109" s="183"/>
      <c r="L109" s="183"/>
      <c r="M109" s="183"/>
      <c r="N109" s="215"/>
      <c r="O109" s="215"/>
      <c r="P109" s="183"/>
      <c r="Q109" s="217"/>
      <c r="R109" s="198"/>
      <c r="S109" s="183"/>
      <c r="T109" s="183"/>
      <c r="U109" s="183"/>
      <c r="V109" s="217"/>
      <c r="W109" s="217"/>
      <c r="X109" s="236"/>
      <c r="Y109" s="329" t="str">
        <f t="shared" ca="1" si="7"/>
        <v/>
      </c>
      <c r="Z109" s="30">
        <f t="shared" ca="1" si="9"/>
        <v>0</v>
      </c>
    </row>
    <row r="110" spans="1:27" ht="15">
      <c r="A110" s="328" t="str">
        <f t="shared" ca="1" si="4"/>
        <v>0</v>
      </c>
      <c r="B110" s="183">
        <v>102</v>
      </c>
      <c r="C110" s="218"/>
      <c r="D110" s="183"/>
      <c r="E110" s="183"/>
      <c r="F110" s="183"/>
      <c r="G110" s="183"/>
      <c r="H110" s="765"/>
      <c r="I110" s="763"/>
      <c r="J110" s="766"/>
      <c r="K110" s="183"/>
      <c r="L110" s="183"/>
      <c r="M110" s="183"/>
      <c r="N110" s="215"/>
      <c r="O110" s="215"/>
      <c r="P110" s="183"/>
      <c r="Q110" s="217"/>
      <c r="R110" s="198"/>
      <c r="S110" s="183"/>
      <c r="T110" s="183"/>
      <c r="U110" s="183"/>
      <c r="V110" s="217"/>
      <c r="W110" s="183"/>
      <c r="X110" s="236"/>
      <c r="Y110" s="329" t="str">
        <f t="shared" ca="1" si="7"/>
        <v/>
      </c>
      <c r="Z110" s="30">
        <f t="shared" ca="1" si="9"/>
        <v>0</v>
      </c>
    </row>
    <row r="111" spans="1:27" ht="15">
      <c r="A111" s="328" t="str">
        <f t="shared" ca="1" si="4"/>
        <v>0</v>
      </c>
      <c r="B111" s="183">
        <v>103</v>
      </c>
      <c r="C111" s="198"/>
      <c r="D111" s="183"/>
      <c r="E111" s="183"/>
      <c r="F111" s="183"/>
      <c r="G111" s="183"/>
      <c r="H111" s="765"/>
      <c r="I111" s="763"/>
      <c r="J111" s="766"/>
      <c r="K111" s="183"/>
      <c r="L111" s="183"/>
      <c r="M111" s="183"/>
      <c r="N111" s="215"/>
      <c r="O111" s="215"/>
      <c r="P111" s="217"/>
      <c r="Q111" s="217"/>
      <c r="R111" s="237"/>
      <c r="S111" s="217"/>
      <c r="T111" s="217"/>
      <c r="U111" s="183"/>
      <c r="V111" s="217"/>
      <c r="W111" s="217"/>
      <c r="X111" s="236"/>
      <c r="Y111" s="329" t="str">
        <f t="shared" ca="1" si="7"/>
        <v/>
      </c>
      <c r="Z111" s="30">
        <f t="shared" ca="1" si="9"/>
        <v>0</v>
      </c>
    </row>
    <row r="112" spans="1:27" ht="15">
      <c r="A112" s="339" t="str">
        <f t="shared" ca="1" si="4"/>
        <v>0</v>
      </c>
      <c r="B112" s="183">
        <v>104</v>
      </c>
      <c r="C112" s="224"/>
      <c r="D112" s="225"/>
      <c r="E112" s="225"/>
      <c r="F112" s="225"/>
      <c r="G112" s="225"/>
      <c r="H112" s="788"/>
      <c r="I112" s="763"/>
      <c r="J112" s="766"/>
      <c r="K112" s="225"/>
      <c r="L112" s="225"/>
      <c r="M112" s="225"/>
      <c r="N112" s="340"/>
      <c r="O112" s="340"/>
      <c r="P112" s="225"/>
      <c r="Q112" s="342"/>
      <c r="R112" s="224"/>
      <c r="S112" s="225"/>
      <c r="T112" s="225"/>
      <c r="U112" s="183"/>
      <c r="V112" s="342"/>
      <c r="W112" s="342"/>
      <c r="X112" s="348"/>
      <c r="Y112" s="343" t="str">
        <f t="shared" ca="1" si="7"/>
        <v/>
      </c>
      <c r="Z112" s="344">
        <f t="shared" ca="1" si="9"/>
        <v>0</v>
      </c>
      <c r="AA112" s="294"/>
    </row>
    <row r="113" spans="1:26" ht="15">
      <c r="A113" s="328" t="str">
        <f t="shared" ca="1" si="4"/>
        <v>0</v>
      </c>
      <c r="B113" s="183">
        <v>105</v>
      </c>
      <c r="C113" s="198"/>
      <c r="D113" s="183"/>
      <c r="E113" s="183"/>
      <c r="F113" s="183"/>
      <c r="G113" s="183"/>
      <c r="H113" s="765"/>
      <c r="I113" s="763"/>
      <c r="J113" s="766"/>
      <c r="K113" s="183"/>
      <c r="L113" s="183"/>
      <c r="M113" s="183"/>
      <c r="N113" s="215"/>
      <c r="O113" s="215"/>
      <c r="P113" s="183"/>
      <c r="Q113" s="217"/>
      <c r="R113" s="198"/>
      <c r="S113" s="183"/>
      <c r="T113" s="183"/>
      <c r="U113" s="183"/>
      <c r="V113" s="183"/>
      <c r="W113" s="183"/>
      <c r="X113" s="236"/>
      <c r="Y113" s="329" t="str">
        <f t="shared" ca="1" si="7"/>
        <v/>
      </c>
      <c r="Z113" s="30">
        <f t="shared" ca="1" si="9"/>
        <v>0</v>
      </c>
    </row>
    <row r="114" spans="1:26" ht="15">
      <c r="A114" s="328" t="str">
        <f t="shared" ca="1" si="4"/>
        <v>0</v>
      </c>
      <c r="B114" s="183">
        <v>106</v>
      </c>
      <c r="C114" s="198"/>
      <c r="D114" s="183"/>
      <c r="E114" s="183"/>
      <c r="F114" s="183"/>
      <c r="G114" s="183"/>
      <c r="H114" s="765"/>
      <c r="I114" s="763"/>
      <c r="J114" s="766"/>
      <c r="K114" s="183"/>
      <c r="L114" s="183"/>
      <c r="M114" s="183"/>
      <c r="N114" s="215"/>
      <c r="O114" s="215"/>
      <c r="P114" s="183"/>
      <c r="Q114" s="217"/>
      <c r="R114" s="198"/>
      <c r="S114" s="183"/>
      <c r="T114" s="183"/>
      <c r="U114" s="183"/>
      <c r="V114" s="217"/>
      <c r="W114" s="183"/>
      <c r="X114" s="236"/>
      <c r="Y114" s="329" t="str">
        <f t="shared" ca="1" si="7"/>
        <v/>
      </c>
      <c r="Z114" s="30">
        <f t="shared" ca="1" si="9"/>
        <v>0</v>
      </c>
    </row>
    <row r="115" spans="1:26" ht="15">
      <c r="A115" s="328" t="str">
        <f t="shared" ca="1" si="4"/>
        <v>0</v>
      </c>
      <c r="B115" s="183">
        <v>107</v>
      </c>
      <c r="C115" s="198"/>
      <c r="D115" s="183"/>
      <c r="E115" s="183"/>
      <c r="F115" s="183"/>
      <c r="G115" s="183"/>
      <c r="H115" s="765"/>
      <c r="I115" s="763"/>
      <c r="J115" s="766"/>
      <c r="K115" s="183"/>
      <c r="L115" s="183"/>
      <c r="M115" s="183"/>
      <c r="N115" s="215"/>
      <c r="O115" s="215"/>
      <c r="P115" s="183"/>
      <c r="Q115" s="217"/>
      <c r="R115" s="198"/>
      <c r="S115" s="183"/>
      <c r="T115" s="183"/>
      <c r="U115" s="183"/>
      <c r="V115" s="183"/>
      <c r="W115" s="183"/>
      <c r="X115" s="220"/>
      <c r="Y115" s="329" t="str">
        <f t="shared" ca="1" si="7"/>
        <v/>
      </c>
      <c r="Z115" s="30">
        <f t="shared" ca="1" si="9"/>
        <v>0</v>
      </c>
    </row>
    <row r="116" spans="1:26" ht="15">
      <c r="A116" s="328" t="str">
        <f t="shared" ca="1" si="4"/>
        <v>0</v>
      </c>
      <c r="B116" s="183">
        <v>108</v>
      </c>
      <c r="C116" s="198"/>
      <c r="D116" s="199"/>
      <c r="E116" s="183"/>
      <c r="F116" s="183"/>
      <c r="G116" s="183"/>
      <c r="H116" s="765"/>
      <c r="I116" s="763"/>
      <c r="J116" s="766"/>
      <c r="K116" s="183"/>
      <c r="L116" s="183"/>
      <c r="M116" s="183"/>
      <c r="N116" s="215"/>
      <c r="O116" s="215"/>
      <c r="P116" s="183"/>
      <c r="Q116" s="217"/>
      <c r="R116" s="198"/>
      <c r="S116" s="183"/>
      <c r="T116" s="183"/>
      <c r="U116" s="183"/>
      <c r="V116" s="217"/>
      <c r="W116" s="183"/>
      <c r="X116" s="236"/>
      <c r="Y116" s="329" t="str">
        <f t="shared" ca="1" si="7"/>
        <v/>
      </c>
      <c r="Z116" s="30">
        <f t="shared" ca="1" si="9"/>
        <v>0</v>
      </c>
    </row>
    <row r="117" spans="1:26" ht="15">
      <c r="A117" s="328" t="str">
        <f t="shared" ca="1" si="4"/>
        <v>0</v>
      </c>
      <c r="B117" s="183">
        <v>109</v>
      </c>
      <c r="C117" s="198"/>
      <c r="D117" s="183"/>
      <c r="E117" s="183"/>
      <c r="F117" s="183"/>
      <c r="G117" s="183"/>
      <c r="H117" s="765"/>
      <c r="I117" s="763"/>
      <c r="J117" s="766"/>
      <c r="K117" s="183"/>
      <c r="L117" s="183"/>
      <c r="M117" s="183"/>
      <c r="N117" s="215"/>
      <c r="O117" s="215"/>
      <c r="P117" s="217"/>
      <c r="Q117" s="217"/>
      <c r="R117" s="237"/>
      <c r="S117" s="217"/>
      <c r="T117" s="217"/>
      <c r="U117" s="183"/>
      <c r="V117" s="217"/>
      <c r="W117" s="217"/>
      <c r="X117" s="236"/>
      <c r="Y117" s="329" t="str">
        <f t="shared" ca="1" si="7"/>
        <v/>
      </c>
      <c r="Z117" s="30">
        <f t="shared" ca="1" si="9"/>
        <v>0</v>
      </c>
    </row>
    <row r="118" spans="1:26" ht="15">
      <c r="A118" s="328" t="str">
        <f t="shared" ca="1" si="4"/>
        <v>0</v>
      </c>
      <c r="B118" s="183">
        <v>110</v>
      </c>
      <c r="C118" s="198"/>
      <c r="D118" s="183"/>
      <c r="E118" s="183"/>
      <c r="F118" s="183"/>
      <c r="G118" s="183"/>
      <c r="H118" s="765"/>
      <c r="I118" s="763"/>
      <c r="J118" s="766"/>
      <c r="K118" s="183"/>
      <c r="L118" s="183"/>
      <c r="M118" s="183"/>
      <c r="N118" s="215"/>
      <c r="O118" s="215"/>
      <c r="P118" s="217"/>
      <c r="Q118" s="217"/>
      <c r="R118" s="237"/>
      <c r="S118" s="217"/>
      <c r="T118" s="217"/>
      <c r="U118" s="183"/>
      <c r="V118" s="217"/>
      <c r="W118" s="217"/>
      <c r="X118" s="236"/>
      <c r="Y118" s="329" t="str">
        <f t="shared" ca="1" si="7"/>
        <v/>
      </c>
      <c r="Z118" s="30">
        <f t="shared" ca="1" si="9"/>
        <v>0</v>
      </c>
    </row>
    <row r="119" spans="1:26" ht="15">
      <c r="A119" s="328" t="str">
        <f t="shared" ca="1" si="4"/>
        <v>0</v>
      </c>
      <c r="B119" s="183">
        <v>111</v>
      </c>
      <c r="C119" s="198"/>
      <c r="D119" s="183"/>
      <c r="E119" s="183"/>
      <c r="F119" s="183"/>
      <c r="G119" s="183"/>
      <c r="H119" s="765"/>
      <c r="I119" s="763"/>
      <c r="J119" s="766"/>
      <c r="K119" s="183"/>
      <c r="L119" s="183"/>
      <c r="M119" s="183"/>
      <c r="N119" s="215"/>
      <c r="O119" s="215"/>
      <c r="P119" s="183"/>
      <c r="Q119" s="217"/>
      <c r="R119" s="198"/>
      <c r="S119" s="183"/>
      <c r="T119" s="183"/>
      <c r="U119" s="183"/>
      <c r="V119" s="217"/>
      <c r="W119" s="183"/>
      <c r="X119" s="236"/>
      <c r="Y119" s="329" t="str">
        <f t="shared" ca="1" si="7"/>
        <v/>
      </c>
      <c r="Z119" s="30">
        <f t="shared" ca="1" si="9"/>
        <v>0</v>
      </c>
    </row>
    <row r="120" spans="1:26" ht="15">
      <c r="A120" s="328" t="str">
        <f t="shared" ca="1" si="4"/>
        <v>0</v>
      </c>
      <c r="B120" s="183">
        <v>112</v>
      </c>
      <c r="C120" s="198"/>
      <c r="D120" s="183"/>
      <c r="E120" s="183"/>
      <c r="F120" s="183"/>
      <c r="G120" s="183"/>
      <c r="H120" s="765"/>
      <c r="I120" s="763"/>
      <c r="J120" s="766"/>
      <c r="K120" s="183"/>
      <c r="L120" s="183"/>
      <c r="M120" s="183"/>
      <c r="N120" s="215"/>
      <c r="O120" s="215"/>
      <c r="P120" s="183"/>
      <c r="Q120" s="217"/>
      <c r="R120" s="198"/>
      <c r="S120" s="183"/>
      <c r="T120" s="183"/>
      <c r="U120" s="183"/>
      <c r="V120" s="183"/>
      <c r="W120" s="183"/>
      <c r="X120" s="220"/>
      <c r="Y120" s="329" t="str">
        <f t="shared" ca="1" si="7"/>
        <v/>
      </c>
      <c r="Z120" s="30">
        <f t="shared" ca="1" si="9"/>
        <v>0</v>
      </c>
    </row>
    <row r="121" spans="1:26" ht="17.399999999999999">
      <c r="A121" s="328" t="str">
        <f t="shared" ca="1" si="4"/>
        <v>0</v>
      </c>
      <c r="B121" s="183">
        <v>113</v>
      </c>
      <c r="C121" s="198"/>
      <c r="D121" s="217"/>
      <c r="E121" s="183"/>
      <c r="F121" s="183"/>
      <c r="G121" s="183"/>
      <c r="H121" s="765"/>
      <c r="I121" s="763"/>
      <c r="J121" s="766"/>
      <c r="K121" s="183"/>
      <c r="L121" s="217"/>
      <c r="M121" s="183"/>
      <c r="N121" s="349"/>
      <c r="O121" s="350"/>
      <c r="P121" s="431"/>
      <c r="Q121" s="217"/>
      <c r="R121" s="237"/>
      <c r="S121" s="217"/>
      <c r="T121" s="217"/>
      <c r="U121" s="183"/>
      <c r="V121" s="217"/>
      <c r="W121" s="217"/>
      <c r="X121" s="236"/>
      <c r="Y121" s="329" t="str">
        <f t="shared" ca="1" si="7"/>
        <v/>
      </c>
      <c r="Z121" s="30">
        <f t="shared" ca="1" si="9"/>
        <v>0</v>
      </c>
    </row>
    <row r="122" spans="1:26" ht="15">
      <c r="A122" s="328" t="str">
        <f t="shared" ca="1" si="4"/>
        <v>0</v>
      </c>
      <c r="B122" s="183">
        <v>114</v>
      </c>
      <c r="C122" s="198"/>
      <c r="D122" s="183"/>
      <c r="E122" s="183"/>
      <c r="F122" s="183"/>
      <c r="G122" s="183"/>
      <c r="H122" s="765"/>
      <c r="I122" s="763"/>
      <c r="J122" s="766"/>
      <c r="K122" s="183"/>
      <c r="L122" s="217"/>
      <c r="M122" s="183"/>
      <c r="N122" s="215"/>
      <c r="O122" s="215"/>
      <c r="P122" s="183"/>
      <c r="Q122" s="217"/>
      <c r="R122" s="198"/>
      <c r="S122" s="183"/>
      <c r="T122" s="183"/>
      <c r="U122" s="183"/>
      <c r="V122" s="183"/>
      <c r="W122" s="183"/>
      <c r="X122" s="220"/>
      <c r="Y122" s="329" t="str">
        <f t="shared" ca="1" si="7"/>
        <v/>
      </c>
      <c r="Z122" s="30">
        <f t="shared" ca="1" si="9"/>
        <v>0</v>
      </c>
    </row>
    <row r="123" spans="1:26" ht="15">
      <c r="A123" s="328" t="str">
        <f t="shared" ca="1" si="4"/>
        <v>0</v>
      </c>
      <c r="B123" s="183">
        <v>115</v>
      </c>
      <c r="C123" s="198"/>
      <c r="D123" s="183"/>
      <c r="E123" s="183"/>
      <c r="F123" s="183"/>
      <c r="G123" s="183"/>
      <c r="H123" s="765"/>
      <c r="I123" s="763"/>
      <c r="J123" s="766"/>
      <c r="K123" s="183"/>
      <c r="L123" s="217"/>
      <c r="M123" s="183"/>
      <c r="N123" s="215"/>
      <c r="O123" s="215"/>
      <c r="P123" s="183"/>
      <c r="Q123" s="217"/>
      <c r="R123" s="198"/>
      <c r="S123" s="183"/>
      <c r="T123" s="183"/>
      <c r="U123" s="183"/>
      <c r="V123" s="183"/>
      <c r="W123" s="183"/>
      <c r="X123" s="220"/>
      <c r="Y123" s="329" t="str">
        <f t="shared" ca="1" si="7"/>
        <v/>
      </c>
      <c r="Z123" s="30">
        <f t="shared" ca="1" si="9"/>
        <v>0</v>
      </c>
    </row>
    <row r="124" spans="1:26" ht="15">
      <c r="A124" s="328" t="str">
        <f t="shared" ca="1" si="4"/>
        <v>0</v>
      </c>
      <c r="B124" s="183">
        <v>116</v>
      </c>
      <c r="C124" s="198"/>
      <c r="D124" s="199"/>
      <c r="E124" s="183"/>
      <c r="F124" s="183"/>
      <c r="G124" s="183"/>
      <c r="H124" s="765"/>
      <c r="I124" s="763"/>
      <c r="J124" s="766"/>
      <c r="K124" s="183"/>
      <c r="L124" s="217"/>
      <c r="M124" s="183"/>
      <c r="N124" s="215"/>
      <c r="O124" s="235"/>
      <c r="P124" s="217"/>
      <c r="Q124" s="217"/>
      <c r="R124" s="237"/>
      <c r="S124" s="217"/>
      <c r="T124" s="217"/>
      <c r="U124" s="183"/>
      <c r="V124" s="217"/>
      <c r="W124" s="217"/>
      <c r="X124" s="236"/>
      <c r="Y124" s="329" t="str">
        <f t="shared" ca="1" si="7"/>
        <v/>
      </c>
      <c r="Z124" s="30">
        <f t="shared" ca="1" si="9"/>
        <v>0</v>
      </c>
    </row>
    <row r="125" spans="1:26" ht="15">
      <c r="A125" s="328" t="str">
        <f t="shared" ca="1" si="4"/>
        <v>0</v>
      </c>
      <c r="B125" s="183">
        <v>117</v>
      </c>
      <c r="C125" s="198"/>
      <c r="D125" s="183"/>
      <c r="E125" s="183"/>
      <c r="F125" s="183"/>
      <c r="G125" s="183"/>
      <c r="H125" s="765"/>
      <c r="I125" s="763"/>
      <c r="J125" s="766"/>
      <c r="K125" s="183"/>
      <c r="L125" s="217"/>
      <c r="M125" s="183"/>
      <c r="N125" s="215"/>
      <c r="O125" s="215"/>
      <c r="P125" s="217"/>
      <c r="Q125" s="217"/>
      <c r="R125" s="237"/>
      <c r="S125" s="217"/>
      <c r="T125" s="217"/>
      <c r="U125" s="183"/>
      <c r="V125" s="217"/>
      <c r="W125" s="217"/>
      <c r="X125" s="236"/>
      <c r="Y125" s="329" t="str">
        <f t="shared" ca="1" si="7"/>
        <v/>
      </c>
      <c r="Z125" s="30">
        <f t="shared" ca="1" si="9"/>
        <v>0</v>
      </c>
    </row>
    <row r="126" spans="1:26" ht="15">
      <c r="A126" s="328" t="str">
        <f t="shared" ca="1" si="4"/>
        <v>0</v>
      </c>
      <c r="B126" s="183">
        <v>118</v>
      </c>
      <c r="C126" s="198"/>
      <c r="D126" s="199"/>
      <c r="E126" s="183"/>
      <c r="F126" s="183"/>
      <c r="G126" s="183"/>
      <c r="H126" s="765"/>
      <c r="I126" s="763"/>
      <c r="J126" s="766"/>
      <c r="K126" s="183"/>
      <c r="L126" s="183"/>
      <c r="M126" s="183"/>
      <c r="N126" s="215"/>
      <c r="O126" s="215"/>
      <c r="P126" s="183"/>
      <c r="Q126" s="217"/>
      <c r="R126" s="198"/>
      <c r="S126" s="183"/>
      <c r="T126" s="183"/>
      <c r="U126" s="183"/>
      <c r="V126" s="217"/>
      <c r="W126" s="183"/>
      <c r="X126" s="220"/>
      <c r="Y126" s="329" t="str">
        <f t="shared" ca="1" si="7"/>
        <v/>
      </c>
      <c r="Z126" s="30">
        <f t="shared" ca="1" si="9"/>
        <v>0</v>
      </c>
    </row>
    <row r="127" spans="1:26" ht="15">
      <c r="A127" s="328" t="str">
        <f t="shared" ca="1" si="4"/>
        <v>0</v>
      </c>
      <c r="B127" s="183">
        <v>119</v>
      </c>
      <c r="C127" s="198"/>
      <c r="D127" s="183"/>
      <c r="E127" s="217"/>
      <c r="F127" s="217"/>
      <c r="G127" s="217"/>
      <c r="H127" s="769"/>
      <c r="I127" s="763"/>
      <c r="J127" s="766"/>
      <c r="K127" s="217"/>
      <c r="L127" s="217"/>
      <c r="M127" s="217"/>
      <c r="N127" s="235"/>
      <c r="O127" s="235"/>
      <c r="P127" s="217"/>
      <c r="Q127" s="217"/>
      <c r="R127" s="237"/>
      <c r="S127" s="217"/>
      <c r="T127" s="217"/>
      <c r="U127" s="183"/>
      <c r="V127" s="217"/>
      <c r="W127" s="217"/>
      <c r="X127" s="236"/>
      <c r="Y127" s="329" t="str">
        <f t="shared" ca="1" si="7"/>
        <v/>
      </c>
      <c r="Z127" s="30">
        <f t="shared" ca="1" si="9"/>
        <v>0</v>
      </c>
    </row>
    <row r="128" spans="1:26" ht="15">
      <c r="A128" s="328" t="str">
        <f t="shared" ca="1" si="4"/>
        <v>0</v>
      </c>
      <c r="B128" s="183">
        <v>120</v>
      </c>
      <c r="C128" s="237"/>
      <c r="D128" s="217"/>
      <c r="E128" s="217"/>
      <c r="F128" s="217"/>
      <c r="G128" s="217"/>
      <c r="H128" s="769"/>
      <c r="I128" s="763"/>
      <c r="J128" s="766"/>
      <c r="K128" s="217"/>
      <c r="L128" s="217"/>
      <c r="M128" s="217"/>
      <c r="N128" s="235"/>
      <c r="O128" s="235"/>
      <c r="P128" s="217"/>
      <c r="Q128" s="217"/>
      <c r="R128" s="237"/>
      <c r="S128" s="217"/>
      <c r="T128" s="217"/>
      <c r="U128" s="183"/>
      <c r="V128" s="217"/>
      <c r="W128" s="217"/>
      <c r="X128" s="236"/>
      <c r="Y128" s="329" t="str">
        <f t="shared" ca="1" si="7"/>
        <v/>
      </c>
      <c r="Z128" s="30">
        <f t="shared" ca="1" si="9"/>
        <v>0</v>
      </c>
    </row>
    <row r="129" spans="1:26" ht="15">
      <c r="A129" s="328" t="str">
        <f t="shared" ca="1" si="4"/>
        <v>0</v>
      </c>
      <c r="B129" s="183">
        <v>121</v>
      </c>
      <c r="C129" s="237"/>
      <c r="D129" s="217"/>
      <c r="E129" s="217"/>
      <c r="F129" s="217"/>
      <c r="G129" s="217"/>
      <c r="H129" s="769"/>
      <c r="I129" s="763"/>
      <c r="J129" s="766"/>
      <c r="K129" s="217"/>
      <c r="L129" s="217"/>
      <c r="M129" s="217"/>
      <c r="N129" s="235"/>
      <c r="O129" s="235"/>
      <c r="P129" s="217"/>
      <c r="Q129" s="217"/>
      <c r="R129" s="237"/>
      <c r="S129" s="217"/>
      <c r="T129" s="217"/>
      <c r="U129" s="183"/>
      <c r="V129" s="217"/>
      <c r="W129" s="217"/>
      <c r="X129" s="236"/>
      <c r="Y129" s="329" t="str">
        <f t="shared" ca="1" si="7"/>
        <v/>
      </c>
      <c r="Z129" s="30">
        <f t="shared" ca="1" si="9"/>
        <v>0</v>
      </c>
    </row>
    <row r="130" spans="1:26" ht="15">
      <c r="A130" s="328" t="str">
        <f t="shared" ca="1" si="4"/>
        <v>0</v>
      </c>
      <c r="B130" s="183">
        <v>122</v>
      </c>
      <c r="C130" s="237"/>
      <c r="D130" s="217"/>
      <c r="E130" s="217"/>
      <c r="F130" s="217"/>
      <c r="G130" s="217"/>
      <c r="H130" s="769"/>
      <c r="I130" s="763"/>
      <c r="J130" s="766"/>
      <c r="K130" s="217"/>
      <c r="L130" s="217"/>
      <c r="M130" s="217"/>
      <c r="N130" s="235"/>
      <c r="O130" s="235"/>
      <c r="P130" s="217"/>
      <c r="Q130" s="217"/>
      <c r="R130" s="237"/>
      <c r="S130" s="217"/>
      <c r="T130" s="217"/>
      <c r="U130" s="183"/>
      <c r="V130" s="217"/>
      <c r="W130" s="217"/>
      <c r="X130" s="236"/>
      <c r="Y130" s="329" t="str">
        <f t="shared" ca="1" si="7"/>
        <v/>
      </c>
      <c r="Z130" s="30">
        <f t="shared" ca="1" si="9"/>
        <v>0</v>
      </c>
    </row>
    <row r="131" spans="1:26" ht="15">
      <c r="A131" s="328" t="str">
        <f t="shared" ca="1" si="4"/>
        <v>0</v>
      </c>
      <c r="B131" s="183">
        <v>123</v>
      </c>
      <c r="C131" s="237"/>
      <c r="D131" s="217"/>
      <c r="E131" s="217"/>
      <c r="F131" s="217"/>
      <c r="G131" s="217"/>
      <c r="H131" s="769"/>
      <c r="I131" s="763"/>
      <c r="J131" s="766"/>
      <c r="K131" s="217"/>
      <c r="L131" s="217"/>
      <c r="M131" s="217"/>
      <c r="N131" s="235"/>
      <c r="O131" s="235"/>
      <c r="P131" s="217"/>
      <c r="Q131" s="217"/>
      <c r="R131" s="237"/>
      <c r="S131" s="217"/>
      <c r="T131" s="217"/>
      <c r="U131" s="183"/>
      <c r="V131" s="217"/>
      <c r="W131" s="217"/>
      <c r="X131" s="236"/>
      <c r="Y131" s="329" t="str">
        <f t="shared" ca="1" si="7"/>
        <v/>
      </c>
      <c r="Z131" s="30">
        <f t="shared" ca="1" si="9"/>
        <v>0</v>
      </c>
    </row>
    <row r="132" spans="1:26" ht="15">
      <c r="A132" s="328" t="str">
        <f t="shared" ca="1" si="4"/>
        <v>0</v>
      </c>
      <c r="B132" s="183">
        <v>124</v>
      </c>
      <c r="C132" s="237"/>
      <c r="D132" s="217"/>
      <c r="E132" s="217"/>
      <c r="F132" s="217"/>
      <c r="G132" s="217"/>
      <c r="H132" s="769"/>
      <c r="I132" s="763"/>
      <c r="J132" s="766"/>
      <c r="K132" s="217"/>
      <c r="L132" s="217"/>
      <c r="M132" s="217"/>
      <c r="N132" s="235"/>
      <c r="O132" s="235"/>
      <c r="P132" s="217"/>
      <c r="Q132" s="217"/>
      <c r="R132" s="237"/>
      <c r="S132" s="217"/>
      <c r="T132" s="217"/>
      <c r="U132" s="183"/>
      <c r="V132" s="217"/>
      <c r="W132" s="217"/>
      <c r="X132" s="236"/>
      <c r="Y132" s="329" t="str">
        <f t="shared" ca="1" si="7"/>
        <v/>
      </c>
      <c r="Z132" s="30">
        <f t="shared" ca="1" si="9"/>
        <v>0</v>
      </c>
    </row>
    <row r="133" spans="1:26" ht="15">
      <c r="A133" s="328" t="str">
        <f t="shared" ca="1" si="4"/>
        <v>0</v>
      </c>
      <c r="B133" s="183">
        <v>125</v>
      </c>
      <c r="C133" s="237"/>
      <c r="D133" s="217"/>
      <c r="E133" s="217"/>
      <c r="F133" s="217"/>
      <c r="G133" s="217"/>
      <c r="H133" s="769"/>
      <c r="I133" s="763"/>
      <c r="J133" s="766"/>
      <c r="K133" s="217"/>
      <c r="L133" s="217"/>
      <c r="M133" s="217"/>
      <c r="N133" s="235"/>
      <c r="O133" s="235"/>
      <c r="P133" s="217"/>
      <c r="Q133" s="217"/>
      <c r="R133" s="237"/>
      <c r="S133" s="217"/>
      <c r="T133" s="217"/>
      <c r="U133" s="183"/>
      <c r="V133" s="217"/>
      <c r="W133" s="217"/>
      <c r="X133" s="236"/>
      <c r="Y133" s="329" t="str">
        <f t="shared" ca="1" si="7"/>
        <v/>
      </c>
      <c r="Z133" s="30">
        <f t="shared" ca="1" si="9"/>
        <v>0</v>
      </c>
    </row>
    <row r="134" spans="1:26" ht="15">
      <c r="A134" s="328" t="str">
        <f t="shared" ca="1" si="4"/>
        <v>0</v>
      </c>
      <c r="B134" s="183">
        <v>126</v>
      </c>
      <c r="C134" s="237"/>
      <c r="D134" s="217"/>
      <c r="E134" s="217"/>
      <c r="F134" s="217"/>
      <c r="G134" s="217"/>
      <c r="H134" s="769"/>
      <c r="I134" s="763"/>
      <c r="J134" s="766"/>
      <c r="K134" s="217"/>
      <c r="L134" s="217"/>
      <c r="M134" s="217"/>
      <c r="N134" s="235"/>
      <c r="O134" s="235"/>
      <c r="P134" s="217"/>
      <c r="Q134" s="217"/>
      <c r="R134" s="237"/>
      <c r="S134" s="217"/>
      <c r="T134" s="217"/>
      <c r="U134" s="183"/>
      <c r="V134" s="217"/>
      <c r="W134" s="217"/>
      <c r="X134" s="236"/>
      <c r="Y134" s="329" t="str">
        <f t="shared" ca="1" si="7"/>
        <v/>
      </c>
      <c r="Z134" s="30">
        <f t="shared" ca="1" si="9"/>
        <v>0</v>
      </c>
    </row>
    <row r="135" spans="1:26" ht="15">
      <c r="A135" s="328" t="str">
        <f t="shared" ca="1" si="4"/>
        <v>0</v>
      </c>
      <c r="B135" s="183">
        <v>127</v>
      </c>
      <c r="C135" s="237"/>
      <c r="D135" s="217"/>
      <c r="E135" s="217"/>
      <c r="F135" s="217"/>
      <c r="G135" s="217"/>
      <c r="H135" s="769"/>
      <c r="I135" s="763"/>
      <c r="J135" s="766"/>
      <c r="K135" s="217"/>
      <c r="L135" s="217"/>
      <c r="M135" s="217"/>
      <c r="N135" s="235"/>
      <c r="O135" s="235"/>
      <c r="P135" s="217"/>
      <c r="Q135" s="217"/>
      <c r="R135" s="237"/>
      <c r="S135" s="217"/>
      <c r="T135" s="217"/>
      <c r="U135" s="183"/>
      <c r="V135" s="217"/>
      <c r="W135" s="217"/>
      <c r="X135" s="236"/>
      <c r="Y135" s="329" t="str">
        <f t="shared" ca="1" si="7"/>
        <v/>
      </c>
      <c r="Z135" s="30">
        <f t="shared" ca="1" si="9"/>
        <v>0</v>
      </c>
    </row>
    <row r="136" spans="1:26" ht="15">
      <c r="A136" s="328" t="str">
        <f t="shared" ca="1" si="4"/>
        <v>0</v>
      </c>
      <c r="B136" s="183">
        <v>128</v>
      </c>
      <c r="C136" s="237"/>
      <c r="D136" s="217"/>
      <c r="E136" s="217"/>
      <c r="F136" s="217"/>
      <c r="G136" s="217"/>
      <c r="H136" s="769"/>
      <c r="I136" s="763"/>
      <c r="J136" s="766"/>
      <c r="K136" s="217"/>
      <c r="L136" s="217"/>
      <c r="M136" s="217"/>
      <c r="N136" s="235"/>
      <c r="O136" s="235"/>
      <c r="P136" s="217"/>
      <c r="Q136" s="217"/>
      <c r="R136" s="237"/>
      <c r="S136" s="217"/>
      <c r="T136" s="217"/>
      <c r="U136" s="183"/>
      <c r="V136" s="217"/>
      <c r="W136" s="217"/>
      <c r="X136" s="236"/>
      <c r="Y136" s="329" t="str">
        <f t="shared" ca="1" si="7"/>
        <v/>
      </c>
      <c r="Z136" s="30">
        <f t="shared" ca="1" si="9"/>
        <v>0</v>
      </c>
    </row>
    <row r="137" spans="1:26" ht="15">
      <c r="A137" s="328" t="str">
        <f t="shared" ca="1" si="4"/>
        <v>0</v>
      </c>
      <c r="B137" s="183">
        <v>129</v>
      </c>
      <c r="C137" s="237"/>
      <c r="D137" s="217"/>
      <c r="E137" s="217"/>
      <c r="F137" s="217"/>
      <c r="G137" s="217"/>
      <c r="H137" s="769"/>
      <c r="I137" s="763"/>
      <c r="J137" s="766"/>
      <c r="K137" s="217"/>
      <c r="L137" s="217"/>
      <c r="M137" s="217"/>
      <c r="N137" s="235"/>
      <c r="O137" s="235"/>
      <c r="P137" s="217"/>
      <c r="Q137" s="217"/>
      <c r="R137" s="237"/>
      <c r="S137" s="217"/>
      <c r="T137" s="217"/>
      <c r="U137" s="183"/>
      <c r="V137" s="217"/>
      <c r="W137" s="217"/>
      <c r="X137" s="236"/>
      <c r="Y137" s="329" t="str">
        <f t="shared" ca="1" si="7"/>
        <v/>
      </c>
      <c r="Z137" s="30">
        <f t="shared" ca="1" si="9"/>
        <v>0</v>
      </c>
    </row>
    <row r="138" spans="1:26" ht="15">
      <c r="A138" s="328" t="str">
        <f t="shared" ca="1" si="4"/>
        <v>0</v>
      </c>
      <c r="B138" s="183">
        <v>130</v>
      </c>
      <c r="C138" s="237"/>
      <c r="D138" s="217"/>
      <c r="E138" s="217"/>
      <c r="F138" s="217"/>
      <c r="G138" s="217"/>
      <c r="H138" s="769"/>
      <c r="I138" s="763"/>
      <c r="J138" s="766"/>
      <c r="K138" s="217"/>
      <c r="L138" s="217"/>
      <c r="M138" s="217"/>
      <c r="N138" s="235"/>
      <c r="O138" s="235"/>
      <c r="P138" s="217"/>
      <c r="Q138" s="217"/>
      <c r="R138" s="237"/>
      <c r="S138" s="217"/>
      <c r="T138" s="217"/>
      <c r="U138" s="183"/>
      <c r="V138" s="217"/>
      <c r="W138" s="217"/>
      <c r="X138" s="236"/>
      <c r="Y138" s="329" t="str">
        <f t="shared" ca="1" si="7"/>
        <v/>
      </c>
      <c r="Z138" s="30">
        <f t="shared" ca="1" si="9"/>
        <v>0</v>
      </c>
    </row>
    <row r="139" spans="1:26" ht="15">
      <c r="A139" s="328" t="str">
        <f t="shared" ca="1" si="4"/>
        <v>0</v>
      </c>
      <c r="B139" s="183">
        <v>131</v>
      </c>
      <c r="C139" s="237"/>
      <c r="D139" s="217"/>
      <c r="E139" s="217"/>
      <c r="F139" s="217"/>
      <c r="G139" s="217"/>
      <c r="H139" s="769"/>
      <c r="I139" s="763"/>
      <c r="J139" s="766"/>
      <c r="K139" s="217"/>
      <c r="L139" s="217"/>
      <c r="M139" s="217"/>
      <c r="N139" s="235"/>
      <c r="O139" s="235"/>
      <c r="P139" s="217"/>
      <c r="Q139" s="217"/>
      <c r="R139" s="237"/>
      <c r="S139" s="217"/>
      <c r="T139" s="217"/>
      <c r="U139" s="183"/>
      <c r="V139" s="217"/>
      <c r="W139" s="217"/>
      <c r="X139" s="236"/>
      <c r="Y139" s="329" t="str">
        <f t="shared" ca="1" si="7"/>
        <v/>
      </c>
      <c r="Z139" s="30">
        <f t="shared" ca="1" si="9"/>
        <v>0</v>
      </c>
    </row>
    <row r="140" spans="1:26" ht="15">
      <c r="A140" s="328" t="str">
        <f t="shared" ca="1" si="4"/>
        <v>0</v>
      </c>
      <c r="B140" s="183">
        <v>132</v>
      </c>
      <c r="C140" s="237"/>
      <c r="D140" s="217"/>
      <c r="E140" s="217"/>
      <c r="F140" s="217"/>
      <c r="G140" s="217"/>
      <c r="H140" s="769"/>
      <c r="I140" s="763"/>
      <c r="J140" s="766"/>
      <c r="K140" s="217"/>
      <c r="L140" s="217"/>
      <c r="M140" s="217"/>
      <c r="N140" s="235"/>
      <c r="O140" s="235"/>
      <c r="P140" s="217"/>
      <c r="Q140" s="217"/>
      <c r="R140" s="237"/>
      <c r="S140" s="217"/>
      <c r="T140" s="217"/>
      <c r="U140" s="183"/>
      <c r="V140" s="217"/>
      <c r="W140" s="217"/>
      <c r="X140" s="236"/>
      <c r="Y140" s="329" t="str">
        <f t="shared" ca="1" si="7"/>
        <v/>
      </c>
      <c r="Z140" s="30">
        <f t="shared" ca="1" si="9"/>
        <v>0</v>
      </c>
    </row>
    <row r="141" spans="1:26" ht="15">
      <c r="A141" s="328" t="str">
        <f t="shared" ca="1" si="4"/>
        <v>0</v>
      </c>
      <c r="B141" s="183">
        <v>133</v>
      </c>
      <c r="C141" s="237"/>
      <c r="D141" s="217"/>
      <c r="E141" s="217"/>
      <c r="F141" s="217"/>
      <c r="G141" s="217"/>
      <c r="H141" s="769"/>
      <c r="I141" s="763"/>
      <c r="J141" s="766"/>
      <c r="K141" s="217"/>
      <c r="L141" s="217"/>
      <c r="M141" s="217"/>
      <c r="N141" s="235"/>
      <c r="O141" s="235"/>
      <c r="P141" s="217"/>
      <c r="Q141" s="217"/>
      <c r="R141" s="237"/>
      <c r="S141" s="217"/>
      <c r="T141" s="217"/>
      <c r="U141" s="183"/>
      <c r="V141" s="217"/>
      <c r="W141" s="217"/>
      <c r="X141" s="236"/>
      <c r="Y141" s="329" t="str">
        <f t="shared" ca="1" si="7"/>
        <v/>
      </c>
      <c r="Z141" s="30">
        <f t="shared" ca="1" si="9"/>
        <v>0</v>
      </c>
    </row>
    <row r="142" spans="1:26" ht="15">
      <c r="A142" s="328" t="str">
        <f t="shared" ca="1" si="4"/>
        <v>0</v>
      </c>
      <c r="B142" s="183">
        <v>134</v>
      </c>
      <c r="C142" s="237"/>
      <c r="D142" s="217"/>
      <c r="E142" s="217"/>
      <c r="F142" s="217"/>
      <c r="G142" s="217"/>
      <c r="H142" s="769"/>
      <c r="I142" s="763"/>
      <c r="J142" s="766"/>
      <c r="K142" s="217"/>
      <c r="L142" s="217"/>
      <c r="M142" s="217"/>
      <c r="N142" s="235"/>
      <c r="O142" s="235"/>
      <c r="P142" s="217"/>
      <c r="Q142" s="217"/>
      <c r="R142" s="237"/>
      <c r="S142" s="217"/>
      <c r="T142" s="217"/>
      <c r="U142" s="183"/>
      <c r="V142" s="217"/>
      <c r="W142" s="217"/>
      <c r="X142" s="236"/>
      <c r="Y142" s="329" t="str">
        <f t="shared" ca="1" si="7"/>
        <v/>
      </c>
      <c r="Z142" s="30">
        <f t="shared" ca="1" si="9"/>
        <v>0</v>
      </c>
    </row>
    <row r="143" spans="1:26" ht="15">
      <c r="A143" s="328" t="str">
        <f t="shared" ca="1" si="4"/>
        <v>0</v>
      </c>
      <c r="B143" s="183">
        <v>135</v>
      </c>
      <c r="C143" s="237"/>
      <c r="D143" s="217"/>
      <c r="E143" s="217"/>
      <c r="F143" s="217"/>
      <c r="G143" s="217"/>
      <c r="H143" s="769"/>
      <c r="I143" s="763"/>
      <c r="J143" s="766"/>
      <c r="K143" s="217"/>
      <c r="L143" s="217"/>
      <c r="M143" s="217"/>
      <c r="N143" s="235"/>
      <c r="O143" s="235"/>
      <c r="P143" s="217"/>
      <c r="Q143" s="217"/>
      <c r="R143" s="237"/>
      <c r="S143" s="217"/>
      <c r="T143" s="217"/>
      <c r="U143" s="183"/>
      <c r="V143" s="217"/>
      <c r="W143" s="217"/>
      <c r="X143" s="236"/>
      <c r="Y143" s="329" t="str">
        <f t="shared" ca="1" si="7"/>
        <v/>
      </c>
      <c r="Z143" s="30">
        <f t="shared" ca="1" si="9"/>
        <v>0</v>
      </c>
    </row>
    <row r="144" spans="1:26" ht="15">
      <c r="A144" s="328" t="str">
        <f t="shared" ca="1" si="4"/>
        <v>0</v>
      </c>
      <c r="B144" s="183">
        <v>136</v>
      </c>
      <c r="C144" s="237"/>
      <c r="D144" s="217"/>
      <c r="E144" s="217"/>
      <c r="F144" s="217"/>
      <c r="G144" s="217"/>
      <c r="H144" s="769"/>
      <c r="I144" s="763"/>
      <c r="J144" s="766"/>
      <c r="K144" s="217"/>
      <c r="L144" s="217"/>
      <c r="M144" s="217"/>
      <c r="N144" s="235"/>
      <c r="O144" s="235"/>
      <c r="P144" s="217"/>
      <c r="Q144" s="217"/>
      <c r="R144" s="237"/>
      <c r="S144" s="217"/>
      <c r="T144" s="217"/>
      <c r="U144" s="183"/>
      <c r="V144" s="217"/>
      <c r="W144" s="217"/>
      <c r="X144" s="236"/>
      <c r="Y144" s="329" t="str">
        <f t="shared" ca="1" si="7"/>
        <v/>
      </c>
      <c r="Z144" s="30">
        <f t="shared" ca="1" si="9"/>
        <v>0</v>
      </c>
    </row>
    <row r="145" spans="1:26" ht="15">
      <c r="A145" s="328" t="str">
        <f t="shared" ca="1" si="4"/>
        <v>0</v>
      </c>
      <c r="B145" s="183">
        <v>137</v>
      </c>
      <c r="C145" s="237"/>
      <c r="D145" s="217"/>
      <c r="E145" s="217"/>
      <c r="F145" s="217"/>
      <c r="G145" s="217"/>
      <c r="H145" s="769"/>
      <c r="I145" s="763"/>
      <c r="J145" s="766"/>
      <c r="K145" s="217"/>
      <c r="L145" s="217"/>
      <c r="M145" s="217"/>
      <c r="N145" s="235"/>
      <c r="O145" s="235"/>
      <c r="P145" s="217"/>
      <c r="Q145" s="217"/>
      <c r="R145" s="237"/>
      <c r="S145" s="217"/>
      <c r="T145" s="217"/>
      <c r="U145" s="183"/>
      <c r="V145" s="217"/>
      <c r="W145" s="217"/>
      <c r="X145" s="236"/>
      <c r="Y145" s="329" t="str">
        <f t="shared" ca="1" si="7"/>
        <v/>
      </c>
      <c r="Z145" s="30">
        <f t="shared" ca="1" si="9"/>
        <v>0</v>
      </c>
    </row>
    <row r="146" spans="1:26" ht="15">
      <c r="A146" s="328" t="str">
        <f t="shared" ca="1" si="4"/>
        <v>0</v>
      </c>
      <c r="B146" s="183">
        <v>138</v>
      </c>
      <c r="C146" s="237"/>
      <c r="D146" s="217"/>
      <c r="E146" s="217"/>
      <c r="F146" s="217"/>
      <c r="G146" s="217"/>
      <c r="H146" s="769"/>
      <c r="I146" s="763"/>
      <c r="J146" s="766"/>
      <c r="K146" s="217"/>
      <c r="L146" s="217"/>
      <c r="M146" s="217"/>
      <c r="N146" s="235"/>
      <c r="O146" s="235"/>
      <c r="P146" s="217"/>
      <c r="Q146" s="217"/>
      <c r="R146" s="237"/>
      <c r="S146" s="217"/>
      <c r="T146" s="217"/>
      <c r="U146" s="183"/>
      <c r="V146" s="217"/>
      <c r="W146" s="217"/>
      <c r="X146" s="236"/>
      <c r="Y146" s="329" t="str">
        <f t="shared" ca="1" si="7"/>
        <v/>
      </c>
      <c r="Z146" s="30">
        <f t="shared" ca="1" si="9"/>
        <v>0</v>
      </c>
    </row>
    <row r="147" spans="1:26" ht="15">
      <c r="A147" s="328" t="str">
        <f t="shared" ca="1" si="4"/>
        <v>0</v>
      </c>
      <c r="B147" s="183">
        <v>139</v>
      </c>
      <c r="C147" s="237"/>
      <c r="D147" s="217"/>
      <c r="E147" s="217"/>
      <c r="F147" s="217"/>
      <c r="G147" s="217"/>
      <c r="H147" s="769"/>
      <c r="I147" s="763"/>
      <c r="J147" s="766"/>
      <c r="K147" s="217"/>
      <c r="L147" s="217"/>
      <c r="M147" s="217"/>
      <c r="N147" s="235"/>
      <c r="O147" s="235"/>
      <c r="P147" s="217"/>
      <c r="Q147" s="217"/>
      <c r="R147" s="237"/>
      <c r="S147" s="217"/>
      <c r="T147" s="217"/>
      <c r="U147" s="183"/>
      <c r="V147" s="217"/>
      <c r="W147" s="217"/>
      <c r="X147" s="236"/>
      <c r="Y147" s="329" t="str">
        <f t="shared" ca="1" si="7"/>
        <v/>
      </c>
      <c r="Z147" s="30">
        <f t="shared" ca="1" si="9"/>
        <v>0</v>
      </c>
    </row>
    <row r="148" spans="1:26" ht="15">
      <c r="A148" s="328" t="str">
        <f t="shared" ca="1" si="4"/>
        <v>0</v>
      </c>
      <c r="B148" s="183">
        <v>140</v>
      </c>
      <c r="C148" s="237"/>
      <c r="D148" s="217"/>
      <c r="E148" s="217"/>
      <c r="F148" s="217"/>
      <c r="G148" s="217"/>
      <c r="H148" s="769"/>
      <c r="I148" s="763"/>
      <c r="J148" s="766"/>
      <c r="K148" s="217"/>
      <c r="L148" s="217"/>
      <c r="M148" s="217"/>
      <c r="N148" s="235"/>
      <c r="O148" s="235"/>
      <c r="P148" s="217"/>
      <c r="Q148" s="217"/>
      <c r="R148" s="237"/>
      <c r="S148" s="217"/>
      <c r="T148" s="217"/>
      <c r="U148" s="183"/>
      <c r="V148" s="217"/>
      <c r="W148" s="217"/>
      <c r="X148" s="236"/>
      <c r="Y148" s="329" t="str">
        <f t="shared" ca="1" si="7"/>
        <v/>
      </c>
      <c r="Z148" s="30">
        <f t="shared" ca="1" si="9"/>
        <v>0</v>
      </c>
    </row>
    <row r="149" spans="1:26" ht="15">
      <c r="A149" s="328" t="str">
        <f t="shared" ca="1" si="4"/>
        <v>0</v>
      </c>
      <c r="B149" s="183">
        <v>141</v>
      </c>
      <c r="C149" s="237"/>
      <c r="D149" s="217"/>
      <c r="E149" s="217"/>
      <c r="F149" s="217"/>
      <c r="G149" s="217"/>
      <c r="H149" s="769"/>
      <c r="I149" s="763"/>
      <c r="J149" s="766"/>
      <c r="K149" s="217"/>
      <c r="L149" s="217"/>
      <c r="M149" s="217"/>
      <c r="N149" s="235"/>
      <c r="O149" s="235"/>
      <c r="P149" s="217"/>
      <c r="Q149" s="217"/>
      <c r="R149" s="237"/>
      <c r="S149" s="217"/>
      <c r="T149" s="217"/>
      <c r="U149" s="183"/>
      <c r="V149" s="217"/>
      <c r="W149" s="217"/>
      <c r="X149" s="236"/>
      <c r="Y149" s="329" t="str">
        <f t="shared" ca="1" si="7"/>
        <v/>
      </c>
      <c r="Z149" s="30">
        <f t="shared" ca="1" si="9"/>
        <v>0</v>
      </c>
    </row>
    <row r="150" spans="1:26" ht="15">
      <c r="A150" s="328" t="str">
        <f t="shared" ca="1" si="4"/>
        <v>0</v>
      </c>
      <c r="B150" s="183">
        <v>142</v>
      </c>
      <c r="C150" s="237"/>
      <c r="D150" s="217"/>
      <c r="E150" s="217"/>
      <c r="F150" s="217"/>
      <c r="G150" s="217"/>
      <c r="H150" s="769"/>
      <c r="I150" s="763"/>
      <c r="J150" s="766"/>
      <c r="K150" s="217"/>
      <c r="L150" s="217"/>
      <c r="M150" s="217"/>
      <c r="N150" s="235"/>
      <c r="O150" s="235"/>
      <c r="P150" s="217"/>
      <c r="Q150" s="217"/>
      <c r="R150" s="237"/>
      <c r="S150" s="217"/>
      <c r="T150" s="217"/>
      <c r="U150" s="183"/>
      <c r="V150" s="217"/>
      <c r="W150" s="217"/>
      <c r="X150" s="236"/>
      <c r="Y150" s="329" t="str">
        <f t="shared" ca="1" si="7"/>
        <v/>
      </c>
      <c r="Z150" s="30">
        <f t="shared" ca="1" si="9"/>
        <v>0</v>
      </c>
    </row>
    <row r="151" spans="1:26" ht="15">
      <c r="A151" s="328" t="str">
        <f t="shared" ca="1" si="4"/>
        <v>0</v>
      </c>
      <c r="B151" s="183">
        <v>143</v>
      </c>
      <c r="C151" s="237"/>
      <c r="D151" s="217"/>
      <c r="E151" s="217"/>
      <c r="F151" s="217"/>
      <c r="G151" s="217"/>
      <c r="H151" s="769"/>
      <c r="I151" s="763"/>
      <c r="J151" s="766"/>
      <c r="K151" s="217"/>
      <c r="L151" s="217"/>
      <c r="M151" s="217"/>
      <c r="N151" s="235"/>
      <c r="O151" s="235"/>
      <c r="P151" s="217"/>
      <c r="Q151" s="217"/>
      <c r="R151" s="237"/>
      <c r="S151" s="217"/>
      <c r="T151" s="217"/>
      <c r="U151" s="183"/>
      <c r="V151" s="217"/>
      <c r="W151" s="217"/>
      <c r="X151" s="236"/>
      <c r="Y151" s="329" t="str">
        <f t="shared" ca="1" si="7"/>
        <v/>
      </c>
      <c r="Z151" s="30">
        <f t="shared" ca="1" si="9"/>
        <v>0</v>
      </c>
    </row>
    <row r="152" spans="1:26" ht="15">
      <c r="A152" s="328" t="str">
        <f t="shared" ca="1" si="4"/>
        <v>0</v>
      </c>
      <c r="B152" s="183">
        <v>144</v>
      </c>
      <c r="C152" s="237"/>
      <c r="D152" s="217"/>
      <c r="E152" s="217"/>
      <c r="F152" s="217"/>
      <c r="G152" s="217"/>
      <c r="H152" s="769"/>
      <c r="I152" s="763"/>
      <c r="J152" s="766"/>
      <c r="K152" s="217"/>
      <c r="L152" s="217"/>
      <c r="M152" s="217"/>
      <c r="N152" s="235"/>
      <c r="O152" s="235"/>
      <c r="P152" s="217"/>
      <c r="Q152" s="217"/>
      <c r="R152" s="237"/>
      <c r="S152" s="217"/>
      <c r="T152" s="217"/>
      <c r="U152" s="183"/>
      <c r="V152" s="217"/>
      <c r="W152" s="217"/>
      <c r="X152" s="236"/>
      <c r="Y152" s="329" t="str">
        <f t="shared" ca="1" si="7"/>
        <v/>
      </c>
      <c r="Z152" s="30">
        <f t="shared" ca="1" si="9"/>
        <v>0</v>
      </c>
    </row>
    <row r="153" spans="1:26" ht="15">
      <c r="A153" s="328" t="str">
        <f t="shared" ca="1" si="4"/>
        <v>0</v>
      </c>
      <c r="B153" s="183">
        <v>145</v>
      </c>
      <c r="C153" s="237"/>
      <c r="D153" s="217"/>
      <c r="E153" s="217"/>
      <c r="F153" s="217"/>
      <c r="G153" s="217"/>
      <c r="H153" s="769"/>
      <c r="I153" s="763"/>
      <c r="J153" s="766"/>
      <c r="K153" s="217"/>
      <c r="L153" s="217"/>
      <c r="M153" s="217"/>
      <c r="N153" s="235"/>
      <c r="O153" s="235"/>
      <c r="P153" s="217"/>
      <c r="Q153" s="217"/>
      <c r="R153" s="237"/>
      <c r="S153" s="217"/>
      <c r="T153" s="217"/>
      <c r="U153" s="183"/>
      <c r="V153" s="217"/>
      <c r="W153" s="217"/>
      <c r="X153" s="236"/>
      <c r="Y153" s="329" t="str">
        <f t="shared" ca="1" si="7"/>
        <v/>
      </c>
      <c r="Z153" s="30">
        <f t="shared" ca="1" si="9"/>
        <v>0</v>
      </c>
    </row>
    <row r="154" spans="1:26" ht="15">
      <c r="A154" s="328" t="str">
        <f t="shared" ca="1" si="4"/>
        <v>0</v>
      </c>
      <c r="B154" s="183">
        <v>146</v>
      </c>
      <c r="C154" s="237"/>
      <c r="D154" s="217"/>
      <c r="E154" s="217"/>
      <c r="F154" s="217"/>
      <c r="G154" s="217"/>
      <c r="H154" s="769"/>
      <c r="I154" s="763"/>
      <c r="J154" s="766"/>
      <c r="K154" s="217"/>
      <c r="L154" s="217"/>
      <c r="M154" s="217"/>
      <c r="N154" s="235"/>
      <c r="O154" s="235"/>
      <c r="P154" s="217"/>
      <c r="Q154" s="217"/>
      <c r="R154" s="237"/>
      <c r="S154" s="217"/>
      <c r="T154" s="217"/>
      <c r="U154" s="183"/>
      <c r="V154" s="217"/>
      <c r="W154" s="217"/>
      <c r="X154" s="236"/>
      <c r="Y154" s="329" t="str">
        <f t="shared" ca="1" si="7"/>
        <v/>
      </c>
      <c r="Z154" s="30">
        <f t="shared" ca="1" si="9"/>
        <v>0</v>
      </c>
    </row>
    <row r="155" spans="1:26" ht="15">
      <c r="A155" s="328" t="str">
        <f t="shared" ca="1" si="4"/>
        <v>0</v>
      </c>
      <c r="B155" s="183">
        <v>147</v>
      </c>
      <c r="C155" s="237"/>
      <c r="D155" s="217"/>
      <c r="E155" s="217"/>
      <c r="F155" s="217"/>
      <c r="G155" s="217"/>
      <c r="H155" s="769"/>
      <c r="I155" s="763"/>
      <c r="J155" s="766"/>
      <c r="K155" s="217"/>
      <c r="L155" s="217"/>
      <c r="M155" s="217"/>
      <c r="N155" s="235"/>
      <c r="O155" s="235"/>
      <c r="P155" s="217"/>
      <c r="Q155" s="217"/>
      <c r="R155" s="237"/>
      <c r="S155" s="217"/>
      <c r="T155" s="217"/>
      <c r="U155" s="183"/>
      <c r="V155" s="217"/>
      <c r="W155" s="217"/>
      <c r="X155" s="236"/>
      <c r="Y155" s="329" t="str">
        <f t="shared" ca="1" si="7"/>
        <v/>
      </c>
      <c r="Z155" s="30">
        <f t="shared" ca="1" si="9"/>
        <v>0</v>
      </c>
    </row>
    <row r="156" spans="1:26" ht="15">
      <c r="A156" s="328" t="str">
        <f t="shared" ca="1" si="4"/>
        <v>0</v>
      </c>
      <c r="B156" s="183">
        <v>148</v>
      </c>
      <c r="C156" s="237"/>
      <c r="D156" s="217"/>
      <c r="E156" s="217"/>
      <c r="F156" s="217"/>
      <c r="G156" s="217"/>
      <c r="H156" s="769"/>
      <c r="I156" s="763"/>
      <c r="J156" s="766"/>
      <c r="K156" s="217"/>
      <c r="L156" s="217"/>
      <c r="M156" s="217"/>
      <c r="N156" s="235"/>
      <c r="O156" s="235"/>
      <c r="P156" s="217"/>
      <c r="Q156" s="217"/>
      <c r="R156" s="237"/>
      <c r="S156" s="217"/>
      <c r="T156" s="217"/>
      <c r="U156" s="183"/>
      <c r="V156" s="217"/>
      <c r="W156" s="217"/>
      <c r="X156" s="236"/>
      <c r="Y156" s="329" t="str">
        <f t="shared" ca="1" si="7"/>
        <v/>
      </c>
      <c r="Z156" s="30">
        <f t="shared" ca="1" si="9"/>
        <v>0</v>
      </c>
    </row>
    <row r="157" spans="1:26" ht="15">
      <c r="A157" s="328" t="str">
        <f t="shared" ca="1" si="4"/>
        <v>0</v>
      </c>
      <c r="B157" s="183">
        <v>149</v>
      </c>
      <c r="C157" s="237"/>
      <c r="D157" s="217"/>
      <c r="E157" s="217"/>
      <c r="F157" s="217"/>
      <c r="G157" s="217"/>
      <c r="H157" s="769"/>
      <c r="I157" s="763"/>
      <c r="J157" s="766"/>
      <c r="K157" s="217"/>
      <c r="L157" s="217"/>
      <c r="M157" s="217"/>
      <c r="N157" s="235"/>
      <c r="O157" s="235"/>
      <c r="P157" s="217"/>
      <c r="Q157" s="217"/>
      <c r="R157" s="237"/>
      <c r="S157" s="217"/>
      <c r="T157" s="217"/>
      <c r="U157" s="183"/>
      <c r="V157" s="217"/>
      <c r="W157" s="217"/>
      <c r="X157" s="236"/>
      <c r="Y157" s="329" t="str">
        <f t="shared" ca="1" si="7"/>
        <v/>
      </c>
      <c r="Z157" s="30">
        <f t="shared" ca="1" si="9"/>
        <v>0</v>
      </c>
    </row>
    <row r="158" spans="1:26" ht="15">
      <c r="A158" s="328" t="str">
        <f t="shared" ca="1" si="4"/>
        <v>0</v>
      </c>
      <c r="B158" s="183">
        <v>150</v>
      </c>
      <c r="C158" s="237"/>
      <c r="D158" s="217"/>
      <c r="E158" s="217"/>
      <c r="F158" s="217"/>
      <c r="G158" s="217"/>
      <c r="H158" s="769"/>
      <c r="I158" s="763"/>
      <c r="J158" s="766"/>
      <c r="K158" s="217"/>
      <c r="L158" s="217"/>
      <c r="M158" s="217"/>
      <c r="N158" s="235"/>
      <c r="O158" s="235"/>
      <c r="P158" s="217"/>
      <c r="Q158" s="217"/>
      <c r="R158" s="237"/>
      <c r="S158" s="217"/>
      <c r="T158" s="217"/>
      <c r="U158" s="183"/>
      <c r="V158" s="217"/>
      <c r="W158" s="217"/>
      <c r="X158" s="236"/>
      <c r="Y158" s="329" t="str">
        <f t="shared" ca="1" si="7"/>
        <v/>
      </c>
      <c r="Z158" s="30">
        <f t="shared" ca="1" si="9"/>
        <v>0</v>
      </c>
    </row>
    <row r="159" spans="1:26" ht="15">
      <c r="A159" s="328" t="str">
        <f t="shared" ca="1" si="4"/>
        <v>0</v>
      </c>
      <c r="B159" s="183">
        <v>151</v>
      </c>
      <c r="C159" s="237"/>
      <c r="D159" s="217"/>
      <c r="E159" s="217"/>
      <c r="F159" s="217"/>
      <c r="G159" s="217"/>
      <c r="H159" s="769"/>
      <c r="I159" s="763"/>
      <c r="J159" s="766"/>
      <c r="K159" s="217"/>
      <c r="L159" s="217"/>
      <c r="M159" s="217"/>
      <c r="N159" s="235"/>
      <c r="O159" s="235"/>
      <c r="P159" s="217"/>
      <c r="Q159" s="217"/>
      <c r="R159" s="237"/>
      <c r="S159" s="217"/>
      <c r="T159" s="217"/>
      <c r="U159" s="183"/>
      <c r="V159" s="217"/>
      <c r="W159" s="217"/>
      <c r="X159" s="236"/>
      <c r="Y159" s="329" t="str">
        <f t="shared" ca="1" si="7"/>
        <v/>
      </c>
      <c r="Z159" s="30">
        <f t="shared" ca="1" si="9"/>
        <v>0</v>
      </c>
    </row>
    <row r="160" spans="1:26" ht="15">
      <c r="A160" s="328" t="str">
        <f t="shared" ca="1" si="4"/>
        <v>0</v>
      </c>
      <c r="B160" s="183">
        <v>152</v>
      </c>
      <c r="C160" s="237"/>
      <c r="D160" s="217"/>
      <c r="E160" s="217"/>
      <c r="F160" s="217"/>
      <c r="G160" s="217"/>
      <c r="H160" s="769"/>
      <c r="I160" s="763"/>
      <c r="J160" s="766"/>
      <c r="K160" s="217"/>
      <c r="L160" s="217"/>
      <c r="M160" s="217"/>
      <c r="N160" s="235"/>
      <c r="O160" s="235"/>
      <c r="P160" s="217"/>
      <c r="Q160" s="217"/>
      <c r="R160" s="237"/>
      <c r="S160" s="217"/>
      <c r="T160" s="217"/>
      <c r="U160" s="183"/>
      <c r="V160" s="217"/>
      <c r="W160" s="217"/>
      <c r="X160" s="236"/>
      <c r="Y160" s="329" t="str">
        <f t="shared" ca="1" si="7"/>
        <v/>
      </c>
      <c r="Z160" s="30">
        <f t="shared" ca="1" si="9"/>
        <v>0</v>
      </c>
    </row>
    <row r="161" spans="1:26" ht="15">
      <c r="A161" s="328" t="str">
        <f t="shared" ca="1" si="4"/>
        <v>0</v>
      </c>
      <c r="B161" s="183">
        <v>153</v>
      </c>
      <c r="C161" s="237"/>
      <c r="D161" s="217"/>
      <c r="E161" s="217"/>
      <c r="F161" s="217"/>
      <c r="G161" s="217"/>
      <c r="H161" s="769"/>
      <c r="I161" s="763"/>
      <c r="J161" s="766"/>
      <c r="K161" s="217"/>
      <c r="L161" s="217"/>
      <c r="M161" s="217"/>
      <c r="N161" s="235"/>
      <c r="O161" s="235"/>
      <c r="P161" s="217"/>
      <c r="Q161" s="217"/>
      <c r="R161" s="237"/>
      <c r="S161" s="217"/>
      <c r="T161" s="217"/>
      <c r="U161" s="183"/>
      <c r="V161" s="217"/>
      <c r="W161" s="217"/>
      <c r="X161" s="236"/>
      <c r="Y161" s="329" t="str">
        <f t="shared" ca="1" si="7"/>
        <v/>
      </c>
      <c r="Z161" s="30">
        <f t="shared" ca="1" si="9"/>
        <v>0</v>
      </c>
    </row>
    <row r="162" spans="1:26" ht="15">
      <c r="A162" s="328" t="str">
        <f t="shared" ca="1" si="4"/>
        <v>0</v>
      </c>
      <c r="B162" s="183">
        <v>154</v>
      </c>
      <c r="C162" s="237"/>
      <c r="D162" s="217"/>
      <c r="E162" s="217"/>
      <c r="F162" s="217"/>
      <c r="G162" s="217"/>
      <c r="H162" s="769"/>
      <c r="I162" s="763"/>
      <c r="J162" s="766"/>
      <c r="K162" s="217"/>
      <c r="L162" s="217"/>
      <c r="M162" s="217"/>
      <c r="N162" s="235"/>
      <c r="O162" s="235"/>
      <c r="P162" s="217"/>
      <c r="Q162" s="217"/>
      <c r="R162" s="237"/>
      <c r="S162" s="217"/>
      <c r="T162" s="217"/>
      <c r="U162" s="183"/>
      <c r="V162" s="217"/>
      <c r="W162" s="217"/>
      <c r="X162" s="236"/>
      <c r="Y162" s="329" t="str">
        <f t="shared" ca="1" si="7"/>
        <v/>
      </c>
      <c r="Z162" s="30">
        <f t="shared" ca="1" si="9"/>
        <v>0</v>
      </c>
    </row>
    <row r="163" spans="1:26" ht="15">
      <c r="A163" s="328" t="str">
        <f t="shared" ca="1" si="4"/>
        <v>0</v>
      </c>
      <c r="B163" s="183">
        <v>155</v>
      </c>
      <c r="C163" s="237"/>
      <c r="D163" s="217"/>
      <c r="E163" s="217"/>
      <c r="F163" s="217"/>
      <c r="G163" s="217"/>
      <c r="H163" s="769"/>
      <c r="I163" s="763"/>
      <c r="J163" s="766"/>
      <c r="K163" s="217"/>
      <c r="L163" s="217"/>
      <c r="M163" s="217"/>
      <c r="N163" s="235"/>
      <c r="O163" s="235"/>
      <c r="P163" s="217"/>
      <c r="Q163" s="217"/>
      <c r="R163" s="237"/>
      <c r="S163" s="217"/>
      <c r="T163" s="217"/>
      <c r="U163" s="183"/>
      <c r="V163" s="217"/>
      <c r="W163" s="217"/>
      <c r="X163" s="236"/>
      <c r="Y163" s="329" t="str">
        <f t="shared" ca="1" si="7"/>
        <v/>
      </c>
      <c r="Z163" s="30">
        <f t="shared" ca="1" si="9"/>
        <v>0</v>
      </c>
    </row>
    <row r="164" spans="1:26" ht="15">
      <c r="A164" s="328" t="str">
        <f t="shared" ca="1" si="4"/>
        <v>0</v>
      </c>
      <c r="B164" s="183">
        <v>156</v>
      </c>
      <c r="C164" s="237"/>
      <c r="D164" s="217"/>
      <c r="E164" s="217"/>
      <c r="F164" s="217"/>
      <c r="G164" s="217"/>
      <c r="H164" s="769"/>
      <c r="I164" s="763"/>
      <c r="J164" s="766"/>
      <c r="K164" s="217"/>
      <c r="L164" s="217"/>
      <c r="M164" s="217"/>
      <c r="N164" s="235"/>
      <c r="O164" s="235"/>
      <c r="P164" s="217"/>
      <c r="Q164" s="217"/>
      <c r="R164" s="237"/>
      <c r="S164" s="217"/>
      <c r="T164" s="217"/>
      <c r="U164" s="183"/>
      <c r="V164" s="217"/>
      <c r="W164" s="217"/>
      <c r="X164" s="236"/>
      <c r="Y164" s="329" t="str">
        <f t="shared" ca="1" si="7"/>
        <v/>
      </c>
      <c r="Z164" s="30">
        <f t="shared" ca="1" si="9"/>
        <v>0</v>
      </c>
    </row>
    <row r="165" spans="1:26" ht="15">
      <c r="A165" s="328" t="str">
        <f t="shared" ca="1" si="4"/>
        <v>0</v>
      </c>
      <c r="B165" s="183">
        <v>157</v>
      </c>
      <c r="C165" s="237"/>
      <c r="D165" s="217"/>
      <c r="E165" s="217"/>
      <c r="F165" s="217"/>
      <c r="G165" s="217"/>
      <c r="H165" s="769"/>
      <c r="I165" s="763"/>
      <c r="J165" s="766"/>
      <c r="K165" s="217"/>
      <c r="L165" s="217"/>
      <c r="M165" s="217"/>
      <c r="N165" s="235"/>
      <c r="O165" s="235"/>
      <c r="P165" s="217"/>
      <c r="Q165" s="217"/>
      <c r="R165" s="237"/>
      <c r="S165" s="217"/>
      <c r="T165" s="217"/>
      <c r="U165" s="183"/>
      <c r="V165" s="217"/>
      <c r="W165" s="217"/>
      <c r="X165" s="236"/>
      <c r="Y165" s="329" t="str">
        <f t="shared" ca="1" si="7"/>
        <v/>
      </c>
      <c r="Z165" s="30">
        <f t="shared" ca="1" si="9"/>
        <v>0</v>
      </c>
    </row>
    <row r="166" spans="1:26" ht="15">
      <c r="A166" s="328" t="str">
        <f t="shared" ca="1" si="4"/>
        <v>0</v>
      </c>
      <c r="B166" s="183">
        <v>158</v>
      </c>
      <c r="C166" s="237"/>
      <c r="D166" s="217"/>
      <c r="E166" s="217"/>
      <c r="F166" s="217"/>
      <c r="G166" s="217"/>
      <c r="H166" s="769"/>
      <c r="I166" s="763"/>
      <c r="J166" s="766"/>
      <c r="K166" s="217"/>
      <c r="L166" s="217"/>
      <c r="M166" s="217"/>
      <c r="N166" s="235"/>
      <c r="O166" s="235"/>
      <c r="P166" s="217"/>
      <c r="Q166" s="217"/>
      <c r="R166" s="237"/>
      <c r="S166" s="217"/>
      <c r="T166" s="217"/>
      <c r="U166" s="183"/>
      <c r="V166" s="217"/>
      <c r="W166" s="217"/>
      <c r="X166" s="236"/>
      <c r="Y166" s="329" t="str">
        <f t="shared" ca="1" si="7"/>
        <v/>
      </c>
      <c r="Z166" s="30">
        <f t="shared" ca="1" si="9"/>
        <v>0</v>
      </c>
    </row>
    <row r="167" spans="1:26" ht="15">
      <c r="A167" s="328" t="str">
        <f t="shared" ca="1" si="4"/>
        <v>0</v>
      </c>
      <c r="B167" s="183">
        <v>159</v>
      </c>
      <c r="C167" s="237"/>
      <c r="D167" s="217"/>
      <c r="E167" s="217"/>
      <c r="F167" s="217"/>
      <c r="G167" s="217"/>
      <c r="H167" s="769"/>
      <c r="I167" s="763"/>
      <c r="J167" s="766"/>
      <c r="K167" s="217"/>
      <c r="L167" s="217"/>
      <c r="M167" s="217"/>
      <c r="N167" s="235"/>
      <c r="O167" s="235"/>
      <c r="P167" s="217"/>
      <c r="Q167" s="217"/>
      <c r="R167" s="237"/>
      <c r="S167" s="217"/>
      <c r="T167" s="217"/>
      <c r="U167" s="183"/>
      <c r="V167" s="217"/>
      <c r="W167" s="217"/>
      <c r="X167" s="236"/>
      <c r="Y167" s="329" t="str">
        <f t="shared" ca="1" si="7"/>
        <v/>
      </c>
      <c r="Z167" s="30">
        <f t="shared" ca="1" si="9"/>
        <v>0</v>
      </c>
    </row>
    <row r="168" spans="1:26" ht="15">
      <c r="A168" s="328" t="str">
        <f t="shared" ca="1" si="4"/>
        <v>0</v>
      </c>
      <c r="B168" s="183">
        <v>160</v>
      </c>
      <c r="C168" s="237"/>
      <c r="D168" s="217"/>
      <c r="E168" s="217"/>
      <c r="F168" s="217"/>
      <c r="G168" s="217"/>
      <c r="H168" s="769"/>
      <c r="I168" s="763"/>
      <c r="J168" s="766"/>
      <c r="K168" s="217"/>
      <c r="L168" s="217"/>
      <c r="M168" s="217"/>
      <c r="N168" s="235"/>
      <c r="O168" s="235"/>
      <c r="P168" s="217"/>
      <c r="Q168" s="217"/>
      <c r="R168" s="237"/>
      <c r="S168" s="217"/>
      <c r="T168" s="217"/>
      <c r="U168" s="183"/>
      <c r="V168" s="217"/>
      <c r="W168" s="217"/>
      <c r="X168" s="236"/>
      <c r="Y168" s="329" t="str">
        <f t="shared" ca="1" si="7"/>
        <v/>
      </c>
      <c r="Z168" s="30">
        <f t="shared" ca="1" si="9"/>
        <v>0</v>
      </c>
    </row>
    <row r="169" spans="1:26" ht="15">
      <c r="A169" s="328" t="str">
        <f t="shared" ca="1" si="4"/>
        <v>0</v>
      </c>
      <c r="B169" s="183">
        <v>161</v>
      </c>
      <c r="C169" s="237"/>
      <c r="D169" s="217"/>
      <c r="E169" s="217"/>
      <c r="F169" s="217"/>
      <c r="G169" s="217"/>
      <c r="H169" s="769"/>
      <c r="I169" s="763"/>
      <c r="J169" s="766"/>
      <c r="K169" s="217"/>
      <c r="L169" s="217"/>
      <c r="M169" s="217"/>
      <c r="N169" s="235"/>
      <c r="O169" s="235"/>
      <c r="P169" s="217"/>
      <c r="Q169" s="217"/>
      <c r="R169" s="237"/>
      <c r="S169" s="217"/>
      <c r="T169" s="217"/>
      <c r="U169" s="183"/>
      <c r="V169" s="217"/>
      <c r="W169" s="217"/>
      <c r="X169" s="236"/>
      <c r="Y169" s="329" t="str">
        <f t="shared" ca="1" si="7"/>
        <v/>
      </c>
      <c r="Z169" s="30">
        <f t="shared" ca="1" si="9"/>
        <v>0</v>
      </c>
    </row>
    <row r="170" spans="1:26" ht="15">
      <c r="A170" s="328" t="str">
        <f t="shared" ca="1" si="4"/>
        <v>0</v>
      </c>
      <c r="B170" s="183">
        <v>162</v>
      </c>
      <c r="C170" s="237"/>
      <c r="D170" s="217"/>
      <c r="E170" s="217"/>
      <c r="F170" s="217"/>
      <c r="G170" s="217"/>
      <c r="H170" s="769"/>
      <c r="I170" s="763"/>
      <c r="J170" s="766"/>
      <c r="K170" s="217"/>
      <c r="L170" s="217"/>
      <c r="M170" s="217"/>
      <c r="N170" s="235"/>
      <c r="O170" s="235"/>
      <c r="P170" s="217"/>
      <c r="Q170" s="217"/>
      <c r="R170" s="237"/>
      <c r="S170" s="217"/>
      <c r="T170" s="217"/>
      <c r="U170" s="183"/>
      <c r="V170" s="217"/>
      <c r="W170" s="217"/>
      <c r="X170" s="236"/>
      <c r="Y170" s="329" t="str">
        <f t="shared" ca="1" si="7"/>
        <v/>
      </c>
      <c r="Z170" s="30">
        <f t="shared" ca="1" si="9"/>
        <v>0</v>
      </c>
    </row>
    <row r="171" spans="1:26" ht="15">
      <c r="A171" s="328" t="str">
        <f t="shared" ca="1" si="4"/>
        <v>0</v>
      </c>
      <c r="B171" s="183">
        <v>163</v>
      </c>
      <c r="C171" s="237"/>
      <c r="D171" s="217"/>
      <c r="E171" s="217"/>
      <c r="F171" s="217"/>
      <c r="G171" s="217"/>
      <c r="H171" s="769"/>
      <c r="I171" s="763"/>
      <c r="J171" s="766"/>
      <c r="K171" s="217"/>
      <c r="L171" s="217"/>
      <c r="M171" s="217"/>
      <c r="N171" s="235"/>
      <c r="O171" s="235"/>
      <c r="P171" s="217"/>
      <c r="Q171" s="217"/>
      <c r="R171" s="237"/>
      <c r="S171" s="217"/>
      <c r="T171" s="217"/>
      <c r="U171" s="183"/>
      <c r="V171" s="217"/>
      <c r="W171" s="217"/>
      <c r="X171" s="236"/>
      <c r="Y171" s="329" t="str">
        <f t="shared" ca="1" si="7"/>
        <v/>
      </c>
      <c r="Z171" s="30">
        <f t="shared" ca="1" si="9"/>
        <v>0</v>
      </c>
    </row>
    <row r="172" spans="1:26" ht="15">
      <c r="A172" s="328" t="str">
        <f t="shared" ca="1" si="4"/>
        <v>0</v>
      </c>
      <c r="B172" s="183">
        <v>164</v>
      </c>
      <c r="C172" s="237"/>
      <c r="D172" s="217"/>
      <c r="E172" s="217"/>
      <c r="F172" s="217"/>
      <c r="G172" s="217"/>
      <c r="H172" s="769"/>
      <c r="I172" s="763"/>
      <c r="J172" s="766"/>
      <c r="K172" s="217"/>
      <c r="L172" s="217"/>
      <c r="M172" s="217"/>
      <c r="N172" s="235"/>
      <c r="O172" s="235"/>
      <c r="P172" s="217"/>
      <c r="Q172" s="217"/>
      <c r="R172" s="237"/>
      <c r="S172" s="217"/>
      <c r="T172" s="217"/>
      <c r="U172" s="183"/>
      <c r="V172" s="217"/>
      <c r="W172" s="217"/>
      <c r="X172" s="236"/>
      <c r="Y172" s="329" t="str">
        <f t="shared" ca="1" si="7"/>
        <v/>
      </c>
      <c r="Z172" s="30">
        <f t="shared" ca="1" si="9"/>
        <v>0</v>
      </c>
    </row>
    <row r="173" spans="1:26" ht="15">
      <c r="A173" s="328" t="str">
        <f t="shared" ca="1" si="4"/>
        <v>0</v>
      </c>
      <c r="B173" s="183">
        <v>165</v>
      </c>
      <c r="C173" s="237"/>
      <c r="D173" s="217"/>
      <c r="E173" s="217"/>
      <c r="F173" s="217"/>
      <c r="G173" s="217"/>
      <c r="H173" s="769"/>
      <c r="I173" s="763"/>
      <c r="J173" s="766"/>
      <c r="K173" s="217"/>
      <c r="L173" s="217"/>
      <c r="M173" s="217"/>
      <c r="N173" s="235"/>
      <c r="O173" s="235"/>
      <c r="P173" s="217"/>
      <c r="Q173" s="217"/>
      <c r="R173" s="237"/>
      <c r="S173" s="217"/>
      <c r="T173" s="217"/>
      <c r="U173" s="183"/>
      <c r="V173" s="217"/>
      <c r="W173" s="217"/>
      <c r="X173" s="236"/>
      <c r="Y173" s="329" t="str">
        <f t="shared" ca="1" si="7"/>
        <v/>
      </c>
      <c r="Z173" s="30">
        <f t="shared" ca="1" si="9"/>
        <v>0</v>
      </c>
    </row>
    <row r="174" spans="1:26" ht="15">
      <c r="A174" s="328" t="str">
        <f t="shared" ca="1" si="4"/>
        <v>0</v>
      </c>
      <c r="B174" s="183">
        <v>166</v>
      </c>
      <c r="C174" s="237"/>
      <c r="D174" s="217"/>
      <c r="E174" s="217"/>
      <c r="F174" s="217"/>
      <c r="G174" s="217"/>
      <c r="H174" s="769"/>
      <c r="I174" s="763"/>
      <c r="J174" s="766"/>
      <c r="K174" s="217"/>
      <c r="L174" s="217"/>
      <c r="M174" s="217"/>
      <c r="N174" s="235"/>
      <c r="O174" s="235"/>
      <c r="P174" s="217"/>
      <c r="Q174" s="217"/>
      <c r="R174" s="237"/>
      <c r="S174" s="217"/>
      <c r="T174" s="217"/>
      <c r="U174" s="183"/>
      <c r="V174" s="217"/>
      <c r="W174" s="217"/>
      <c r="X174" s="236"/>
      <c r="Y174" s="329" t="str">
        <f t="shared" ca="1" si="7"/>
        <v/>
      </c>
      <c r="Z174" s="30">
        <f t="shared" ca="1" si="9"/>
        <v>0</v>
      </c>
    </row>
    <row r="175" spans="1:26" ht="15">
      <c r="A175" s="328" t="str">
        <f t="shared" ca="1" si="4"/>
        <v>0</v>
      </c>
      <c r="B175" s="183">
        <v>167</v>
      </c>
      <c r="C175" s="237"/>
      <c r="D175" s="217"/>
      <c r="E175" s="217"/>
      <c r="F175" s="217"/>
      <c r="G175" s="217"/>
      <c r="H175" s="769"/>
      <c r="I175" s="763"/>
      <c r="J175" s="766"/>
      <c r="K175" s="217"/>
      <c r="L175" s="217"/>
      <c r="M175" s="217"/>
      <c r="N175" s="235"/>
      <c r="O175" s="235"/>
      <c r="P175" s="217"/>
      <c r="Q175" s="217"/>
      <c r="R175" s="237"/>
      <c r="S175" s="217"/>
      <c r="T175" s="217"/>
      <c r="U175" s="183"/>
      <c r="V175" s="217"/>
      <c r="W175" s="217"/>
      <c r="X175" s="236"/>
      <c r="Y175" s="329" t="str">
        <f t="shared" ca="1" si="7"/>
        <v/>
      </c>
      <c r="Z175" s="30">
        <f t="shared" ca="1" si="9"/>
        <v>0</v>
      </c>
    </row>
    <row r="176" spans="1:26" ht="15">
      <c r="A176" s="328" t="str">
        <f t="shared" ca="1" si="4"/>
        <v>0</v>
      </c>
      <c r="B176" s="183">
        <v>168</v>
      </c>
      <c r="C176" s="237"/>
      <c r="D176" s="217"/>
      <c r="E176" s="217"/>
      <c r="F176" s="217"/>
      <c r="G176" s="217"/>
      <c r="H176" s="769"/>
      <c r="I176" s="763"/>
      <c r="J176" s="766"/>
      <c r="K176" s="217"/>
      <c r="L176" s="217"/>
      <c r="M176" s="217"/>
      <c r="N176" s="235"/>
      <c r="O176" s="235"/>
      <c r="P176" s="217"/>
      <c r="Q176" s="217"/>
      <c r="R176" s="237"/>
      <c r="S176" s="217"/>
      <c r="T176" s="217"/>
      <c r="U176" s="183"/>
      <c r="V176" s="217"/>
      <c r="W176" s="217"/>
      <c r="X176" s="236"/>
      <c r="Y176" s="329" t="str">
        <f t="shared" ca="1" si="7"/>
        <v/>
      </c>
      <c r="Z176" s="30">
        <f t="shared" ca="1" si="9"/>
        <v>0</v>
      </c>
    </row>
    <row r="177" spans="1:26" ht="15">
      <c r="A177" s="328" t="str">
        <f t="shared" ca="1" si="4"/>
        <v>0</v>
      </c>
      <c r="B177" s="183">
        <v>169</v>
      </c>
      <c r="C177" s="237"/>
      <c r="D177" s="217"/>
      <c r="E177" s="217"/>
      <c r="F177" s="217"/>
      <c r="G177" s="217"/>
      <c r="H177" s="769"/>
      <c r="I177" s="763"/>
      <c r="J177" s="766"/>
      <c r="K177" s="217"/>
      <c r="L177" s="217"/>
      <c r="M177" s="217"/>
      <c r="N177" s="235"/>
      <c r="O177" s="235"/>
      <c r="P177" s="217"/>
      <c r="Q177" s="217"/>
      <c r="R177" s="237"/>
      <c r="S177" s="217"/>
      <c r="T177" s="217"/>
      <c r="U177" s="183"/>
      <c r="V177" s="217"/>
      <c r="W177" s="217"/>
      <c r="X177" s="236"/>
      <c r="Y177" s="329" t="str">
        <f t="shared" ca="1" si="7"/>
        <v/>
      </c>
      <c r="Z177" s="30">
        <f t="shared" ca="1" si="9"/>
        <v>0</v>
      </c>
    </row>
    <row r="178" spans="1:26" ht="15">
      <c r="A178" s="328" t="str">
        <f t="shared" ca="1" si="4"/>
        <v>0</v>
      </c>
      <c r="B178" s="183">
        <v>170</v>
      </c>
      <c r="C178" s="237"/>
      <c r="D178" s="217"/>
      <c r="E178" s="217"/>
      <c r="F178" s="217"/>
      <c r="G178" s="217"/>
      <c r="H178" s="769"/>
      <c r="I178" s="763"/>
      <c r="J178" s="766"/>
      <c r="K178" s="217"/>
      <c r="L178" s="217"/>
      <c r="M178" s="217"/>
      <c r="N178" s="235"/>
      <c r="O178" s="235"/>
      <c r="P178" s="217"/>
      <c r="Q178" s="217"/>
      <c r="R178" s="237"/>
      <c r="S178" s="217"/>
      <c r="T178" s="217"/>
      <c r="U178" s="183"/>
      <c r="V178" s="217"/>
      <c r="W178" s="217"/>
      <c r="X178" s="236"/>
      <c r="Y178" s="329" t="str">
        <f t="shared" ca="1" si="7"/>
        <v/>
      </c>
      <c r="Z178" s="30">
        <f t="shared" ca="1" si="9"/>
        <v>0</v>
      </c>
    </row>
    <row r="179" spans="1:26" ht="15">
      <c r="A179" s="328" t="str">
        <f t="shared" ca="1" si="4"/>
        <v>0</v>
      </c>
      <c r="B179" s="183">
        <v>171</v>
      </c>
      <c r="C179" s="237"/>
      <c r="D179" s="217"/>
      <c r="E179" s="217"/>
      <c r="F179" s="217"/>
      <c r="G179" s="217"/>
      <c r="H179" s="769"/>
      <c r="I179" s="763"/>
      <c r="J179" s="766"/>
      <c r="K179" s="217"/>
      <c r="L179" s="217"/>
      <c r="M179" s="217"/>
      <c r="N179" s="235"/>
      <c r="O179" s="235"/>
      <c r="P179" s="217"/>
      <c r="Q179" s="217"/>
      <c r="R179" s="237"/>
      <c r="S179" s="217"/>
      <c r="T179" s="217"/>
      <c r="U179" s="183"/>
      <c r="V179" s="217"/>
      <c r="W179" s="217"/>
      <c r="X179" s="236"/>
      <c r="Y179" s="329" t="str">
        <f t="shared" ca="1" si="7"/>
        <v/>
      </c>
      <c r="Z179" s="30">
        <f t="shared" ca="1" si="9"/>
        <v>0</v>
      </c>
    </row>
    <row r="180" spans="1:26" ht="15">
      <c r="A180" s="328" t="str">
        <f t="shared" ca="1" si="4"/>
        <v>0</v>
      </c>
      <c r="B180" s="183">
        <v>172</v>
      </c>
      <c r="C180" s="237"/>
      <c r="D180" s="217"/>
      <c r="E180" s="217"/>
      <c r="F180" s="217"/>
      <c r="G180" s="217"/>
      <c r="H180" s="769"/>
      <c r="I180" s="763"/>
      <c r="J180" s="766"/>
      <c r="K180" s="217"/>
      <c r="L180" s="217"/>
      <c r="M180" s="217"/>
      <c r="N180" s="235"/>
      <c r="O180" s="235"/>
      <c r="P180" s="217"/>
      <c r="Q180" s="217"/>
      <c r="R180" s="237"/>
      <c r="S180" s="217"/>
      <c r="T180" s="217"/>
      <c r="U180" s="183"/>
      <c r="V180" s="217"/>
      <c r="W180" s="217"/>
      <c r="X180" s="236"/>
      <c r="Y180" s="329" t="str">
        <f t="shared" ca="1" si="7"/>
        <v/>
      </c>
      <c r="Z180" s="30">
        <f t="shared" ca="1" si="9"/>
        <v>0</v>
      </c>
    </row>
    <row r="181" spans="1:26" ht="15">
      <c r="A181" s="328" t="str">
        <f t="shared" ca="1" si="4"/>
        <v>0</v>
      </c>
      <c r="B181" s="183">
        <v>173</v>
      </c>
      <c r="C181" s="237"/>
      <c r="D181" s="217"/>
      <c r="E181" s="217"/>
      <c r="F181" s="217"/>
      <c r="G181" s="217"/>
      <c r="H181" s="769"/>
      <c r="I181" s="763"/>
      <c r="J181" s="766"/>
      <c r="K181" s="217"/>
      <c r="L181" s="217"/>
      <c r="M181" s="217"/>
      <c r="N181" s="235"/>
      <c r="O181" s="235"/>
      <c r="P181" s="217"/>
      <c r="Q181" s="217"/>
      <c r="R181" s="237"/>
      <c r="S181" s="217"/>
      <c r="T181" s="217"/>
      <c r="U181" s="183"/>
      <c r="V181" s="217"/>
      <c r="W181" s="217"/>
      <c r="X181" s="236"/>
      <c r="Y181" s="329" t="str">
        <f t="shared" ca="1" si="7"/>
        <v/>
      </c>
      <c r="Z181" s="30">
        <f t="shared" ca="1" si="9"/>
        <v>0</v>
      </c>
    </row>
    <row r="182" spans="1:26" ht="15">
      <c r="A182" s="328" t="str">
        <f t="shared" ca="1" si="4"/>
        <v>0</v>
      </c>
      <c r="B182" s="183">
        <v>174</v>
      </c>
      <c r="C182" s="237"/>
      <c r="D182" s="217"/>
      <c r="E182" s="217"/>
      <c r="F182" s="217"/>
      <c r="G182" s="217"/>
      <c r="H182" s="769"/>
      <c r="I182" s="763"/>
      <c r="J182" s="766"/>
      <c r="K182" s="217"/>
      <c r="L182" s="217"/>
      <c r="M182" s="217"/>
      <c r="N182" s="235"/>
      <c r="O182" s="235"/>
      <c r="P182" s="217"/>
      <c r="Q182" s="217"/>
      <c r="R182" s="237"/>
      <c r="S182" s="217"/>
      <c r="T182" s="217"/>
      <c r="U182" s="183"/>
      <c r="V182" s="217"/>
      <c r="W182" s="217"/>
      <c r="X182" s="236"/>
      <c r="Y182" s="329" t="str">
        <f t="shared" ca="1" si="7"/>
        <v/>
      </c>
      <c r="Z182" s="30">
        <f t="shared" ca="1" si="9"/>
        <v>0</v>
      </c>
    </row>
    <row r="183" spans="1:26" ht="15">
      <c r="A183" s="328" t="str">
        <f t="shared" ca="1" si="4"/>
        <v>0</v>
      </c>
      <c r="B183" s="183">
        <v>175</v>
      </c>
      <c r="C183" s="237"/>
      <c r="D183" s="217"/>
      <c r="E183" s="217"/>
      <c r="F183" s="217"/>
      <c r="G183" s="217"/>
      <c r="H183" s="769"/>
      <c r="I183" s="763"/>
      <c r="J183" s="766"/>
      <c r="K183" s="217"/>
      <c r="L183" s="217"/>
      <c r="M183" s="217"/>
      <c r="N183" s="235"/>
      <c r="O183" s="235"/>
      <c r="P183" s="217"/>
      <c r="Q183" s="217"/>
      <c r="R183" s="237"/>
      <c r="S183" s="217"/>
      <c r="T183" s="217"/>
      <c r="U183" s="183"/>
      <c r="V183" s="217"/>
      <c r="W183" s="217"/>
      <c r="X183" s="236"/>
      <c r="Y183" s="329" t="str">
        <f t="shared" ca="1" si="7"/>
        <v/>
      </c>
      <c r="Z183" s="30">
        <f t="shared" ca="1" si="9"/>
        <v>0</v>
      </c>
    </row>
    <row r="184" spans="1:26" ht="15">
      <c r="A184" s="328" t="str">
        <f t="shared" ca="1" si="4"/>
        <v>0</v>
      </c>
      <c r="B184" s="183">
        <v>176</v>
      </c>
      <c r="C184" s="237"/>
      <c r="D184" s="217"/>
      <c r="E184" s="217"/>
      <c r="F184" s="217"/>
      <c r="G184" s="217"/>
      <c r="H184" s="769"/>
      <c r="I184" s="763"/>
      <c r="J184" s="766"/>
      <c r="K184" s="217"/>
      <c r="L184" s="217"/>
      <c r="M184" s="217"/>
      <c r="N184" s="235"/>
      <c r="O184" s="235"/>
      <c r="P184" s="217"/>
      <c r="Q184" s="217"/>
      <c r="R184" s="237"/>
      <c r="S184" s="217"/>
      <c r="T184" s="217"/>
      <c r="U184" s="183"/>
      <c r="V184" s="217"/>
      <c r="W184" s="217"/>
      <c r="X184" s="236"/>
      <c r="Y184" s="329" t="str">
        <f t="shared" ca="1" si="7"/>
        <v/>
      </c>
      <c r="Z184" s="30">
        <f t="shared" ca="1" si="9"/>
        <v>0</v>
      </c>
    </row>
    <row r="185" spans="1:26" ht="15">
      <c r="A185" s="328" t="str">
        <f t="shared" ca="1" si="4"/>
        <v>0</v>
      </c>
      <c r="B185" s="183">
        <v>177</v>
      </c>
      <c r="C185" s="237"/>
      <c r="D185" s="217"/>
      <c r="E185" s="217"/>
      <c r="F185" s="217"/>
      <c r="G185" s="217"/>
      <c r="H185" s="769"/>
      <c r="I185" s="763"/>
      <c r="J185" s="766"/>
      <c r="K185" s="217"/>
      <c r="L185" s="217"/>
      <c r="M185" s="217"/>
      <c r="N185" s="235"/>
      <c r="O185" s="235"/>
      <c r="P185" s="217"/>
      <c r="Q185" s="217"/>
      <c r="R185" s="237"/>
      <c r="S185" s="217"/>
      <c r="T185" s="217"/>
      <c r="U185" s="183"/>
      <c r="V185" s="217"/>
      <c r="W185" s="217"/>
      <c r="X185" s="236"/>
      <c r="Y185" s="329" t="str">
        <f t="shared" ca="1" si="7"/>
        <v/>
      </c>
      <c r="Z185" s="30">
        <f t="shared" ca="1" si="9"/>
        <v>0</v>
      </c>
    </row>
    <row r="186" spans="1:26" ht="15">
      <c r="A186" s="328" t="str">
        <f t="shared" ca="1" si="4"/>
        <v>0</v>
      </c>
      <c r="B186" s="183">
        <v>178</v>
      </c>
      <c r="C186" s="237"/>
      <c r="D186" s="217"/>
      <c r="E186" s="217"/>
      <c r="F186" s="217"/>
      <c r="G186" s="217"/>
      <c r="H186" s="769"/>
      <c r="I186" s="763"/>
      <c r="J186" s="766"/>
      <c r="K186" s="217"/>
      <c r="L186" s="217"/>
      <c r="M186" s="217"/>
      <c r="N186" s="235"/>
      <c r="O186" s="235"/>
      <c r="P186" s="217"/>
      <c r="Q186" s="217"/>
      <c r="R186" s="237"/>
      <c r="S186" s="217"/>
      <c r="T186" s="217"/>
      <c r="U186" s="183"/>
      <c r="V186" s="217"/>
      <c r="W186" s="217"/>
      <c r="X186" s="236"/>
      <c r="Y186" s="329" t="str">
        <f t="shared" ca="1" si="7"/>
        <v/>
      </c>
      <c r="Z186" s="30">
        <f t="shared" ca="1" si="9"/>
        <v>0</v>
      </c>
    </row>
    <row r="187" spans="1:26" ht="15">
      <c r="A187" s="328" t="str">
        <f t="shared" ca="1" si="4"/>
        <v>0</v>
      </c>
      <c r="B187" s="183">
        <v>179</v>
      </c>
      <c r="C187" s="237"/>
      <c r="D187" s="217"/>
      <c r="E187" s="217"/>
      <c r="F187" s="217"/>
      <c r="G187" s="217"/>
      <c r="H187" s="769"/>
      <c r="I187" s="763"/>
      <c r="J187" s="766"/>
      <c r="K187" s="217"/>
      <c r="L187" s="217"/>
      <c r="M187" s="217"/>
      <c r="N187" s="235"/>
      <c r="O187" s="235"/>
      <c r="P187" s="217"/>
      <c r="Q187" s="217"/>
      <c r="R187" s="237"/>
      <c r="S187" s="217"/>
      <c r="T187" s="217"/>
      <c r="U187" s="183"/>
      <c r="V187" s="217"/>
      <c r="W187" s="217"/>
      <c r="X187" s="236"/>
      <c r="Y187" s="329" t="str">
        <f t="shared" ca="1" si="7"/>
        <v/>
      </c>
      <c r="Z187" s="30">
        <f t="shared" ca="1" si="9"/>
        <v>0</v>
      </c>
    </row>
    <row r="188" spans="1:26" ht="15">
      <c r="A188" s="328" t="str">
        <f t="shared" ca="1" si="4"/>
        <v>0</v>
      </c>
      <c r="B188" s="183">
        <v>180</v>
      </c>
      <c r="C188" s="237"/>
      <c r="D188" s="217"/>
      <c r="E188" s="217"/>
      <c r="F188" s="217"/>
      <c r="G188" s="217"/>
      <c r="H188" s="769"/>
      <c r="I188" s="763"/>
      <c r="J188" s="766"/>
      <c r="K188" s="217"/>
      <c r="L188" s="217"/>
      <c r="M188" s="217"/>
      <c r="N188" s="235"/>
      <c r="O188" s="235"/>
      <c r="P188" s="217"/>
      <c r="Q188" s="217"/>
      <c r="R188" s="237"/>
      <c r="S188" s="217"/>
      <c r="T188" s="217"/>
      <c r="U188" s="183"/>
      <c r="V188" s="217"/>
      <c r="W188" s="217"/>
      <c r="X188" s="236"/>
      <c r="Y188" s="329" t="str">
        <f t="shared" ca="1" si="7"/>
        <v/>
      </c>
      <c r="Z188" s="30">
        <f t="shared" ca="1" si="9"/>
        <v>0</v>
      </c>
    </row>
    <row r="189" spans="1:26" ht="15">
      <c r="A189" s="328" t="str">
        <f t="shared" ca="1" si="4"/>
        <v>0</v>
      </c>
      <c r="B189" s="183">
        <v>181</v>
      </c>
      <c r="C189" s="237"/>
      <c r="D189" s="217"/>
      <c r="E189" s="217"/>
      <c r="F189" s="217"/>
      <c r="G189" s="217"/>
      <c r="H189" s="769"/>
      <c r="I189" s="763"/>
      <c r="J189" s="766"/>
      <c r="K189" s="217"/>
      <c r="L189" s="217"/>
      <c r="M189" s="217"/>
      <c r="N189" s="235"/>
      <c r="O189" s="235"/>
      <c r="P189" s="217"/>
      <c r="Q189" s="217"/>
      <c r="R189" s="237"/>
      <c r="S189" s="217"/>
      <c r="T189" s="217"/>
      <c r="U189" s="183"/>
      <c r="V189" s="217"/>
      <c r="W189" s="217"/>
      <c r="X189" s="236"/>
      <c r="Y189" s="329" t="str">
        <f t="shared" ca="1" si="7"/>
        <v/>
      </c>
      <c r="Z189" s="30">
        <f t="shared" ca="1" si="9"/>
        <v>0</v>
      </c>
    </row>
    <row r="190" spans="1:26" ht="15">
      <c r="A190" s="328" t="str">
        <f t="shared" ca="1" si="4"/>
        <v>0</v>
      </c>
      <c r="B190" s="183">
        <v>182</v>
      </c>
      <c r="C190" s="237"/>
      <c r="D190" s="217"/>
      <c r="E190" s="217"/>
      <c r="F190" s="217"/>
      <c r="G190" s="217"/>
      <c r="H190" s="769"/>
      <c r="I190" s="763"/>
      <c r="J190" s="766"/>
      <c r="K190" s="217"/>
      <c r="L190" s="217"/>
      <c r="M190" s="217"/>
      <c r="N190" s="235"/>
      <c r="O190" s="235"/>
      <c r="P190" s="217"/>
      <c r="Q190" s="217"/>
      <c r="R190" s="237"/>
      <c r="S190" s="217"/>
      <c r="T190" s="217"/>
      <c r="U190" s="183"/>
      <c r="V190" s="217"/>
      <c r="W190" s="217"/>
      <c r="X190" s="236"/>
      <c r="Y190" s="329" t="str">
        <f t="shared" ca="1" si="7"/>
        <v/>
      </c>
      <c r="Z190" s="30">
        <f t="shared" ca="1" si="9"/>
        <v>0</v>
      </c>
    </row>
    <row r="191" spans="1:26" ht="15">
      <c r="A191" s="328" t="str">
        <f t="shared" ca="1" si="4"/>
        <v>0</v>
      </c>
      <c r="B191" s="183">
        <v>183</v>
      </c>
      <c r="C191" s="237"/>
      <c r="D191" s="217"/>
      <c r="E191" s="217"/>
      <c r="F191" s="217"/>
      <c r="G191" s="217"/>
      <c r="H191" s="769"/>
      <c r="I191" s="763"/>
      <c r="J191" s="766"/>
      <c r="K191" s="217"/>
      <c r="L191" s="217"/>
      <c r="M191" s="217"/>
      <c r="N191" s="235"/>
      <c r="O191" s="235"/>
      <c r="P191" s="217"/>
      <c r="Q191" s="217"/>
      <c r="R191" s="237"/>
      <c r="S191" s="217"/>
      <c r="T191" s="217"/>
      <c r="U191" s="183"/>
      <c r="V191" s="217"/>
      <c r="W191" s="217"/>
      <c r="X191" s="236"/>
      <c r="Y191" s="329" t="str">
        <f t="shared" ca="1" si="7"/>
        <v/>
      </c>
      <c r="Z191" s="30">
        <f t="shared" ca="1" si="9"/>
        <v>0</v>
      </c>
    </row>
    <row r="192" spans="1:26" ht="15">
      <c r="A192" s="328" t="str">
        <f t="shared" ca="1" si="4"/>
        <v>0</v>
      </c>
      <c r="B192" s="183">
        <v>184</v>
      </c>
      <c r="C192" s="237"/>
      <c r="D192" s="217"/>
      <c r="E192" s="217"/>
      <c r="F192" s="217"/>
      <c r="G192" s="217"/>
      <c r="H192" s="769"/>
      <c r="I192" s="763"/>
      <c r="J192" s="766"/>
      <c r="K192" s="217"/>
      <c r="L192" s="217"/>
      <c r="M192" s="217"/>
      <c r="N192" s="235"/>
      <c r="O192" s="235"/>
      <c r="P192" s="217"/>
      <c r="Q192" s="217"/>
      <c r="R192" s="237"/>
      <c r="S192" s="217"/>
      <c r="T192" s="217"/>
      <c r="U192" s="183"/>
      <c r="V192" s="217"/>
      <c r="W192" s="217"/>
      <c r="X192" s="236"/>
      <c r="Y192" s="329" t="str">
        <f t="shared" ca="1" si="7"/>
        <v/>
      </c>
      <c r="Z192" s="30">
        <f t="shared" ca="1" si="9"/>
        <v>0</v>
      </c>
    </row>
    <row r="193" spans="1:26" ht="15">
      <c r="A193" s="328" t="str">
        <f t="shared" ca="1" si="4"/>
        <v>0</v>
      </c>
      <c r="B193" s="183">
        <v>185</v>
      </c>
      <c r="C193" s="237"/>
      <c r="D193" s="217"/>
      <c r="E193" s="217"/>
      <c r="F193" s="217"/>
      <c r="G193" s="217"/>
      <c r="H193" s="769"/>
      <c r="I193" s="763"/>
      <c r="J193" s="766"/>
      <c r="K193" s="217"/>
      <c r="L193" s="217"/>
      <c r="M193" s="217"/>
      <c r="N193" s="235"/>
      <c r="O193" s="235"/>
      <c r="P193" s="217"/>
      <c r="Q193" s="217"/>
      <c r="R193" s="237"/>
      <c r="S193" s="217"/>
      <c r="T193" s="217"/>
      <c r="U193" s="183"/>
      <c r="V193" s="217"/>
      <c r="W193" s="217"/>
      <c r="X193" s="236"/>
      <c r="Y193" s="329" t="str">
        <f t="shared" ca="1" si="7"/>
        <v/>
      </c>
      <c r="Z193" s="30">
        <f t="shared" ca="1" si="9"/>
        <v>0</v>
      </c>
    </row>
    <row r="194" spans="1:26" ht="15">
      <c r="A194" s="328" t="str">
        <f t="shared" ca="1" si="4"/>
        <v>0</v>
      </c>
      <c r="B194" s="183">
        <v>186</v>
      </c>
      <c r="C194" s="237"/>
      <c r="D194" s="217"/>
      <c r="E194" s="217"/>
      <c r="F194" s="217"/>
      <c r="G194" s="217"/>
      <c r="H194" s="769"/>
      <c r="I194" s="763"/>
      <c r="J194" s="766"/>
      <c r="K194" s="217"/>
      <c r="L194" s="217"/>
      <c r="M194" s="217"/>
      <c r="N194" s="235"/>
      <c r="O194" s="235"/>
      <c r="P194" s="217"/>
      <c r="Q194" s="217"/>
      <c r="R194" s="237"/>
      <c r="S194" s="217"/>
      <c r="T194" s="217"/>
      <c r="U194" s="183"/>
      <c r="V194" s="217"/>
      <c r="W194" s="217"/>
      <c r="X194" s="236"/>
      <c r="Y194" s="329" t="str">
        <f t="shared" ca="1" si="7"/>
        <v/>
      </c>
      <c r="Z194" s="30">
        <f t="shared" ca="1" si="9"/>
        <v>0</v>
      </c>
    </row>
    <row r="195" spans="1:26" ht="15">
      <c r="A195" s="328" t="str">
        <f t="shared" ca="1" si="4"/>
        <v>0</v>
      </c>
      <c r="B195" s="183">
        <v>187</v>
      </c>
      <c r="C195" s="237"/>
      <c r="D195" s="217"/>
      <c r="E195" s="217"/>
      <c r="F195" s="217"/>
      <c r="G195" s="217"/>
      <c r="H195" s="769"/>
      <c r="I195" s="763"/>
      <c r="J195" s="766"/>
      <c r="K195" s="217"/>
      <c r="L195" s="217"/>
      <c r="M195" s="217"/>
      <c r="N195" s="235"/>
      <c r="O195" s="235"/>
      <c r="P195" s="217"/>
      <c r="Q195" s="217"/>
      <c r="R195" s="237"/>
      <c r="S195" s="217"/>
      <c r="T195" s="217"/>
      <c r="U195" s="183"/>
      <c r="V195" s="217"/>
      <c r="W195" s="217"/>
      <c r="X195" s="236"/>
      <c r="Y195" s="329" t="str">
        <f t="shared" ca="1" si="7"/>
        <v/>
      </c>
      <c r="Z195" s="30">
        <f t="shared" ca="1" si="9"/>
        <v>0</v>
      </c>
    </row>
    <row r="196" spans="1:26" ht="15">
      <c r="A196" s="328" t="str">
        <f t="shared" ca="1" si="4"/>
        <v>0</v>
      </c>
      <c r="B196" s="183">
        <v>188</v>
      </c>
      <c r="C196" s="237"/>
      <c r="D196" s="217"/>
      <c r="E196" s="217"/>
      <c r="F196" s="217"/>
      <c r="G196" s="217"/>
      <c r="H196" s="769"/>
      <c r="I196" s="763"/>
      <c r="J196" s="766"/>
      <c r="K196" s="217"/>
      <c r="L196" s="217"/>
      <c r="M196" s="217"/>
      <c r="N196" s="235"/>
      <c r="O196" s="235"/>
      <c r="P196" s="217"/>
      <c r="Q196" s="217"/>
      <c r="R196" s="237"/>
      <c r="S196" s="217"/>
      <c r="T196" s="217"/>
      <c r="U196" s="183"/>
      <c r="V196" s="217"/>
      <c r="W196" s="217"/>
      <c r="X196" s="236"/>
      <c r="Y196" s="329" t="str">
        <f t="shared" ca="1" si="7"/>
        <v/>
      </c>
      <c r="Z196" s="30">
        <f t="shared" ca="1" si="9"/>
        <v>0</v>
      </c>
    </row>
    <row r="197" spans="1:26" ht="15">
      <c r="A197" s="328" t="str">
        <f t="shared" ca="1" si="4"/>
        <v>0</v>
      </c>
      <c r="B197" s="183">
        <v>189</v>
      </c>
      <c r="C197" s="237"/>
      <c r="D197" s="217"/>
      <c r="E197" s="217"/>
      <c r="F197" s="217"/>
      <c r="G197" s="217"/>
      <c r="H197" s="769"/>
      <c r="I197" s="763"/>
      <c r="J197" s="766"/>
      <c r="K197" s="217"/>
      <c r="L197" s="217"/>
      <c r="M197" s="217"/>
      <c r="N197" s="235"/>
      <c r="O197" s="235"/>
      <c r="P197" s="217"/>
      <c r="Q197" s="217"/>
      <c r="R197" s="237"/>
      <c r="S197" s="217"/>
      <c r="T197" s="217"/>
      <c r="U197" s="183"/>
      <c r="V197" s="217"/>
      <c r="W197" s="217"/>
      <c r="X197" s="236"/>
      <c r="Y197" s="329" t="str">
        <f t="shared" ca="1" si="7"/>
        <v/>
      </c>
      <c r="Z197" s="30">
        <f t="shared" ca="1" si="9"/>
        <v>0</v>
      </c>
    </row>
    <row r="198" spans="1:26" ht="15">
      <c r="A198" s="328" t="str">
        <f t="shared" ca="1" si="4"/>
        <v>0</v>
      </c>
      <c r="B198" s="183">
        <v>190</v>
      </c>
      <c r="C198" s="237"/>
      <c r="D198" s="217"/>
      <c r="E198" s="217"/>
      <c r="F198" s="217"/>
      <c r="G198" s="217"/>
      <c r="H198" s="769"/>
      <c r="I198" s="763"/>
      <c r="J198" s="766"/>
      <c r="K198" s="217"/>
      <c r="L198" s="217"/>
      <c r="M198" s="217"/>
      <c r="N198" s="235"/>
      <c r="O198" s="235"/>
      <c r="P198" s="217"/>
      <c r="Q198" s="217"/>
      <c r="R198" s="237"/>
      <c r="S198" s="217"/>
      <c r="T198" s="217"/>
      <c r="U198" s="183"/>
      <c r="V198" s="217"/>
      <c r="W198" s="217"/>
      <c r="X198" s="236"/>
      <c r="Y198" s="329" t="str">
        <f t="shared" ca="1" si="7"/>
        <v/>
      </c>
      <c r="Z198" s="30">
        <f t="shared" ca="1" si="9"/>
        <v>0</v>
      </c>
    </row>
    <row r="199" spans="1:26" ht="15">
      <c r="A199" s="328" t="str">
        <f t="shared" ca="1" si="4"/>
        <v>0</v>
      </c>
      <c r="B199" s="183">
        <v>191</v>
      </c>
      <c r="C199" s="237"/>
      <c r="D199" s="217"/>
      <c r="E199" s="217"/>
      <c r="F199" s="217"/>
      <c r="G199" s="217"/>
      <c r="H199" s="769"/>
      <c r="I199" s="763"/>
      <c r="J199" s="766"/>
      <c r="K199" s="217"/>
      <c r="L199" s="217"/>
      <c r="M199" s="217"/>
      <c r="N199" s="235"/>
      <c r="O199" s="235"/>
      <c r="P199" s="217"/>
      <c r="Q199" s="217"/>
      <c r="R199" s="237"/>
      <c r="S199" s="217"/>
      <c r="T199" s="217"/>
      <c r="U199" s="183"/>
      <c r="V199" s="217"/>
      <c r="W199" s="217"/>
      <c r="X199" s="236"/>
      <c r="Y199" s="329" t="str">
        <f t="shared" ca="1" si="7"/>
        <v/>
      </c>
      <c r="Z199" s="30">
        <f t="shared" ca="1" si="9"/>
        <v>0</v>
      </c>
    </row>
    <row r="200" spans="1:26" ht="15">
      <c r="A200" s="328" t="str">
        <f t="shared" ca="1" si="4"/>
        <v>0</v>
      </c>
      <c r="B200" s="183">
        <v>192</v>
      </c>
      <c r="C200" s="237"/>
      <c r="D200" s="217"/>
      <c r="E200" s="217"/>
      <c r="F200" s="217"/>
      <c r="G200" s="217"/>
      <c r="H200" s="769"/>
      <c r="I200" s="763"/>
      <c r="J200" s="766"/>
      <c r="K200" s="217"/>
      <c r="L200" s="217"/>
      <c r="M200" s="217"/>
      <c r="N200" s="235"/>
      <c r="O200" s="235"/>
      <c r="P200" s="217"/>
      <c r="Q200" s="217"/>
      <c r="R200" s="237"/>
      <c r="S200" s="217"/>
      <c r="T200" s="217"/>
      <c r="U200" s="183"/>
      <c r="V200" s="217"/>
      <c r="W200" s="217"/>
      <c r="X200" s="236"/>
      <c r="Y200" s="329" t="str">
        <f t="shared" ca="1" si="7"/>
        <v/>
      </c>
      <c r="Z200" s="30">
        <f t="shared" ca="1" si="9"/>
        <v>0</v>
      </c>
    </row>
    <row r="201" spans="1:26" ht="15">
      <c r="A201" s="328" t="str">
        <f t="shared" ca="1" si="4"/>
        <v>0</v>
      </c>
      <c r="B201" s="183">
        <v>193</v>
      </c>
      <c r="C201" s="237"/>
      <c r="D201" s="217"/>
      <c r="E201" s="217"/>
      <c r="F201" s="217"/>
      <c r="G201" s="217"/>
      <c r="H201" s="769"/>
      <c r="I201" s="763"/>
      <c r="J201" s="766"/>
      <c r="K201" s="217"/>
      <c r="L201" s="217"/>
      <c r="M201" s="217"/>
      <c r="N201" s="235"/>
      <c r="O201" s="235"/>
      <c r="P201" s="217"/>
      <c r="Q201" s="217"/>
      <c r="R201" s="237"/>
      <c r="S201" s="217"/>
      <c r="T201" s="217"/>
      <c r="U201" s="183"/>
      <c r="V201" s="217"/>
      <c r="W201" s="217"/>
      <c r="X201" s="236"/>
      <c r="Y201" s="329" t="str">
        <f t="shared" ca="1" si="7"/>
        <v/>
      </c>
      <c r="Z201" s="30">
        <f t="shared" ca="1" si="9"/>
        <v>0</v>
      </c>
    </row>
    <row r="202" spans="1:26" ht="15">
      <c r="A202" s="328" t="str">
        <f t="shared" ca="1" si="4"/>
        <v>0</v>
      </c>
      <c r="B202" s="183">
        <v>194</v>
      </c>
      <c r="C202" s="237"/>
      <c r="D202" s="217"/>
      <c r="E202" s="217"/>
      <c r="F202" s="217"/>
      <c r="G202" s="217"/>
      <c r="H202" s="769"/>
      <c r="I202" s="763"/>
      <c r="J202" s="766"/>
      <c r="K202" s="217"/>
      <c r="L202" s="217"/>
      <c r="M202" s="217"/>
      <c r="N202" s="235"/>
      <c r="O202" s="235"/>
      <c r="P202" s="217"/>
      <c r="Q202" s="217"/>
      <c r="R202" s="237"/>
      <c r="S202" s="217"/>
      <c r="T202" s="217"/>
      <c r="U202" s="183"/>
      <c r="V202" s="217"/>
      <c r="W202" s="217"/>
      <c r="X202" s="236"/>
      <c r="Y202" s="329" t="str">
        <f t="shared" ca="1" si="7"/>
        <v/>
      </c>
      <c r="Z202" s="30">
        <f t="shared" ca="1" si="9"/>
        <v>0</v>
      </c>
    </row>
    <row r="203" spans="1:26" ht="15">
      <c r="A203" s="328" t="str">
        <f t="shared" ca="1" si="4"/>
        <v>0</v>
      </c>
      <c r="B203" s="183">
        <v>195</v>
      </c>
      <c r="C203" s="237"/>
      <c r="D203" s="217"/>
      <c r="E203" s="217"/>
      <c r="F203" s="217"/>
      <c r="G203" s="217"/>
      <c r="H203" s="769"/>
      <c r="I203" s="763"/>
      <c r="J203" s="766"/>
      <c r="K203" s="217"/>
      <c r="L203" s="217"/>
      <c r="M203" s="217"/>
      <c r="N203" s="235"/>
      <c r="O203" s="235"/>
      <c r="P203" s="217"/>
      <c r="Q203" s="217"/>
      <c r="R203" s="237"/>
      <c r="S203" s="217"/>
      <c r="T203" s="217"/>
      <c r="U203" s="183"/>
      <c r="V203" s="217"/>
      <c r="W203" s="217"/>
      <c r="X203" s="236"/>
      <c r="Y203" s="329" t="str">
        <f t="shared" ca="1" si="7"/>
        <v/>
      </c>
      <c r="Z203" s="30">
        <f t="shared" ca="1" si="9"/>
        <v>0</v>
      </c>
    </row>
    <row r="204" spans="1:26" ht="15">
      <c r="A204" s="328" t="str">
        <f t="shared" ca="1" si="4"/>
        <v>0</v>
      </c>
      <c r="B204" s="183">
        <v>196</v>
      </c>
      <c r="C204" s="237"/>
      <c r="D204" s="217"/>
      <c r="E204" s="217"/>
      <c r="F204" s="217"/>
      <c r="G204" s="217"/>
      <c r="H204" s="769"/>
      <c r="I204" s="763"/>
      <c r="J204" s="766"/>
      <c r="K204" s="217"/>
      <c r="L204" s="217"/>
      <c r="M204" s="217"/>
      <c r="N204" s="235"/>
      <c r="O204" s="235"/>
      <c r="P204" s="217"/>
      <c r="Q204" s="217"/>
      <c r="R204" s="237"/>
      <c r="S204" s="217"/>
      <c r="T204" s="217"/>
      <c r="U204" s="183"/>
      <c r="V204" s="217"/>
      <c r="W204" s="217"/>
      <c r="X204" s="236"/>
      <c r="Y204" s="329" t="str">
        <f t="shared" ca="1" si="7"/>
        <v/>
      </c>
      <c r="Z204" s="30">
        <f t="shared" ca="1" si="9"/>
        <v>0</v>
      </c>
    </row>
    <row r="205" spans="1:26" ht="15">
      <c r="A205" s="328" t="str">
        <f t="shared" ca="1" si="4"/>
        <v>0</v>
      </c>
      <c r="B205" s="183">
        <v>197</v>
      </c>
      <c r="C205" s="237"/>
      <c r="D205" s="217"/>
      <c r="E205" s="217"/>
      <c r="F205" s="217"/>
      <c r="G205" s="217"/>
      <c r="H205" s="769"/>
      <c r="I205" s="763"/>
      <c r="J205" s="766"/>
      <c r="K205" s="217"/>
      <c r="L205" s="217"/>
      <c r="M205" s="217"/>
      <c r="N205" s="235"/>
      <c r="O205" s="235"/>
      <c r="P205" s="217"/>
      <c r="Q205" s="217"/>
      <c r="R205" s="237"/>
      <c r="S205" s="217"/>
      <c r="T205" s="217"/>
      <c r="U205" s="183"/>
      <c r="V205" s="217"/>
      <c r="W205" s="217"/>
      <c r="X205" s="236"/>
      <c r="Y205" s="329" t="str">
        <f t="shared" ca="1" si="7"/>
        <v/>
      </c>
      <c r="Z205" s="30">
        <f t="shared" ca="1" si="9"/>
        <v>0</v>
      </c>
    </row>
    <row r="206" spans="1:26" ht="15">
      <c r="A206" s="328" t="str">
        <f t="shared" ca="1" si="4"/>
        <v>0</v>
      </c>
      <c r="B206" s="183">
        <v>198</v>
      </c>
      <c r="C206" s="237"/>
      <c r="D206" s="217"/>
      <c r="E206" s="217"/>
      <c r="F206" s="217"/>
      <c r="G206" s="217"/>
      <c r="H206" s="769"/>
      <c r="I206" s="763"/>
      <c r="J206" s="766"/>
      <c r="K206" s="217"/>
      <c r="L206" s="217"/>
      <c r="M206" s="217"/>
      <c r="N206" s="235"/>
      <c r="O206" s="235"/>
      <c r="P206" s="217"/>
      <c r="Q206" s="217"/>
      <c r="R206" s="237"/>
      <c r="S206" s="217"/>
      <c r="T206" s="217"/>
      <c r="U206" s="183"/>
      <c r="V206" s="217"/>
      <c r="W206" s="217"/>
      <c r="X206" s="236"/>
      <c r="Y206" s="329" t="str">
        <f t="shared" ca="1" si="7"/>
        <v/>
      </c>
      <c r="Z206" s="30">
        <f t="shared" ca="1" si="9"/>
        <v>0</v>
      </c>
    </row>
    <row r="207" spans="1:26" ht="15">
      <c r="A207" s="328" t="str">
        <f t="shared" ca="1" si="4"/>
        <v>0</v>
      </c>
      <c r="B207" s="183">
        <v>199</v>
      </c>
      <c r="C207" s="237"/>
      <c r="D207" s="217"/>
      <c r="E207" s="217"/>
      <c r="F207" s="217"/>
      <c r="G207" s="217"/>
      <c r="H207" s="769"/>
      <c r="I207" s="763"/>
      <c r="J207" s="766"/>
      <c r="K207" s="217"/>
      <c r="L207" s="217"/>
      <c r="M207" s="217"/>
      <c r="N207" s="235"/>
      <c r="O207" s="235"/>
      <c r="P207" s="217"/>
      <c r="Q207" s="217"/>
      <c r="R207" s="237"/>
      <c r="S207" s="217"/>
      <c r="T207" s="217"/>
      <c r="U207" s="183"/>
      <c r="V207" s="217"/>
      <c r="W207" s="217"/>
      <c r="X207" s="236"/>
      <c r="Y207" s="329" t="str">
        <f t="shared" ca="1" si="7"/>
        <v/>
      </c>
      <c r="Z207" s="30">
        <f t="shared" ca="1" si="9"/>
        <v>0</v>
      </c>
    </row>
    <row r="208" spans="1:26" ht="15">
      <c r="A208" s="328" t="str">
        <f t="shared" ca="1" si="4"/>
        <v>0</v>
      </c>
      <c r="B208" s="183">
        <v>200</v>
      </c>
      <c r="C208" s="237"/>
      <c r="D208" s="217"/>
      <c r="E208" s="217"/>
      <c r="F208" s="217"/>
      <c r="G208" s="217"/>
      <c r="H208" s="769"/>
      <c r="I208" s="763"/>
      <c r="J208" s="766"/>
      <c r="K208" s="217"/>
      <c r="L208" s="217"/>
      <c r="M208" s="217"/>
      <c r="N208" s="235"/>
      <c r="O208" s="235"/>
      <c r="P208" s="217"/>
      <c r="Q208" s="217"/>
      <c r="R208" s="237"/>
      <c r="S208" s="217"/>
      <c r="T208" s="217"/>
      <c r="U208" s="183"/>
      <c r="V208" s="217"/>
      <c r="W208" s="217"/>
      <c r="X208" s="236"/>
      <c r="Y208" s="329" t="str">
        <f t="shared" ca="1" si="7"/>
        <v/>
      </c>
      <c r="Z208" s="30">
        <f t="shared" ca="1" si="9"/>
        <v>0</v>
      </c>
    </row>
    <row r="209" spans="1:25" ht="14.4">
      <c r="A209" s="4"/>
      <c r="B209" s="4"/>
      <c r="C209" s="303"/>
      <c r="D209" s="304"/>
      <c r="E209" s="4"/>
      <c r="F209" s="4"/>
      <c r="G209" s="4"/>
      <c r="H209" s="4"/>
      <c r="I209" s="4"/>
      <c r="J209" s="4"/>
      <c r="K209" s="4"/>
      <c r="L209" s="4"/>
      <c r="M209" s="4"/>
      <c r="N209" s="148"/>
      <c r="O209" s="4"/>
      <c r="P209" s="4"/>
      <c r="Q209" s="4"/>
      <c r="R209" s="303"/>
      <c r="S209" s="4"/>
      <c r="T209" s="304"/>
      <c r="U209" s="4"/>
      <c r="V209" s="4"/>
      <c r="W209" s="4"/>
      <c r="X209" s="4"/>
      <c r="Y209" s="4"/>
    </row>
    <row r="210" spans="1:25" ht="21" customHeight="1">
      <c r="A210" s="4"/>
      <c r="B210" s="280"/>
      <c r="C210" s="305"/>
      <c r="D210" s="306" t="s">
        <v>16</v>
      </c>
      <c r="E210" s="307" t="s">
        <v>338</v>
      </c>
      <c r="F210" s="307" t="s">
        <v>346</v>
      </c>
      <c r="G210" s="307" t="s">
        <v>381</v>
      </c>
      <c r="H210" s="307" t="s">
        <v>635</v>
      </c>
      <c r="I210" s="307" t="s">
        <v>636</v>
      </c>
      <c r="J210" s="281" t="str">
        <f>設定用!F11</f>
        <v>その他</v>
      </c>
      <c r="K210" s="285"/>
      <c r="L210" s="286"/>
      <c r="M210" s="4"/>
      <c r="N210" s="4"/>
      <c r="O210" s="4"/>
      <c r="P210" s="4"/>
      <c r="Q210" s="4"/>
      <c r="R210" s="4"/>
      <c r="S210" s="4"/>
      <c r="T210" s="4"/>
      <c r="U210" s="4"/>
      <c r="V210" s="4"/>
      <c r="W210" s="4"/>
      <c r="X210" s="168"/>
    </row>
    <row r="211" spans="1:25" ht="18.75" customHeight="1">
      <c r="A211" s="4"/>
      <c r="B211" s="705" t="s">
        <v>33</v>
      </c>
      <c r="C211" s="706"/>
      <c r="D211" s="163">
        <f t="shared" ref="D211:D213" si="10">SUM(E211:I211)</f>
        <v>0</v>
      </c>
      <c r="E211" s="164">
        <f t="shared" ref="E211:J211" si="11">COUNTIFS($P$9:$P$208,E$210,$W$9:$W$208,"&lt;&gt;")</f>
        <v>0</v>
      </c>
      <c r="F211" s="164">
        <f t="shared" si="11"/>
        <v>0</v>
      </c>
      <c r="G211" s="164">
        <f t="shared" si="11"/>
        <v>0</v>
      </c>
      <c r="H211" s="164">
        <f t="shared" si="11"/>
        <v>0</v>
      </c>
      <c r="I211" s="164">
        <f t="shared" si="11"/>
        <v>0</v>
      </c>
      <c r="J211" s="165">
        <f t="shared" si="11"/>
        <v>0</v>
      </c>
      <c r="K211" s="285"/>
      <c r="L211" s="286"/>
      <c r="M211" s="4"/>
      <c r="N211" s="4"/>
      <c r="O211" s="4"/>
      <c r="P211" s="4"/>
      <c r="Q211" s="4"/>
      <c r="R211" s="4"/>
      <c r="S211" s="4"/>
      <c r="T211" s="4"/>
      <c r="U211" s="4"/>
      <c r="V211" s="4"/>
      <c r="W211" s="4"/>
      <c r="X211" s="168"/>
    </row>
    <row r="212" spans="1:25" ht="18.75" customHeight="1">
      <c r="A212" s="4"/>
      <c r="B212" s="770" t="s">
        <v>311</v>
      </c>
      <c r="C212" s="771"/>
      <c r="D212" s="244">
        <f t="shared" si="10"/>
        <v>0</v>
      </c>
      <c r="E212" s="245">
        <f t="shared" ref="E212:J212" si="12">COUNTIFS($P$9:$P$208,E$210,$W$9:$W$208,$O$2)</f>
        <v>0</v>
      </c>
      <c r="F212" s="245">
        <f t="shared" si="12"/>
        <v>0</v>
      </c>
      <c r="G212" s="245">
        <f t="shared" si="12"/>
        <v>0</v>
      </c>
      <c r="H212" s="245">
        <f t="shared" si="12"/>
        <v>0</v>
      </c>
      <c r="I212" s="245">
        <f t="shared" si="12"/>
        <v>0</v>
      </c>
      <c r="J212" s="246">
        <f t="shared" si="12"/>
        <v>0</v>
      </c>
      <c r="K212" s="285"/>
      <c r="L212" s="286"/>
      <c r="M212" s="4"/>
      <c r="N212" s="4"/>
      <c r="P212" s="4"/>
      <c r="Q212" s="4"/>
      <c r="R212" s="4"/>
      <c r="S212" s="4"/>
      <c r="T212" s="4"/>
      <c r="U212" s="4"/>
      <c r="V212" s="4"/>
      <c r="W212" s="4"/>
      <c r="X212" s="168"/>
    </row>
    <row r="213" spans="1:25" ht="18.75" customHeight="1">
      <c r="A213" s="4"/>
      <c r="B213" s="707" t="s">
        <v>313</v>
      </c>
      <c r="C213" s="708"/>
      <c r="D213" s="10">
        <f t="shared" si="10"/>
        <v>0</v>
      </c>
      <c r="E213" s="169">
        <f t="shared" ref="E213:J213" si="13">COUNTIFS($P$9:$P$208,E$210,$W$9:$W$208,$O$3)</f>
        <v>0</v>
      </c>
      <c r="F213" s="169">
        <f t="shared" si="13"/>
        <v>0</v>
      </c>
      <c r="G213" s="169">
        <f t="shared" si="13"/>
        <v>0</v>
      </c>
      <c r="H213" s="169">
        <f t="shared" si="13"/>
        <v>0</v>
      </c>
      <c r="I213" s="169">
        <f t="shared" si="13"/>
        <v>0</v>
      </c>
      <c r="J213" s="170">
        <f t="shared" si="13"/>
        <v>0</v>
      </c>
      <c r="K213" s="285"/>
      <c r="L213" s="286"/>
      <c r="M213" s="4"/>
      <c r="N213" s="4"/>
      <c r="O213" s="4"/>
      <c r="P213" s="4"/>
      <c r="Q213" s="4"/>
      <c r="R213" s="4"/>
      <c r="S213" s="4"/>
      <c r="T213" s="4"/>
      <c r="U213" s="4"/>
      <c r="V213" s="4"/>
      <c r="W213" s="4"/>
      <c r="X213" s="168"/>
    </row>
    <row r="214" spans="1:25" ht="33" customHeight="1">
      <c r="A214" s="4"/>
      <c r="B214" s="725" t="s">
        <v>39</v>
      </c>
      <c r="C214" s="726"/>
      <c r="D214" s="247" t="str">
        <f t="shared" ref="D214:J214" si="14">IFERROR(SUM(D212:D213)/D211,"")</f>
        <v/>
      </c>
      <c r="E214" s="248" t="str">
        <f t="shared" si="14"/>
        <v/>
      </c>
      <c r="F214" s="248" t="str">
        <f t="shared" si="14"/>
        <v/>
      </c>
      <c r="G214" s="248" t="str">
        <f t="shared" si="14"/>
        <v/>
      </c>
      <c r="H214" s="248" t="str">
        <f t="shared" si="14"/>
        <v/>
      </c>
      <c r="I214" s="248" t="str">
        <f t="shared" si="14"/>
        <v/>
      </c>
      <c r="J214" s="249" t="str">
        <f t="shared" si="14"/>
        <v/>
      </c>
      <c r="K214" s="308" t="s">
        <v>637</v>
      </c>
      <c r="L214" s="4" t="str">
        <f t="shared" ref="L214:M214" si="15">IFERROR(SUM(L212:L213)/L211,"")</f>
        <v/>
      </c>
      <c r="M214" s="4" t="str">
        <f t="shared" si="15"/>
        <v/>
      </c>
      <c r="N214" s="4"/>
      <c r="O214" s="4"/>
      <c r="P214" s="162"/>
      <c r="Q214" s="162"/>
      <c r="R214" s="162"/>
      <c r="S214" s="251"/>
      <c r="T214" s="162"/>
      <c r="U214" s="252"/>
      <c r="V214" s="252"/>
      <c r="W214" s="252"/>
      <c r="X214" s="168"/>
    </row>
    <row r="215" spans="1:25" ht="30" customHeight="1"/>
    <row r="216" spans="1:25" ht="8.25" customHeight="1"/>
    <row r="217" spans="1:25" ht="15.75" customHeight="1">
      <c r="A217" s="4"/>
      <c r="B217" s="4"/>
      <c r="D217" s="309" t="str">
        <f>設定用!J6</f>
        <v>代表</v>
      </c>
      <c r="E217" s="310" t="str">
        <f>設定用!J7</f>
        <v>黒田み</v>
      </c>
      <c r="F217" s="309" t="str">
        <f>設定用!J8</f>
        <v>山田</v>
      </c>
      <c r="G217" s="309" t="str">
        <f>設定用!J9</f>
        <v>奥章</v>
      </c>
      <c r="H217" s="309" t="str">
        <f>設定用!J10</f>
        <v>山﨑</v>
      </c>
      <c r="I217" s="4"/>
      <c r="J217" s="4"/>
      <c r="K217" s="4"/>
      <c r="L217" s="4"/>
      <c r="M217" s="4"/>
      <c r="N217" s="148"/>
      <c r="O217" s="4"/>
      <c r="P217" s="4"/>
      <c r="Q217" s="4"/>
      <c r="R217" s="303"/>
      <c r="S217" s="4"/>
      <c r="T217" s="304"/>
      <c r="U217" s="4"/>
      <c r="V217" s="4"/>
      <c r="W217" s="4"/>
      <c r="X217" s="4"/>
    </row>
    <row r="218" spans="1:25" ht="31.5" customHeight="1">
      <c r="A218" s="4"/>
      <c r="B218" s="4"/>
      <c r="C218" s="255" t="s">
        <v>638</v>
      </c>
      <c r="D218" s="256">
        <f t="shared" ref="D218:H218" si="16">COUNTIF($U$9:$U$208,D217)</f>
        <v>0</v>
      </c>
      <c r="E218" s="256">
        <f t="shared" si="16"/>
        <v>0</v>
      </c>
      <c r="F218" s="256">
        <f t="shared" si="16"/>
        <v>0</v>
      </c>
      <c r="G218" s="256">
        <f t="shared" si="16"/>
        <v>0</v>
      </c>
      <c r="H218" s="257">
        <f t="shared" si="16"/>
        <v>0</v>
      </c>
      <c r="I218" s="4"/>
      <c r="J218" s="4"/>
      <c r="K218" s="4"/>
      <c r="L218" s="4"/>
      <c r="M218" s="4"/>
      <c r="N218" s="148"/>
      <c r="O218" s="4"/>
      <c r="P218" s="4"/>
      <c r="Q218" s="4"/>
      <c r="R218" s="303"/>
      <c r="S218" s="4"/>
      <c r="T218" s="304"/>
      <c r="U218" s="4"/>
      <c r="V218" s="4"/>
      <c r="W218" s="4"/>
      <c r="X218" s="4"/>
    </row>
    <row r="219" spans="1:25" ht="24" customHeight="1">
      <c r="A219" s="4"/>
      <c r="B219" s="4"/>
      <c r="C219" s="772" t="s">
        <v>639</v>
      </c>
      <c r="D219" s="311">
        <f t="shared" ref="D219:H219" si="17">SUM(D221,D223)</f>
        <v>0</v>
      </c>
      <c r="E219" s="311">
        <f t="shared" si="17"/>
        <v>0</v>
      </c>
      <c r="F219" s="311">
        <f t="shared" si="17"/>
        <v>0</v>
      </c>
      <c r="G219" s="311">
        <f t="shared" si="17"/>
        <v>0</v>
      </c>
      <c r="H219" s="312">
        <f t="shared" si="17"/>
        <v>0</v>
      </c>
      <c r="I219" s="4"/>
      <c r="J219" s="4"/>
      <c r="K219" s="4"/>
      <c r="L219" s="4"/>
      <c r="M219" s="4"/>
      <c r="N219" s="148"/>
      <c r="O219" s="4"/>
      <c r="P219" s="4"/>
      <c r="Q219" s="4"/>
      <c r="R219" s="303"/>
      <c r="S219" s="4"/>
      <c r="T219" s="304"/>
      <c r="U219" s="4"/>
      <c r="V219" s="4"/>
      <c r="W219" s="4"/>
      <c r="X219" s="4"/>
    </row>
    <row r="220" spans="1:25" ht="24" customHeight="1">
      <c r="A220" s="4"/>
      <c r="B220" s="4"/>
      <c r="C220" s="773"/>
      <c r="D220" s="313" t="str">
        <f t="shared" ref="D220:H220" si="18">IFERROR(D219/D218,"-")</f>
        <v>-</v>
      </c>
      <c r="E220" s="313" t="str">
        <f t="shared" si="18"/>
        <v>-</v>
      </c>
      <c r="F220" s="313" t="str">
        <f t="shared" si="18"/>
        <v>-</v>
      </c>
      <c r="G220" s="313" t="str">
        <f t="shared" si="18"/>
        <v>-</v>
      </c>
      <c r="H220" s="314" t="str">
        <f t="shared" si="18"/>
        <v>-</v>
      </c>
      <c r="I220" s="4"/>
      <c r="J220" s="4"/>
      <c r="K220" s="4"/>
      <c r="L220" s="4"/>
      <c r="M220" s="4"/>
      <c r="N220" s="148"/>
      <c r="O220" s="4"/>
      <c r="P220" s="4"/>
      <c r="Q220" s="4"/>
      <c r="R220" s="303"/>
      <c r="S220" s="4"/>
      <c r="T220" s="304"/>
      <c r="U220" s="4"/>
      <c r="V220" s="4"/>
      <c r="W220" s="4"/>
      <c r="X220" s="4"/>
    </row>
    <row r="221" spans="1:25" ht="20.25" customHeight="1">
      <c r="A221" s="4"/>
      <c r="B221" s="4"/>
      <c r="C221" s="774" t="s">
        <v>349</v>
      </c>
      <c r="D221" s="315">
        <f t="shared" ref="D221:H221" si="19">COUNTIFS($U$9:$U$208,D$217,$W$9:$W$208,$C221)</f>
        <v>0</v>
      </c>
      <c r="E221" s="315">
        <f t="shared" si="19"/>
        <v>0</v>
      </c>
      <c r="F221" s="315">
        <f t="shared" si="19"/>
        <v>0</v>
      </c>
      <c r="G221" s="315">
        <f t="shared" si="19"/>
        <v>0</v>
      </c>
      <c r="H221" s="315">
        <f t="shared" si="19"/>
        <v>0</v>
      </c>
      <c r="I221" s="4"/>
      <c r="J221" s="4"/>
      <c r="K221" s="4"/>
      <c r="L221" s="4"/>
      <c r="M221" s="4"/>
      <c r="N221" s="148"/>
      <c r="O221" s="4"/>
      <c r="P221" s="4"/>
      <c r="Q221" s="4"/>
      <c r="R221" s="303"/>
      <c r="S221" s="4"/>
      <c r="T221" s="304"/>
      <c r="U221" s="4"/>
      <c r="V221" s="4"/>
      <c r="W221" s="4"/>
      <c r="X221" s="4"/>
    </row>
    <row r="222" spans="1:25" ht="24" customHeight="1">
      <c r="A222" s="4"/>
      <c r="B222" s="4"/>
      <c r="C222" s="775"/>
      <c r="D222" s="316" t="str">
        <f t="shared" ref="D222:H222" si="20">IFERROR(D221/D218,"-")</f>
        <v>-</v>
      </c>
      <c r="E222" s="316" t="str">
        <f t="shared" si="20"/>
        <v>-</v>
      </c>
      <c r="F222" s="316" t="str">
        <f t="shared" si="20"/>
        <v>-</v>
      </c>
      <c r="G222" s="316" t="str">
        <f t="shared" si="20"/>
        <v>-</v>
      </c>
      <c r="H222" s="316" t="str">
        <f t="shared" si="20"/>
        <v>-</v>
      </c>
      <c r="I222" s="4"/>
      <c r="J222" s="4"/>
      <c r="K222" s="4"/>
      <c r="L222" s="4"/>
      <c r="M222" s="4"/>
      <c r="N222" s="148"/>
      <c r="O222" s="4"/>
      <c r="P222" s="4"/>
      <c r="Q222" s="4"/>
      <c r="R222" s="303"/>
      <c r="S222" s="4"/>
      <c r="T222" s="304"/>
      <c r="U222" s="4"/>
      <c r="V222" s="4"/>
      <c r="W222" s="4"/>
      <c r="X222" s="4"/>
    </row>
    <row r="223" spans="1:25" ht="21" customHeight="1">
      <c r="A223" s="4"/>
      <c r="B223" s="4"/>
      <c r="C223" s="776" t="s">
        <v>373</v>
      </c>
      <c r="D223" s="315">
        <f t="shared" ref="D223:H223" si="21">COUNTIFS($U$9:$U$208,D$217,$W$9:$W$208,$C223)</f>
        <v>0</v>
      </c>
      <c r="E223" s="315">
        <f t="shared" si="21"/>
        <v>0</v>
      </c>
      <c r="F223" s="315">
        <f t="shared" si="21"/>
        <v>0</v>
      </c>
      <c r="G223" s="315">
        <f t="shared" si="21"/>
        <v>0</v>
      </c>
      <c r="H223" s="315">
        <f t="shared" si="21"/>
        <v>0</v>
      </c>
      <c r="I223" s="4"/>
      <c r="J223" s="4"/>
      <c r="K223" s="4"/>
      <c r="L223" s="4"/>
      <c r="M223" s="4"/>
      <c r="N223" s="148"/>
      <c r="O223" s="4"/>
      <c r="P223" s="4"/>
      <c r="Q223" s="4"/>
      <c r="R223" s="303"/>
      <c r="S223" s="4"/>
      <c r="T223" s="304"/>
      <c r="U223" s="4"/>
      <c r="V223" s="4"/>
      <c r="W223" s="4"/>
      <c r="X223" s="4"/>
    </row>
    <row r="224" spans="1:25" ht="24" customHeight="1">
      <c r="A224" s="4"/>
      <c r="B224" s="4"/>
      <c r="C224" s="775"/>
      <c r="D224" s="316" t="str">
        <f t="shared" ref="D224:H224" si="22">IFERROR(D223/D218,"-")</f>
        <v>-</v>
      </c>
      <c r="E224" s="316" t="str">
        <f t="shared" si="22"/>
        <v>-</v>
      </c>
      <c r="F224" s="316" t="str">
        <f t="shared" si="22"/>
        <v>-</v>
      </c>
      <c r="G224" s="316" t="str">
        <f t="shared" si="22"/>
        <v>-</v>
      </c>
      <c r="H224" s="316" t="str">
        <f t="shared" si="22"/>
        <v>-</v>
      </c>
      <c r="I224" s="4"/>
      <c r="J224" s="4"/>
      <c r="K224" s="4"/>
      <c r="L224" s="4"/>
      <c r="M224" s="4"/>
      <c r="N224" s="148"/>
      <c r="O224" s="4"/>
      <c r="P224" s="4"/>
      <c r="Q224" s="4"/>
      <c r="R224" s="303"/>
      <c r="S224" s="4"/>
      <c r="T224" s="304"/>
      <c r="U224" s="4"/>
      <c r="V224" s="4"/>
      <c r="W224" s="4"/>
      <c r="X224" s="4"/>
    </row>
    <row r="225" spans="1:24" ht="21" customHeight="1">
      <c r="A225" s="4"/>
      <c r="B225" s="4"/>
      <c r="C225" s="776" t="s">
        <v>491</v>
      </c>
      <c r="D225" s="315">
        <f t="shared" ref="D225:H225" si="23">COUNTIFS($U$9:$U$208,D$217,$W$9:$W$208,$C225)</f>
        <v>0</v>
      </c>
      <c r="E225" s="315">
        <f t="shared" si="23"/>
        <v>0</v>
      </c>
      <c r="F225" s="315">
        <f t="shared" si="23"/>
        <v>0</v>
      </c>
      <c r="G225" s="315">
        <f t="shared" si="23"/>
        <v>0</v>
      </c>
      <c r="H225" s="315">
        <f t="shared" si="23"/>
        <v>0</v>
      </c>
      <c r="I225" s="4"/>
      <c r="J225" s="4"/>
      <c r="K225" s="4"/>
      <c r="L225" s="4"/>
      <c r="M225" s="4"/>
      <c r="N225" s="148"/>
      <c r="O225" s="4"/>
      <c r="P225" s="4"/>
      <c r="Q225" s="4"/>
      <c r="R225" s="303"/>
      <c r="S225" s="4"/>
      <c r="T225" s="304"/>
      <c r="U225" s="4"/>
      <c r="V225" s="4"/>
      <c r="W225" s="4"/>
      <c r="X225" s="4"/>
    </row>
    <row r="226" spans="1:24" ht="24" customHeight="1">
      <c r="A226" s="4"/>
      <c r="B226" s="4"/>
      <c r="C226" s="775"/>
      <c r="D226" s="316" t="str">
        <f t="shared" ref="D226:H226" si="24">IFERROR(D225/D$218,"-")</f>
        <v>-</v>
      </c>
      <c r="E226" s="316" t="str">
        <f t="shared" si="24"/>
        <v>-</v>
      </c>
      <c r="F226" s="316" t="str">
        <f t="shared" si="24"/>
        <v>-</v>
      </c>
      <c r="G226" s="316" t="str">
        <f t="shared" si="24"/>
        <v>-</v>
      </c>
      <c r="H226" s="316" t="str">
        <f t="shared" si="24"/>
        <v>-</v>
      </c>
      <c r="I226" s="4"/>
      <c r="J226" s="4"/>
      <c r="K226" s="4"/>
      <c r="L226" s="4"/>
      <c r="M226" s="4"/>
      <c r="N226" s="148"/>
      <c r="O226" s="4"/>
      <c r="P226" s="4"/>
      <c r="Q226" s="4"/>
      <c r="R226" s="303"/>
      <c r="S226" s="4"/>
      <c r="T226" s="304"/>
      <c r="U226" s="4"/>
      <c r="V226" s="4"/>
      <c r="W226" s="4"/>
      <c r="X226" s="4"/>
    </row>
    <row r="227" spans="1:24" ht="21" customHeight="1">
      <c r="A227" s="4"/>
      <c r="B227" s="4"/>
      <c r="C227" s="777" t="s">
        <v>366</v>
      </c>
      <c r="D227" s="315">
        <f t="shared" ref="D227:H227" si="25">COUNTIFS($U$9:$U$208,D$217,$W$9:$W$208,$C227)</f>
        <v>0</v>
      </c>
      <c r="E227" s="315">
        <f t="shared" si="25"/>
        <v>0</v>
      </c>
      <c r="F227" s="315">
        <f t="shared" si="25"/>
        <v>0</v>
      </c>
      <c r="G227" s="315">
        <f t="shared" si="25"/>
        <v>0</v>
      </c>
      <c r="H227" s="315">
        <f t="shared" si="25"/>
        <v>0</v>
      </c>
      <c r="I227" s="4"/>
      <c r="J227" s="4"/>
      <c r="K227" s="4"/>
      <c r="L227" s="4"/>
      <c r="M227" s="4"/>
      <c r="N227" s="148"/>
      <c r="O227" s="4"/>
      <c r="P227" s="4"/>
      <c r="Q227" s="4"/>
      <c r="R227" s="303"/>
      <c r="S227" s="4"/>
      <c r="T227" s="304"/>
      <c r="U227" s="4"/>
      <c r="V227" s="4"/>
      <c r="W227" s="4"/>
      <c r="X227" s="4"/>
    </row>
    <row r="228" spans="1:24" ht="24" customHeight="1">
      <c r="A228" s="4"/>
      <c r="B228" s="4"/>
      <c r="C228" s="775"/>
      <c r="D228" s="316" t="str">
        <f t="shared" ref="D228:H228" si="26">IFERROR(D227/D$218,"-")</f>
        <v>-</v>
      </c>
      <c r="E228" s="316" t="str">
        <f t="shared" si="26"/>
        <v>-</v>
      </c>
      <c r="F228" s="316" t="str">
        <f t="shared" si="26"/>
        <v>-</v>
      </c>
      <c r="G228" s="316" t="str">
        <f t="shared" si="26"/>
        <v>-</v>
      </c>
      <c r="H228" s="316" t="str">
        <f t="shared" si="26"/>
        <v>-</v>
      </c>
      <c r="I228" s="4"/>
      <c r="J228" s="4"/>
      <c r="K228" s="4"/>
      <c r="L228" s="4"/>
      <c r="M228" s="4"/>
      <c r="N228" s="148"/>
      <c r="O228" s="4"/>
      <c r="P228" s="4"/>
      <c r="Q228" s="4"/>
      <c r="R228" s="303"/>
      <c r="S228" s="4"/>
      <c r="T228" s="304"/>
      <c r="U228" s="4"/>
      <c r="V228" s="4"/>
      <c r="W228" s="4"/>
      <c r="X228" s="4"/>
    </row>
    <row r="229" spans="1:24" ht="21" customHeight="1">
      <c r="A229" s="4"/>
      <c r="B229" s="4"/>
      <c r="C229" s="777" t="s">
        <v>640</v>
      </c>
      <c r="D229" s="315">
        <f t="shared" ref="D229:H229" si="27">COUNTIFS($U$9:$U$208,D$217,$W$9:$W$208,$C229)</f>
        <v>0</v>
      </c>
      <c r="E229" s="315">
        <f t="shared" si="27"/>
        <v>0</v>
      </c>
      <c r="F229" s="315">
        <f t="shared" si="27"/>
        <v>0</v>
      </c>
      <c r="G229" s="315">
        <f t="shared" si="27"/>
        <v>0</v>
      </c>
      <c r="H229" s="315">
        <f t="shared" si="27"/>
        <v>0</v>
      </c>
      <c r="I229" s="4"/>
      <c r="J229" s="4"/>
      <c r="K229" s="4"/>
      <c r="L229" s="4"/>
      <c r="M229" s="4"/>
      <c r="N229" s="148"/>
      <c r="O229" s="4"/>
      <c r="P229" s="4"/>
      <c r="Q229" s="4"/>
      <c r="R229" s="303"/>
      <c r="S229" s="4"/>
      <c r="T229" s="304"/>
      <c r="U229" s="4"/>
      <c r="V229" s="4"/>
      <c r="W229" s="4"/>
      <c r="X229" s="4"/>
    </row>
    <row r="230" spans="1:24" ht="24" customHeight="1">
      <c r="A230" s="4"/>
      <c r="B230" s="4"/>
      <c r="C230" s="775"/>
      <c r="D230" s="316" t="str">
        <f t="shared" ref="D230:H230" si="28">IFERROR(D229/D$218,"-")</f>
        <v>-</v>
      </c>
      <c r="E230" s="316" t="str">
        <f t="shared" si="28"/>
        <v>-</v>
      </c>
      <c r="F230" s="316" t="str">
        <f t="shared" si="28"/>
        <v>-</v>
      </c>
      <c r="G230" s="316" t="str">
        <f t="shared" si="28"/>
        <v>-</v>
      </c>
      <c r="H230" s="316" t="str">
        <f t="shared" si="28"/>
        <v>-</v>
      </c>
      <c r="I230" s="4"/>
      <c r="J230" s="4"/>
      <c r="K230" s="4"/>
      <c r="L230" s="4"/>
      <c r="M230" s="4"/>
      <c r="N230" s="148"/>
      <c r="O230" s="4"/>
      <c r="P230" s="4"/>
      <c r="Q230" s="4"/>
      <c r="R230" s="303"/>
      <c r="S230" s="4"/>
      <c r="T230" s="304"/>
      <c r="U230" s="4"/>
      <c r="V230" s="4"/>
      <c r="W230" s="4"/>
      <c r="X230" s="4"/>
    </row>
    <row r="231" spans="1:24" ht="21" customHeight="1">
      <c r="A231" s="4"/>
      <c r="B231" s="4"/>
      <c r="C231" s="777" t="s">
        <v>628</v>
      </c>
      <c r="D231" s="315">
        <f t="shared" ref="D231:H231" si="29">COUNTIFS($U$9:$U$208,D$217,$W$9:$W$208,$C231)</f>
        <v>0</v>
      </c>
      <c r="E231" s="315">
        <f t="shared" si="29"/>
        <v>0</v>
      </c>
      <c r="F231" s="315">
        <f t="shared" si="29"/>
        <v>0</v>
      </c>
      <c r="G231" s="315">
        <f t="shared" si="29"/>
        <v>0</v>
      </c>
      <c r="H231" s="315">
        <f t="shared" si="29"/>
        <v>0</v>
      </c>
      <c r="I231" s="4"/>
      <c r="J231" s="4"/>
      <c r="K231" s="4"/>
      <c r="L231" s="4"/>
      <c r="M231" s="4"/>
      <c r="N231" s="148"/>
      <c r="O231" s="4"/>
      <c r="P231" s="4"/>
      <c r="Q231" s="4"/>
      <c r="R231" s="303"/>
      <c r="S231" s="4"/>
      <c r="T231" s="304"/>
      <c r="U231" s="4"/>
      <c r="V231" s="4"/>
      <c r="W231" s="4"/>
      <c r="X231" s="4"/>
    </row>
    <row r="232" spans="1:24" ht="24" customHeight="1">
      <c r="A232" s="4"/>
      <c r="B232" s="4"/>
      <c r="C232" s="775"/>
      <c r="D232" s="316" t="str">
        <f t="shared" ref="D232:H232" si="30">IFERROR(D231/D$218,"-")</f>
        <v>-</v>
      </c>
      <c r="E232" s="316" t="str">
        <f t="shared" si="30"/>
        <v>-</v>
      </c>
      <c r="F232" s="316" t="str">
        <f t="shared" si="30"/>
        <v>-</v>
      </c>
      <c r="G232" s="316" t="str">
        <f t="shared" si="30"/>
        <v>-</v>
      </c>
      <c r="H232" s="316" t="str">
        <f t="shared" si="30"/>
        <v>-</v>
      </c>
      <c r="I232" s="4"/>
      <c r="J232" s="4"/>
      <c r="K232" s="4"/>
      <c r="L232" s="4"/>
      <c r="M232" s="4"/>
      <c r="N232" s="148"/>
      <c r="O232" s="4"/>
      <c r="P232" s="4"/>
      <c r="Q232" s="4"/>
      <c r="R232" s="303"/>
      <c r="S232" s="4"/>
      <c r="T232" s="304"/>
      <c r="U232" s="4"/>
      <c r="V232" s="4"/>
      <c r="W232" s="4"/>
      <c r="X232" s="4"/>
    </row>
    <row r="233" spans="1:24" ht="21" customHeight="1">
      <c r="A233" s="4"/>
      <c r="B233" s="4"/>
      <c r="C233" s="778" t="s">
        <v>358</v>
      </c>
      <c r="D233" s="315">
        <f t="shared" ref="D233:H233" si="31">COUNTIFS($U$9:$U$208,D$217,$W$9:$W$208,$C233)</f>
        <v>0</v>
      </c>
      <c r="E233" s="315">
        <f t="shared" si="31"/>
        <v>0</v>
      </c>
      <c r="F233" s="315">
        <f t="shared" si="31"/>
        <v>0</v>
      </c>
      <c r="G233" s="315">
        <f t="shared" si="31"/>
        <v>0</v>
      </c>
      <c r="H233" s="315">
        <f t="shared" si="31"/>
        <v>0</v>
      </c>
      <c r="I233" s="4"/>
      <c r="J233" s="4"/>
      <c r="K233" s="4"/>
      <c r="L233" s="4"/>
      <c r="M233" s="4"/>
      <c r="N233" s="148"/>
      <c r="O233" s="4"/>
      <c r="P233" s="4"/>
      <c r="Q233" s="4"/>
      <c r="R233" s="303"/>
      <c r="S233" s="4"/>
      <c r="T233" s="304"/>
      <c r="U233" s="4"/>
      <c r="V233" s="4"/>
      <c r="W233" s="4"/>
      <c r="X233" s="4"/>
    </row>
    <row r="234" spans="1:24" ht="24" customHeight="1">
      <c r="A234" s="4"/>
      <c r="B234" s="4"/>
      <c r="C234" s="779"/>
      <c r="D234" s="317" t="str">
        <f t="shared" ref="D234:H234" si="32">IFERROR(D233/D$218,"-")</f>
        <v>-</v>
      </c>
      <c r="E234" s="317" t="str">
        <f t="shared" si="32"/>
        <v>-</v>
      </c>
      <c r="F234" s="317" t="str">
        <f t="shared" si="32"/>
        <v>-</v>
      </c>
      <c r="G234" s="317" t="str">
        <f t="shared" si="32"/>
        <v>-</v>
      </c>
      <c r="H234" s="317" t="str">
        <f t="shared" si="32"/>
        <v>-</v>
      </c>
      <c r="I234" s="4"/>
      <c r="J234" s="4"/>
      <c r="K234" s="4"/>
      <c r="L234" s="4"/>
      <c r="M234" s="4"/>
      <c r="N234" s="148"/>
      <c r="O234" s="4"/>
      <c r="P234" s="4"/>
      <c r="Q234" s="4"/>
      <c r="R234" s="303"/>
      <c r="S234" s="4"/>
      <c r="T234" s="304"/>
      <c r="U234" s="4"/>
      <c r="V234" s="4"/>
      <c r="W234" s="4"/>
      <c r="X234" s="4"/>
    </row>
    <row r="235" spans="1:24" ht="15.75" customHeight="1">
      <c r="A235" s="4"/>
      <c r="B235" s="4"/>
      <c r="C235" s="4"/>
      <c r="D235" s="3"/>
      <c r="E235" s="3"/>
      <c r="F235" s="3"/>
      <c r="G235" s="3"/>
      <c r="H235" s="3"/>
      <c r="I235" s="4"/>
      <c r="J235" s="4"/>
      <c r="K235" s="4"/>
      <c r="L235" s="4"/>
      <c r="M235" s="4"/>
      <c r="N235" s="148"/>
      <c r="O235" s="4"/>
      <c r="P235" s="4"/>
      <c r="Q235" s="4"/>
      <c r="R235" s="303"/>
      <c r="S235" s="4"/>
      <c r="T235" s="304"/>
      <c r="U235" s="4"/>
      <c r="V235" s="4"/>
      <c r="W235" s="4"/>
      <c r="X235" s="4"/>
    </row>
    <row r="236" spans="1:24" ht="15.75" customHeight="1">
      <c r="A236" s="4"/>
      <c r="B236" s="4"/>
      <c r="C236" s="4"/>
      <c r="D236" s="318"/>
      <c r="E236" s="3"/>
      <c r="F236" s="3"/>
      <c r="G236" s="3"/>
      <c r="H236" s="3"/>
      <c r="I236" s="4"/>
      <c r="J236" s="4"/>
      <c r="K236" s="4"/>
      <c r="L236" s="4"/>
      <c r="M236" s="4"/>
      <c r="N236" s="148"/>
      <c r="O236" s="4"/>
      <c r="P236" s="4"/>
      <c r="Q236" s="4"/>
      <c r="R236" s="303"/>
      <c r="S236" s="4"/>
      <c r="T236" s="304"/>
      <c r="U236" s="4"/>
      <c r="V236" s="4"/>
      <c r="W236" s="4"/>
      <c r="X236" s="4"/>
    </row>
    <row r="237" spans="1:24" ht="15.75" customHeight="1">
      <c r="A237" s="4"/>
      <c r="B237" s="4"/>
      <c r="C237" s="4"/>
      <c r="D237" s="309" t="str">
        <f>設定用!J11</f>
        <v>鵜飼</v>
      </c>
      <c r="E237" s="309" t="str">
        <f>設定用!J12</f>
        <v>筆野</v>
      </c>
      <c r="F237" s="309" t="str">
        <f>設定用!J13</f>
        <v>岡田</v>
      </c>
      <c r="G237" s="309" t="str">
        <f>設定用!J14</f>
        <v>杉原</v>
      </c>
      <c r="H237" s="319" t="str">
        <f>設定用!J15</f>
        <v>時川</v>
      </c>
      <c r="I237" s="319" t="s">
        <v>497</v>
      </c>
      <c r="J237" s="319" t="s">
        <v>617</v>
      </c>
      <c r="K237" s="319" t="s">
        <v>641</v>
      </c>
      <c r="L237" s="319" t="s">
        <v>642</v>
      </c>
      <c r="M237" s="148"/>
      <c r="N237" s="4"/>
      <c r="O237" s="4"/>
      <c r="P237" s="4"/>
      <c r="Q237" s="303"/>
      <c r="R237" s="4"/>
      <c r="S237" s="304"/>
      <c r="T237" s="4"/>
      <c r="U237" s="4"/>
      <c r="V237" s="4"/>
      <c r="W237" s="4"/>
    </row>
    <row r="238" spans="1:24" ht="31.5" customHeight="1">
      <c r="A238" s="4"/>
      <c r="B238" s="4"/>
      <c r="C238" s="255" t="s">
        <v>638</v>
      </c>
      <c r="D238" s="256">
        <f t="shared" ref="D238:L238" si="33">COUNTIF($U$9:$U$208,D237)</f>
        <v>0</v>
      </c>
      <c r="E238" s="256">
        <f t="shared" si="33"/>
        <v>0</v>
      </c>
      <c r="F238" s="256">
        <f t="shared" si="33"/>
        <v>0</v>
      </c>
      <c r="G238" s="267">
        <f t="shared" si="33"/>
        <v>0</v>
      </c>
      <c r="H238" s="257">
        <f t="shared" si="33"/>
        <v>0</v>
      </c>
      <c r="I238" s="257">
        <f t="shared" si="33"/>
        <v>0</v>
      </c>
      <c r="J238" s="257">
        <f t="shared" si="33"/>
        <v>0</v>
      </c>
      <c r="K238" s="257">
        <f t="shared" si="33"/>
        <v>0</v>
      </c>
      <c r="L238" s="257">
        <f t="shared" si="33"/>
        <v>0</v>
      </c>
      <c r="M238" s="148"/>
      <c r="N238" s="4"/>
      <c r="O238" s="4"/>
      <c r="P238" s="4"/>
      <c r="Q238" s="303"/>
      <c r="R238" s="4"/>
      <c r="S238" s="304"/>
      <c r="T238" s="4"/>
      <c r="U238" s="4"/>
      <c r="V238" s="4"/>
      <c r="W238" s="4"/>
    </row>
    <row r="239" spans="1:24" ht="24" customHeight="1">
      <c r="A239" s="4"/>
      <c r="B239" s="4"/>
      <c r="C239" s="772" t="s">
        <v>639</v>
      </c>
      <c r="D239" s="311">
        <f t="shared" ref="D239:L239" si="34">SUM(D241,D243)</f>
        <v>0</v>
      </c>
      <c r="E239" s="311">
        <f t="shared" si="34"/>
        <v>0</v>
      </c>
      <c r="F239" s="311">
        <f t="shared" si="34"/>
        <v>0</v>
      </c>
      <c r="G239" s="320">
        <f t="shared" si="34"/>
        <v>0</v>
      </c>
      <c r="H239" s="312">
        <f t="shared" si="34"/>
        <v>0</v>
      </c>
      <c r="I239" s="312">
        <f t="shared" si="34"/>
        <v>0</v>
      </c>
      <c r="J239" s="312">
        <f t="shared" si="34"/>
        <v>0</v>
      </c>
      <c r="K239" s="312">
        <f t="shared" si="34"/>
        <v>0</v>
      </c>
      <c r="L239" s="312">
        <f t="shared" si="34"/>
        <v>0</v>
      </c>
      <c r="M239" s="148"/>
      <c r="N239" s="4"/>
      <c r="O239" s="4"/>
      <c r="P239" s="4"/>
      <c r="Q239" s="303"/>
      <c r="R239" s="4"/>
      <c r="S239" s="304"/>
      <c r="T239" s="4"/>
      <c r="U239" s="4"/>
      <c r="V239" s="4"/>
      <c r="W239" s="4"/>
    </row>
    <row r="240" spans="1:24" ht="24" customHeight="1">
      <c r="A240" s="4"/>
      <c r="B240" s="4"/>
      <c r="C240" s="773"/>
      <c r="D240" s="313" t="str">
        <f t="shared" ref="D240:L240" si="35">IFERROR(D239/D238,"-")</f>
        <v>-</v>
      </c>
      <c r="E240" s="313" t="str">
        <f t="shared" si="35"/>
        <v>-</v>
      </c>
      <c r="F240" s="313" t="str">
        <f t="shared" si="35"/>
        <v>-</v>
      </c>
      <c r="G240" s="321" t="str">
        <f t="shared" si="35"/>
        <v>-</v>
      </c>
      <c r="H240" s="314" t="str">
        <f t="shared" si="35"/>
        <v>-</v>
      </c>
      <c r="I240" s="314" t="str">
        <f t="shared" si="35"/>
        <v>-</v>
      </c>
      <c r="J240" s="314" t="str">
        <f t="shared" si="35"/>
        <v>-</v>
      </c>
      <c r="K240" s="314" t="str">
        <f t="shared" si="35"/>
        <v>-</v>
      </c>
      <c r="L240" s="314" t="str">
        <f t="shared" si="35"/>
        <v>-</v>
      </c>
      <c r="M240" s="148"/>
      <c r="N240" s="4"/>
      <c r="O240" s="4"/>
      <c r="P240" s="4"/>
      <c r="Q240" s="303"/>
      <c r="R240" s="4"/>
      <c r="S240" s="304"/>
      <c r="T240" s="4"/>
      <c r="U240" s="4"/>
      <c r="V240" s="4"/>
      <c r="W240" s="4"/>
    </row>
    <row r="241" spans="1:24" ht="20.25" customHeight="1">
      <c r="A241" s="4"/>
      <c r="B241" s="4"/>
      <c r="C241" s="774" t="s">
        <v>349</v>
      </c>
      <c r="D241" s="315">
        <f t="shared" ref="D241:L241" si="36">COUNTIFS($U$9:$U$208,D$237,$W$9:$W$208,$C241)</f>
        <v>0</v>
      </c>
      <c r="E241" s="315">
        <f t="shared" si="36"/>
        <v>0</v>
      </c>
      <c r="F241" s="315">
        <f t="shared" si="36"/>
        <v>0</v>
      </c>
      <c r="G241" s="315">
        <f t="shared" si="36"/>
        <v>0</v>
      </c>
      <c r="H241" s="315">
        <f t="shared" si="36"/>
        <v>0</v>
      </c>
      <c r="I241" s="315">
        <f t="shared" si="36"/>
        <v>0</v>
      </c>
      <c r="J241" s="315">
        <f t="shared" si="36"/>
        <v>0</v>
      </c>
      <c r="K241" s="315">
        <f t="shared" si="36"/>
        <v>0</v>
      </c>
      <c r="L241" s="315">
        <f t="shared" si="36"/>
        <v>0</v>
      </c>
      <c r="M241" s="148"/>
      <c r="N241" s="4"/>
      <c r="O241" s="4"/>
      <c r="P241" s="4"/>
      <c r="Q241" s="303"/>
      <c r="R241" s="4"/>
      <c r="S241" s="304"/>
      <c r="T241" s="4"/>
      <c r="U241" s="4"/>
      <c r="V241" s="4"/>
      <c r="W241" s="4"/>
    </row>
    <row r="242" spans="1:24" ht="24" customHeight="1">
      <c r="A242" s="4"/>
      <c r="B242" s="4"/>
      <c r="C242" s="775"/>
      <c r="D242" s="316" t="str">
        <f t="shared" ref="D242:L242" si="37">IFERROR(D241/D238,"-")</f>
        <v>-</v>
      </c>
      <c r="E242" s="316" t="str">
        <f t="shared" si="37"/>
        <v>-</v>
      </c>
      <c r="F242" s="316" t="str">
        <f t="shared" si="37"/>
        <v>-</v>
      </c>
      <c r="G242" s="316" t="str">
        <f t="shared" si="37"/>
        <v>-</v>
      </c>
      <c r="H242" s="316" t="str">
        <f t="shared" si="37"/>
        <v>-</v>
      </c>
      <c r="I242" s="316" t="str">
        <f t="shared" si="37"/>
        <v>-</v>
      </c>
      <c r="J242" s="316" t="str">
        <f t="shared" si="37"/>
        <v>-</v>
      </c>
      <c r="K242" s="316" t="str">
        <f t="shared" si="37"/>
        <v>-</v>
      </c>
      <c r="L242" s="316" t="str">
        <f t="shared" si="37"/>
        <v>-</v>
      </c>
      <c r="M242" s="148"/>
      <c r="N242" s="4"/>
      <c r="O242" s="4"/>
      <c r="P242" s="4"/>
      <c r="Q242" s="303"/>
      <c r="R242" s="4"/>
      <c r="S242" s="304"/>
      <c r="T242" s="4"/>
      <c r="U242" s="4"/>
      <c r="V242" s="4"/>
      <c r="W242" s="4"/>
    </row>
    <row r="243" spans="1:24" ht="21" customHeight="1">
      <c r="A243" s="4"/>
      <c r="B243" s="4"/>
      <c r="C243" s="776" t="s">
        <v>373</v>
      </c>
      <c r="D243" s="315">
        <f t="shared" ref="D243:L243" si="38">COUNTIFS($U$9:$U$208,D$237,$W$9:$W$208,$C243)</f>
        <v>0</v>
      </c>
      <c r="E243" s="315">
        <f t="shared" si="38"/>
        <v>0</v>
      </c>
      <c r="F243" s="315">
        <f t="shared" si="38"/>
        <v>0</v>
      </c>
      <c r="G243" s="315">
        <f t="shared" si="38"/>
        <v>0</v>
      </c>
      <c r="H243" s="315">
        <f t="shared" si="38"/>
        <v>0</v>
      </c>
      <c r="I243" s="315">
        <f t="shared" si="38"/>
        <v>0</v>
      </c>
      <c r="J243" s="315">
        <f t="shared" si="38"/>
        <v>0</v>
      </c>
      <c r="K243" s="315">
        <f t="shared" si="38"/>
        <v>0</v>
      </c>
      <c r="L243" s="315">
        <f t="shared" si="38"/>
        <v>0</v>
      </c>
      <c r="M243" s="148"/>
      <c r="N243" s="4"/>
      <c r="O243" s="4"/>
      <c r="P243" s="4"/>
      <c r="Q243" s="303"/>
      <c r="R243" s="4"/>
      <c r="S243" s="304"/>
      <c r="T243" s="4"/>
      <c r="U243" s="4"/>
      <c r="V243" s="4"/>
      <c r="W243" s="4"/>
    </row>
    <row r="244" spans="1:24" ht="24" customHeight="1">
      <c r="A244" s="4"/>
      <c r="B244" s="4"/>
      <c r="C244" s="775"/>
      <c r="D244" s="316" t="str">
        <f t="shared" ref="D244:L244" si="39">IFERROR(D243/D238,"-")</f>
        <v>-</v>
      </c>
      <c r="E244" s="316" t="str">
        <f t="shared" si="39"/>
        <v>-</v>
      </c>
      <c r="F244" s="316" t="str">
        <f t="shared" si="39"/>
        <v>-</v>
      </c>
      <c r="G244" s="316" t="str">
        <f t="shared" si="39"/>
        <v>-</v>
      </c>
      <c r="H244" s="316" t="str">
        <f t="shared" si="39"/>
        <v>-</v>
      </c>
      <c r="I244" s="316" t="str">
        <f t="shared" si="39"/>
        <v>-</v>
      </c>
      <c r="J244" s="316" t="str">
        <f t="shared" si="39"/>
        <v>-</v>
      </c>
      <c r="K244" s="316" t="str">
        <f t="shared" si="39"/>
        <v>-</v>
      </c>
      <c r="L244" s="316" t="str">
        <f t="shared" si="39"/>
        <v>-</v>
      </c>
      <c r="M244" s="148"/>
      <c r="N244" s="4"/>
      <c r="O244" s="4"/>
      <c r="P244" s="4"/>
      <c r="Q244" s="303"/>
      <c r="R244" s="4"/>
      <c r="S244" s="304"/>
      <c r="T244" s="4"/>
      <c r="U244" s="4"/>
      <c r="V244" s="4"/>
      <c r="W244" s="4"/>
    </row>
    <row r="245" spans="1:24" ht="21" customHeight="1">
      <c r="A245" s="4"/>
      <c r="B245" s="4"/>
      <c r="C245" s="776" t="s">
        <v>491</v>
      </c>
      <c r="D245" s="315">
        <f t="shared" ref="D245:L245" si="40">COUNTIFS($U$9:$U$208,D$237,$W$9:$W$208,$C245)</f>
        <v>0</v>
      </c>
      <c r="E245" s="315">
        <f t="shared" si="40"/>
        <v>0</v>
      </c>
      <c r="F245" s="315">
        <f t="shared" si="40"/>
        <v>0</v>
      </c>
      <c r="G245" s="315">
        <f t="shared" si="40"/>
        <v>0</v>
      </c>
      <c r="H245" s="315">
        <f t="shared" si="40"/>
        <v>0</v>
      </c>
      <c r="I245" s="315">
        <f t="shared" si="40"/>
        <v>0</v>
      </c>
      <c r="J245" s="315">
        <f t="shared" si="40"/>
        <v>0</v>
      </c>
      <c r="K245" s="315">
        <f t="shared" si="40"/>
        <v>0</v>
      </c>
      <c r="L245" s="315">
        <f t="shared" si="40"/>
        <v>0</v>
      </c>
      <c r="M245" s="148"/>
      <c r="N245" s="4"/>
      <c r="O245" s="4"/>
      <c r="P245" s="4"/>
      <c r="Q245" s="303"/>
      <c r="R245" s="4"/>
      <c r="S245" s="304"/>
      <c r="T245" s="4"/>
      <c r="U245" s="4"/>
      <c r="V245" s="4"/>
      <c r="W245" s="4"/>
    </row>
    <row r="246" spans="1:24" ht="24" customHeight="1">
      <c r="A246" s="4"/>
      <c r="B246" s="4"/>
      <c r="C246" s="775"/>
      <c r="D246" s="316" t="str">
        <f t="shared" ref="D246:L246" si="41">IFERROR(D245/E$218,"-")</f>
        <v>-</v>
      </c>
      <c r="E246" s="316" t="str">
        <f t="shared" si="41"/>
        <v>-</v>
      </c>
      <c r="F246" s="316" t="str">
        <f t="shared" si="41"/>
        <v>-</v>
      </c>
      <c r="G246" s="316" t="str">
        <f t="shared" si="41"/>
        <v>-</v>
      </c>
      <c r="H246" s="316" t="str">
        <f t="shared" si="41"/>
        <v>-</v>
      </c>
      <c r="I246" s="316" t="str">
        <f t="shared" si="41"/>
        <v>-</v>
      </c>
      <c r="J246" s="316" t="str">
        <f t="shared" si="41"/>
        <v>-</v>
      </c>
      <c r="K246" s="316" t="str">
        <f t="shared" si="41"/>
        <v>-</v>
      </c>
      <c r="L246" s="316" t="str">
        <f t="shared" si="41"/>
        <v>-</v>
      </c>
      <c r="M246" s="148"/>
      <c r="N246" s="4"/>
      <c r="O246" s="4"/>
      <c r="P246" s="4"/>
      <c r="Q246" s="303"/>
      <c r="R246" s="4"/>
      <c r="S246" s="304"/>
      <c r="T246" s="4"/>
      <c r="U246" s="4"/>
      <c r="V246" s="4"/>
      <c r="W246" s="4"/>
    </row>
    <row r="247" spans="1:24" ht="21" customHeight="1">
      <c r="A247" s="4"/>
      <c r="B247" s="4"/>
      <c r="C247" s="777" t="s">
        <v>366</v>
      </c>
      <c r="D247" s="315">
        <f t="shared" ref="D247:L247" si="42">COUNTIFS($U$9:$U$208,D$237,$W$9:$W$208,$C247)</f>
        <v>0</v>
      </c>
      <c r="E247" s="315">
        <f t="shared" si="42"/>
        <v>0</v>
      </c>
      <c r="F247" s="315">
        <f t="shared" si="42"/>
        <v>0</v>
      </c>
      <c r="G247" s="315">
        <f t="shared" si="42"/>
        <v>0</v>
      </c>
      <c r="H247" s="315">
        <f t="shared" si="42"/>
        <v>0</v>
      </c>
      <c r="I247" s="315">
        <f t="shared" si="42"/>
        <v>0</v>
      </c>
      <c r="J247" s="315">
        <f t="shared" si="42"/>
        <v>0</v>
      </c>
      <c r="K247" s="315">
        <f t="shared" si="42"/>
        <v>0</v>
      </c>
      <c r="L247" s="315">
        <f t="shared" si="42"/>
        <v>0</v>
      </c>
      <c r="M247" s="148"/>
      <c r="N247" s="4"/>
      <c r="O247" s="4"/>
      <c r="P247" s="4"/>
      <c r="Q247" s="303"/>
      <c r="R247" s="4"/>
      <c r="S247" s="304"/>
      <c r="T247" s="4"/>
      <c r="U247" s="4"/>
      <c r="V247" s="4"/>
      <c r="W247" s="4"/>
    </row>
    <row r="248" spans="1:24" ht="24" customHeight="1">
      <c r="A248" s="4"/>
      <c r="B248" s="4"/>
      <c r="C248" s="775"/>
      <c r="D248" s="316" t="str">
        <f t="shared" ref="D248:L248" si="43">IFERROR(D247/E$218,"-")</f>
        <v>-</v>
      </c>
      <c r="E248" s="316" t="str">
        <f t="shared" si="43"/>
        <v>-</v>
      </c>
      <c r="F248" s="316" t="str">
        <f t="shared" si="43"/>
        <v>-</v>
      </c>
      <c r="G248" s="316" t="str">
        <f t="shared" si="43"/>
        <v>-</v>
      </c>
      <c r="H248" s="316" t="str">
        <f t="shared" si="43"/>
        <v>-</v>
      </c>
      <c r="I248" s="316" t="str">
        <f t="shared" si="43"/>
        <v>-</v>
      </c>
      <c r="J248" s="316" t="str">
        <f t="shared" si="43"/>
        <v>-</v>
      </c>
      <c r="K248" s="316" t="str">
        <f t="shared" si="43"/>
        <v>-</v>
      </c>
      <c r="L248" s="316" t="str">
        <f t="shared" si="43"/>
        <v>-</v>
      </c>
      <c r="M248" s="148"/>
      <c r="N248" s="4"/>
      <c r="O248" s="4"/>
      <c r="P248" s="4"/>
      <c r="Q248" s="303"/>
      <c r="R248" s="4"/>
      <c r="S248" s="304"/>
      <c r="T248" s="4"/>
      <c r="U248" s="4"/>
      <c r="V248" s="4"/>
      <c r="W248" s="4"/>
    </row>
    <row r="249" spans="1:24" ht="21" customHeight="1">
      <c r="A249" s="4"/>
      <c r="B249" s="4"/>
      <c r="C249" s="777" t="s">
        <v>640</v>
      </c>
      <c r="D249" s="315">
        <f t="shared" ref="D249:L249" si="44">COUNTIFS($U$9:$U$208,D$237,$W$9:$W$208,$C249)</f>
        <v>0</v>
      </c>
      <c r="E249" s="315">
        <f t="shared" si="44"/>
        <v>0</v>
      </c>
      <c r="F249" s="315">
        <f t="shared" si="44"/>
        <v>0</v>
      </c>
      <c r="G249" s="315">
        <f t="shared" si="44"/>
        <v>0</v>
      </c>
      <c r="H249" s="315">
        <f t="shared" si="44"/>
        <v>0</v>
      </c>
      <c r="I249" s="315">
        <f t="shared" si="44"/>
        <v>0</v>
      </c>
      <c r="J249" s="315">
        <f t="shared" si="44"/>
        <v>0</v>
      </c>
      <c r="K249" s="315">
        <f t="shared" si="44"/>
        <v>0</v>
      </c>
      <c r="L249" s="315">
        <f t="shared" si="44"/>
        <v>0</v>
      </c>
      <c r="M249" s="148"/>
      <c r="N249" s="4"/>
      <c r="O249" s="4"/>
      <c r="P249" s="4"/>
      <c r="Q249" s="303"/>
      <c r="R249" s="4"/>
      <c r="S249" s="304"/>
      <c r="T249" s="4"/>
      <c r="U249" s="4"/>
      <c r="V249" s="4"/>
      <c r="W249" s="4"/>
    </row>
    <row r="250" spans="1:24" ht="24" customHeight="1">
      <c r="A250" s="4"/>
      <c r="B250" s="4"/>
      <c r="C250" s="775"/>
      <c r="D250" s="316" t="str">
        <f t="shared" ref="D250:L250" si="45">IFERROR(D249/E$218,"-")</f>
        <v>-</v>
      </c>
      <c r="E250" s="316" t="str">
        <f t="shared" si="45"/>
        <v>-</v>
      </c>
      <c r="F250" s="316" t="str">
        <f t="shared" si="45"/>
        <v>-</v>
      </c>
      <c r="G250" s="316" t="str">
        <f t="shared" si="45"/>
        <v>-</v>
      </c>
      <c r="H250" s="316" t="str">
        <f t="shared" si="45"/>
        <v>-</v>
      </c>
      <c r="I250" s="316" t="str">
        <f t="shared" si="45"/>
        <v>-</v>
      </c>
      <c r="J250" s="316" t="str">
        <f t="shared" si="45"/>
        <v>-</v>
      </c>
      <c r="K250" s="316" t="str">
        <f t="shared" si="45"/>
        <v>-</v>
      </c>
      <c r="L250" s="316" t="str">
        <f t="shared" si="45"/>
        <v>-</v>
      </c>
      <c r="M250" s="148"/>
      <c r="N250" s="4"/>
      <c r="O250" s="4"/>
      <c r="P250" s="4"/>
      <c r="Q250" s="303"/>
      <c r="R250" s="4"/>
      <c r="S250" s="304"/>
      <c r="T250" s="4"/>
      <c r="U250" s="4"/>
      <c r="V250" s="4"/>
      <c r="W250" s="4"/>
    </row>
    <row r="251" spans="1:24" ht="21" customHeight="1">
      <c r="A251" s="4"/>
      <c r="B251" s="4"/>
      <c r="C251" s="777" t="s">
        <v>628</v>
      </c>
      <c r="D251" s="315">
        <f t="shared" ref="D251:L251" si="46">COUNTIFS($U$9:$U$208,D$237,$W$9:$W$208,$C251)</f>
        <v>0</v>
      </c>
      <c r="E251" s="315">
        <f t="shared" si="46"/>
        <v>0</v>
      </c>
      <c r="F251" s="315">
        <f t="shared" si="46"/>
        <v>0</v>
      </c>
      <c r="G251" s="315">
        <f t="shared" si="46"/>
        <v>0</v>
      </c>
      <c r="H251" s="315">
        <f t="shared" si="46"/>
        <v>0</v>
      </c>
      <c r="I251" s="315">
        <f t="shared" si="46"/>
        <v>0</v>
      </c>
      <c r="J251" s="315">
        <f t="shared" si="46"/>
        <v>0</v>
      </c>
      <c r="K251" s="315">
        <f t="shared" si="46"/>
        <v>0</v>
      </c>
      <c r="L251" s="315">
        <f t="shared" si="46"/>
        <v>0</v>
      </c>
      <c r="M251" s="148"/>
      <c r="N251" s="4"/>
      <c r="O251" s="4"/>
      <c r="P251" s="4"/>
      <c r="Q251" s="303"/>
      <c r="R251" s="4"/>
      <c r="S251" s="304"/>
      <c r="T251" s="4"/>
      <c r="U251" s="4"/>
      <c r="V251" s="4"/>
      <c r="W251" s="4"/>
    </row>
    <row r="252" spans="1:24" ht="24" customHeight="1">
      <c r="A252" s="4"/>
      <c r="B252" s="4"/>
      <c r="C252" s="775"/>
      <c r="D252" s="316" t="str">
        <f t="shared" ref="D252:L252" si="47">IFERROR(D251/E$218,"-")</f>
        <v>-</v>
      </c>
      <c r="E252" s="316" t="str">
        <f t="shared" si="47"/>
        <v>-</v>
      </c>
      <c r="F252" s="316" t="str">
        <f t="shared" si="47"/>
        <v>-</v>
      </c>
      <c r="G252" s="316" t="str">
        <f t="shared" si="47"/>
        <v>-</v>
      </c>
      <c r="H252" s="316" t="str">
        <f t="shared" si="47"/>
        <v>-</v>
      </c>
      <c r="I252" s="316" t="str">
        <f t="shared" si="47"/>
        <v>-</v>
      </c>
      <c r="J252" s="316" t="str">
        <f t="shared" si="47"/>
        <v>-</v>
      </c>
      <c r="K252" s="316" t="str">
        <f t="shared" si="47"/>
        <v>-</v>
      </c>
      <c r="L252" s="316" t="str">
        <f t="shared" si="47"/>
        <v>-</v>
      </c>
      <c r="M252" s="148"/>
      <c r="N252" s="4"/>
      <c r="O252" s="4"/>
      <c r="P252" s="4"/>
      <c r="Q252" s="303"/>
      <c r="R252" s="4"/>
      <c r="S252" s="304"/>
      <c r="T252" s="4"/>
      <c r="U252" s="4"/>
      <c r="V252" s="4"/>
      <c r="W252" s="4"/>
    </row>
    <row r="253" spans="1:24" ht="21" customHeight="1">
      <c r="A253" s="4"/>
      <c r="B253" s="4"/>
      <c r="C253" s="778" t="s">
        <v>358</v>
      </c>
      <c r="D253" s="315">
        <f t="shared" ref="D253:L253" si="48">COUNTIFS($U$9:$U$208,D$237,$W$9:$W$208,$C253)</f>
        <v>0</v>
      </c>
      <c r="E253" s="315">
        <f t="shared" si="48"/>
        <v>0</v>
      </c>
      <c r="F253" s="315">
        <f t="shared" si="48"/>
        <v>0</v>
      </c>
      <c r="G253" s="315">
        <f t="shared" si="48"/>
        <v>0</v>
      </c>
      <c r="H253" s="315">
        <f t="shared" si="48"/>
        <v>0</v>
      </c>
      <c r="I253" s="315">
        <f t="shared" si="48"/>
        <v>0</v>
      </c>
      <c r="J253" s="315">
        <f t="shared" si="48"/>
        <v>0</v>
      </c>
      <c r="K253" s="315">
        <f t="shared" si="48"/>
        <v>0</v>
      </c>
      <c r="L253" s="315">
        <f t="shared" si="48"/>
        <v>0</v>
      </c>
      <c r="M253" s="148"/>
      <c r="N253" s="4"/>
      <c r="O253" s="4"/>
      <c r="P253" s="4"/>
      <c r="Q253" s="303"/>
      <c r="R253" s="4"/>
      <c r="S253" s="304"/>
      <c r="T253" s="4"/>
      <c r="U253" s="4"/>
      <c r="V253" s="4"/>
      <c r="W253" s="4"/>
    </row>
    <row r="254" spans="1:24" ht="24" customHeight="1">
      <c r="A254" s="4"/>
      <c r="B254" s="4"/>
      <c r="C254" s="779"/>
      <c r="D254" s="317" t="str">
        <f t="shared" ref="D254:L254" si="49">IFERROR(D253/E$218,"-")</f>
        <v>-</v>
      </c>
      <c r="E254" s="317" t="str">
        <f t="shared" si="49"/>
        <v>-</v>
      </c>
      <c r="F254" s="317" t="str">
        <f t="shared" si="49"/>
        <v>-</v>
      </c>
      <c r="G254" s="317" t="str">
        <f t="shared" si="49"/>
        <v>-</v>
      </c>
      <c r="H254" s="317" t="str">
        <f t="shared" si="49"/>
        <v>-</v>
      </c>
      <c r="I254" s="317" t="str">
        <f t="shared" si="49"/>
        <v>-</v>
      </c>
      <c r="J254" s="317" t="str">
        <f t="shared" si="49"/>
        <v>-</v>
      </c>
      <c r="K254" s="317" t="str">
        <f t="shared" si="49"/>
        <v>-</v>
      </c>
      <c r="L254" s="317" t="str">
        <f t="shared" si="49"/>
        <v>-</v>
      </c>
      <c r="M254" s="148"/>
      <c r="N254" s="4"/>
      <c r="O254" s="4"/>
      <c r="P254" s="4"/>
      <c r="Q254" s="303"/>
      <c r="R254" s="4"/>
      <c r="S254" s="304"/>
      <c r="T254" s="4"/>
      <c r="U254" s="4"/>
      <c r="V254" s="4"/>
      <c r="W254" s="4"/>
    </row>
    <row r="255" spans="1:24" ht="14.4">
      <c r="A255" s="4"/>
      <c r="B255" s="4"/>
      <c r="C255" s="303"/>
      <c r="D255" s="304"/>
      <c r="E255" s="4"/>
      <c r="F255" s="4"/>
      <c r="G255" s="4"/>
      <c r="H255" s="4"/>
      <c r="I255" s="4"/>
      <c r="J255" s="4"/>
      <c r="K255" s="4"/>
      <c r="L255" s="4"/>
      <c r="M255" s="4"/>
      <c r="N255" s="148"/>
      <c r="O255" s="4"/>
      <c r="P255" s="4"/>
      <c r="Q255" s="4"/>
      <c r="R255" s="303"/>
      <c r="S255" s="4"/>
      <c r="T255" s="304"/>
      <c r="U255" s="4"/>
      <c r="V255" s="4"/>
      <c r="W255" s="4"/>
      <c r="X255" s="4"/>
    </row>
    <row r="256" spans="1:24" ht="32.25" customHeight="1">
      <c r="A256" s="4"/>
      <c r="B256" s="4"/>
      <c r="D256" s="270" t="s">
        <v>343</v>
      </c>
      <c r="E256" s="270" t="s">
        <v>507</v>
      </c>
      <c r="F256" s="270" t="s">
        <v>387</v>
      </c>
      <c r="G256" s="270" t="s">
        <v>364</v>
      </c>
      <c r="H256" s="270" t="s">
        <v>371</v>
      </c>
      <c r="M256" s="4"/>
      <c r="N256" s="148"/>
      <c r="O256" s="4"/>
      <c r="P256" s="4"/>
      <c r="Q256" s="4"/>
      <c r="R256" s="303"/>
      <c r="S256" s="4"/>
      <c r="T256" s="304"/>
      <c r="U256" s="4"/>
      <c r="V256" s="4"/>
      <c r="W256" s="4"/>
      <c r="X256" s="4"/>
    </row>
    <row r="257" spans="1:24" ht="27" customHeight="1">
      <c r="A257" s="4"/>
      <c r="B257" s="4"/>
      <c r="C257" s="271" t="s">
        <v>638</v>
      </c>
      <c r="D257" s="256">
        <f t="shared" ref="D257:H257" si="50">COUNTIFS($R$9:$R$208,"&lt;&gt;",$M$9:$M$208,D256)</f>
        <v>0</v>
      </c>
      <c r="E257" s="256">
        <f t="shared" si="50"/>
        <v>0</v>
      </c>
      <c r="F257" s="256">
        <f t="shared" si="50"/>
        <v>0</v>
      </c>
      <c r="G257" s="256">
        <f t="shared" si="50"/>
        <v>0</v>
      </c>
      <c r="H257" s="257">
        <f t="shared" si="50"/>
        <v>0</v>
      </c>
      <c r="I257" s="4"/>
      <c r="J257" s="4"/>
      <c r="K257" s="4"/>
      <c r="L257" s="4"/>
      <c r="M257" s="4"/>
      <c r="N257" s="148"/>
      <c r="O257" s="4"/>
      <c r="P257" s="4"/>
      <c r="Q257" s="4"/>
      <c r="R257" s="303"/>
      <c r="S257" s="4"/>
      <c r="T257" s="304"/>
      <c r="U257" s="4"/>
      <c r="V257" s="4"/>
      <c r="W257" s="4"/>
      <c r="X257" s="4"/>
    </row>
    <row r="258" spans="1:24" ht="27" customHeight="1">
      <c r="A258" s="4"/>
      <c r="B258" s="4"/>
      <c r="C258" s="780" t="s">
        <v>639</v>
      </c>
      <c r="D258" s="311">
        <f t="shared" ref="D258:H258" si="51">SUM(D260,D262)</f>
        <v>0</v>
      </c>
      <c r="E258" s="311">
        <f t="shared" si="51"/>
        <v>0</v>
      </c>
      <c r="F258" s="311">
        <f t="shared" si="51"/>
        <v>0</v>
      </c>
      <c r="G258" s="311">
        <f t="shared" si="51"/>
        <v>0</v>
      </c>
      <c r="H258" s="312">
        <f t="shared" si="51"/>
        <v>0</v>
      </c>
      <c r="I258" s="4"/>
      <c r="J258" s="4"/>
      <c r="K258" s="4"/>
      <c r="L258" s="4"/>
      <c r="M258" s="4"/>
      <c r="N258" s="148"/>
      <c r="O258" s="4"/>
      <c r="P258" s="4"/>
      <c r="Q258" s="4"/>
      <c r="R258" s="303"/>
      <c r="S258" s="4"/>
      <c r="T258" s="304"/>
      <c r="U258" s="4"/>
      <c r="V258" s="4"/>
      <c r="W258" s="4"/>
      <c r="X258" s="4"/>
    </row>
    <row r="259" spans="1:24" ht="27" customHeight="1">
      <c r="A259" s="4"/>
      <c r="B259" s="4"/>
      <c r="C259" s="773"/>
      <c r="D259" s="322" t="str">
        <f t="shared" ref="D259:H259" si="52">IFERROR(D258/D257,"-")</f>
        <v>-</v>
      </c>
      <c r="E259" s="322" t="str">
        <f t="shared" si="52"/>
        <v>-</v>
      </c>
      <c r="F259" s="322" t="str">
        <f t="shared" si="52"/>
        <v>-</v>
      </c>
      <c r="G259" s="322" t="str">
        <f t="shared" si="52"/>
        <v>-</v>
      </c>
      <c r="H259" s="323" t="str">
        <f t="shared" si="52"/>
        <v>-</v>
      </c>
      <c r="I259" s="4"/>
      <c r="J259" s="4"/>
      <c r="K259" s="4"/>
      <c r="L259" s="4"/>
      <c r="M259" s="4"/>
      <c r="N259" s="148"/>
      <c r="O259" s="4"/>
      <c r="P259" s="4"/>
      <c r="Q259" s="4"/>
      <c r="R259" s="303"/>
      <c r="S259" s="4"/>
      <c r="T259" s="304"/>
      <c r="U259" s="4"/>
      <c r="V259" s="4"/>
      <c r="W259" s="4"/>
      <c r="X259" s="4"/>
    </row>
    <row r="260" spans="1:24" ht="27" customHeight="1">
      <c r="A260" s="4"/>
      <c r="B260" s="4"/>
      <c r="C260" s="781" t="s">
        <v>349</v>
      </c>
      <c r="D260" s="315">
        <f t="shared" ref="D260:H260" si="53">COUNTIFS($W$9:$W$208,$C260,$M$9:$M$208,D$256)</f>
        <v>0</v>
      </c>
      <c r="E260" s="315">
        <f t="shared" si="53"/>
        <v>0</v>
      </c>
      <c r="F260" s="315">
        <f t="shared" si="53"/>
        <v>0</v>
      </c>
      <c r="G260" s="315">
        <f t="shared" si="53"/>
        <v>0</v>
      </c>
      <c r="H260" s="315">
        <f t="shared" si="53"/>
        <v>0</v>
      </c>
      <c r="I260" s="4"/>
      <c r="J260" s="4"/>
      <c r="K260" s="4"/>
      <c r="L260" s="4"/>
      <c r="M260" s="4"/>
      <c r="N260" s="148"/>
      <c r="O260" s="4"/>
      <c r="P260" s="4"/>
      <c r="Q260" s="4"/>
      <c r="R260" s="303"/>
      <c r="S260" s="4"/>
      <c r="T260" s="304"/>
      <c r="U260" s="4"/>
      <c r="V260" s="4"/>
      <c r="W260" s="4"/>
      <c r="X260" s="4"/>
    </row>
    <row r="261" spans="1:24" ht="27" customHeight="1">
      <c r="A261" s="4"/>
      <c r="B261" s="4"/>
      <c r="C261" s="775"/>
      <c r="D261" s="324" t="str">
        <f t="shared" ref="D261:H261" si="54">IFERROR(D260/D$257,"-")</f>
        <v>-</v>
      </c>
      <c r="E261" s="324" t="str">
        <f t="shared" si="54"/>
        <v>-</v>
      </c>
      <c r="F261" s="324" t="str">
        <f t="shared" si="54"/>
        <v>-</v>
      </c>
      <c r="G261" s="324" t="str">
        <f t="shared" si="54"/>
        <v>-</v>
      </c>
      <c r="H261" s="324" t="str">
        <f t="shared" si="54"/>
        <v>-</v>
      </c>
      <c r="I261" s="4"/>
      <c r="J261" s="4"/>
      <c r="K261" s="4"/>
      <c r="L261" s="4"/>
      <c r="M261" s="4"/>
      <c r="N261" s="148"/>
      <c r="O261" s="4"/>
      <c r="P261" s="4"/>
      <c r="Q261" s="4"/>
      <c r="R261" s="303"/>
      <c r="S261" s="4"/>
      <c r="T261" s="304"/>
      <c r="U261" s="4"/>
      <c r="V261" s="4"/>
      <c r="W261" s="4"/>
      <c r="X261" s="4"/>
    </row>
    <row r="262" spans="1:24" ht="27" customHeight="1">
      <c r="A262" s="4"/>
      <c r="B262" s="4"/>
      <c r="C262" s="782" t="s">
        <v>373</v>
      </c>
      <c r="D262" s="315">
        <f t="shared" ref="D262:H262" si="55">COUNTIFS($W$9:$W$208,$C262,$M$9:$M$208,D$256)</f>
        <v>0</v>
      </c>
      <c r="E262" s="315">
        <f t="shared" si="55"/>
        <v>0</v>
      </c>
      <c r="F262" s="315">
        <f t="shared" si="55"/>
        <v>0</v>
      </c>
      <c r="G262" s="315">
        <f t="shared" si="55"/>
        <v>0</v>
      </c>
      <c r="H262" s="315">
        <f t="shared" si="55"/>
        <v>0</v>
      </c>
      <c r="I262" s="4"/>
      <c r="J262" s="4"/>
      <c r="K262" s="4"/>
      <c r="L262" s="4"/>
      <c r="M262" s="4"/>
      <c r="N262" s="148"/>
      <c r="O262" s="4"/>
      <c r="P262" s="4"/>
      <c r="Q262" s="4"/>
      <c r="R262" s="303"/>
      <c r="S262" s="4"/>
      <c r="T262" s="304"/>
      <c r="U262" s="4"/>
      <c r="V262" s="4"/>
      <c r="W262" s="4"/>
      <c r="X262" s="4"/>
    </row>
    <row r="263" spans="1:24" ht="27" customHeight="1">
      <c r="A263" s="4"/>
      <c r="B263" s="4"/>
      <c r="C263" s="775"/>
      <c r="D263" s="324" t="str">
        <f t="shared" ref="D263:H263" si="56">IFERROR(D262/D$257,"-")</f>
        <v>-</v>
      </c>
      <c r="E263" s="324" t="str">
        <f t="shared" si="56"/>
        <v>-</v>
      </c>
      <c r="F263" s="324" t="str">
        <f t="shared" si="56"/>
        <v>-</v>
      </c>
      <c r="G263" s="324" t="str">
        <f t="shared" si="56"/>
        <v>-</v>
      </c>
      <c r="H263" s="324" t="str">
        <f t="shared" si="56"/>
        <v>-</v>
      </c>
      <c r="I263" s="4"/>
      <c r="J263" s="4"/>
      <c r="K263" s="4"/>
      <c r="L263" s="4"/>
      <c r="M263" s="4"/>
      <c r="N263" s="148"/>
      <c r="O263" s="4"/>
      <c r="P263" s="4"/>
      <c r="Q263" s="4"/>
      <c r="R263" s="303"/>
      <c r="S263" s="4"/>
      <c r="T263" s="304"/>
      <c r="U263" s="4"/>
      <c r="V263" s="4"/>
      <c r="W263" s="4"/>
      <c r="X263" s="4"/>
    </row>
    <row r="264" spans="1:24" ht="27" customHeight="1">
      <c r="A264" s="4"/>
      <c r="B264" s="4"/>
      <c r="C264" s="782" t="s">
        <v>491</v>
      </c>
      <c r="D264" s="325">
        <f t="shared" ref="D264:H264" si="57">COUNTIFS($W$9:$W$208,$C264,$M$9:$M$208,D$256)</f>
        <v>0</v>
      </c>
      <c r="E264" s="326">
        <f t="shared" si="57"/>
        <v>0</v>
      </c>
      <c r="F264" s="326">
        <f t="shared" si="57"/>
        <v>0</v>
      </c>
      <c r="G264" s="326">
        <f t="shared" si="57"/>
        <v>0</v>
      </c>
      <c r="H264" s="326">
        <f t="shared" si="57"/>
        <v>0</v>
      </c>
      <c r="I264" s="4"/>
      <c r="J264" s="4"/>
      <c r="K264" s="4"/>
      <c r="L264" s="4"/>
      <c r="M264" s="4"/>
      <c r="N264" s="148"/>
      <c r="O264" s="4"/>
      <c r="P264" s="4"/>
      <c r="Q264" s="4"/>
      <c r="R264" s="303"/>
      <c r="S264" s="4"/>
      <c r="T264" s="304"/>
      <c r="U264" s="4"/>
      <c r="V264" s="4"/>
      <c r="W264" s="4"/>
      <c r="X264" s="4"/>
    </row>
    <row r="265" spans="1:24" ht="27" customHeight="1">
      <c r="A265" s="4"/>
      <c r="B265" s="4"/>
      <c r="C265" s="775"/>
      <c r="D265" s="324" t="str">
        <f t="shared" ref="D265:H265" si="58">IFERROR(D264/D$257,"-")</f>
        <v>-</v>
      </c>
      <c r="E265" s="324" t="str">
        <f t="shared" si="58"/>
        <v>-</v>
      </c>
      <c r="F265" s="324" t="str">
        <f t="shared" si="58"/>
        <v>-</v>
      </c>
      <c r="G265" s="324" t="str">
        <f t="shared" si="58"/>
        <v>-</v>
      </c>
      <c r="H265" s="324" t="str">
        <f t="shared" si="58"/>
        <v>-</v>
      </c>
      <c r="I265" s="4"/>
      <c r="J265" s="4"/>
      <c r="K265" s="4"/>
      <c r="L265" s="4"/>
      <c r="M265" s="4"/>
      <c r="N265" s="148"/>
      <c r="O265" s="4"/>
      <c r="P265" s="4"/>
      <c r="Q265" s="4"/>
      <c r="R265" s="303"/>
      <c r="S265" s="4"/>
      <c r="T265" s="304"/>
      <c r="U265" s="4"/>
      <c r="V265" s="4"/>
      <c r="W265" s="4"/>
      <c r="X265" s="4"/>
    </row>
    <row r="266" spans="1:24" ht="27" customHeight="1">
      <c r="A266" s="4"/>
      <c r="B266" s="4"/>
      <c r="C266" s="782" t="s">
        <v>366</v>
      </c>
      <c r="D266" s="325">
        <f t="shared" ref="D266:H266" si="59">COUNTIFS($W$9:$W$208,$C266,$M$9:$M$208,D$256)</f>
        <v>0</v>
      </c>
      <c r="E266" s="326">
        <f t="shared" si="59"/>
        <v>0</v>
      </c>
      <c r="F266" s="326">
        <f t="shared" si="59"/>
        <v>0</v>
      </c>
      <c r="G266" s="326">
        <f t="shared" si="59"/>
        <v>0</v>
      </c>
      <c r="H266" s="326">
        <f t="shared" si="59"/>
        <v>0</v>
      </c>
      <c r="I266" s="4"/>
      <c r="J266" s="4"/>
      <c r="K266" s="4"/>
      <c r="L266" s="4"/>
      <c r="M266" s="4"/>
      <c r="N266" s="148"/>
      <c r="O266" s="4"/>
      <c r="P266" s="4"/>
      <c r="Q266" s="4"/>
      <c r="R266" s="303"/>
      <c r="S266" s="4"/>
      <c r="T266" s="304"/>
      <c r="U266" s="4"/>
      <c r="V266" s="4"/>
      <c r="W266" s="4"/>
      <c r="X266" s="4"/>
    </row>
    <row r="267" spans="1:24" ht="27" customHeight="1">
      <c r="A267" s="4"/>
      <c r="B267" s="4"/>
      <c r="C267" s="775"/>
      <c r="D267" s="324" t="str">
        <f t="shared" ref="D267:H267" si="60">IFERROR(D266/D$257,"-")</f>
        <v>-</v>
      </c>
      <c r="E267" s="324" t="str">
        <f t="shared" si="60"/>
        <v>-</v>
      </c>
      <c r="F267" s="324" t="str">
        <f t="shared" si="60"/>
        <v>-</v>
      </c>
      <c r="G267" s="324" t="str">
        <f t="shared" si="60"/>
        <v>-</v>
      </c>
      <c r="H267" s="324" t="str">
        <f t="shared" si="60"/>
        <v>-</v>
      </c>
      <c r="I267" s="4"/>
      <c r="J267" s="4"/>
      <c r="K267" s="4"/>
      <c r="L267" s="4"/>
      <c r="M267" s="4"/>
      <c r="N267" s="148"/>
      <c r="O267" s="4"/>
      <c r="P267" s="4"/>
      <c r="Q267" s="4"/>
      <c r="R267" s="303"/>
      <c r="S267" s="4"/>
      <c r="T267" s="304"/>
      <c r="U267" s="4"/>
      <c r="V267" s="4"/>
      <c r="W267" s="4"/>
      <c r="X267" s="4"/>
    </row>
    <row r="268" spans="1:24" ht="27" customHeight="1">
      <c r="A268" s="4"/>
      <c r="B268" s="4"/>
      <c r="C268" s="783" t="s">
        <v>640</v>
      </c>
      <c r="D268" s="325">
        <f t="shared" ref="D268:H268" si="61">COUNTIFS($W$9:$W$208,$C268,$M$9:$M$208,D$256)</f>
        <v>0</v>
      </c>
      <c r="E268" s="326">
        <f t="shared" si="61"/>
        <v>0</v>
      </c>
      <c r="F268" s="326">
        <f t="shared" si="61"/>
        <v>0</v>
      </c>
      <c r="G268" s="326">
        <f t="shared" si="61"/>
        <v>0</v>
      </c>
      <c r="H268" s="326">
        <f t="shared" si="61"/>
        <v>0</v>
      </c>
      <c r="I268" s="4"/>
      <c r="J268" s="4"/>
      <c r="K268" s="4"/>
      <c r="L268" s="4"/>
      <c r="M268" s="4"/>
      <c r="N268" s="148"/>
      <c r="O268" s="4"/>
      <c r="P268" s="4"/>
      <c r="Q268" s="4"/>
      <c r="R268" s="303"/>
      <c r="S268" s="4"/>
      <c r="T268" s="304"/>
      <c r="U268" s="4"/>
      <c r="V268" s="4"/>
      <c r="W268" s="4"/>
      <c r="X268" s="4"/>
    </row>
    <row r="269" spans="1:24" ht="27" customHeight="1">
      <c r="A269" s="4"/>
      <c r="B269" s="4"/>
      <c r="C269" s="775"/>
      <c r="D269" s="324" t="str">
        <f t="shared" ref="D269:H269" si="62">IFERROR(D268/D$257,"-")</f>
        <v>-</v>
      </c>
      <c r="E269" s="324" t="str">
        <f t="shared" si="62"/>
        <v>-</v>
      </c>
      <c r="F269" s="324" t="str">
        <f t="shared" si="62"/>
        <v>-</v>
      </c>
      <c r="G269" s="324" t="str">
        <f t="shared" si="62"/>
        <v>-</v>
      </c>
      <c r="H269" s="324" t="str">
        <f t="shared" si="62"/>
        <v>-</v>
      </c>
      <c r="I269" s="4"/>
      <c r="J269" s="4"/>
      <c r="K269" s="4"/>
      <c r="L269" s="4"/>
      <c r="M269" s="4"/>
      <c r="N269" s="148"/>
      <c r="O269" s="4"/>
      <c r="P269" s="4"/>
      <c r="Q269" s="4"/>
      <c r="R269" s="303"/>
      <c r="S269" s="4"/>
      <c r="T269" s="304"/>
      <c r="U269" s="4"/>
      <c r="V269" s="4"/>
      <c r="W269" s="4"/>
      <c r="X269" s="4"/>
    </row>
    <row r="270" spans="1:24" ht="27" customHeight="1">
      <c r="A270" s="4"/>
      <c r="B270" s="4"/>
      <c r="C270" s="783" t="s">
        <v>628</v>
      </c>
      <c r="D270" s="325">
        <f t="shared" ref="D270:H270" si="63">COUNTIFS($W$9:$W$208,$C270,$M$9:$M$208,D$256)</f>
        <v>0</v>
      </c>
      <c r="E270" s="326">
        <f t="shared" si="63"/>
        <v>0</v>
      </c>
      <c r="F270" s="326">
        <f t="shared" si="63"/>
        <v>0</v>
      </c>
      <c r="G270" s="326">
        <f t="shared" si="63"/>
        <v>0</v>
      </c>
      <c r="H270" s="326">
        <f t="shared" si="63"/>
        <v>0</v>
      </c>
      <c r="I270" s="4"/>
      <c r="J270" s="4"/>
      <c r="K270" s="4"/>
      <c r="L270" s="4"/>
      <c r="M270" s="4"/>
      <c r="N270" s="148"/>
      <c r="O270" s="4"/>
      <c r="P270" s="4"/>
      <c r="Q270" s="4"/>
      <c r="R270" s="303"/>
      <c r="S270" s="4"/>
      <c r="T270" s="304"/>
      <c r="U270" s="4"/>
      <c r="V270" s="4"/>
      <c r="W270" s="4"/>
      <c r="X270" s="4"/>
    </row>
    <row r="271" spans="1:24" ht="27" customHeight="1">
      <c r="A271" s="4"/>
      <c r="B271" s="4"/>
      <c r="C271" s="775"/>
      <c r="D271" s="324" t="str">
        <f t="shared" ref="D271:H271" si="64">IFERROR(D270/D$257,"-")</f>
        <v>-</v>
      </c>
      <c r="E271" s="324" t="str">
        <f t="shared" si="64"/>
        <v>-</v>
      </c>
      <c r="F271" s="324" t="str">
        <f t="shared" si="64"/>
        <v>-</v>
      </c>
      <c r="G271" s="324" t="str">
        <f t="shared" si="64"/>
        <v>-</v>
      </c>
      <c r="H271" s="324" t="str">
        <f t="shared" si="64"/>
        <v>-</v>
      </c>
      <c r="I271" s="4"/>
      <c r="J271" s="4"/>
      <c r="K271" s="4"/>
      <c r="L271" s="4"/>
      <c r="M271" s="4"/>
      <c r="N271" s="148"/>
      <c r="O271" s="4"/>
      <c r="P271" s="4"/>
      <c r="Q271" s="4"/>
      <c r="R271" s="303"/>
      <c r="S271" s="4"/>
      <c r="T271" s="304"/>
      <c r="U271" s="4"/>
      <c r="V271" s="4"/>
      <c r="W271" s="4"/>
      <c r="X271" s="4"/>
    </row>
    <row r="272" spans="1:24" ht="27" customHeight="1">
      <c r="A272" s="4"/>
      <c r="B272" s="4"/>
      <c r="C272" s="782" t="s">
        <v>358</v>
      </c>
      <c r="D272" s="325">
        <f t="shared" ref="D272:H272" si="65">COUNTIFS($W$9:$W$208,$C272,$M$9:$M$208,D$256)</f>
        <v>0</v>
      </c>
      <c r="E272" s="326">
        <f t="shared" si="65"/>
        <v>0</v>
      </c>
      <c r="F272" s="326">
        <f t="shared" si="65"/>
        <v>0</v>
      </c>
      <c r="G272" s="326">
        <f t="shared" si="65"/>
        <v>0</v>
      </c>
      <c r="H272" s="326">
        <f t="shared" si="65"/>
        <v>0</v>
      </c>
      <c r="I272" s="4"/>
      <c r="J272" s="4"/>
      <c r="K272" s="4"/>
      <c r="L272" s="4"/>
      <c r="M272" s="4"/>
      <c r="N272" s="148"/>
      <c r="O272" s="4"/>
      <c r="P272" s="4"/>
      <c r="Q272" s="4"/>
      <c r="R272" s="303"/>
      <c r="S272" s="4"/>
      <c r="T272" s="304"/>
      <c r="U272" s="4"/>
      <c r="V272" s="4"/>
      <c r="W272" s="4"/>
      <c r="X272" s="4"/>
    </row>
    <row r="273" spans="1:24" ht="27" customHeight="1">
      <c r="A273" s="4"/>
      <c r="B273" s="4"/>
      <c r="C273" s="779"/>
      <c r="D273" s="327" t="str">
        <f t="shared" ref="D273:H273" si="66">IFERROR(D272/D$257,"-")</f>
        <v>-</v>
      </c>
      <c r="E273" s="327" t="str">
        <f t="shared" si="66"/>
        <v>-</v>
      </c>
      <c r="F273" s="327" t="str">
        <f t="shared" si="66"/>
        <v>-</v>
      </c>
      <c r="G273" s="327" t="str">
        <f t="shared" si="66"/>
        <v>-</v>
      </c>
      <c r="H273" s="327" t="str">
        <f t="shared" si="66"/>
        <v>-</v>
      </c>
      <c r="I273" s="4"/>
      <c r="J273" s="4"/>
      <c r="K273" s="4"/>
      <c r="L273" s="4"/>
      <c r="M273" s="4"/>
      <c r="N273" s="148"/>
      <c r="O273" s="4"/>
      <c r="P273" s="4"/>
      <c r="Q273" s="4"/>
      <c r="R273" s="303"/>
      <c r="S273" s="4"/>
      <c r="T273" s="304"/>
      <c r="U273" s="4"/>
      <c r="V273" s="4"/>
      <c r="W273" s="4"/>
      <c r="X273" s="4"/>
    </row>
    <row r="274" spans="1:24" ht="14.4">
      <c r="A274" s="4"/>
      <c r="B274" s="4"/>
      <c r="C274" s="303"/>
      <c r="D274" s="304"/>
      <c r="E274" s="4"/>
      <c r="F274" s="4"/>
      <c r="G274" s="4"/>
      <c r="H274" s="4"/>
      <c r="I274" s="4"/>
      <c r="J274" s="4"/>
      <c r="K274" s="4"/>
      <c r="L274" s="4"/>
      <c r="M274" s="4"/>
      <c r="N274" s="148"/>
      <c r="O274" s="4"/>
      <c r="P274" s="4"/>
      <c r="Q274" s="4"/>
      <c r="R274" s="303"/>
      <c r="S274" s="4"/>
      <c r="T274" s="304"/>
      <c r="U274" s="4"/>
      <c r="V274" s="4"/>
      <c r="W274" s="4"/>
      <c r="X274" s="4"/>
    </row>
    <row r="275" spans="1:24" ht="32.25" customHeight="1">
      <c r="A275" s="4"/>
      <c r="B275" s="4"/>
      <c r="D275" s="277" t="s">
        <v>414</v>
      </c>
      <c r="E275" s="277" t="s">
        <v>354</v>
      </c>
      <c r="F275" s="278" t="s">
        <v>643</v>
      </c>
      <c r="G275" s="277" t="s">
        <v>644</v>
      </c>
      <c r="H275" s="277" t="s">
        <v>400</v>
      </c>
      <c r="M275" s="4"/>
      <c r="N275" s="148"/>
      <c r="O275" s="4"/>
      <c r="P275" s="4"/>
      <c r="Q275" s="4"/>
      <c r="R275" s="303"/>
      <c r="S275" s="4"/>
      <c r="T275" s="304"/>
      <c r="U275" s="4"/>
      <c r="V275" s="4"/>
      <c r="W275" s="4"/>
      <c r="X275" s="4"/>
    </row>
    <row r="276" spans="1:24" ht="27" customHeight="1">
      <c r="A276" s="4"/>
      <c r="B276" s="4"/>
      <c r="C276" s="271" t="s">
        <v>638</v>
      </c>
      <c r="D276" s="256">
        <f t="shared" ref="D276:H276" si="67">COUNTIFS($R$9:$R$208,"&lt;&gt;",$M$9:$M$208,D275)</f>
        <v>0</v>
      </c>
      <c r="E276" s="256">
        <f t="shared" si="67"/>
        <v>0</v>
      </c>
      <c r="F276" s="256">
        <f t="shared" si="67"/>
        <v>0</v>
      </c>
      <c r="G276" s="256">
        <f t="shared" si="67"/>
        <v>0</v>
      </c>
      <c r="H276" s="257">
        <f t="shared" si="67"/>
        <v>0</v>
      </c>
      <c r="I276" s="4"/>
      <c r="J276" s="4"/>
      <c r="K276" s="4"/>
      <c r="L276" s="4"/>
      <c r="M276" s="4"/>
      <c r="N276" s="148"/>
      <c r="O276" s="4"/>
      <c r="P276" s="4"/>
      <c r="Q276" s="4"/>
      <c r="R276" s="303"/>
      <c r="S276" s="4"/>
      <c r="T276" s="304"/>
      <c r="U276" s="4"/>
      <c r="V276" s="4"/>
      <c r="W276" s="4"/>
      <c r="X276" s="4"/>
    </row>
    <row r="277" spans="1:24" ht="27" customHeight="1">
      <c r="A277" s="4"/>
      <c r="B277" s="4"/>
      <c r="C277" s="780" t="s">
        <v>639</v>
      </c>
      <c r="D277" s="311">
        <f t="shared" ref="D277:H277" si="68">SUM(D279,D281)</f>
        <v>0</v>
      </c>
      <c r="E277" s="311">
        <f t="shared" si="68"/>
        <v>0</v>
      </c>
      <c r="F277" s="311">
        <f t="shared" si="68"/>
        <v>0</v>
      </c>
      <c r="G277" s="311">
        <f t="shared" si="68"/>
        <v>0</v>
      </c>
      <c r="H277" s="312">
        <f t="shared" si="68"/>
        <v>0</v>
      </c>
      <c r="I277" s="4"/>
      <c r="J277" s="4"/>
      <c r="K277" s="4"/>
      <c r="L277" s="4"/>
      <c r="M277" s="4"/>
      <c r="N277" s="148"/>
      <c r="O277" s="4"/>
      <c r="P277" s="4"/>
      <c r="Q277" s="4"/>
      <c r="R277" s="303"/>
      <c r="S277" s="4"/>
      <c r="T277" s="304"/>
      <c r="U277" s="4"/>
      <c r="V277" s="4"/>
      <c r="W277" s="4"/>
      <c r="X277" s="4"/>
    </row>
    <row r="278" spans="1:24" ht="27" customHeight="1">
      <c r="A278" s="4"/>
      <c r="B278" s="4"/>
      <c r="C278" s="773"/>
      <c r="D278" s="322" t="str">
        <f t="shared" ref="D278:H278" si="69">IFERROR(D277/D276,"-")</f>
        <v>-</v>
      </c>
      <c r="E278" s="322" t="str">
        <f t="shared" si="69"/>
        <v>-</v>
      </c>
      <c r="F278" s="322" t="str">
        <f t="shared" si="69"/>
        <v>-</v>
      </c>
      <c r="G278" s="322" t="str">
        <f t="shared" si="69"/>
        <v>-</v>
      </c>
      <c r="H278" s="323" t="str">
        <f t="shared" si="69"/>
        <v>-</v>
      </c>
      <c r="I278" s="4"/>
      <c r="J278" s="4"/>
      <c r="K278" s="4"/>
      <c r="L278" s="4"/>
      <c r="M278" s="4"/>
      <c r="N278" s="148"/>
      <c r="O278" s="4"/>
      <c r="P278" s="4"/>
      <c r="Q278" s="4"/>
      <c r="R278" s="303"/>
      <c r="S278" s="4"/>
      <c r="T278" s="304"/>
      <c r="U278" s="4"/>
      <c r="V278" s="4"/>
      <c r="W278" s="4"/>
      <c r="X278" s="4"/>
    </row>
    <row r="279" spans="1:24" ht="27" customHeight="1">
      <c r="A279" s="4"/>
      <c r="B279" s="4"/>
      <c r="C279" s="784" t="s">
        <v>349</v>
      </c>
      <c r="D279" s="315">
        <f t="shared" ref="D279:H279" si="70">COUNTIFS($W$9:$W$208,$C279,$M$9:$M$208,D$275)</f>
        <v>0</v>
      </c>
      <c r="E279" s="315">
        <f t="shared" si="70"/>
        <v>0</v>
      </c>
      <c r="F279" s="315">
        <f t="shared" si="70"/>
        <v>0</v>
      </c>
      <c r="G279" s="315">
        <f t="shared" si="70"/>
        <v>0</v>
      </c>
      <c r="H279" s="315">
        <f t="shared" si="70"/>
        <v>0</v>
      </c>
      <c r="I279" s="4"/>
      <c r="J279" s="4"/>
      <c r="K279" s="4"/>
      <c r="L279" s="4"/>
      <c r="M279" s="4"/>
      <c r="N279" s="148"/>
      <c r="O279" s="4"/>
      <c r="P279" s="4"/>
      <c r="Q279" s="4"/>
      <c r="R279" s="303"/>
      <c r="S279" s="4"/>
      <c r="T279" s="304"/>
      <c r="U279" s="4"/>
      <c r="V279" s="4"/>
      <c r="W279" s="4"/>
      <c r="X279" s="4"/>
    </row>
    <row r="280" spans="1:24" ht="27" customHeight="1">
      <c r="A280" s="4"/>
      <c r="B280" s="4"/>
      <c r="C280" s="775"/>
      <c r="D280" s="324" t="str">
        <f t="shared" ref="D280:H280" si="71">IFERROR(D279/D$257,"-")</f>
        <v>-</v>
      </c>
      <c r="E280" s="324" t="str">
        <f t="shared" si="71"/>
        <v>-</v>
      </c>
      <c r="F280" s="324" t="str">
        <f t="shared" si="71"/>
        <v>-</v>
      </c>
      <c r="G280" s="324" t="str">
        <f t="shared" si="71"/>
        <v>-</v>
      </c>
      <c r="H280" s="324" t="str">
        <f t="shared" si="71"/>
        <v>-</v>
      </c>
      <c r="I280" s="4"/>
      <c r="J280" s="4"/>
      <c r="K280" s="4"/>
      <c r="L280" s="4"/>
      <c r="M280" s="4"/>
      <c r="N280" s="148"/>
      <c r="O280" s="4"/>
      <c r="P280" s="4"/>
      <c r="Q280" s="4"/>
      <c r="R280" s="303"/>
      <c r="S280" s="4"/>
      <c r="T280" s="304"/>
      <c r="U280" s="4"/>
      <c r="V280" s="4"/>
      <c r="W280" s="4"/>
      <c r="X280" s="4"/>
    </row>
    <row r="281" spans="1:24" ht="27" customHeight="1">
      <c r="A281" s="4"/>
      <c r="B281" s="4"/>
      <c r="C281" s="782" t="s">
        <v>373</v>
      </c>
      <c r="D281" s="315">
        <f t="shared" ref="D281:H281" si="72">COUNTIFS($W$9:$W$208,$C281,$M$9:$M$208,D$275)</f>
        <v>0</v>
      </c>
      <c r="E281" s="315">
        <f t="shared" si="72"/>
        <v>0</v>
      </c>
      <c r="F281" s="315">
        <f t="shared" si="72"/>
        <v>0</v>
      </c>
      <c r="G281" s="315">
        <f t="shared" si="72"/>
        <v>0</v>
      </c>
      <c r="H281" s="315">
        <f t="shared" si="72"/>
        <v>0</v>
      </c>
      <c r="I281" s="4"/>
      <c r="J281" s="4"/>
      <c r="K281" s="4"/>
      <c r="L281" s="4"/>
      <c r="M281" s="4"/>
      <c r="N281" s="148"/>
      <c r="O281" s="4"/>
      <c r="P281" s="4"/>
      <c r="Q281" s="4"/>
      <c r="R281" s="303"/>
      <c r="S281" s="4"/>
      <c r="T281" s="304"/>
      <c r="U281" s="4"/>
      <c r="V281" s="4"/>
      <c r="W281" s="4"/>
      <c r="X281" s="4"/>
    </row>
    <row r="282" spans="1:24" ht="27" customHeight="1">
      <c r="A282" s="4"/>
      <c r="B282" s="4"/>
      <c r="C282" s="775"/>
      <c r="D282" s="324" t="str">
        <f t="shared" ref="D282:H282" si="73">IFERROR(D281/D$257,"-")</f>
        <v>-</v>
      </c>
      <c r="E282" s="324" t="str">
        <f t="shared" si="73"/>
        <v>-</v>
      </c>
      <c r="F282" s="324" t="str">
        <f t="shared" si="73"/>
        <v>-</v>
      </c>
      <c r="G282" s="324" t="str">
        <f t="shared" si="73"/>
        <v>-</v>
      </c>
      <c r="H282" s="324" t="str">
        <f t="shared" si="73"/>
        <v>-</v>
      </c>
      <c r="I282" s="4"/>
      <c r="J282" s="4"/>
      <c r="K282" s="4"/>
      <c r="L282" s="4"/>
      <c r="M282" s="4"/>
      <c r="N282" s="148"/>
      <c r="O282" s="4"/>
      <c r="P282" s="4"/>
      <c r="Q282" s="4"/>
      <c r="R282" s="303"/>
      <c r="S282" s="4"/>
      <c r="T282" s="304"/>
      <c r="U282" s="4"/>
      <c r="V282" s="4"/>
      <c r="W282" s="4"/>
      <c r="X282" s="4"/>
    </row>
    <row r="283" spans="1:24" ht="27" customHeight="1">
      <c r="A283" s="4"/>
      <c r="B283" s="4"/>
      <c r="C283" s="782" t="s">
        <v>491</v>
      </c>
      <c r="D283" s="325">
        <f t="shared" ref="D283:H283" si="74">COUNTIFS($W$9:$W$208,$C283,$M$9:$M$208,D$275)</f>
        <v>0</v>
      </c>
      <c r="E283" s="326">
        <f t="shared" si="74"/>
        <v>0</v>
      </c>
      <c r="F283" s="326">
        <f t="shared" si="74"/>
        <v>0</v>
      </c>
      <c r="G283" s="326">
        <f t="shared" si="74"/>
        <v>0</v>
      </c>
      <c r="H283" s="326">
        <f t="shared" si="74"/>
        <v>0</v>
      </c>
      <c r="I283" s="4"/>
      <c r="J283" s="4"/>
      <c r="K283" s="4"/>
      <c r="L283" s="4"/>
      <c r="M283" s="4"/>
      <c r="N283" s="148"/>
      <c r="O283" s="4"/>
      <c r="P283" s="4"/>
      <c r="Q283" s="4"/>
      <c r="R283" s="303"/>
      <c r="S283" s="4"/>
      <c r="T283" s="304"/>
      <c r="U283" s="4"/>
      <c r="V283" s="4"/>
      <c r="W283" s="4"/>
      <c r="X283" s="4"/>
    </row>
    <row r="284" spans="1:24" ht="27" customHeight="1">
      <c r="A284" s="4"/>
      <c r="B284" s="4"/>
      <c r="C284" s="775"/>
      <c r="D284" s="324" t="str">
        <f t="shared" ref="D284:H284" si="75">IFERROR(D283/D$257,"-")</f>
        <v>-</v>
      </c>
      <c r="E284" s="324" t="str">
        <f t="shared" si="75"/>
        <v>-</v>
      </c>
      <c r="F284" s="324" t="str">
        <f t="shared" si="75"/>
        <v>-</v>
      </c>
      <c r="G284" s="324" t="str">
        <f t="shared" si="75"/>
        <v>-</v>
      </c>
      <c r="H284" s="324" t="str">
        <f t="shared" si="75"/>
        <v>-</v>
      </c>
      <c r="I284" s="4"/>
      <c r="J284" s="4"/>
      <c r="K284" s="4"/>
      <c r="L284" s="4"/>
      <c r="M284" s="4"/>
      <c r="N284" s="148"/>
      <c r="O284" s="4"/>
      <c r="P284" s="4"/>
      <c r="Q284" s="4"/>
      <c r="R284" s="303"/>
      <c r="S284" s="4"/>
      <c r="T284" s="304"/>
      <c r="U284" s="4"/>
      <c r="V284" s="4"/>
      <c r="W284" s="4"/>
      <c r="X284" s="4"/>
    </row>
    <row r="285" spans="1:24" ht="27" customHeight="1">
      <c r="A285" s="4"/>
      <c r="B285" s="4"/>
      <c r="C285" s="782" t="s">
        <v>366</v>
      </c>
      <c r="D285" s="325">
        <f t="shared" ref="D285:H285" si="76">COUNTIFS($W$9:$W$208,$C285,$M$9:$M$208,D$275)</f>
        <v>0</v>
      </c>
      <c r="E285" s="326">
        <f t="shared" si="76"/>
        <v>0</v>
      </c>
      <c r="F285" s="326">
        <f t="shared" si="76"/>
        <v>0</v>
      </c>
      <c r="G285" s="326">
        <f t="shared" si="76"/>
        <v>0</v>
      </c>
      <c r="H285" s="326">
        <f t="shared" si="76"/>
        <v>0</v>
      </c>
      <c r="I285" s="4"/>
      <c r="J285" s="4"/>
      <c r="K285" s="4"/>
      <c r="L285" s="4"/>
      <c r="M285" s="4"/>
      <c r="N285" s="148"/>
      <c r="O285" s="4"/>
      <c r="P285" s="4"/>
      <c r="Q285" s="4"/>
      <c r="R285" s="303"/>
      <c r="S285" s="4"/>
      <c r="T285" s="304"/>
      <c r="U285" s="4"/>
      <c r="V285" s="4"/>
      <c r="W285" s="4"/>
      <c r="X285" s="4"/>
    </row>
    <row r="286" spans="1:24" ht="27" customHeight="1">
      <c r="A286" s="4"/>
      <c r="B286" s="4"/>
      <c r="C286" s="775"/>
      <c r="D286" s="324" t="str">
        <f t="shared" ref="D286:H286" si="77">IFERROR(D285/D$257,"-")</f>
        <v>-</v>
      </c>
      <c r="E286" s="324" t="str">
        <f t="shared" si="77"/>
        <v>-</v>
      </c>
      <c r="F286" s="324" t="str">
        <f t="shared" si="77"/>
        <v>-</v>
      </c>
      <c r="G286" s="324" t="str">
        <f t="shared" si="77"/>
        <v>-</v>
      </c>
      <c r="H286" s="324" t="str">
        <f t="shared" si="77"/>
        <v>-</v>
      </c>
      <c r="I286" s="4"/>
      <c r="J286" s="4"/>
      <c r="K286" s="4"/>
      <c r="L286" s="4"/>
      <c r="M286" s="4"/>
      <c r="N286" s="148"/>
      <c r="O286" s="4"/>
      <c r="P286" s="4"/>
      <c r="Q286" s="4"/>
      <c r="R286" s="303"/>
      <c r="S286" s="4"/>
      <c r="T286" s="304"/>
      <c r="U286" s="4"/>
      <c r="V286" s="4"/>
      <c r="W286" s="4"/>
      <c r="X286" s="4"/>
    </row>
    <row r="287" spans="1:24" ht="27" customHeight="1">
      <c r="A287" s="4"/>
      <c r="B287" s="4"/>
      <c r="C287" s="783" t="s">
        <v>640</v>
      </c>
      <c r="D287" s="325">
        <f t="shared" ref="D287:H287" si="78">COUNTIFS($W$9:$W$208,$C287,$M$9:$M$208,D$275)</f>
        <v>0</v>
      </c>
      <c r="E287" s="326">
        <f t="shared" si="78"/>
        <v>0</v>
      </c>
      <c r="F287" s="326">
        <f t="shared" si="78"/>
        <v>0</v>
      </c>
      <c r="G287" s="326">
        <f t="shared" si="78"/>
        <v>0</v>
      </c>
      <c r="H287" s="326">
        <f t="shared" si="78"/>
        <v>0</v>
      </c>
      <c r="I287" s="4"/>
      <c r="J287" s="4"/>
      <c r="K287" s="4"/>
      <c r="L287" s="4"/>
      <c r="M287" s="4"/>
      <c r="N287" s="148"/>
      <c r="O287" s="4"/>
      <c r="P287" s="4"/>
      <c r="Q287" s="4"/>
      <c r="R287" s="303"/>
      <c r="S287" s="4"/>
      <c r="T287" s="304"/>
      <c r="U287" s="4"/>
      <c r="V287" s="4"/>
      <c r="W287" s="4"/>
      <c r="X287" s="4"/>
    </row>
    <row r="288" spans="1:24" ht="27" customHeight="1">
      <c r="A288" s="4"/>
      <c r="B288" s="4"/>
      <c r="C288" s="775"/>
      <c r="D288" s="324" t="str">
        <f t="shared" ref="D288:H288" si="79">IFERROR(D287/D$257,"-")</f>
        <v>-</v>
      </c>
      <c r="E288" s="324" t="str">
        <f t="shared" si="79"/>
        <v>-</v>
      </c>
      <c r="F288" s="324" t="str">
        <f t="shared" si="79"/>
        <v>-</v>
      </c>
      <c r="G288" s="324" t="str">
        <f t="shared" si="79"/>
        <v>-</v>
      </c>
      <c r="H288" s="324" t="str">
        <f t="shared" si="79"/>
        <v>-</v>
      </c>
      <c r="I288" s="4"/>
      <c r="J288" s="4"/>
      <c r="K288" s="4"/>
      <c r="L288" s="4"/>
      <c r="M288" s="4"/>
      <c r="N288" s="148"/>
      <c r="O288" s="4"/>
      <c r="P288" s="4"/>
      <c r="Q288" s="4"/>
      <c r="R288" s="303"/>
      <c r="S288" s="4"/>
      <c r="T288" s="304"/>
      <c r="U288" s="4"/>
      <c r="V288" s="4"/>
      <c r="W288" s="4"/>
      <c r="X288" s="4"/>
    </row>
    <row r="289" spans="1:24" ht="27" customHeight="1">
      <c r="A289" s="4"/>
      <c r="B289" s="4"/>
      <c r="C289" s="783" t="s">
        <v>628</v>
      </c>
      <c r="D289" s="325">
        <f t="shared" ref="D289:H289" si="80">COUNTIFS($W$9:$W$208,$C289,$M$9:$M$208,D$275)</f>
        <v>0</v>
      </c>
      <c r="E289" s="326">
        <f t="shared" si="80"/>
        <v>0</v>
      </c>
      <c r="F289" s="326">
        <f t="shared" si="80"/>
        <v>0</v>
      </c>
      <c r="G289" s="326">
        <f t="shared" si="80"/>
        <v>0</v>
      </c>
      <c r="H289" s="326">
        <f t="shared" si="80"/>
        <v>0</v>
      </c>
      <c r="I289" s="4"/>
      <c r="J289" s="4"/>
      <c r="K289" s="4"/>
      <c r="L289" s="4"/>
      <c r="M289" s="4"/>
      <c r="N289" s="148"/>
      <c r="O289" s="4"/>
      <c r="P289" s="4"/>
      <c r="Q289" s="4"/>
      <c r="R289" s="303"/>
      <c r="S289" s="4"/>
      <c r="T289" s="304"/>
      <c r="U289" s="4"/>
      <c r="V289" s="4"/>
      <c r="W289" s="4"/>
      <c r="X289" s="4"/>
    </row>
    <row r="290" spans="1:24" ht="27" customHeight="1">
      <c r="A290" s="4"/>
      <c r="B290" s="4"/>
      <c r="C290" s="775"/>
      <c r="D290" s="324" t="str">
        <f t="shared" ref="D290:H290" si="81">IFERROR(D289/D$257,"-")</f>
        <v>-</v>
      </c>
      <c r="E290" s="324" t="str">
        <f t="shared" si="81"/>
        <v>-</v>
      </c>
      <c r="F290" s="324" t="str">
        <f t="shared" si="81"/>
        <v>-</v>
      </c>
      <c r="G290" s="324" t="str">
        <f t="shared" si="81"/>
        <v>-</v>
      </c>
      <c r="H290" s="324" t="str">
        <f t="shared" si="81"/>
        <v>-</v>
      </c>
      <c r="I290" s="4"/>
      <c r="J290" s="4"/>
      <c r="K290" s="4"/>
      <c r="L290" s="4"/>
      <c r="M290" s="4"/>
      <c r="N290" s="148"/>
      <c r="O290" s="4"/>
      <c r="P290" s="4"/>
      <c r="Q290" s="4"/>
      <c r="R290" s="303"/>
      <c r="S290" s="4"/>
      <c r="T290" s="304"/>
      <c r="U290" s="4"/>
      <c r="V290" s="4"/>
      <c r="W290" s="4"/>
      <c r="X290" s="4"/>
    </row>
    <row r="291" spans="1:24" ht="27" customHeight="1">
      <c r="A291" s="4"/>
      <c r="B291" s="4"/>
      <c r="C291" s="782" t="s">
        <v>358</v>
      </c>
      <c r="D291" s="325">
        <f t="shared" ref="D291:H291" si="82">COUNTIFS($W$9:$W$208,$C291,$M$9:$M$208,D$275)</f>
        <v>0</v>
      </c>
      <c r="E291" s="326">
        <f t="shared" si="82"/>
        <v>0</v>
      </c>
      <c r="F291" s="326">
        <f t="shared" si="82"/>
        <v>0</v>
      </c>
      <c r="G291" s="326">
        <f t="shared" si="82"/>
        <v>0</v>
      </c>
      <c r="H291" s="326">
        <f t="shared" si="82"/>
        <v>0</v>
      </c>
      <c r="I291" s="4"/>
      <c r="J291" s="4"/>
      <c r="K291" s="4"/>
      <c r="L291" s="4"/>
      <c r="M291" s="4"/>
      <c r="N291" s="148"/>
      <c r="O291" s="4"/>
      <c r="P291" s="4"/>
      <c r="Q291" s="4"/>
      <c r="R291" s="303"/>
      <c r="S291" s="4"/>
      <c r="T291" s="304"/>
      <c r="U291" s="4"/>
      <c r="V291" s="4"/>
      <c r="W291" s="4"/>
      <c r="X291" s="4"/>
    </row>
    <row r="292" spans="1:24" ht="27" customHeight="1">
      <c r="A292" s="4"/>
      <c r="B292" s="4"/>
      <c r="C292" s="779"/>
      <c r="D292" s="327" t="str">
        <f t="shared" ref="D292:H292" si="83">IFERROR(D291/D$257,"-")</f>
        <v>-</v>
      </c>
      <c r="E292" s="327" t="str">
        <f t="shared" si="83"/>
        <v>-</v>
      </c>
      <c r="F292" s="327" t="str">
        <f t="shared" si="83"/>
        <v>-</v>
      </c>
      <c r="G292" s="327" t="str">
        <f t="shared" si="83"/>
        <v>-</v>
      </c>
      <c r="H292" s="327" t="str">
        <f t="shared" si="83"/>
        <v>-</v>
      </c>
      <c r="I292" s="4"/>
      <c r="J292" s="4"/>
      <c r="K292" s="4"/>
      <c r="L292" s="4"/>
      <c r="M292" s="4"/>
      <c r="N292" s="148"/>
      <c r="O292" s="4"/>
      <c r="P292" s="4"/>
      <c r="Q292" s="4"/>
      <c r="R292" s="303"/>
      <c r="S292" s="4"/>
      <c r="T292" s="304"/>
      <c r="U292" s="4"/>
      <c r="V292" s="4"/>
      <c r="W292" s="4"/>
      <c r="X292" s="4"/>
    </row>
    <row r="293" spans="1:24" ht="14.4">
      <c r="A293" s="4"/>
      <c r="B293" s="4"/>
      <c r="C293" s="4"/>
      <c r="D293" s="4"/>
      <c r="E293" s="4"/>
      <c r="F293" s="4"/>
      <c r="G293" s="4"/>
      <c r="H293" s="4"/>
      <c r="I293" s="4"/>
      <c r="J293" s="4"/>
      <c r="K293" s="4"/>
      <c r="L293" s="4"/>
      <c r="M293" s="4"/>
      <c r="N293" s="148"/>
      <c r="O293" s="4"/>
      <c r="P293" s="4"/>
      <c r="Q293" s="4"/>
      <c r="R293" s="4"/>
      <c r="S293" s="4"/>
      <c r="T293" s="4"/>
      <c r="U293" s="4"/>
      <c r="V293" s="4"/>
      <c r="W293" s="4"/>
      <c r="X293" s="4"/>
    </row>
    <row r="294" spans="1:24" ht="14.4">
      <c r="A294" s="4"/>
      <c r="B294" s="4"/>
      <c r="C294" s="4"/>
      <c r="D294" s="4"/>
      <c r="E294" s="4"/>
      <c r="F294" s="4"/>
      <c r="G294" s="4"/>
      <c r="H294" s="4"/>
      <c r="I294" s="4"/>
      <c r="J294" s="4"/>
      <c r="K294" s="4"/>
      <c r="L294" s="4"/>
      <c r="M294" s="4"/>
      <c r="N294" s="148"/>
      <c r="O294" s="4"/>
      <c r="P294" s="4"/>
      <c r="Q294" s="4"/>
      <c r="R294" s="4"/>
      <c r="S294" s="4"/>
      <c r="T294" s="4"/>
      <c r="U294" s="4"/>
      <c r="V294" s="4"/>
      <c r="W294" s="4"/>
      <c r="X294" s="4"/>
    </row>
    <row r="295" spans="1:24" ht="14.4">
      <c r="A295" s="4"/>
      <c r="B295" s="4"/>
      <c r="C295" s="4"/>
      <c r="D295" s="4"/>
      <c r="E295" s="4"/>
      <c r="F295" s="4"/>
      <c r="G295" s="4"/>
      <c r="H295" s="4"/>
      <c r="I295" s="4"/>
      <c r="J295" s="4"/>
      <c r="K295" s="4"/>
      <c r="L295" s="4"/>
      <c r="M295" s="4"/>
      <c r="N295" s="148"/>
      <c r="O295" s="4"/>
      <c r="P295" s="4"/>
      <c r="Q295" s="4"/>
      <c r="R295" s="4"/>
      <c r="S295" s="4"/>
      <c r="T295" s="4"/>
      <c r="U295" s="4"/>
      <c r="V295" s="4"/>
      <c r="W295" s="4"/>
      <c r="X295" s="4"/>
    </row>
    <row r="296" spans="1:24" ht="14.4">
      <c r="A296" s="4"/>
      <c r="B296" s="4"/>
      <c r="C296" s="4"/>
      <c r="D296" s="4"/>
      <c r="E296" s="4"/>
      <c r="F296" s="4"/>
      <c r="G296" s="4"/>
      <c r="H296" s="4"/>
      <c r="I296" s="4"/>
      <c r="J296" s="4"/>
      <c r="K296" s="4"/>
      <c r="L296" s="4"/>
      <c r="M296" s="4"/>
      <c r="N296" s="148"/>
      <c r="O296" s="4"/>
      <c r="P296" s="4"/>
      <c r="Q296" s="4"/>
      <c r="R296" s="4"/>
      <c r="S296" s="4"/>
      <c r="T296" s="4"/>
      <c r="U296" s="4"/>
      <c r="V296" s="4"/>
      <c r="W296" s="4"/>
      <c r="X296" s="4"/>
    </row>
    <row r="297" spans="1:24" ht="14.4">
      <c r="A297" s="4"/>
      <c r="B297" s="4"/>
      <c r="C297" s="4"/>
      <c r="D297" s="4"/>
      <c r="E297" s="4"/>
      <c r="F297" s="4"/>
      <c r="G297" s="4"/>
      <c r="H297" s="4"/>
      <c r="I297" s="4"/>
      <c r="J297" s="4"/>
      <c r="K297" s="4"/>
      <c r="L297" s="4"/>
      <c r="M297" s="4"/>
      <c r="N297" s="148"/>
      <c r="O297" s="4"/>
      <c r="P297" s="4"/>
      <c r="Q297" s="4"/>
      <c r="R297" s="4"/>
      <c r="S297" s="4"/>
      <c r="T297" s="4"/>
      <c r="U297" s="4"/>
      <c r="V297" s="4"/>
      <c r="W297" s="4"/>
      <c r="X297" s="4"/>
    </row>
    <row r="298" spans="1:24" ht="14.4">
      <c r="A298" s="4"/>
      <c r="B298" s="4"/>
      <c r="C298" s="4"/>
      <c r="D298" s="4"/>
      <c r="E298" s="4"/>
      <c r="F298" s="4"/>
      <c r="G298" s="4"/>
      <c r="H298" s="4"/>
      <c r="I298" s="4"/>
      <c r="J298" s="4"/>
      <c r="K298" s="4"/>
      <c r="L298" s="4"/>
      <c r="M298" s="4"/>
      <c r="N298" s="148"/>
      <c r="O298" s="4"/>
      <c r="P298" s="4"/>
      <c r="Q298" s="4"/>
      <c r="R298" s="4"/>
      <c r="S298" s="4"/>
      <c r="T298" s="4"/>
      <c r="U298" s="4"/>
      <c r="V298" s="4"/>
      <c r="W298" s="4"/>
      <c r="X298" s="4"/>
    </row>
    <row r="299" spans="1:24" ht="14.4">
      <c r="A299" s="4"/>
      <c r="B299" s="4"/>
      <c r="C299" s="4"/>
      <c r="D299" s="4"/>
      <c r="E299" s="4"/>
      <c r="F299" s="4"/>
      <c r="G299" s="4"/>
      <c r="H299" s="4"/>
      <c r="I299" s="4"/>
      <c r="J299" s="4"/>
      <c r="K299" s="4"/>
      <c r="L299" s="4"/>
      <c r="M299" s="4"/>
      <c r="N299" s="148"/>
      <c r="O299" s="4"/>
      <c r="P299" s="4"/>
      <c r="Q299" s="4"/>
      <c r="R299" s="4"/>
      <c r="S299" s="4"/>
      <c r="T299" s="4"/>
      <c r="U299" s="4"/>
      <c r="V299" s="4"/>
      <c r="W299" s="4"/>
      <c r="X299" s="4"/>
    </row>
    <row r="300" spans="1:24" ht="14.4">
      <c r="A300" s="4"/>
      <c r="B300" s="4"/>
      <c r="C300" s="4"/>
      <c r="D300" s="4"/>
      <c r="E300" s="4"/>
      <c r="F300" s="4"/>
      <c r="G300" s="4"/>
      <c r="H300" s="4"/>
      <c r="I300" s="4"/>
      <c r="J300" s="4"/>
      <c r="K300" s="4"/>
      <c r="L300" s="4"/>
      <c r="M300" s="4"/>
      <c r="N300" s="148"/>
      <c r="O300" s="4"/>
      <c r="P300" s="4"/>
      <c r="Q300" s="4"/>
      <c r="R300" s="4"/>
      <c r="S300" s="4"/>
      <c r="T300" s="4"/>
      <c r="U300" s="4"/>
      <c r="V300" s="4"/>
      <c r="W300" s="4"/>
      <c r="X300" s="4"/>
    </row>
    <row r="301" spans="1:24" ht="14.4">
      <c r="A301" s="4"/>
      <c r="B301" s="4"/>
      <c r="C301" s="4"/>
      <c r="D301" s="4"/>
      <c r="E301" s="4"/>
      <c r="F301" s="4"/>
      <c r="G301" s="4"/>
      <c r="H301" s="4"/>
      <c r="I301" s="4"/>
      <c r="J301" s="4"/>
      <c r="K301" s="4"/>
      <c r="L301" s="4"/>
      <c r="M301" s="4"/>
      <c r="N301" s="148"/>
      <c r="O301" s="4"/>
      <c r="P301" s="4"/>
      <c r="Q301" s="4"/>
      <c r="R301" s="4"/>
      <c r="S301" s="4"/>
      <c r="T301" s="4"/>
      <c r="U301" s="4"/>
      <c r="V301" s="4"/>
      <c r="W301" s="4"/>
      <c r="X301" s="4"/>
    </row>
    <row r="302" spans="1:24" ht="14.4">
      <c r="A302" s="4"/>
      <c r="B302" s="4"/>
      <c r="C302" s="4"/>
      <c r="D302" s="4"/>
      <c r="E302" s="4"/>
      <c r="F302" s="4"/>
      <c r="G302" s="4"/>
      <c r="H302" s="4"/>
      <c r="I302" s="4"/>
      <c r="J302" s="4"/>
      <c r="K302" s="4"/>
      <c r="L302" s="4"/>
      <c r="M302" s="4"/>
      <c r="N302" s="148"/>
      <c r="O302" s="4"/>
      <c r="P302" s="4"/>
      <c r="Q302" s="4"/>
      <c r="R302" s="4"/>
      <c r="S302" s="4"/>
      <c r="T302" s="4"/>
      <c r="U302" s="4"/>
      <c r="V302" s="4"/>
      <c r="W302" s="4"/>
      <c r="X302" s="4"/>
    </row>
    <row r="303" spans="1:24" ht="14.4">
      <c r="A303" s="4"/>
      <c r="B303" s="4"/>
      <c r="C303" s="4"/>
      <c r="D303" s="4"/>
      <c r="E303" s="4"/>
      <c r="F303" s="4"/>
      <c r="G303" s="4"/>
      <c r="H303" s="4"/>
      <c r="I303" s="4"/>
      <c r="J303" s="4"/>
      <c r="K303" s="4"/>
      <c r="L303" s="4"/>
      <c r="M303" s="4"/>
      <c r="N303" s="148"/>
      <c r="O303" s="4"/>
      <c r="P303" s="4"/>
      <c r="Q303" s="4"/>
      <c r="R303" s="4"/>
      <c r="S303" s="4"/>
      <c r="T303" s="4"/>
      <c r="U303" s="4"/>
      <c r="V303" s="4"/>
      <c r="W303" s="4"/>
      <c r="X303" s="4"/>
    </row>
    <row r="304" spans="1:24" ht="14.4">
      <c r="A304" s="4"/>
      <c r="B304" s="4"/>
      <c r="C304" s="4"/>
      <c r="D304" s="4"/>
      <c r="E304" s="4"/>
      <c r="F304" s="4"/>
      <c r="G304" s="4"/>
      <c r="H304" s="4"/>
      <c r="I304" s="4"/>
      <c r="J304" s="4"/>
      <c r="K304" s="4"/>
      <c r="L304" s="4"/>
      <c r="M304" s="4"/>
      <c r="N304" s="148"/>
      <c r="O304" s="4"/>
      <c r="P304" s="4"/>
      <c r="Q304" s="4"/>
      <c r="R304" s="4"/>
      <c r="S304" s="4"/>
      <c r="T304" s="4"/>
      <c r="U304" s="4"/>
      <c r="V304" s="4"/>
      <c r="W304" s="4"/>
      <c r="X304" s="4"/>
    </row>
    <row r="305" spans="1:24" ht="14.4">
      <c r="A305" s="4"/>
      <c r="B305" s="4"/>
      <c r="C305" s="4"/>
      <c r="D305" s="4"/>
      <c r="E305" s="4"/>
      <c r="F305" s="4"/>
      <c r="G305" s="4"/>
      <c r="H305" s="4"/>
      <c r="I305" s="4"/>
      <c r="J305" s="4"/>
      <c r="K305" s="4"/>
      <c r="L305" s="4"/>
      <c r="M305" s="4"/>
      <c r="N305" s="148"/>
      <c r="O305" s="4"/>
      <c r="P305" s="4"/>
      <c r="Q305" s="4"/>
      <c r="R305" s="4"/>
      <c r="S305" s="4"/>
      <c r="T305" s="4"/>
      <c r="U305" s="4"/>
      <c r="V305" s="4"/>
      <c r="W305" s="4"/>
      <c r="X305" s="4"/>
    </row>
    <row r="306" spans="1:24" ht="14.4">
      <c r="A306" s="4"/>
      <c r="B306" s="4"/>
      <c r="C306" s="4"/>
      <c r="D306" s="4"/>
      <c r="E306" s="4"/>
      <c r="F306" s="4"/>
      <c r="G306" s="4"/>
      <c r="H306" s="4"/>
      <c r="I306" s="4"/>
      <c r="J306" s="4"/>
      <c r="K306" s="4"/>
      <c r="L306" s="4"/>
      <c r="M306" s="4"/>
      <c r="N306" s="148"/>
      <c r="O306" s="4"/>
      <c r="P306" s="4"/>
      <c r="Q306" s="4"/>
      <c r="R306" s="4"/>
      <c r="S306" s="4"/>
      <c r="T306" s="4"/>
      <c r="U306" s="4"/>
      <c r="V306" s="4"/>
      <c r="W306" s="4"/>
      <c r="X306" s="4"/>
    </row>
    <row r="307" spans="1:24" ht="14.4">
      <c r="A307" s="4"/>
      <c r="B307" s="4"/>
      <c r="C307" s="4"/>
      <c r="D307" s="4"/>
      <c r="E307" s="4"/>
      <c r="F307" s="4"/>
      <c r="G307" s="4"/>
      <c r="H307" s="4"/>
      <c r="I307" s="4"/>
      <c r="J307" s="4"/>
      <c r="K307" s="4"/>
      <c r="L307" s="4"/>
      <c r="M307" s="4"/>
      <c r="N307" s="148"/>
      <c r="O307" s="4"/>
      <c r="P307" s="4"/>
      <c r="Q307" s="4"/>
      <c r="R307" s="4"/>
      <c r="S307" s="4"/>
      <c r="T307" s="4"/>
      <c r="U307" s="4"/>
      <c r="V307" s="4"/>
      <c r="W307" s="4"/>
      <c r="X307" s="4"/>
    </row>
    <row r="308" spans="1:24" ht="14.4">
      <c r="A308" s="4"/>
      <c r="B308" s="4"/>
      <c r="C308" s="4"/>
      <c r="D308" s="4"/>
      <c r="E308" s="4"/>
      <c r="F308" s="4"/>
      <c r="G308" s="4"/>
      <c r="H308" s="4"/>
      <c r="I308" s="4"/>
      <c r="J308" s="4"/>
      <c r="K308" s="4"/>
      <c r="L308" s="4"/>
      <c r="M308" s="4"/>
      <c r="N308" s="148"/>
      <c r="O308" s="4"/>
      <c r="P308" s="4"/>
      <c r="Q308" s="4"/>
      <c r="R308" s="4"/>
      <c r="S308" s="4"/>
      <c r="T308" s="4"/>
      <c r="U308" s="4"/>
      <c r="V308" s="4"/>
      <c r="W308" s="4"/>
      <c r="X308" s="4"/>
    </row>
    <row r="309" spans="1:24" ht="14.4">
      <c r="A309" s="4"/>
      <c r="B309" s="4"/>
      <c r="C309" s="4"/>
      <c r="D309" s="4"/>
      <c r="E309" s="4"/>
      <c r="F309" s="4"/>
      <c r="G309" s="4"/>
      <c r="H309" s="4"/>
      <c r="I309" s="4"/>
      <c r="J309" s="4"/>
      <c r="K309" s="4"/>
      <c r="L309" s="4"/>
      <c r="M309" s="4"/>
      <c r="N309" s="148"/>
      <c r="O309" s="4"/>
      <c r="P309" s="4"/>
      <c r="Q309" s="4"/>
      <c r="R309" s="4"/>
      <c r="S309" s="4"/>
      <c r="T309" s="4"/>
      <c r="U309" s="4"/>
      <c r="V309" s="4"/>
      <c r="W309" s="4"/>
      <c r="X309" s="4"/>
    </row>
    <row r="310" spans="1:24" ht="14.4">
      <c r="A310" s="4"/>
      <c r="B310" s="4"/>
      <c r="C310" s="4"/>
      <c r="D310" s="4"/>
      <c r="E310" s="4"/>
      <c r="F310" s="4"/>
      <c r="G310" s="4"/>
      <c r="H310" s="4"/>
      <c r="I310" s="4"/>
      <c r="J310" s="4"/>
      <c r="K310" s="4"/>
      <c r="L310" s="4"/>
      <c r="M310" s="4"/>
      <c r="N310" s="148"/>
      <c r="O310" s="4"/>
      <c r="P310" s="4"/>
      <c r="Q310" s="4"/>
      <c r="R310" s="4"/>
      <c r="S310" s="4"/>
      <c r="T310" s="4"/>
      <c r="U310" s="4"/>
      <c r="V310" s="4"/>
      <c r="W310" s="4"/>
      <c r="X310" s="4"/>
    </row>
    <row r="311" spans="1:24" ht="14.4">
      <c r="A311" s="4"/>
      <c r="B311" s="4"/>
      <c r="C311" s="4"/>
      <c r="D311" s="4"/>
      <c r="E311" s="4"/>
      <c r="F311" s="4"/>
      <c r="G311" s="4"/>
      <c r="H311" s="4"/>
      <c r="I311" s="4"/>
      <c r="J311" s="4"/>
      <c r="K311" s="4"/>
      <c r="L311" s="4"/>
      <c r="M311" s="4"/>
      <c r="N311" s="148"/>
      <c r="O311" s="4"/>
      <c r="P311" s="4"/>
      <c r="Q311" s="4"/>
      <c r="R311" s="4"/>
      <c r="S311" s="4"/>
      <c r="T311" s="4"/>
      <c r="U311" s="4"/>
      <c r="V311" s="4"/>
      <c r="W311" s="4"/>
      <c r="X311" s="4"/>
    </row>
    <row r="312" spans="1:24" ht="14.4">
      <c r="A312" s="4"/>
      <c r="B312" s="4"/>
      <c r="C312" s="4"/>
      <c r="D312" s="4"/>
      <c r="E312" s="4"/>
      <c r="F312" s="4"/>
      <c r="G312" s="4"/>
      <c r="H312" s="4"/>
      <c r="I312" s="4"/>
      <c r="J312" s="4"/>
      <c r="K312" s="4"/>
      <c r="L312" s="4"/>
      <c r="M312" s="4"/>
      <c r="N312" s="148"/>
      <c r="O312" s="4"/>
      <c r="P312" s="4"/>
      <c r="Q312" s="4"/>
      <c r="R312" s="4"/>
      <c r="S312" s="4"/>
      <c r="T312" s="4"/>
      <c r="U312" s="4"/>
      <c r="V312" s="4"/>
      <c r="W312" s="4"/>
      <c r="X312" s="4"/>
    </row>
    <row r="313" spans="1:24" ht="14.4">
      <c r="A313" s="4"/>
      <c r="B313" s="4"/>
      <c r="C313" s="4"/>
      <c r="D313" s="4"/>
      <c r="E313" s="4"/>
      <c r="F313" s="4"/>
      <c r="G313" s="4"/>
      <c r="H313" s="4"/>
      <c r="I313" s="4"/>
      <c r="J313" s="4"/>
      <c r="K313" s="4"/>
      <c r="L313" s="4"/>
      <c r="M313" s="4"/>
      <c r="N313" s="148"/>
      <c r="O313" s="4"/>
      <c r="P313" s="4"/>
      <c r="Q313" s="4"/>
      <c r="R313" s="4"/>
      <c r="S313" s="4"/>
      <c r="T313" s="4"/>
      <c r="U313" s="4"/>
      <c r="V313" s="4"/>
      <c r="W313" s="4"/>
      <c r="X313" s="4"/>
    </row>
    <row r="314" spans="1:24" ht="14.4">
      <c r="A314" s="4"/>
      <c r="B314" s="4"/>
      <c r="C314" s="4"/>
      <c r="D314" s="4"/>
      <c r="E314" s="4"/>
      <c r="F314" s="4"/>
      <c r="G314" s="4"/>
      <c r="H314" s="4"/>
      <c r="I314" s="4"/>
      <c r="J314" s="4"/>
      <c r="K314" s="4"/>
      <c r="L314" s="4"/>
      <c r="M314" s="4"/>
      <c r="N314" s="148"/>
      <c r="O314" s="4"/>
      <c r="P314" s="4"/>
      <c r="Q314" s="4"/>
      <c r="R314" s="4"/>
      <c r="S314" s="4"/>
      <c r="T314" s="4"/>
      <c r="U314" s="4"/>
      <c r="V314" s="4"/>
      <c r="W314" s="4"/>
      <c r="X314" s="4"/>
    </row>
    <row r="315" spans="1:24" ht="15.75" customHeight="1">
      <c r="P315" s="4"/>
    </row>
    <row r="316" spans="1:24" ht="15.75" customHeight="1">
      <c r="P316" s="4"/>
    </row>
    <row r="317" spans="1:24" ht="15.75" customHeight="1">
      <c r="P317" s="4"/>
    </row>
    <row r="318" spans="1:24" ht="15.75" customHeight="1">
      <c r="P318" s="4"/>
    </row>
    <row r="319" spans="1:24" ht="15.75" customHeight="1">
      <c r="P319" s="4"/>
    </row>
    <row r="320" spans="1:24" ht="15.75" customHeight="1">
      <c r="P320" s="4"/>
    </row>
    <row r="321" spans="16:16" ht="15.75" customHeight="1">
      <c r="P321" s="4"/>
    </row>
    <row r="322" spans="16:16" ht="15.75" customHeight="1">
      <c r="P322" s="4"/>
    </row>
    <row r="323" spans="16:16" ht="15.75" customHeight="1">
      <c r="P323" s="4"/>
    </row>
    <row r="324" spans="16:16" ht="15.75" customHeight="1">
      <c r="P324" s="4"/>
    </row>
    <row r="325" spans="16:16" ht="15.75" customHeight="1">
      <c r="P325" s="4"/>
    </row>
    <row r="326" spans="16:16" ht="15.75" customHeight="1">
      <c r="P326" s="4"/>
    </row>
    <row r="327" spans="16:16" ht="15.75" customHeight="1">
      <c r="P327" s="4"/>
    </row>
    <row r="328" spans="16:16" ht="15.75" customHeight="1">
      <c r="P328" s="4"/>
    </row>
    <row r="329" spans="16:16" ht="15.75" customHeight="1">
      <c r="P329" s="4"/>
    </row>
    <row r="330" spans="16:16" ht="15.75" customHeight="1">
      <c r="P330" s="4"/>
    </row>
    <row r="331" spans="16:16" ht="15.75" customHeight="1">
      <c r="P331" s="4"/>
    </row>
    <row r="332" spans="16:16" ht="15.75" customHeight="1">
      <c r="P332" s="4"/>
    </row>
    <row r="333" spans="16:16" ht="15.75" customHeight="1">
      <c r="P333" s="4"/>
    </row>
    <row r="334" spans="16:16" ht="15.75" customHeight="1">
      <c r="P334" s="4"/>
    </row>
    <row r="335" spans="16:16" ht="15.75" customHeight="1">
      <c r="P335" s="4"/>
    </row>
    <row r="336" spans="16:16" ht="15.75" customHeight="1">
      <c r="P336" s="4"/>
    </row>
    <row r="337" spans="16:16" ht="15.75" customHeight="1">
      <c r="P337" s="4"/>
    </row>
    <row r="338" spans="16:16" ht="15.75" customHeight="1">
      <c r="P338" s="4"/>
    </row>
    <row r="339" spans="16:16" ht="15.75" customHeight="1">
      <c r="P339" s="4"/>
    </row>
    <row r="340" spans="16:16" ht="15.75" customHeight="1">
      <c r="P340" s="4"/>
    </row>
    <row r="341" spans="16:16" ht="15.75" customHeight="1">
      <c r="P341" s="4"/>
    </row>
    <row r="342" spans="16:16" ht="15.75" customHeight="1">
      <c r="P342" s="4"/>
    </row>
    <row r="343" spans="16:16" ht="15.75" customHeight="1">
      <c r="P343" s="4"/>
    </row>
    <row r="344" spans="16:16" ht="15.75" customHeight="1">
      <c r="P344" s="4"/>
    </row>
    <row r="345" spans="16:16" ht="15.75" customHeight="1">
      <c r="P345" s="4"/>
    </row>
    <row r="346" spans="16:16" ht="15.75" customHeight="1">
      <c r="P346" s="4"/>
    </row>
    <row r="347" spans="16:16" ht="15.75" customHeight="1">
      <c r="P347" s="4"/>
    </row>
    <row r="348" spans="16:16" ht="15.75" customHeight="1">
      <c r="P348" s="4"/>
    </row>
    <row r="349" spans="16:16" ht="15.75" customHeight="1">
      <c r="P349" s="4"/>
    </row>
    <row r="350" spans="16:16" ht="15.75" customHeight="1">
      <c r="P350" s="4"/>
    </row>
    <row r="351" spans="16:16" ht="15.75" customHeight="1">
      <c r="P351" s="4"/>
    </row>
    <row r="352" spans="16:16" ht="15.75" customHeight="1">
      <c r="P352" s="4"/>
    </row>
    <row r="353" spans="16:16" ht="15.75" customHeight="1">
      <c r="P353" s="4"/>
    </row>
    <row r="354" spans="16:16" ht="15.75" customHeight="1">
      <c r="P354" s="4"/>
    </row>
    <row r="355" spans="16:16" ht="15.75" customHeight="1">
      <c r="P355" s="4"/>
    </row>
    <row r="356" spans="16:16" ht="15.75" customHeight="1">
      <c r="P356" s="4"/>
    </row>
    <row r="357" spans="16:16" ht="15.75" customHeight="1">
      <c r="P357" s="4"/>
    </row>
    <row r="358" spans="16:16" ht="15.75" customHeight="1">
      <c r="P358" s="4"/>
    </row>
    <row r="359" spans="16:16" ht="15.75" customHeight="1">
      <c r="P359" s="4"/>
    </row>
    <row r="360" spans="16:16" ht="15.75" customHeight="1">
      <c r="P360" s="4"/>
    </row>
    <row r="361" spans="16:16" ht="15.75" customHeight="1">
      <c r="P361" s="4"/>
    </row>
    <row r="362" spans="16:16" ht="15.75" customHeight="1">
      <c r="P362" s="4"/>
    </row>
    <row r="363" spans="16:16" ht="15.75" customHeight="1">
      <c r="P363" s="4"/>
    </row>
    <row r="364" spans="16:16" ht="15.75" customHeight="1">
      <c r="P364" s="4"/>
    </row>
    <row r="365" spans="16:16" ht="15.75" customHeight="1">
      <c r="P365" s="4"/>
    </row>
    <row r="366" spans="16:16" ht="15.75" customHeight="1">
      <c r="P366" s="4"/>
    </row>
    <row r="367" spans="16:16" ht="15.75" customHeight="1">
      <c r="P367" s="4"/>
    </row>
    <row r="368" spans="16:16" ht="15.75" customHeight="1">
      <c r="P368" s="4"/>
    </row>
    <row r="369" spans="16:16" ht="15.75" customHeight="1">
      <c r="P369" s="4"/>
    </row>
    <row r="370" spans="16:16" ht="15.75" customHeight="1">
      <c r="P370" s="4"/>
    </row>
    <row r="371" spans="16:16" ht="15.75" customHeight="1">
      <c r="P371" s="4"/>
    </row>
    <row r="372" spans="16:16" ht="15.75" customHeight="1">
      <c r="P372" s="4"/>
    </row>
    <row r="373" spans="16:16" ht="15.75" customHeight="1">
      <c r="P373" s="4"/>
    </row>
    <row r="374" spans="16:16" ht="15.75" customHeight="1">
      <c r="P374" s="4"/>
    </row>
    <row r="375" spans="16:16" ht="15.75" customHeight="1">
      <c r="P375" s="4"/>
    </row>
    <row r="376" spans="16:16" ht="15.75" customHeight="1">
      <c r="P376" s="4"/>
    </row>
    <row r="377" spans="16:16" ht="15.75" customHeight="1">
      <c r="P377" s="4"/>
    </row>
    <row r="378" spans="16:16" ht="15.75" customHeight="1">
      <c r="P378" s="4"/>
    </row>
    <row r="379" spans="16:16" ht="15.75" customHeight="1">
      <c r="P379" s="4"/>
    </row>
    <row r="380" spans="16:16" ht="15.75" customHeight="1">
      <c r="P380" s="4"/>
    </row>
    <row r="381" spans="16:16" ht="15.75" customHeight="1">
      <c r="P381" s="4"/>
    </row>
    <row r="382" spans="16:16" ht="15.75" customHeight="1">
      <c r="P382" s="4"/>
    </row>
    <row r="383" spans="16:16" ht="15.75" customHeight="1">
      <c r="P383" s="4"/>
    </row>
    <row r="384" spans="16:16" ht="15.75" customHeight="1">
      <c r="P384" s="4"/>
    </row>
    <row r="385" spans="16:16" ht="15.75" customHeight="1">
      <c r="P385" s="4"/>
    </row>
    <row r="386" spans="16:16" ht="15.75" customHeight="1">
      <c r="P386" s="4"/>
    </row>
    <row r="387" spans="16:16" ht="15.75" customHeight="1">
      <c r="P387" s="4"/>
    </row>
    <row r="388" spans="16:16" ht="15.75" customHeight="1">
      <c r="P388" s="4"/>
    </row>
    <row r="389" spans="16:16" ht="15.75" customHeight="1">
      <c r="P389" s="4"/>
    </row>
    <row r="390" spans="16:16" ht="15.75" customHeight="1">
      <c r="P390" s="4"/>
    </row>
    <row r="391" spans="16:16" ht="15.75" customHeight="1">
      <c r="P391" s="4"/>
    </row>
    <row r="392" spans="16:16" ht="15.75" customHeight="1">
      <c r="P392" s="4"/>
    </row>
    <row r="393" spans="16:16" ht="15.75" customHeight="1">
      <c r="P393" s="4"/>
    </row>
    <row r="394" spans="16:16" ht="15.75" customHeight="1">
      <c r="P394" s="4"/>
    </row>
    <row r="395" spans="16:16" ht="15.75" customHeight="1">
      <c r="P395" s="4"/>
    </row>
    <row r="396" spans="16:16" ht="15.75" customHeight="1">
      <c r="P396" s="4"/>
    </row>
    <row r="397" spans="16:16" ht="15.75" customHeight="1">
      <c r="P397" s="4"/>
    </row>
    <row r="398" spans="16:16" ht="15.75" customHeight="1">
      <c r="P398" s="4"/>
    </row>
    <row r="399" spans="16:16" ht="15.75" customHeight="1">
      <c r="P399" s="4"/>
    </row>
    <row r="400" spans="16:16" ht="15.75" customHeight="1">
      <c r="P400" s="4"/>
    </row>
    <row r="401" spans="16:16" ht="15.75" customHeight="1">
      <c r="P401" s="4"/>
    </row>
    <row r="402" spans="16:16" ht="15.75" customHeight="1">
      <c r="P402" s="4"/>
    </row>
    <row r="403" spans="16:16" ht="15.75" customHeight="1">
      <c r="P403" s="4"/>
    </row>
    <row r="404" spans="16:16" ht="15.75" customHeight="1">
      <c r="P404" s="4"/>
    </row>
    <row r="405" spans="16:16" ht="15.75" customHeight="1">
      <c r="P405" s="4"/>
    </row>
    <row r="406" spans="16:16" ht="15.75" customHeight="1">
      <c r="P406" s="4"/>
    </row>
    <row r="407" spans="16:16" ht="15.75" customHeight="1">
      <c r="P407" s="4"/>
    </row>
    <row r="408" spans="16:16" ht="15.75" customHeight="1">
      <c r="P408" s="4"/>
    </row>
    <row r="409" spans="16:16" ht="15.75" customHeight="1">
      <c r="P409" s="4"/>
    </row>
    <row r="410" spans="16:16" ht="15.75" customHeight="1">
      <c r="P410" s="4"/>
    </row>
    <row r="411" spans="16:16" ht="15.75" customHeight="1">
      <c r="P411" s="4"/>
    </row>
    <row r="412" spans="16:16" ht="15.75" customHeight="1">
      <c r="P412" s="4"/>
    </row>
    <row r="413" spans="16:16" ht="15.75" customHeight="1">
      <c r="P413" s="4"/>
    </row>
    <row r="414" spans="16:16" ht="15.75" customHeight="1">
      <c r="P414" s="4"/>
    </row>
    <row r="415" spans="16:16" ht="15.75" customHeight="1">
      <c r="P415" s="4"/>
    </row>
    <row r="416" spans="16:16" ht="15.75" customHeight="1">
      <c r="P416" s="4"/>
    </row>
    <row r="417" spans="16:16" ht="15.75" customHeight="1">
      <c r="P417" s="4"/>
    </row>
    <row r="418" spans="16:16" ht="15.75" customHeight="1">
      <c r="P418" s="4"/>
    </row>
    <row r="419" spans="16:16" ht="15.75" customHeight="1">
      <c r="P419" s="4"/>
    </row>
    <row r="420" spans="16:16" ht="15.75" customHeight="1">
      <c r="P420" s="4"/>
    </row>
    <row r="421" spans="16:16" ht="15.75" customHeight="1">
      <c r="P421" s="4"/>
    </row>
    <row r="422" spans="16:16" ht="15.75" customHeight="1">
      <c r="P422" s="4"/>
    </row>
    <row r="423" spans="16:16" ht="15.75" customHeight="1">
      <c r="P423" s="4"/>
    </row>
    <row r="424" spans="16:16" ht="15.75" customHeight="1">
      <c r="P424" s="4"/>
    </row>
    <row r="425" spans="16:16" ht="15.75" customHeight="1">
      <c r="P425" s="4"/>
    </row>
    <row r="426" spans="16:16" ht="15.75" customHeight="1">
      <c r="P426" s="4"/>
    </row>
    <row r="427" spans="16:16" ht="15.75" customHeight="1">
      <c r="P427" s="4"/>
    </row>
    <row r="428" spans="16:16" ht="15.75" customHeight="1">
      <c r="P428" s="4"/>
    </row>
    <row r="429" spans="16:16" ht="15.75" customHeight="1">
      <c r="P429" s="4"/>
    </row>
    <row r="430" spans="16:16" ht="15.75" customHeight="1">
      <c r="P430" s="4"/>
    </row>
    <row r="431" spans="16:16" ht="15.75" customHeight="1">
      <c r="P431" s="4"/>
    </row>
    <row r="432" spans="16:16" ht="15.75" customHeight="1">
      <c r="P432" s="4"/>
    </row>
    <row r="433" spans="16:16" ht="15.75" customHeight="1">
      <c r="P433" s="4"/>
    </row>
    <row r="434" spans="16:16" ht="15.75" customHeight="1">
      <c r="P434" s="4"/>
    </row>
    <row r="435" spans="16:16" ht="15.75" customHeight="1">
      <c r="P435" s="4"/>
    </row>
    <row r="436" spans="16:16" ht="15.75" customHeight="1">
      <c r="P436" s="4"/>
    </row>
    <row r="437" spans="16:16" ht="15.75" customHeight="1">
      <c r="P437" s="4"/>
    </row>
    <row r="438" spans="16:16" ht="15.75" customHeight="1">
      <c r="P438" s="4"/>
    </row>
    <row r="439" spans="16:16" ht="15.75" customHeight="1">
      <c r="P439" s="4"/>
    </row>
    <row r="440" spans="16:16" ht="15.75" customHeight="1">
      <c r="P440" s="4"/>
    </row>
    <row r="441" spans="16:16" ht="15.75" customHeight="1">
      <c r="P441" s="4"/>
    </row>
    <row r="442" spans="16:16" ht="15.75" customHeight="1">
      <c r="P442" s="4"/>
    </row>
    <row r="443" spans="16:16" ht="15.75" customHeight="1">
      <c r="P443" s="4"/>
    </row>
    <row r="444" spans="16:16" ht="15.75" customHeight="1">
      <c r="P444" s="4"/>
    </row>
    <row r="445" spans="16:16" ht="15.75" customHeight="1">
      <c r="P445" s="4"/>
    </row>
    <row r="446" spans="16:16" ht="15.75" customHeight="1">
      <c r="P446" s="4"/>
    </row>
    <row r="447" spans="16:16" ht="15.75" customHeight="1">
      <c r="P447" s="4"/>
    </row>
    <row r="448" spans="16:16" ht="15.75" customHeight="1">
      <c r="P448" s="4"/>
    </row>
    <row r="449" spans="16:16" ht="15.75" customHeight="1">
      <c r="P449" s="4"/>
    </row>
    <row r="450" spans="16:16" ht="15.75" customHeight="1">
      <c r="P450" s="4"/>
    </row>
    <row r="451" spans="16:16" ht="15.75" customHeight="1">
      <c r="P451" s="4"/>
    </row>
    <row r="452" spans="16:16" ht="15.75" customHeight="1">
      <c r="P452" s="4"/>
    </row>
    <row r="453" spans="16:16" ht="15.75" customHeight="1">
      <c r="P453" s="4"/>
    </row>
    <row r="454" spans="16:16" ht="15.75" customHeight="1">
      <c r="P454" s="4"/>
    </row>
    <row r="455" spans="16:16" ht="15.75" customHeight="1">
      <c r="P455" s="4"/>
    </row>
    <row r="456" spans="16:16" ht="15.75" customHeight="1">
      <c r="P456" s="4"/>
    </row>
    <row r="457" spans="16:16" ht="15.75" customHeight="1">
      <c r="P457" s="4"/>
    </row>
    <row r="458" spans="16:16" ht="15.75" customHeight="1">
      <c r="P458" s="4"/>
    </row>
    <row r="459" spans="16:16" ht="15.75" customHeight="1">
      <c r="P459" s="4"/>
    </row>
    <row r="460" spans="16:16" ht="15.75" customHeight="1">
      <c r="P460" s="4"/>
    </row>
    <row r="461" spans="16:16" ht="15.75" customHeight="1">
      <c r="P461" s="4"/>
    </row>
    <row r="462" spans="16:16" ht="15.75" customHeight="1">
      <c r="P462" s="4"/>
    </row>
    <row r="463" spans="16:16" ht="15.75" customHeight="1">
      <c r="P463" s="4"/>
    </row>
    <row r="464" spans="16:16" ht="15.75" customHeight="1">
      <c r="P464" s="4"/>
    </row>
    <row r="465" spans="16:16" ht="15.75" customHeight="1">
      <c r="P465" s="4"/>
    </row>
    <row r="466" spans="16:16" ht="15.75" customHeight="1">
      <c r="P466" s="4"/>
    </row>
    <row r="467" spans="16:16" ht="15.75" customHeight="1">
      <c r="P467" s="4"/>
    </row>
    <row r="468" spans="16:16" ht="15.75" customHeight="1">
      <c r="P468" s="4"/>
    </row>
    <row r="469" spans="16:16" ht="15.75" customHeight="1">
      <c r="P469" s="4"/>
    </row>
    <row r="470" spans="16:16" ht="15.75" customHeight="1">
      <c r="P470" s="4"/>
    </row>
    <row r="471" spans="16:16" ht="15.75" customHeight="1">
      <c r="P471" s="4"/>
    </row>
    <row r="472" spans="16:16" ht="15.75" customHeight="1">
      <c r="P472" s="4"/>
    </row>
    <row r="473" spans="16:16" ht="15.75" customHeight="1">
      <c r="P473" s="4"/>
    </row>
    <row r="474" spans="16:16" ht="15.75" customHeight="1">
      <c r="P474" s="4"/>
    </row>
    <row r="475" spans="16:16" ht="15.75" customHeight="1">
      <c r="P475" s="4"/>
    </row>
    <row r="476" spans="16:16" ht="15.75" customHeight="1">
      <c r="P476" s="4"/>
    </row>
    <row r="477" spans="16:16" ht="15.75" customHeight="1">
      <c r="P477" s="4"/>
    </row>
    <row r="478" spans="16:16" ht="15.75" customHeight="1">
      <c r="P478" s="4"/>
    </row>
    <row r="479" spans="16:16" ht="15.75" customHeight="1">
      <c r="P479" s="4"/>
    </row>
    <row r="480" spans="16:16" ht="15.75" customHeight="1">
      <c r="P480" s="4"/>
    </row>
    <row r="481" spans="16:16" ht="15.75" customHeight="1">
      <c r="P481" s="4"/>
    </row>
    <row r="482" spans="16:16" ht="15.75" customHeight="1">
      <c r="P482" s="4"/>
    </row>
    <row r="483" spans="16:16" ht="15.75" customHeight="1">
      <c r="P483" s="4"/>
    </row>
    <row r="484" spans="16:16" ht="15.75" customHeight="1">
      <c r="P484" s="4"/>
    </row>
    <row r="485" spans="16:16" ht="15.75" customHeight="1">
      <c r="P485" s="4"/>
    </row>
    <row r="486" spans="16:16" ht="15.75" customHeight="1">
      <c r="P486" s="4"/>
    </row>
    <row r="487" spans="16:16" ht="15.75" customHeight="1">
      <c r="P487" s="4"/>
    </row>
    <row r="488" spans="16:16" ht="15.75" customHeight="1">
      <c r="P488" s="4"/>
    </row>
    <row r="489" spans="16:16" ht="15.75" customHeight="1">
      <c r="P489" s="4"/>
    </row>
    <row r="490" spans="16:16" ht="15.75" customHeight="1">
      <c r="P490" s="4"/>
    </row>
    <row r="491" spans="16:16" ht="15.75" customHeight="1">
      <c r="P491" s="4"/>
    </row>
    <row r="492" spans="16:16" ht="15.75" customHeight="1">
      <c r="P492" s="4"/>
    </row>
    <row r="493" spans="16:16" ht="15.75" customHeight="1"/>
    <row r="494" spans="16:16" ht="15.75" customHeight="1"/>
    <row r="495" spans="16:16" ht="15.75" customHeight="1"/>
    <row r="496" spans="16:1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AA208" xr:uid="{00000000-0009-0000-0000-00001F000000}"/>
  <mergeCells count="246">
    <mergeCell ref="H186:J186"/>
    <mergeCell ref="H187:J187"/>
    <mergeCell ref="H188:J188"/>
    <mergeCell ref="H189:J189"/>
    <mergeCell ref="H190:J190"/>
    <mergeCell ref="H191:J191"/>
    <mergeCell ref="H192:J192"/>
    <mergeCell ref="H193:J193"/>
    <mergeCell ref="H194:J194"/>
    <mergeCell ref="H177:J177"/>
    <mergeCell ref="H178:J178"/>
    <mergeCell ref="H179:J179"/>
    <mergeCell ref="H180:J180"/>
    <mergeCell ref="H181:J181"/>
    <mergeCell ref="H182:J182"/>
    <mergeCell ref="H183:J183"/>
    <mergeCell ref="H184:J184"/>
    <mergeCell ref="H185:J185"/>
    <mergeCell ref="C291:C292"/>
    <mergeCell ref="C260:C261"/>
    <mergeCell ref="C262:C263"/>
    <mergeCell ref="C264:C265"/>
    <mergeCell ref="C266:C267"/>
    <mergeCell ref="C268:C269"/>
    <mergeCell ref="C270:C271"/>
    <mergeCell ref="C272:C273"/>
    <mergeCell ref="H146:J146"/>
    <mergeCell ref="H147:J147"/>
    <mergeCell ref="H148:J148"/>
    <mergeCell ref="H149:J149"/>
    <mergeCell ref="H150:J150"/>
    <mergeCell ref="H151:J151"/>
    <mergeCell ref="H152:J152"/>
    <mergeCell ref="H153:J153"/>
    <mergeCell ref="H154:J154"/>
    <mergeCell ref="H155:J155"/>
    <mergeCell ref="H156:J156"/>
    <mergeCell ref="H157:J157"/>
    <mergeCell ref="H158:J158"/>
    <mergeCell ref="H159:J159"/>
    <mergeCell ref="H160:J160"/>
    <mergeCell ref="H161:J161"/>
    <mergeCell ref="C253:C254"/>
    <mergeCell ref="C258:C259"/>
    <mergeCell ref="C277:C278"/>
    <mergeCell ref="C279:C280"/>
    <mergeCell ref="C281:C282"/>
    <mergeCell ref="C283:C284"/>
    <mergeCell ref="C285:C286"/>
    <mergeCell ref="C287:C288"/>
    <mergeCell ref="C289:C290"/>
    <mergeCell ref="C231:C232"/>
    <mergeCell ref="C233:C234"/>
    <mergeCell ref="C239:C240"/>
    <mergeCell ref="C241:C242"/>
    <mergeCell ref="C243:C244"/>
    <mergeCell ref="C245:C246"/>
    <mergeCell ref="C247:C248"/>
    <mergeCell ref="C249:C250"/>
    <mergeCell ref="C251:C252"/>
    <mergeCell ref="B212:C212"/>
    <mergeCell ref="B213:C213"/>
    <mergeCell ref="B214:C214"/>
    <mergeCell ref="C219:C220"/>
    <mergeCell ref="C221:C222"/>
    <mergeCell ref="C223:C224"/>
    <mergeCell ref="C225:C226"/>
    <mergeCell ref="C227:C228"/>
    <mergeCell ref="C229:C230"/>
    <mergeCell ref="H201:J201"/>
    <mergeCell ref="H202:J202"/>
    <mergeCell ref="H203:J203"/>
    <mergeCell ref="H204:J204"/>
    <mergeCell ref="H205:J205"/>
    <mergeCell ref="H206:J206"/>
    <mergeCell ref="H207:J207"/>
    <mergeCell ref="H208:J208"/>
    <mergeCell ref="B211:C211"/>
    <mergeCell ref="H143:J143"/>
    <mergeCell ref="H144:J144"/>
    <mergeCell ref="H145:J145"/>
    <mergeCell ref="H195:J195"/>
    <mergeCell ref="H196:J196"/>
    <mergeCell ref="H197:J197"/>
    <mergeCell ref="H198:J198"/>
    <mergeCell ref="H199:J199"/>
    <mergeCell ref="H200:J200"/>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H176:J176"/>
    <mergeCell ref="H134:J134"/>
    <mergeCell ref="H135:J135"/>
    <mergeCell ref="H136:J136"/>
    <mergeCell ref="H137:J137"/>
    <mergeCell ref="H138:J138"/>
    <mergeCell ref="H139:J139"/>
    <mergeCell ref="H140:J140"/>
    <mergeCell ref="H141:J141"/>
    <mergeCell ref="H142:J142"/>
    <mergeCell ref="H125:J125"/>
    <mergeCell ref="H126:J126"/>
    <mergeCell ref="H127:J127"/>
    <mergeCell ref="H128:J128"/>
    <mergeCell ref="H129:J129"/>
    <mergeCell ref="H130:J130"/>
    <mergeCell ref="H131:J131"/>
    <mergeCell ref="H132:J132"/>
    <mergeCell ref="H133:J133"/>
    <mergeCell ref="H116:J116"/>
    <mergeCell ref="H117:J117"/>
    <mergeCell ref="H118:J118"/>
    <mergeCell ref="H119:J119"/>
    <mergeCell ref="H120:J120"/>
    <mergeCell ref="H121:J121"/>
    <mergeCell ref="H122:J122"/>
    <mergeCell ref="H123:J123"/>
    <mergeCell ref="H124:J124"/>
    <mergeCell ref="H107:J107"/>
    <mergeCell ref="H108:J108"/>
    <mergeCell ref="H109:J109"/>
    <mergeCell ref="H110:J110"/>
    <mergeCell ref="H111:J111"/>
    <mergeCell ref="H112:J112"/>
    <mergeCell ref="H113:J113"/>
    <mergeCell ref="H114:J114"/>
    <mergeCell ref="H115:J115"/>
    <mergeCell ref="H98:J98"/>
    <mergeCell ref="H99:J99"/>
    <mergeCell ref="H100:J100"/>
    <mergeCell ref="H101:J101"/>
    <mergeCell ref="H102:J102"/>
    <mergeCell ref="H103:J103"/>
    <mergeCell ref="H104:J104"/>
    <mergeCell ref="H105:J105"/>
    <mergeCell ref="H106:J106"/>
    <mergeCell ref="H89:J89"/>
    <mergeCell ref="H90:J90"/>
    <mergeCell ref="H91:J91"/>
    <mergeCell ref="H92:J92"/>
    <mergeCell ref="H93:J93"/>
    <mergeCell ref="H94:J94"/>
    <mergeCell ref="H95:J95"/>
    <mergeCell ref="H96:J96"/>
    <mergeCell ref="H97:J97"/>
    <mergeCell ref="H80:J80"/>
    <mergeCell ref="H81:J81"/>
    <mergeCell ref="H82:J82"/>
    <mergeCell ref="H83:J83"/>
    <mergeCell ref="H84:J84"/>
    <mergeCell ref="H85:J85"/>
    <mergeCell ref="H86:J86"/>
    <mergeCell ref="H87:J87"/>
    <mergeCell ref="H88:J88"/>
    <mergeCell ref="H71:J71"/>
    <mergeCell ref="H72:J72"/>
    <mergeCell ref="H73:J73"/>
    <mergeCell ref="H74:J74"/>
    <mergeCell ref="H75:J75"/>
    <mergeCell ref="H76:J76"/>
    <mergeCell ref="H77:J77"/>
    <mergeCell ref="H78:J78"/>
    <mergeCell ref="H79:J79"/>
    <mergeCell ref="H62:J62"/>
    <mergeCell ref="H63:J63"/>
    <mergeCell ref="H64:J64"/>
    <mergeCell ref="H65:J65"/>
    <mergeCell ref="H66:J66"/>
    <mergeCell ref="H67:J67"/>
    <mergeCell ref="H68:J68"/>
    <mergeCell ref="H69:J69"/>
    <mergeCell ref="H70:J70"/>
    <mergeCell ref="H53:J53"/>
    <mergeCell ref="H54:J54"/>
    <mergeCell ref="H55:J55"/>
    <mergeCell ref="H56:J56"/>
    <mergeCell ref="H57:J57"/>
    <mergeCell ref="H58:J58"/>
    <mergeCell ref="H59:J59"/>
    <mergeCell ref="H60:J60"/>
    <mergeCell ref="H61:J61"/>
    <mergeCell ref="H44:J44"/>
    <mergeCell ref="H45:J45"/>
    <mergeCell ref="H46:J46"/>
    <mergeCell ref="H47:J47"/>
    <mergeCell ref="H48:J48"/>
    <mergeCell ref="H49:J49"/>
    <mergeCell ref="H50:J50"/>
    <mergeCell ref="H51:J51"/>
    <mergeCell ref="H52:J52"/>
    <mergeCell ref="H35:J35"/>
    <mergeCell ref="H36:J36"/>
    <mergeCell ref="H37:J37"/>
    <mergeCell ref="H38:J38"/>
    <mergeCell ref="H39:J39"/>
    <mergeCell ref="H40:J40"/>
    <mergeCell ref="H41:J41"/>
    <mergeCell ref="H42:J42"/>
    <mergeCell ref="H43:J43"/>
    <mergeCell ref="H26:J26"/>
    <mergeCell ref="H27:J27"/>
    <mergeCell ref="H28:J28"/>
    <mergeCell ref="H29:J29"/>
    <mergeCell ref="H30:J30"/>
    <mergeCell ref="H31:J31"/>
    <mergeCell ref="H32:J32"/>
    <mergeCell ref="H33:J33"/>
    <mergeCell ref="H34:J34"/>
    <mergeCell ref="H17:J17"/>
    <mergeCell ref="H18:J18"/>
    <mergeCell ref="H19:J19"/>
    <mergeCell ref="H20:J20"/>
    <mergeCell ref="H21:J21"/>
    <mergeCell ref="H22:J22"/>
    <mergeCell ref="H23:J23"/>
    <mergeCell ref="H24:J24"/>
    <mergeCell ref="H25:J25"/>
    <mergeCell ref="H8:J8"/>
    <mergeCell ref="H9:J9"/>
    <mergeCell ref="H10:J10"/>
    <mergeCell ref="H11:J11"/>
    <mergeCell ref="H12:J12"/>
    <mergeCell ref="H13:J13"/>
    <mergeCell ref="H14:J14"/>
    <mergeCell ref="H15:J15"/>
    <mergeCell ref="H16:J16"/>
    <mergeCell ref="B2:G2"/>
    <mergeCell ref="L2:M2"/>
    <mergeCell ref="E3:G3"/>
    <mergeCell ref="B4:C4"/>
    <mergeCell ref="E4:G4"/>
    <mergeCell ref="B5:C5"/>
    <mergeCell ref="B6:C6"/>
    <mergeCell ref="E5:G5"/>
    <mergeCell ref="E6:G6"/>
  </mergeCells>
  <phoneticPr fontId="86"/>
  <conditionalFormatting sqref="M9:M208">
    <cfRule type="containsText" dxfId="25" priority="2" operator="containsText" text="相続税">
      <formula>NOT(ISERROR(SEARCH(("相続税"),(M9))))</formula>
    </cfRule>
    <cfRule type="containsText" dxfId="24" priority="3" operator="containsText" text="複雑">
      <formula>NOT(ISERROR(SEARCH(("複雑"),(M9))))</formula>
    </cfRule>
  </conditionalFormatting>
  <conditionalFormatting sqref="P121">
    <cfRule type="containsBlanks" dxfId="23" priority="1">
      <formula>LEN(TRIM(P121))=0</formula>
    </cfRule>
  </conditionalFormatting>
  <conditionalFormatting sqref="W9:W208">
    <cfRule type="beginsWith" dxfId="22" priority="4" operator="beginsWith" text="Ｓ">
      <formula>LEFT((W9),LEN("Ｓ"))=("Ｓ")</formula>
    </cfRule>
  </conditionalFormatting>
  <dataValidations count="1">
    <dataValidation type="list" allowBlank="1" showErrorMessage="1" sqref="F9:F208" xr:uid="{00000000-0002-0000-1F00-000001000000}">
      <formula1>"DK"</formula1>
    </dataValidation>
  </dataValidations>
  <pageMargins left="0.7" right="0.7" top="0.75" bottom="0.75" header="0" footer="0"/>
  <pageSetup paperSize="9" orientation="portrait"/>
  <legacyDrawing r:id="rId1"/>
  <extLst>
    <ext xmlns:x14="http://schemas.microsoft.com/office/spreadsheetml/2009/9/main" uri="{CCE6A557-97BC-4b89-ADB6-D9C93CAAB3DF}">
      <x14:dataValidations xmlns:xm="http://schemas.microsoft.com/office/excel/2006/main" count="4">
        <x14:dataValidation type="list" allowBlank="1" showErrorMessage="1" xr:uid="{00000000-0002-0000-1F00-000000000000}">
          <x14:formula1>
            <xm:f>設定用!$H$6:$H$14</xm:f>
          </x14:formula1>
          <xm:sqref>W9:W208</xm:sqref>
        </x14:dataValidation>
        <x14:dataValidation type="list" allowBlank="1" showErrorMessage="1" xr:uid="{00000000-0002-0000-1F00-000002000000}">
          <x14:formula1>
            <xm:f>設定用!$J$6:$J$23</xm:f>
          </x14:formula1>
          <xm:sqref>U9:U208</xm:sqref>
        </x14:dataValidation>
        <x14:dataValidation type="list" allowBlank="1" showErrorMessage="1" xr:uid="{00000000-0002-0000-1F00-000003000000}">
          <x14:formula1>
            <xm:f>設定用!$D$6:$D$15</xm:f>
          </x14:formula1>
          <xm:sqref>M9:M208</xm:sqref>
        </x14:dataValidation>
        <x14:dataValidation type="list" allowBlank="1" showErrorMessage="1" xr:uid="{00000000-0002-0000-1F00-000004000000}">
          <x14:formula1>
            <xm:f>設定用!$F$6:$F$13</xm:f>
          </x14:formula1>
          <xm:sqref>P9:P208</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00FF"/>
  </sheetPr>
  <dimension ref="A1:W997"/>
  <sheetViews>
    <sheetView workbookViewId="0">
      <pane xSplit="9" topLeftCell="J1" activePane="topRight" state="frozen"/>
      <selection pane="topRight" activeCell="K2" sqref="K2"/>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2.109375" customWidth="1"/>
    <col min="7" max="7" width="11.33203125" customWidth="1"/>
    <col min="8" max="8" width="10.88671875" customWidth="1"/>
    <col min="9" max="9" width="18.109375" customWidth="1"/>
    <col min="10" max="10" width="19.109375" customWidth="1"/>
    <col min="11" max="11" width="54.6640625" customWidth="1"/>
    <col min="12" max="12" width="28.88671875" customWidth="1"/>
    <col min="13" max="13" width="15.6640625" customWidth="1"/>
    <col min="14" max="14" width="21.21875" customWidth="1"/>
    <col min="15" max="15" width="6.88671875" customWidth="1"/>
    <col min="16" max="16" width="6.33203125" customWidth="1"/>
    <col min="17" max="17" width="9.109375" customWidth="1"/>
    <col min="18" max="18" width="9.77734375" customWidth="1"/>
    <col min="19" max="19" width="13.77734375" customWidth="1"/>
    <col min="20" max="20" width="79" customWidth="1"/>
  </cols>
  <sheetData>
    <row r="1" spans="1:23" ht="5.25" customHeight="1">
      <c r="A1" s="4"/>
      <c r="B1" s="4"/>
      <c r="C1" s="303"/>
      <c r="D1" s="4"/>
      <c r="E1" s="4"/>
      <c r="J1" s="4"/>
      <c r="K1" s="148"/>
      <c r="L1" s="148"/>
      <c r="M1" s="148"/>
      <c r="N1" s="4"/>
      <c r="O1" s="239"/>
      <c r="P1" s="148"/>
      <c r="Q1" s="240"/>
      <c r="R1" s="148"/>
      <c r="S1" s="148"/>
      <c r="T1" s="148"/>
    </row>
    <row r="2" spans="1:23" ht="24.75" customHeight="1">
      <c r="A2" s="4"/>
      <c r="B2" s="840" t="s">
        <v>1525</v>
      </c>
      <c r="C2" s="710"/>
      <c r="D2" s="710"/>
      <c r="E2" s="710"/>
      <c r="J2" s="279"/>
      <c r="K2" s="150"/>
      <c r="L2" s="150"/>
      <c r="M2" s="150"/>
      <c r="N2" s="279"/>
      <c r="O2" s="421"/>
      <c r="P2" s="150"/>
      <c r="Q2" s="422"/>
      <c r="R2" s="150"/>
      <c r="S2" s="150"/>
      <c r="T2" s="150"/>
    </row>
    <row r="3" spans="1:23" ht="16.5" customHeight="1">
      <c r="A3" s="279"/>
      <c r="B3" s="3"/>
      <c r="C3" s="423"/>
      <c r="D3" s="791" t="s">
        <v>16</v>
      </c>
      <c r="E3" s="706"/>
      <c r="J3" s="3"/>
      <c r="K3" s="3"/>
      <c r="L3" s="149"/>
      <c r="M3" s="149"/>
      <c r="N3" s="3"/>
      <c r="O3" s="425"/>
      <c r="P3" s="149"/>
      <c r="Q3" s="265"/>
      <c r="R3" s="149"/>
      <c r="S3" s="149"/>
      <c r="T3" s="162"/>
    </row>
    <row r="4" spans="1:23" ht="32.25" customHeight="1">
      <c r="A4" s="3"/>
      <c r="B4" s="841" t="s">
        <v>1526</v>
      </c>
      <c r="C4" s="706"/>
      <c r="D4" s="793"/>
      <c r="E4" s="706"/>
      <c r="J4" s="4"/>
      <c r="K4" s="4"/>
      <c r="L4" s="148"/>
      <c r="M4" s="148"/>
      <c r="N4" s="4"/>
      <c r="O4" s="239"/>
      <c r="P4" s="148"/>
      <c r="Q4" s="240"/>
      <c r="R4" s="148"/>
      <c r="S4" s="148"/>
      <c r="T4" s="168"/>
    </row>
    <row r="5" spans="1:23" ht="14.25" customHeight="1">
      <c r="A5" s="4"/>
      <c r="O5" s="151"/>
      <c r="P5" s="151"/>
      <c r="Q5" s="151"/>
      <c r="R5" s="151"/>
      <c r="S5" s="151"/>
      <c r="T5" s="151"/>
    </row>
    <row r="6" spans="1:23" ht="36" customHeight="1">
      <c r="B6" s="426" t="s">
        <v>317</v>
      </c>
      <c r="C6" s="427" t="s">
        <v>318</v>
      </c>
      <c r="D6" s="428" t="s">
        <v>319</v>
      </c>
      <c r="E6" s="426" t="s">
        <v>320</v>
      </c>
      <c r="F6" s="794" t="s">
        <v>1527</v>
      </c>
      <c r="G6" s="763"/>
      <c r="H6" s="706"/>
      <c r="I6" s="426" t="s">
        <v>324</v>
      </c>
      <c r="J6" s="426" t="s">
        <v>325</v>
      </c>
      <c r="K6" s="426" t="s">
        <v>327</v>
      </c>
      <c r="L6" s="426" t="s">
        <v>328</v>
      </c>
      <c r="M6" s="426" t="s">
        <v>1483</v>
      </c>
      <c r="N6" s="426" t="s">
        <v>1484</v>
      </c>
      <c r="O6" s="427" t="s">
        <v>331</v>
      </c>
      <c r="P6" s="426" t="s">
        <v>332</v>
      </c>
      <c r="Q6" s="428" t="s">
        <v>319</v>
      </c>
      <c r="R6" s="426" t="s">
        <v>333</v>
      </c>
      <c r="S6" s="429" t="s">
        <v>335</v>
      </c>
      <c r="T6" s="426" t="s">
        <v>328</v>
      </c>
      <c r="U6" s="430"/>
      <c r="V6" s="430"/>
      <c r="W6" s="430"/>
    </row>
    <row r="7" spans="1:23" ht="17.399999999999999">
      <c r="A7" s="430"/>
      <c r="B7" s="431">
        <v>1</v>
      </c>
      <c r="C7" s="444"/>
      <c r="D7" s="431"/>
      <c r="E7" s="431"/>
      <c r="F7" s="797"/>
      <c r="G7" s="763"/>
      <c r="H7" s="766"/>
      <c r="I7" s="431"/>
      <c r="J7" s="457"/>
      <c r="K7" s="656"/>
      <c r="L7" s="462"/>
      <c r="M7" s="457"/>
      <c r="N7" s="431"/>
      <c r="O7" s="657"/>
      <c r="P7" s="457"/>
      <c r="Q7" s="658"/>
      <c r="R7" s="457"/>
      <c r="S7" s="457"/>
      <c r="T7" s="462"/>
      <c r="U7" s="430"/>
      <c r="V7" s="430"/>
      <c r="W7" s="430"/>
    </row>
    <row r="8" spans="1:23" ht="17.399999999999999">
      <c r="A8" s="430"/>
      <c r="B8" s="431">
        <v>2</v>
      </c>
      <c r="C8" s="432"/>
      <c r="D8" s="659"/>
      <c r="E8" s="434"/>
      <c r="F8" s="842"/>
      <c r="G8" s="763"/>
      <c r="H8" s="706"/>
      <c r="I8" s="434"/>
      <c r="J8" s="434"/>
      <c r="K8" s="435"/>
      <c r="L8" s="435"/>
      <c r="M8" s="365"/>
      <c r="N8" s="365"/>
      <c r="O8" s="451"/>
      <c r="P8" s="449"/>
      <c r="Q8" s="452"/>
      <c r="R8" s="449"/>
      <c r="S8" s="188"/>
      <c r="T8" s="188"/>
      <c r="U8" s="30"/>
      <c r="V8" s="30"/>
      <c r="W8" s="30"/>
    </row>
    <row r="9" spans="1:23" ht="17.399999999999999">
      <c r="A9" s="453"/>
      <c r="B9" s="431">
        <v>3</v>
      </c>
      <c r="C9" s="444"/>
      <c r="D9" s="431"/>
      <c r="E9" s="431"/>
      <c r="F9" s="797"/>
      <c r="G9" s="763"/>
      <c r="H9" s="766"/>
      <c r="I9" s="454"/>
      <c r="J9" s="486"/>
      <c r="K9" s="349"/>
      <c r="L9" s="456"/>
      <c r="M9" s="457"/>
      <c r="N9" s="431"/>
      <c r="O9" s="458"/>
      <c r="P9" s="455"/>
      <c r="Q9" s="459"/>
      <c r="R9" s="455"/>
      <c r="S9" s="455"/>
      <c r="T9" s="460"/>
      <c r="U9" s="430"/>
      <c r="V9" s="430"/>
      <c r="W9" s="430"/>
    </row>
    <row r="10" spans="1:23" ht="17.399999999999999">
      <c r="A10" s="430"/>
      <c r="B10" s="431">
        <v>4</v>
      </c>
      <c r="C10" s="444"/>
      <c r="D10" s="446"/>
      <c r="E10" s="431"/>
      <c r="F10" s="797"/>
      <c r="G10" s="763"/>
      <c r="H10" s="766"/>
      <c r="I10" s="454"/>
      <c r="J10" s="455"/>
      <c r="K10" s="555"/>
      <c r="L10" s="456"/>
      <c r="M10" s="457"/>
      <c r="N10" s="431"/>
      <c r="O10" s="458"/>
      <c r="P10" s="455"/>
      <c r="Q10" s="459"/>
      <c r="R10" s="455"/>
      <c r="S10" s="455"/>
      <c r="T10" s="460"/>
      <c r="U10" s="430"/>
      <c r="V10" s="430"/>
      <c r="W10" s="430"/>
    </row>
    <row r="11" spans="1:23" ht="17.399999999999999">
      <c r="A11" s="430"/>
      <c r="B11" s="431">
        <v>5</v>
      </c>
      <c r="C11" s="444"/>
      <c r="D11" s="431"/>
      <c r="E11" s="431"/>
      <c r="F11" s="797"/>
      <c r="G11" s="763"/>
      <c r="H11" s="766"/>
      <c r="I11" s="454"/>
      <c r="J11" s="455"/>
      <c r="K11" s="349"/>
      <c r="L11" s="456"/>
      <c r="M11" s="455"/>
      <c r="N11" s="431"/>
      <c r="O11" s="458"/>
      <c r="P11" s="455"/>
      <c r="Q11" s="459"/>
      <c r="R11" s="455"/>
      <c r="S11" s="455"/>
      <c r="T11" s="456"/>
      <c r="U11" s="430"/>
      <c r="V11" s="430"/>
      <c r="W11" s="430"/>
    </row>
    <row r="12" spans="1:23" ht="17.399999999999999">
      <c r="A12" s="430"/>
      <c r="B12" s="431">
        <v>6</v>
      </c>
      <c r="C12" s="444"/>
      <c r="D12" s="431"/>
      <c r="E12" s="431"/>
      <c r="F12" s="797"/>
      <c r="G12" s="763"/>
      <c r="H12" s="766"/>
      <c r="I12" s="454"/>
      <c r="J12" s="455"/>
      <c r="K12" s="349"/>
      <c r="L12" s="456"/>
      <c r="M12" s="457"/>
      <c r="N12" s="431"/>
      <c r="O12" s="458"/>
      <c r="P12" s="455"/>
      <c r="Q12" s="459"/>
      <c r="R12" s="455"/>
      <c r="S12" s="455"/>
      <c r="T12" s="456"/>
      <c r="U12" s="430"/>
      <c r="V12" s="430"/>
      <c r="W12" s="430"/>
    </row>
    <row r="13" spans="1:23" ht="17.399999999999999">
      <c r="A13" s="430"/>
      <c r="B13" s="431">
        <v>7</v>
      </c>
      <c r="C13" s="444"/>
      <c r="D13" s="431"/>
      <c r="E13" s="431"/>
      <c r="F13" s="797"/>
      <c r="G13" s="763"/>
      <c r="H13" s="766"/>
      <c r="I13" s="454"/>
      <c r="J13" s="455"/>
      <c r="K13" s="555"/>
      <c r="L13" s="456"/>
      <c r="M13" s="455"/>
      <c r="N13" s="431"/>
      <c r="O13" s="458"/>
      <c r="P13" s="455"/>
      <c r="Q13" s="459"/>
      <c r="R13" s="455"/>
      <c r="S13" s="455"/>
      <c r="T13" s="460"/>
      <c r="U13" s="430"/>
      <c r="V13" s="430"/>
      <c r="W13" s="430"/>
    </row>
    <row r="14" spans="1:23" ht="17.399999999999999">
      <c r="A14" s="430"/>
      <c r="B14" s="431">
        <v>8</v>
      </c>
      <c r="C14" s="444"/>
      <c r="D14" s="431"/>
      <c r="E14" s="431"/>
      <c r="F14" s="797"/>
      <c r="G14" s="763"/>
      <c r="H14" s="766"/>
      <c r="I14" s="454"/>
      <c r="J14" s="455"/>
      <c r="K14" s="349"/>
      <c r="L14" s="456"/>
      <c r="M14" s="457"/>
      <c r="N14" s="431"/>
      <c r="O14" s="458"/>
      <c r="P14" s="455"/>
      <c r="Q14" s="459"/>
      <c r="R14" s="455"/>
      <c r="S14" s="455"/>
      <c r="T14" s="456"/>
      <c r="U14" s="430"/>
      <c r="V14" s="430"/>
      <c r="W14" s="430"/>
    </row>
    <row r="15" spans="1:23" ht="17.399999999999999">
      <c r="A15" s="430"/>
      <c r="B15" s="431">
        <v>9</v>
      </c>
      <c r="C15" s="444"/>
      <c r="D15" s="446"/>
      <c r="E15" s="431"/>
      <c r="F15" s="797"/>
      <c r="G15" s="763"/>
      <c r="H15" s="766"/>
      <c r="I15" s="454"/>
      <c r="J15" s="455"/>
      <c r="K15" s="349"/>
      <c r="L15" s="456"/>
      <c r="M15" s="455"/>
      <c r="N15" s="431"/>
      <c r="O15" s="458"/>
      <c r="P15" s="455"/>
      <c r="Q15" s="459"/>
      <c r="R15" s="455"/>
      <c r="S15" s="455"/>
      <c r="T15" s="456"/>
      <c r="U15" s="430"/>
      <c r="V15" s="430"/>
      <c r="W15" s="430"/>
    </row>
    <row r="16" spans="1:23" ht="17.399999999999999">
      <c r="A16" s="430"/>
      <c r="B16" s="431">
        <v>10</v>
      </c>
      <c r="C16" s="444"/>
      <c r="D16" s="431"/>
      <c r="E16" s="431"/>
      <c r="F16" s="797"/>
      <c r="G16" s="763"/>
      <c r="H16" s="766"/>
      <c r="I16" s="454"/>
      <c r="J16" s="455"/>
      <c r="K16" s="349"/>
      <c r="L16" s="456"/>
      <c r="M16" s="455"/>
      <c r="N16" s="431"/>
      <c r="O16" s="458"/>
      <c r="P16" s="455"/>
      <c r="Q16" s="459"/>
      <c r="R16" s="455"/>
      <c r="S16" s="455"/>
      <c r="T16" s="456"/>
      <c r="U16" s="430"/>
      <c r="V16" s="430"/>
      <c r="W16" s="430"/>
    </row>
    <row r="17" spans="1:23" ht="17.399999999999999">
      <c r="A17" s="430"/>
      <c r="B17" s="431">
        <v>11</v>
      </c>
      <c r="C17" s="444"/>
      <c r="D17" s="431"/>
      <c r="E17" s="431"/>
      <c r="F17" s="797"/>
      <c r="G17" s="763"/>
      <c r="H17" s="766"/>
      <c r="I17" s="454"/>
      <c r="J17" s="455"/>
      <c r="K17" s="349"/>
      <c r="L17" s="456"/>
      <c r="M17" s="457"/>
      <c r="N17" s="431"/>
      <c r="O17" s="458"/>
      <c r="P17" s="455"/>
      <c r="Q17" s="459"/>
      <c r="R17" s="455"/>
      <c r="S17" s="460"/>
      <c r="T17" s="456"/>
      <c r="U17" s="430"/>
      <c r="V17" s="430"/>
      <c r="W17" s="430"/>
    </row>
    <row r="18" spans="1:23" ht="17.399999999999999">
      <c r="A18" s="430"/>
      <c r="B18" s="431">
        <v>12</v>
      </c>
      <c r="C18" s="444"/>
      <c r="D18" s="431"/>
      <c r="E18" s="431"/>
      <c r="F18" s="797"/>
      <c r="G18" s="763"/>
      <c r="H18" s="766"/>
      <c r="I18" s="454"/>
      <c r="J18" s="455"/>
      <c r="K18" s="349"/>
      <c r="L18" s="456"/>
      <c r="M18" s="455"/>
      <c r="N18" s="431"/>
      <c r="O18" s="466"/>
      <c r="P18" s="455"/>
      <c r="Q18" s="459"/>
      <c r="R18" s="455"/>
      <c r="S18" s="455"/>
      <c r="T18" s="456"/>
      <c r="U18" s="430"/>
      <c r="V18" s="430"/>
      <c r="W18" s="430"/>
    </row>
    <row r="19" spans="1:23" ht="17.399999999999999">
      <c r="A19" s="430"/>
      <c r="B19" s="431">
        <v>13</v>
      </c>
      <c r="C19" s="444"/>
      <c r="D19" s="431"/>
      <c r="E19" s="431"/>
      <c r="F19" s="797"/>
      <c r="G19" s="763"/>
      <c r="H19" s="766"/>
      <c r="I19" s="454"/>
      <c r="J19" s="455"/>
      <c r="K19" s="349"/>
      <c r="L19" s="456"/>
      <c r="M19" s="460"/>
      <c r="N19" s="431"/>
      <c r="O19" s="466"/>
      <c r="P19" s="455"/>
      <c r="Q19" s="459"/>
      <c r="R19" s="455"/>
      <c r="S19" s="455"/>
      <c r="T19" s="456"/>
      <c r="U19" s="430"/>
      <c r="V19" s="430"/>
      <c r="W19" s="430"/>
    </row>
    <row r="20" spans="1:23" ht="17.399999999999999">
      <c r="A20" s="430"/>
      <c r="B20" s="431">
        <v>14</v>
      </c>
      <c r="C20" s="444"/>
      <c r="D20" s="431"/>
      <c r="E20" s="431"/>
      <c r="F20" s="797"/>
      <c r="G20" s="763"/>
      <c r="H20" s="766"/>
      <c r="I20" s="454"/>
      <c r="J20" s="455"/>
      <c r="K20" s="349"/>
      <c r="L20" s="456"/>
      <c r="M20" s="460"/>
      <c r="N20" s="431"/>
      <c r="O20" s="466"/>
      <c r="P20" s="455"/>
      <c r="Q20" s="459"/>
      <c r="R20" s="455"/>
      <c r="S20" s="455"/>
      <c r="T20" s="456"/>
      <c r="U20" s="430"/>
      <c r="V20" s="430"/>
      <c r="W20" s="430"/>
    </row>
    <row r="21" spans="1:23" ht="15.75" customHeight="1">
      <c r="A21" s="430"/>
      <c r="B21" s="431">
        <v>15</v>
      </c>
      <c r="C21" s="444"/>
      <c r="D21" s="431"/>
      <c r="E21" s="431"/>
      <c r="F21" s="797"/>
      <c r="G21" s="763"/>
      <c r="H21" s="766"/>
      <c r="I21" s="454"/>
      <c r="J21" s="455"/>
      <c r="K21" s="349"/>
      <c r="L21" s="456"/>
      <c r="M21" s="460"/>
      <c r="N21" s="431"/>
      <c r="O21" s="466"/>
      <c r="P21" s="455"/>
      <c r="Q21" s="473"/>
      <c r="R21" s="455"/>
      <c r="S21" s="660"/>
      <c r="T21" s="460"/>
      <c r="U21" s="430"/>
      <c r="V21" s="430"/>
      <c r="W21" s="430"/>
    </row>
    <row r="22" spans="1:23" ht="15.75" customHeight="1">
      <c r="A22" s="430"/>
      <c r="B22" s="431">
        <v>16</v>
      </c>
      <c r="C22" s="444"/>
      <c r="D22" s="431"/>
      <c r="E22" s="431"/>
      <c r="F22" s="797"/>
      <c r="G22" s="763"/>
      <c r="H22" s="766"/>
      <c r="I22" s="454"/>
      <c r="J22" s="455"/>
      <c r="K22" s="349"/>
      <c r="L22" s="456"/>
      <c r="M22" s="460"/>
      <c r="N22" s="431"/>
      <c r="O22" s="458"/>
      <c r="P22" s="455"/>
      <c r="Q22" s="459"/>
      <c r="R22" s="455"/>
      <c r="S22" s="660"/>
      <c r="T22" s="460"/>
      <c r="U22" s="430"/>
      <c r="V22" s="430"/>
      <c r="W22" s="430"/>
    </row>
    <row r="23" spans="1:23" ht="15.75" customHeight="1">
      <c r="A23" s="430"/>
      <c r="B23" s="431">
        <v>17</v>
      </c>
      <c r="C23" s="444"/>
      <c r="D23" s="431"/>
      <c r="E23" s="431"/>
      <c r="F23" s="797"/>
      <c r="G23" s="763"/>
      <c r="H23" s="766"/>
      <c r="I23" s="454"/>
      <c r="J23" s="455"/>
      <c r="K23" s="477"/>
      <c r="L23" s="456"/>
      <c r="M23" s="460"/>
      <c r="N23" s="431"/>
      <c r="O23" s="458"/>
      <c r="P23" s="455"/>
      <c r="Q23" s="459"/>
      <c r="R23" s="455"/>
      <c r="S23" s="660"/>
      <c r="T23" s="460"/>
      <c r="U23" s="430"/>
      <c r="V23" s="430"/>
      <c r="W23" s="430"/>
    </row>
    <row r="24" spans="1:23" ht="15.75" customHeight="1">
      <c r="A24" s="430"/>
      <c r="B24" s="431">
        <v>18</v>
      </c>
      <c r="C24" s="444"/>
      <c r="D24" s="431"/>
      <c r="E24" s="431"/>
      <c r="F24" s="797"/>
      <c r="G24" s="763"/>
      <c r="H24" s="766"/>
      <c r="I24" s="454"/>
      <c r="J24" s="455"/>
      <c r="K24" s="349"/>
      <c r="L24" s="456"/>
      <c r="M24" s="460"/>
      <c r="N24" s="431"/>
      <c r="O24" s="458"/>
      <c r="P24" s="455"/>
      <c r="Q24" s="459"/>
      <c r="R24" s="455"/>
      <c r="S24" s="660"/>
      <c r="T24" s="456"/>
      <c r="U24" s="430"/>
      <c r="V24" s="430"/>
      <c r="W24" s="430"/>
    </row>
    <row r="25" spans="1:23" ht="15.75" customHeight="1">
      <c r="A25" s="430"/>
      <c r="B25" s="431">
        <v>19</v>
      </c>
      <c r="C25" s="198"/>
      <c r="D25" s="183"/>
      <c r="E25" s="183"/>
      <c r="F25" s="765"/>
      <c r="G25" s="763"/>
      <c r="H25" s="763"/>
      <c r="I25" s="183"/>
      <c r="J25" s="183"/>
      <c r="K25" s="215"/>
      <c r="L25" s="456"/>
      <c r="M25" s="460"/>
      <c r="N25" s="431"/>
      <c r="O25" s="458"/>
      <c r="P25" s="455"/>
      <c r="Q25" s="459"/>
      <c r="R25" s="455"/>
      <c r="S25" s="455"/>
      <c r="T25" s="460"/>
      <c r="U25" s="430"/>
      <c r="V25" s="430"/>
      <c r="W25" s="430"/>
    </row>
    <row r="26" spans="1:23" ht="15.75" customHeight="1">
      <c r="A26" s="430"/>
      <c r="B26" s="431">
        <v>20</v>
      </c>
      <c r="C26" s="444"/>
      <c r="D26" s="431"/>
      <c r="E26" s="431"/>
      <c r="F26" s="797"/>
      <c r="G26" s="763"/>
      <c r="H26" s="766"/>
      <c r="I26" s="454"/>
      <c r="J26" s="455"/>
      <c r="K26" s="349"/>
      <c r="L26" s="456"/>
      <c r="M26" s="455"/>
      <c r="N26" s="431"/>
      <c r="O26" s="458"/>
      <c r="P26" s="455"/>
      <c r="Q26" s="459"/>
      <c r="R26" s="455"/>
      <c r="S26" s="460"/>
      <c r="T26" s="460"/>
      <c r="U26" s="430"/>
      <c r="V26" s="430"/>
      <c r="W26" s="430"/>
    </row>
    <row r="27" spans="1:23" ht="15.75" customHeight="1">
      <c r="A27" s="430"/>
      <c r="B27" s="431">
        <v>21</v>
      </c>
      <c r="C27" s="444"/>
      <c r="D27" s="431"/>
      <c r="E27" s="431"/>
      <c r="F27" s="797"/>
      <c r="G27" s="763"/>
      <c r="H27" s="766"/>
      <c r="I27" s="454"/>
      <c r="J27" s="455"/>
      <c r="K27" s="349"/>
      <c r="L27" s="456"/>
      <c r="M27" s="455"/>
      <c r="N27" s="431"/>
      <c r="O27" s="466"/>
      <c r="P27" s="455"/>
      <c r="Q27" s="459"/>
      <c r="R27" s="455"/>
      <c r="S27" s="455"/>
      <c r="T27" s="460"/>
      <c r="U27" s="430"/>
      <c r="V27" s="430"/>
      <c r="W27" s="430"/>
    </row>
    <row r="28" spans="1:23" ht="15.75" customHeight="1">
      <c r="A28" s="430"/>
      <c r="B28" s="431">
        <v>22</v>
      </c>
      <c r="C28" s="444"/>
      <c r="D28" s="431"/>
      <c r="E28" s="431"/>
      <c r="F28" s="797"/>
      <c r="G28" s="763"/>
      <c r="H28" s="766"/>
      <c r="I28" s="454"/>
      <c r="J28" s="455"/>
      <c r="K28" s="349"/>
      <c r="L28" s="445"/>
      <c r="M28" s="431"/>
      <c r="N28" s="431"/>
      <c r="O28" s="458"/>
      <c r="P28" s="455"/>
      <c r="Q28" s="459"/>
      <c r="R28" s="455"/>
      <c r="S28" s="455"/>
      <c r="T28" s="460"/>
      <c r="U28" s="430"/>
      <c r="V28" s="430"/>
      <c r="W28" s="430"/>
    </row>
    <row r="29" spans="1:23" ht="15.75" customHeight="1">
      <c r="A29" s="430"/>
      <c r="B29" s="431">
        <v>23</v>
      </c>
      <c r="C29" s="444"/>
      <c r="D29" s="431"/>
      <c r="E29" s="431"/>
      <c r="F29" s="797"/>
      <c r="G29" s="763"/>
      <c r="H29" s="766"/>
      <c r="I29" s="454"/>
      <c r="J29" s="455"/>
      <c r="K29" s="555"/>
      <c r="L29" s="215"/>
      <c r="M29" s="457"/>
      <c r="N29" s="431"/>
      <c r="O29" s="458"/>
      <c r="P29" s="455"/>
      <c r="Q29" s="459"/>
      <c r="R29" s="455"/>
      <c r="S29" s="455"/>
      <c r="T29" s="460"/>
      <c r="U29" s="430"/>
      <c r="V29" s="430"/>
      <c r="W29" s="430"/>
    </row>
    <row r="30" spans="1:23" ht="15.75" customHeight="1">
      <c r="A30" s="430"/>
      <c r="B30" s="431">
        <v>24</v>
      </c>
      <c r="C30" s="444"/>
      <c r="D30" s="446"/>
      <c r="E30" s="431"/>
      <c r="F30" s="797"/>
      <c r="G30" s="763"/>
      <c r="H30" s="766"/>
      <c r="I30" s="454"/>
      <c r="J30" s="455"/>
      <c r="K30" s="555"/>
      <c r="L30" s="456"/>
      <c r="M30" s="457"/>
      <c r="N30" s="431"/>
      <c r="O30" s="458"/>
      <c r="P30" s="455"/>
      <c r="Q30" s="459"/>
      <c r="R30" s="455"/>
      <c r="S30" s="460"/>
      <c r="T30" s="460"/>
      <c r="U30" s="430"/>
      <c r="V30" s="430"/>
      <c r="W30" s="430"/>
    </row>
    <row r="31" spans="1:23" ht="15.75" customHeight="1">
      <c r="A31" s="430"/>
      <c r="B31" s="431">
        <v>25</v>
      </c>
      <c r="C31" s="198"/>
      <c r="D31" s="199"/>
      <c r="E31" s="183"/>
      <c r="F31" s="797"/>
      <c r="G31" s="763"/>
      <c r="H31" s="766"/>
      <c r="I31" s="454"/>
      <c r="J31" s="455"/>
      <c r="K31" s="555"/>
      <c r="L31" s="456"/>
      <c r="M31" s="457"/>
      <c r="N31" s="431"/>
      <c r="O31" s="458"/>
      <c r="P31" s="455"/>
      <c r="Q31" s="459"/>
      <c r="R31" s="455"/>
      <c r="S31" s="455"/>
      <c r="T31" s="460"/>
      <c r="U31" s="430"/>
      <c r="V31" s="430"/>
      <c r="W31" s="430"/>
    </row>
    <row r="32" spans="1:23" ht="15.75" customHeight="1">
      <c r="A32" s="430"/>
      <c r="B32" s="431">
        <v>26</v>
      </c>
      <c r="C32" s="444"/>
      <c r="D32" s="431"/>
      <c r="E32" s="431"/>
      <c r="F32" s="797"/>
      <c r="G32" s="763"/>
      <c r="H32" s="766"/>
      <c r="I32" s="454"/>
      <c r="J32" s="455"/>
      <c r="K32" s="555"/>
      <c r="L32" s="456"/>
      <c r="M32" s="457"/>
      <c r="N32" s="431"/>
      <c r="O32" s="458"/>
      <c r="P32" s="455"/>
      <c r="Q32" s="459"/>
      <c r="R32" s="455"/>
      <c r="S32" s="455"/>
      <c r="T32" s="460"/>
      <c r="U32" s="430"/>
      <c r="V32" s="430"/>
      <c r="W32" s="430"/>
    </row>
    <row r="33" spans="1:23" ht="15.75" customHeight="1">
      <c r="A33" s="430"/>
      <c r="B33" s="431">
        <v>27</v>
      </c>
      <c r="C33" s="444"/>
      <c r="D33" s="431"/>
      <c r="E33" s="431"/>
      <c r="F33" s="797"/>
      <c r="G33" s="763"/>
      <c r="H33" s="766"/>
      <c r="I33" s="454"/>
      <c r="J33" s="455"/>
      <c r="K33" s="349"/>
      <c r="L33" s="456"/>
      <c r="M33" s="457"/>
      <c r="N33" s="431"/>
      <c r="O33" s="466"/>
      <c r="P33" s="455"/>
      <c r="Q33" s="459"/>
      <c r="R33" s="455"/>
      <c r="S33" s="455"/>
      <c r="T33" s="456"/>
      <c r="U33" s="430"/>
      <c r="V33" s="430"/>
      <c r="W33" s="430"/>
    </row>
    <row r="34" spans="1:23" ht="15.75" customHeight="1">
      <c r="A34" s="430"/>
      <c r="B34" s="431">
        <v>28</v>
      </c>
      <c r="C34" s="198"/>
      <c r="D34" s="183"/>
      <c r="E34" s="183"/>
      <c r="F34" s="797"/>
      <c r="G34" s="763"/>
      <c r="H34" s="766"/>
      <c r="I34" s="454"/>
      <c r="J34" s="455"/>
      <c r="K34" s="349"/>
      <c r="L34" s="456"/>
      <c r="M34" s="457"/>
      <c r="N34" s="431"/>
      <c r="O34" s="466"/>
      <c r="P34" s="455"/>
      <c r="Q34" s="455"/>
      <c r="R34" s="455"/>
      <c r="S34" s="455"/>
      <c r="T34" s="460"/>
      <c r="U34" s="430"/>
      <c r="V34" s="430"/>
      <c r="W34" s="430"/>
    </row>
    <row r="35" spans="1:23" ht="15.75" customHeight="1">
      <c r="A35" s="430"/>
      <c r="B35" s="431">
        <v>29</v>
      </c>
      <c r="C35" s="444"/>
      <c r="D35" s="446"/>
      <c r="E35" s="431"/>
      <c r="F35" s="797"/>
      <c r="G35" s="763"/>
      <c r="H35" s="766"/>
      <c r="I35" s="454"/>
      <c r="J35" s="455"/>
      <c r="K35" s="349"/>
      <c r="L35" s="456"/>
      <c r="M35" s="455"/>
      <c r="N35" s="431"/>
      <c r="O35" s="458"/>
      <c r="P35" s="455"/>
      <c r="Q35" s="459"/>
      <c r="R35" s="455"/>
      <c r="S35" s="455"/>
      <c r="T35" s="460"/>
      <c r="U35" s="430"/>
      <c r="V35" s="430"/>
      <c r="W35" s="430"/>
    </row>
    <row r="36" spans="1:23" ht="15.75" customHeight="1">
      <c r="A36" s="430"/>
      <c r="B36" s="431">
        <v>30</v>
      </c>
      <c r="C36" s="444"/>
      <c r="D36" s="431"/>
      <c r="E36" s="431"/>
      <c r="F36" s="797"/>
      <c r="G36" s="763"/>
      <c r="H36" s="766"/>
      <c r="I36" s="454"/>
      <c r="J36" s="455"/>
      <c r="K36" s="486"/>
      <c r="L36" s="456"/>
      <c r="M36" s="457"/>
      <c r="N36" s="431"/>
      <c r="O36" s="458"/>
      <c r="P36" s="455"/>
      <c r="Q36" s="455"/>
      <c r="R36" s="455"/>
      <c r="S36" s="455"/>
      <c r="T36" s="460"/>
      <c r="U36" s="430"/>
      <c r="V36" s="430"/>
      <c r="W36" s="430"/>
    </row>
    <row r="37" spans="1:23" ht="15.75" customHeight="1">
      <c r="A37" s="430"/>
      <c r="B37" s="431">
        <v>31</v>
      </c>
      <c r="C37" s="444"/>
      <c r="D37" s="431"/>
      <c r="E37" s="431"/>
      <c r="F37" s="797"/>
      <c r="G37" s="763"/>
      <c r="H37" s="766"/>
      <c r="I37" s="454"/>
      <c r="J37" s="455"/>
      <c r="K37" s="486"/>
      <c r="L37" s="456"/>
      <c r="M37" s="455"/>
      <c r="N37" s="431"/>
      <c r="O37" s="458"/>
      <c r="P37" s="455"/>
      <c r="Q37" s="459"/>
      <c r="R37" s="455"/>
      <c r="S37" s="455"/>
      <c r="T37" s="460"/>
      <c r="U37" s="430"/>
      <c r="V37" s="430"/>
      <c r="W37" s="430"/>
    </row>
    <row r="38" spans="1:23" ht="15.75" customHeight="1">
      <c r="A38" s="430"/>
      <c r="B38" s="431">
        <v>32</v>
      </c>
      <c r="C38" s="444"/>
      <c r="D38" s="431"/>
      <c r="E38" s="431"/>
      <c r="F38" s="797"/>
      <c r="G38" s="763"/>
      <c r="H38" s="766"/>
      <c r="I38" s="454"/>
      <c r="J38" s="455"/>
      <c r="K38" s="486"/>
      <c r="L38" s="456"/>
      <c r="M38" s="455"/>
      <c r="N38" s="431"/>
      <c r="O38" s="458"/>
      <c r="P38" s="455"/>
      <c r="Q38" s="455"/>
      <c r="R38" s="455"/>
      <c r="S38" s="455"/>
      <c r="T38" s="460"/>
      <c r="U38" s="430"/>
      <c r="V38" s="430"/>
      <c r="W38" s="430"/>
    </row>
    <row r="39" spans="1:23" ht="15.75" customHeight="1">
      <c r="A39" s="430"/>
      <c r="B39" s="431">
        <v>33</v>
      </c>
      <c r="C39" s="444"/>
      <c r="D39" s="431"/>
      <c r="E39" s="431"/>
      <c r="F39" s="797"/>
      <c r="G39" s="763"/>
      <c r="H39" s="766"/>
      <c r="I39" s="454"/>
      <c r="J39" s="455"/>
      <c r="K39" s="486"/>
      <c r="L39" s="456"/>
      <c r="M39" s="455"/>
      <c r="N39" s="431"/>
      <c r="O39" s="458"/>
      <c r="P39" s="455"/>
      <c r="Q39" s="459"/>
      <c r="R39" s="455"/>
      <c r="S39" s="455"/>
      <c r="T39" s="460"/>
      <c r="U39" s="430"/>
      <c r="V39" s="430"/>
      <c r="W39" s="430"/>
    </row>
    <row r="40" spans="1:23" ht="15.75" customHeight="1">
      <c r="A40" s="430"/>
      <c r="B40" s="431">
        <v>34</v>
      </c>
      <c r="C40" s="444"/>
      <c r="D40" s="431"/>
      <c r="E40" s="431"/>
      <c r="F40" s="797"/>
      <c r="G40" s="763"/>
      <c r="H40" s="766"/>
      <c r="I40" s="454"/>
      <c r="J40" s="455"/>
      <c r="K40" s="486"/>
      <c r="L40" s="456"/>
      <c r="M40" s="457"/>
      <c r="N40" s="431"/>
      <c r="O40" s="458"/>
      <c r="P40" s="455"/>
      <c r="Q40" s="459"/>
      <c r="R40" s="455"/>
      <c r="S40" s="455"/>
      <c r="T40" s="460"/>
      <c r="U40" s="430"/>
      <c r="V40" s="430"/>
      <c r="W40" s="430"/>
    </row>
    <row r="41" spans="1:23" ht="15.75" customHeight="1">
      <c r="A41" s="430"/>
      <c r="B41" s="431">
        <v>35</v>
      </c>
      <c r="C41" s="444"/>
      <c r="D41" s="431"/>
      <c r="E41" s="431"/>
      <c r="F41" s="797"/>
      <c r="G41" s="763"/>
      <c r="H41" s="766"/>
      <c r="I41" s="454"/>
      <c r="J41" s="455"/>
      <c r="K41" s="486"/>
      <c r="L41" s="456"/>
      <c r="M41" s="460"/>
      <c r="N41" s="431"/>
      <c r="O41" s="458"/>
      <c r="P41" s="455"/>
      <c r="Q41" s="459"/>
      <c r="R41" s="455"/>
      <c r="S41" s="460"/>
      <c r="T41" s="460"/>
      <c r="U41" s="430"/>
      <c r="V41" s="430"/>
      <c r="W41" s="430"/>
    </row>
    <row r="42" spans="1:23" ht="15.75" customHeight="1">
      <c r="A42" s="430"/>
      <c r="B42" s="431">
        <v>36</v>
      </c>
      <c r="C42" s="444"/>
      <c r="D42" s="446"/>
      <c r="E42" s="431"/>
      <c r="F42" s="797"/>
      <c r="G42" s="763"/>
      <c r="H42" s="766"/>
      <c r="I42" s="454"/>
      <c r="J42" s="455"/>
      <c r="K42" s="486"/>
      <c r="L42" s="456"/>
      <c r="M42" s="457"/>
      <c r="N42" s="431"/>
      <c r="O42" s="458"/>
      <c r="P42" s="455"/>
      <c r="Q42" s="459"/>
      <c r="R42" s="455"/>
      <c r="S42" s="455"/>
      <c r="T42" s="460"/>
      <c r="U42" s="430"/>
      <c r="V42" s="430"/>
      <c r="W42" s="430"/>
    </row>
    <row r="43" spans="1:23" ht="15.75" customHeight="1">
      <c r="A43" s="430"/>
      <c r="B43" s="431">
        <v>37</v>
      </c>
      <c r="C43" s="444"/>
      <c r="D43" s="431"/>
      <c r="E43" s="431"/>
      <c r="F43" s="797"/>
      <c r="G43" s="763"/>
      <c r="H43" s="766"/>
      <c r="I43" s="454"/>
      <c r="J43" s="455"/>
      <c r="K43" s="486"/>
      <c r="L43" s="456"/>
      <c r="M43" s="457"/>
      <c r="N43" s="431"/>
      <c r="O43" s="458"/>
      <c r="P43" s="455"/>
      <c r="Q43" s="459"/>
      <c r="R43" s="455"/>
      <c r="S43" s="455"/>
      <c r="T43" s="460"/>
      <c r="U43" s="430"/>
      <c r="V43" s="430"/>
      <c r="W43" s="430"/>
    </row>
    <row r="44" spans="1:23" ht="15.75" customHeight="1">
      <c r="A44" s="430"/>
      <c r="B44" s="431">
        <v>38</v>
      </c>
      <c r="C44" s="444"/>
      <c r="D44" s="431"/>
      <c r="E44" s="431"/>
      <c r="F44" s="797"/>
      <c r="G44" s="763"/>
      <c r="H44" s="766"/>
      <c r="I44" s="454"/>
      <c r="J44" s="455"/>
      <c r="K44" s="486"/>
      <c r="L44" s="456"/>
      <c r="M44" s="460"/>
      <c r="N44" s="431"/>
      <c r="O44" s="512"/>
      <c r="P44" s="455"/>
      <c r="Q44" s="459"/>
      <c r="R44" s="455"/>
      <c r="S44" s="460"/>
      <c r="T44" s="460"/>
      <c r="U44" s="430"/>
      <c r="V44" s="430"/>
      <c r="W44" s="430"/>
    </row>
    <row r="45" spans="1:23" ht="15.75" customHeight="1">
      <c r="A45" s="430"/>
      <c r="B45" s="431">
        <v>39</v>
      </c>
      <c r="C45" s="444"/>
      <c r="D45" s="431"/>
      <c r="E45" s="431"/>
      <c r="F45" s="797"/>
      <c r="G45" s="763"/>
      <c r="H45" s="766"/>
      <c r="I45" s="454"/>
      <c r="J45" s="455"/>
      <c r="K45" s="486"/>
      <c r="L45" s="456"/>
      <c r="M45" s="460"/>
      <c r="N45" s="431"/>
      <c r="O45" s="512"/>
      <c r="P45" s="455"/>
      <c r="Q45" s="459"/>
      <c r="R45" s="455"/>
      <c r="S45" s="460"/>
      <c r="T45" s="460"/>
      <c r="U45" s="430"/>
      <c r="V45" s="430"/>
      <c r="W45" s="430"/>
    </row>
    <row r="46" spans="1:23" ht="15.75" customHeight="1">
      <c r="A46" s="430"/>
      <c r="B46" s="431">
        <v>40</v>
      </c>
      <c r="C46" s="444"/>
      <c r="D46" s="446"/>
      <c r="E46" s="431"/>
      <c r="F46" s="797"/>
      <c r="G46" s="763"/>
      <c r="H46" s="766"/>
      <c r="I46" s="454"/>
      <c r="J46" s="455"/>
      <c r="K46" s="486"/>
      <c r="L46" s="456"/>
      <c r="M46" s="455"/>
      <c r="N46" s="431"/>
      <c r="O46" s="458"/>
      <c r="P46" s="455"/>
      <c r="Q46" s="459"/>
      <c r="R46" s="455"/>
      <c r="S46" s="455"/>
      <c r="T46" s="460"/>
      <c r="U46" s="430"/>
      <c r="V46" s="430"/>
      <c r="W46" s="430"/>
    </row>
    <row r="47" spans="1:23" ht="15.75" customHeight="1">
      <c r="A47" s="430"/>
      <c r="B47" s="431">
        <v>41</v>
      </c>
      <c r="C47" s="444"/>
      <c r="D47" s="431"/>
      <c r="E47" s="431"/>
      <c r="F47" s="797"/>
      <c r="G47" s="763"/>
      <c r="H47" s="766"/>
      <c r="I47" s="454"/>
      <c r="J47" s="504"/>
      <c r="K47" s="460"/>
      <c r="L47" s="456"/>
      <c r="M47" s="457"/>
      <c r="N47" s="431"/>
      <c r="O47" s="458"/>
      <c r="P47" s="455"/>
      <c r="Q47" s="459"/>
      <c r="R47" s="455"/>
      <c r="S47" s="455"/>
      <c r="T47" s="460"/>
      <c r="U47" s="430"/>
      <c r="V47" s="430"/>
      <c r="W47" s="430"/>
    </row>
    <row r="48" spans="1:23" ht="15.75" customHeight="1">
      <c r="A48" s="430"/>
      <c r="B48" s="431">
        <v>42</v>
      </c>
      <c r="C48" s="444"/>
      <c r="D48" s="431"/>
      <c r="E48" s="431"/>
      <c r="F48" s="797"/>
      <c r="G48" s="763"/>
      <c r="H48" s="766"/>
      <c r="I48" s="454"/>
      <c r="J48" s="455"/>
      <c r="K48" s="486"/>
      <c r="L48" s="456"/>
      <c r="M48" s="455"/>
      <c r="N48" s="431"/>
      <c r="O48" s="458"/>
      <c r="P48" s="455"/>
      <c r="Q48" s="459"/>
      <c r="R48" s="455"/>
      <c r="S48" s="455"/>
      <c r="T48" s="460"/>
      <c r="U48" s="430"/>
      <c r="V48" s="430"/>
      <c r="W48" s="430"/>
    </row>
    <row r="49" spans="1:23" ht="15.75" customHeight="1">
      <c r="A49" s="430"/>
      <c r="B49" s="431">
        <v>43</v>
      </c>
      <c r="C49" s="444"/>
      <c r="D49" s="446"/>
      <c r="E49" s="431"/>
      <c r="F49" s="797"/>
      <c r="G49" s="763"/>
      <c r="H49" s="766"/>
      <c r="I49" s="454"/>
      <c r="J49" s="455"/>
      <c r="K49" s="460"/>
      <c r="L49" s="456"/>
      <c r="M49" s="455"/>
      <c r="N49" s="431"/>
      <c r="O49" s="466"/>
      <c r="P49" s="455"/>
      <c r="Q49" s="459"/>
      <c r="R49" s="455"/>
      <c r="S49" s="460"/>
      <c r="T49" s="460"/>
      <c r="U49" s="430"/>
      <c r="V49" s="430"/>
      <c r="W49" s="430"/>
    </row>
    <row r="50" spans="1:23" ht="15.75" customHeight="1">
      <c r="A50" s="430"/>
      <c r="B50" s="431">
        <v>44</v>
      </c>
      <c r="C50" s="444"/>
      <c r="D50" s="431"/>
      <c r="E50" s="431"/>
      <c r="F50" s="797"/>
      <c r="G50" s="763"/>
      <c r="H50" s="766"/>
      <c r="I50" s="454"/>
      <c r="J50" s="455"/>
      <c r="K50" s="349"/>
      <c r="L50" s="350"/>
      <c r="M50" s="431"/>
      <c r="N50" s="431"/>
      <c r="O50" s="444"/>
      <c r="P50" s="431"/>
      <c r="Q50" s="446"/>
      <c r="R50" s="431"/>
      <c r="S50" s="431"/>
      <c r="T50" s="333"/>
      <c r="U50" s="430"/>
      <c r="V50" s="430"/>
      <c r="W50" s="430"/>
    </row>
    <row r="51" spans="1:23" ht="15.75" customHeight="1">
      <c r="A51" s="430"/>
      <c r="B51" s="431">
        <v>45</v>
      </c>
      <c r="C51" s="444"/>
      <c r="D51" s="431"/>
      <c r="E51" s="431"/>
      <c r="F51" s="797"/>
      <c r="G51" s="763"/>
      <c r="H51" s="766"/>
      <c r="I51" s="454"/>
      <c r="J51" s="455"/>
      <c r="K51" s="349"/>
      <c r="L51" s="456"/>
      <c r="M51" s="431"/>
      <c r="N51" s="431"/>
      <c r="O51" s="444"/>
      <c r="P51" s="431"/>
      <c r="Q51" s="431"/>
      <c r="R51" s="431"/>
      <c r="S51" s="431"/>
      <c r="T51" s="333"/>
      <c r="U51" s="430"/>
      <c r="V51" s="430"/>
      <c r="W51" s="430"/>
    </row>
    <row r="52" spans="1:23" ht="15.75" customHeight="1">
      <c r="A52" s="430"/>
      <c r="B52" s="431">
        <v>46</v>
      </c>
      <c r="C52" s="444"/>
      <c r="D52" s="431"/>
      <c r="E52" s="431"/>
      <c r="F52" s="797"/>
      <c r="G52" s="763"/>
      <c r="H52" s="766"/>
      <c r="I52" s="454"/>
      <c r="J52" s="455"/>
      <c r="K52" s="349"/>
      <c r="L52" s="350"/>
      <c r="M52" s="431"/>
      <c r="N52" s="431"/>
      <c r="O52" s="444"/>
      <c r="P52" s="431"/>
      <c r="Q52" s="446"/>
      <c r="R52" s="431"/>
      <c r="S52" s="431"/>
      <c r="T52" s="333"/>
      <c r="U52" s="430"/>
      <c r="V52" s="430"/>
      <c r="W52" s="430"/>
    </row>
    <row r="53" spans="1:23" ht="15.75" customHeight="1">
      <c r="A53" s="430"/>
      <c r="B53" s="431">
        <v>47</v>
      </c>
      <c r="C53" s="444"/>
      <c r="D53" s="431"/>
      <c r="E53" s="431"/>
      <c r="F53" s="797"/>
      <c r="G53" s="763"/>
      <c r="H53" s="766"/>
      <c r="I53" s="454"/>
      <c r="J53" s="455"/>
      <c r="K53" s="349"/>
      <c r="L53" s="350"/>
      <c r="M53" s="431"/>
      <c r="N53" s="431"/>
      <c r="O53" s="444"/>
      <c r="P53" s="431"/>
      <c r="Q53" s="446"/>
      <c r="R53" s="431"/>
      <c r="S53" s="431"/>
      <c r="T53" s="333"/>
      <c r="U53" s="430"/>
      <c r="V53" s="430"/>
      <c r="W53" s="430"/>
    </row>
    <row r="54" spans="1:23" ht="15.75" customHeight="1">
      <c r="A54" s="430"/>
      <c r="B54" s="431">
        <v>48</v>
      </c>
      <c r="C54" s="444"/>
      <c r="D54" s="431"/>
      <c r="E54" s="431"/>
      <c r="F54" s="797"/>
      <c r="G54" s="763"/>
      <c r="H54" s="766"/>
      <c r="I54" s="454"/>
      <c r="J54" s="455"/>
      <c r="K54" s="349"/>
      <c r="L54" s="350"/>
      <c r="M54" s="457"/>
      <c r="N54" s="431"/>
      <c r="O54" s="444"/>
      <c r="P54" s="431"/>
      <c r="Q54" s="446"/>
      <c r="R54" s="431"/>
      <c r="S54" s="431"/>
      <c r="T54" s="333"/>
      <c r="U54" s="430"/>
      <c r="V54" s="430"/>
      <c r="W54" s="430"/>
    </row>
    <row r="55" spans="1:23" ht="15.75" customHeight="1">
      <c r="A55" s="430"/>
      <c r="B55" s="431">
        <v>49</v>
      </c>
      <c r="C55" s="444"/>
      <c r="D55" s="431"/>
      <c r="E55" s="431"/>
      <c r="F55" s="797"/>
      <c r="G55" s="763"/>
      <c r="H55" s="766"/>
      <c r="I55" s="454"/>
      <c r="J55" s="455"/>
      <c r="K55" s="349"/>
      <c r="L55" s="350"/>
      <c r="M55" s="431"/>
      <c r="N55" s="431"/>
      <c r="O55" s="444"/>
      <c r="P55" s="431"/>
      <c r="Q55" s="446"/>
      <c r="R55" s="431"/>
      <c r="S55" s="431"/>
      <c r="T55" s="333"/>
      <c r="U55" s="430"/>
      <c r="V55" s="430"/>
      <c r="W55" s="430"/>
    </row>
    <row r="56" spans="1:23" ht="15.75" customHeight="1">
      <c r="A56" s="430"/>
      <c r="B56" s="431">
        <v>50</v>
      </c>
      <c r="C56" s="444"/>
      <c r="D56" s="431"/>
      <c r="E56" s="431"/>
      <c r="F56" s="797"/>
      <c r="G56" s="763"/>
      <c r="H56" s="766"/>
      <c r="I56" s="454"/>
      <c r="J56" s="455"/>
      <c r="K56" s="349"/>
      <c r="L56" s="350"/>
      <c r="M56" s="431"/>
      <c r="N56" s="431"/>
      <c r="O56" s="444"/>
      <c r="P56" s="431"/>
      <c r="Q56" s="446"/>
      <c r="R56" s="431"/>
      <c r="S56" s="431"/>
      <c r="T56" s="333"/>
      <c r="U56" s="430"/>
      <c r="V56" s="430"/>
      <c r="W56" s="430"/>
    </row>
    <row r="57" spans="1:23" ht="15.75" customHeight="1">
      <c r="A57" s="430"/>
      <c r="B57" s="431">
        <v>51</v>
      </c>
      <c r="C57" s="444"/>
      <c r="D57" s="431"/>
      <c r="E57" s="431"/>
      <c r="F57" s="797"/>
      <c r="G57" s="763"/>
      <c r="H57" s="766"/>
      <c r="I57" s="454"/>
      <c r="J57" s="504"/>
      <c r="K57" s="594"/>
      <c r="L57" s="350"/>
      <c r="M57" s="431"/>
      <c r="N57" s="431"/>
      <c r="O57" s="444"/>
      <c r="P57" s="431"/>
      <c r="Q57" s="446"/>
      <c r="R57" s="431"/>
      <c r="S57" s="431"/>
      <c r="T57" s="333"/>
      <c r="U57" s="430"/>
      <c r="V57" s="430"/>
      <c r="W57" s="430"/>
    </row>
    <row r="58" spans="1:23" ht="15.75" customHeight="1">
      <c r="A58" s="430"/>
      <c r="B58" s="431">
        <v>52</v>
      </c>
      <c r="C58" s="444"/>
      <c r="D58" s="431"/>
      <c r="E58" s="431"/>
      <c r="F58" s="797"/>
      <c r="G58" s="763"/>
      <c r="H58" s="766"/>
      <c r="I58" s="454"/>
      <c r="J58" s="504"/>
      <c r="K58" s="594"/>
      <c r="L58" s="350"/>
      <c r="M58" s="431"/>
      <c r="N58" s="431"/>
      <c r="O58" s="444"/>
      <c r="P58" s="431"/>
      <c r="Q58" s="446"/>
      <c r="R58" s="431"/>
      <c r="S58" s="431"/>
      <c r="T58" s="333"/>
      <c r="U58" s="430"/>
      <c r="V58" s="430"/>
      <c r="W58" s="430"/>
    </row>
    <row r="59" spans="1:23" ht="15.75" customHeight="1">
      <c r="A59" s="430"/>
      <c r="B59" s="431">
        <v>53</v>
      </c>
      <c r="C59" s="444"/>
      <c r="D59" s="431"/>
      <c r="E59" s="506"/>
      <c r="F59" s="797"/>
      <c r="G59" s="763"/>
      <c r="H59" s="766"/>
      <c r="I59" s="454"/>
      <c r="J59" s="455"/>
      <c r="K59" s="349"/>
      <c r="L59" s="350"/>
      <c r="M59" s="431"/>
      <c r="N59" s="431"/>
      <c r="O59" s="444"/>
      <c r="P59" s="431"/>
      <c r="Q59" s="446"/>
      <c r="R59" s="431"/>
      <c r="S59" s="431"/>
      <c r="T59" s="333"/>
      <c r="U59" s="430"/>
      <c r="V59" s="430"/>
      <c r="W59" s="430"/>
    </row>
    <row r="60" spans="1:23" ht="15.75" customHeight="1">
      <c r="A60" s="430"/>
      <c r="B60" s="431">
        <v>54</v>
      </c>
      <c r="C60" s="444"/>
      <c r="D60" s="431"/>
      <c r="E60" s="431"/>
      <c r="F60" s="797"/>
      <c r="G60" s="763"/>
      <c r="H60" s="766"/>
      <c r="I60" s="454"/>
      <c r="J60" s="455"/>
      <c r="K60" s="349"/>
      <c r="L60" s="350"/>
      <c r="M60" s="431"/>
      <c r="N60" s="431"/>
      <c r="O60" s="444"/>
      <c r="P60" s="431"/>
      <c r="Q60" s="446"/>
      <c r="R60" s="431"/>
      <c r="S60" s="431"/>
      <c r="T60" s="447"/>
      <c r="U60" s="430"/>
      <c r="V60" s="430"/>
      <c r="W60" s="430"/>
    </row>
    <row r="61" spans="1:23" ht="15.75" customHeight="1">
      <c r="A61" s="430"/>
      <c r="B61" s="431">
        <v>55</v>
      </c>
      <c r="C61" s="444"/>
      <c r="D61" s="431"/>
      <c r="E61" s="431"/>
      <c r="F61" s="797"/>
      <c r="G61" s="763"/>
      <c r="H61" s="766"/>
      <c r="I61" s="454"/>
      <c r="J61" s="455"/>
      <c r="K61" s="349"/>
      <c r="L61" s="350"/>
      <c r="M61" s="431"/>
      <c r="N61" s="431"/>
      <c r="O61" s="444"/>
      <c r="P61" s="431"/>
      <c r="Q61" s="446"/>
      <c r="R61" s="431"/>
      <c r="S61" s="431"/>
      <c r="T61" s="447"/>
      <c r="U61" s="430"/>
      <c r="V61" s="430"/>
      <c r="W61" s="430"/>
    </row>
    <row r="62" spans="1:23" ht="15.75" customHeight="1">
      <c r="A62" s="430"/>
      <c r="B62" s="431">
        <v>56</v>
      </c>
      <c r="C62" s="444"/>
      <c r="D62" s="431"/>
      <c r="E62" s="431"/>
      <c r="F62" s="797"/>
      <c r="G62" s="763"/>
      <c r="H62" s="766"/>
      <c r="I62" s="454"/>
      <c r="J62" s="455"/>
      <c r="K62" s="349"/>
      <c r="L62" s="350"/>
      <c r="M62" s="431"/>
      <c r="N62" s="431"/>
      <c r="O62" s="444"/>
      <c r="P62" s="431"/>
      <c r="Q62" s="446"/>
      <c r="R62" s="431"/>
      <c r="S62" s="431"/>
      <c r="T62" s="333"/>
      <c r="U62" s="430"/>
      <c r="V62" s="430"/>
      <c r="W62" s="430"/>
    </row>
    <row r="63" spans="1:23" ht="15.75" customHeight="1">
      <c r="A63" s="430"/>
      <c r="B63" s="431">
        <v>57</v>
      </c>
      <c r="C63" s="444"/>
      <c r="D63" s="431"/>
      <c r="E63" s="431"/>
      <c r="F63" s="797"/>
      <c r="G63" s="763"/>
      <c r="H63" s="766"/>
      <c r="I63" s="454"/>
      <c r="J63" s="455"/>
      <c r="K63" s="349"/>
      <c r="L63" s="350"/>
      <c r="M63" s="431"/>
      <c r="N63" s="431"/>
      <c r="O63" s="509"/>
      <c r="P63" s="510"/>
      <c r="Q63" s="510"/>
      <c r="R63" s="510"/>
      <c r="S63" s="431"/>
      <c r="T63" s="333"/>
      <c r="U63" s="430"/>
      <c r="V63" s="430"/>
      <c r="W63" s="430"/>
    </row>
    <row r="64" spans="1:23" ht="15.75" customHeight="1">
      <c r="A64" s="430"/>
      <c r="B64" s="431">
        <v>58</v>
      </c>
      <c r="C64" s="444"/>
      <c r="D64" s="431"/>
      <c r="E64" s="431"/>
      <c r="F64" s="797"/>
      <c r="G64" s="763"/>
      <c r="H64" s="766"/>
      <c r="I64" s="454"/>
      <c r="J64" s="455"/>
      <c r="K64" s="349"/>
      <c r="L64" s="350"/>
      <c r="M64" s="431"/>
      <c r="N64" s="431"/>
      <c r="O64" s="444"/>
      <c r="P64" s="431"/>
      <c r="Q64" s="446"/>
      <c r="R64" s="431"/>
      <c r="S64" s="431"/>
      <c r="T64" s="350"/>
      <c r="U64" s="430"/>
      <c r="V64" s="430"/>
      <c r="W64" s="430"/>
    </row>
    <row r="65" spans="1:23" ht="15.75" customHeight="1">
      <c r="A65" s="430"/>
      <c r="B65" s="431">
        <v>59</v>
      </c>
      <c r="C65" s="444"/>
      <c r="D65" s="431"/>
      <c r="E65" s="431"/>
      <c r="F65" s="797"/>
      <c r="G65" s="763"/>
      <c r="H65" s="766"/>
      <c r="I65" s="454"/>
      <c r="J65" s="455"/>
      <c r="K65" s="349"/>
      <c r="L65" s="350"/>
      <c r="M65" s="431"/>
      <c r="N65" s="431"/>
      <c r="O65" s="444"/>
      <c r="P65" s="431"/>
      <c r="Q65" s="446"/>
      <c r="R65" s="431"/>
      <c r="S65" s="431"/>
      <c r="T65" s="333"/>
      <c r="U65" s="430"/>
      <c r="V65" s="430"/>
      <c r="W65" s="430"/>
    </row>
    <row r="66" spans="1:23" ht="15.75" customHeight="1">
      <c r="A66" s="430"/>
      <c r="B66" s="431">
        <v>60</v>
      </c>
      <c r="C66" s="444"/>
      <c r="D66" s="431"/>
      <c r="E66" s="431"/>
      <c r="F66" s="803"/>
      <c r="G66" s="804"/>
      <c r="H66" s="805"/>
      <c r="I66" s="454"/>
      <c r="J66" s="455"/>
      <c r="K66" s="555"/>
      <c r="L66" s="350"/>
      <c r="M66" s="431"/>
      <c r="N66" s="431"/>
      <c r="O66" s="444"/>
      <c r="P66" s="431"/>
      <c r="Q66" s="446"/>
      <c r="R66" s="431"/>
      <c r="S66" s="431"/>
      <c r="T66" s="333"/>
      <c r="U66" s="430"/>
      <c r="V66" s="430"/>
      <c r="W66" s="430"/>
    </row>
    <row r="67" spans="1:23" ht="15.75" customHeight="1">
      <c r="A67" s="430"/>
      <c r="B67" s="431">
        <v>61</v>
      </c>
      <c r="C67" s="444"/>
      <c r="D67" s="431"/>
      <c r="E67" s="431"/>
      <c r="F67" s="661"/>
      <c r="G67" s="596"/>
      <c r="H67" s="519"/>
      <c r="I67" s="474"/>
      <c r="J67" s="455"/>
      <c r="K67" s="349"/>
      <c r="L67" s="350"/>
      <c r="M67" s="431"/>
      <c r="N67" s="431"/>
      <c r="O67" s="444"/>
      <c r="P67" s="431"/>
      <c r="Q67" s="446"/>
      <c r="R67" s="431"/>
      <c r="S67" s="431"/>
      <c r="T67" s="333"/>
      <c r="U67" s="430"/>
      <c r="V67" s="430"/>
      <c r="W67" s="430"/>
    </row>
    <row r="68" spans="1:23" ht="15.75" customHeight="1">
      <c r="A68" s="430"/>
      <c r="B68" s="431">
        <v>62</v>
      </c>
      <c r="C68" s="444"/>
      <c r="D68" s="431"/>
      <c r="E68" s="431"/>
      <c r="F68" s="797"/>
      <c r="G68" s="763"/>
      <c r="H68" s="706"/>
      <c r="I68" s="455"/>
      <c r="J68" s="562"/>
      <c r="K68" s="555"/>
      <c r="L68" s="350"/>
      <c r="M68" s="431"/>
      <c r="N68" s="431"/>
      <c r="O68" s="444"/>
      <c r="P68" s="431"/>
      <c r="Q68" s="446"/>
      <c r="R68" s="431"/>
      <c r="S68" s="431"/>
      <c r="T68" s="333"/>
      <c r="U68" s="430"/>
      <c r="V68" s="430"/>
      <c r="W68" s="430"/>
    </row>
    <row r="69" spans="1:23" ht="15.75" customHeight="1">
      <c r="A69" s="430"/>
      <c r="B69" s="431">
        <v>63</v>
      </c>
      <c r="C69" s="444"/>
      <c r="D69" s="431"/>
      <c r="E69" s="431"/>
      <c r="F69" s="797"/>
      <c r="G69" s="763"/>
      <c r="H69" s="706"/>
      <c r="I69" s="455"/>
      <c r="J69" s="562"/>
      <c r="K69" s="349"/>
      <c r="L69" s="350"/>
      <c r="M69" s="431"/>
      <c r="N69" s="431"/>
      <c r="O69" s="444"/>
      <c r="P69" s="431"/>
      <c r="Q69" s="446"/>
      <c r="R69" s="431"/>
      <c r="S69" s="431"/>
      <c r="T69" s="333"/>
      <c r="U69" s="430"/>
      <c r="V69" s="430"/>
      <c r="W69" s="430"/>
    </row>
    <row r="70" spans="1:23" ht="15.75" customHeight="1">
      <c r="A70" s="430"/>
      <c r="B70" s="431">
        <v>64</v>
      </c>
      <c r="C70" s="444"/>
      <c r="D70" s="431"/>
      <c r="E70" s="431"/>
      <c r="F70" s="797"/>
      <c r="G70" s="763"/>
      <c r="H70" s="706"/>
      <c r="I70" s="455"/>
      <c r="J70" s="455"/>
      <c r="K70" s="349"/>
      <c r="L70" s="350"/>
      <c r="M70" s="431"/>
      <c r="N70" s="431"/>
      <c r="O70" s="444"/>
      <c r="P70" s="431"/>
      <c r="Q70" s="446"/>
      <c r="R70" s="431"/>
      <c r="S70" s="431"/>
      <c r="T70" s="333"/>
      <c r="U70" s="430"/>
      <c r="V70" s="430"/>
      <c r="W70" s="430"/>
    </row>
    <row r="71" spans="1:23" ht="15.75" customHeight="1">
      <c r="A71" s="430"/>
      <c r="B71" s="431">
        <v>65</v>
      </c>
      <c r="C71" s="444"/>
      <c r="D71" s="431"/>
      <c r="E71" s="431"/>
      <c r="F71" s="797"/>
      <c r="G71" s="763"/>
      <c r="H71" s="706"/>
      <c r="I71" s="455"/>
      <c r="J71" s="455"/>
      <c r="K71" s="349"/>
      <c r="L71" s="350"/>
      <c r="M71" s="431"/>
      <c r="N71" s="431"/>
      <c r="O71" s="444"/>
      <c r="P71" s="431"/>
      <c r="Q71" s="446"/>
      <c r="R71" s="431"/>
      <c r="S71" s="431"/>
      <c r="T71" s="333"/>
      <c r="U71" s="430"/>
      <c r="V71" s="430"/>
      <c r="W71" s="430"/>
    </row>
    <row r="72" spans="1:23" ht="15.75" customHeight="1">
      <c r="A72" s="430"/>
      <c r="B72" s="431">
        <v>66</v>
      </c>
      <c r="C72" s="444"/>
      <c r="D72" s="446"/>
      <c r="E72" s="431"/>
      <c r="F72" s="797"/>
      <c r="G72" s="763"/>
      <c r="H72" s="706"/>
      <c r="I72" s="455"/>
      <c r="J72" s="455"/>
      <c r="K72" s="349"/>
      <c r="L72" s="350"/>
      <c r="M72" s="431"/>
      <c r="N72" s="431"/>
      <c r="O72" s="444"/>
      <c r="P72" s="431"/>
      <c r="Q72" s="446"/>
      <c r="R72" s="431"/>
      <c r="S72" s="431"/>
      <c r="T72" s="333"/>
      <c r="U72" s="430"/>
      <c r="V72" s="430"/>
      <c r="W72" s="430"/>
    </row>
    <row r="73" spans="1:23" ht="15.75" customHeight="1">
      <c r="A73" s="430"/>
      <c r="B73" s="431">
        <v>67</v>
      </c>
      <c r="C73" s="444"/>
      <c r="D73" s="446"/>
      <c r="E73" s="431"/>
      <c r="F73" s="797"/>
      <c r="G73" s="763"/>
      <c r="H73" s="706"/>
      <c r="I73" s="455"/>
      <c r="J73" s="455"/>
      <c r="K73" s="349"/>
      <c r="L73" s="350"/>
      <c r="M73" s="431"/>
      <c r="N73" s="431"/>
      <c r="O73" s="444"/>
      <c r="P73" s="431"/>
      <c r="Q73" s="446"/>
      <c r="R73" s="431"/>
      <c r="S73" s="431"/>
      <c r="T73" s="333"/>
      <c r="U73" s="430"/>
      <c r="V73" s="430"/>
      <c r="W73" s="430"/>
    </row>
    <row r="74" spans="1:23" ht="15.75" customHeight="1">
      <c r="A74" s="430"/>
      <c r="B74" s="431">
        <v>68</v>
      </c>
      <c r="C74" s="444"/>
      <c r="D74" s="446"/>
      <c r="E74" s="431"/>
      <c r="F74" s="797"/>
      <c r="G74" s="763"/>
      <c r="H74" s="706"/>
      <c r="I74" s="455"/>
      <c r="J74" s="455"/>
      <c r="K74" s="349"/>
      <c r="L74" s="350"/>
      <c r="M74" s="431"/>
      <c r="N74" s="431"/>
      <c r="O74" s="444"/>
      <c r="P74" s="431"/>
      <c r="Q74" s="446"/>
      <c r="R74" s="431"/>
      <c r="S74" s="431"/>
      <c r="T74" s="333"/>
      <c r="U74" s="430"/>
      <c r="V74" s="430"/>
      <c r="W74" s="430"/>
    </row>
    <row r="75" spans="1:23" ht="15.75" customHeight="1">
      <c r="A75" s="430"/>
      <c r="B75" s="431">
        <v>69</v>
      </c>
      <c r="C75" s="444"/>
      <c r="D75" s="446"/>
      <c r="E75" s="431"/>
      <c r="F75" s="797"/>
      <c r="G75" s="763"/>
      <c r="H75" s="706"/>
      <c r="I75" s="455"/>
      <c r="J75" s="455"/>
      <c r="K75" s="349"/>
      <c r="L75" s="350"/>
      <c r="M75" s="431"/>
      <c r="N75" s="431"/>
      <c r="O75" s="444"/>
      <c r="P75" s="431"/>
      <c r="Q75" s="446"/>
      <c r="R75" s="431"/>
      <c r="S75" s="431"/>
      <c r="T75" s="333"/>
      <c r="U75" s="430"/>
      <c r="V75" s="430"/>
      <c r="W75" s="430"/>
    </row>
    <row r="76" spans="1:23" ht="15.75" customHeight="1">
      <c r="A76" s="430"/>
      <c r="B76" s="431">
        <v>70</v>
      </c>
      <c r="C76" s="444"/>
      <c r="D76" s="662"/>
      <c r="E76" s="431"/>
      <c r="F76" s="797"/>
      <c r="G76" s="763"/>
      <c r="H76" s="706"/>
      <c r="I76" s="455"/>
      <c r="J76" s="455"/>
      <c r="K76" s="349"/>
      <c r="L76" s="350"/>
      <c r="M76" s="431"/>
      <c r="N76" s="431"/>
      <c r="O76" s="444"/>
      <c r="P76" s="431"/>
      <c r="Q76" s="446"/>
      <c r="R76" s="431"/>
      <c r="S76" s="431"/>
      <c r="T76" s="333"/>
      <c r="U76" s="430"/>
      <c r="V76" s="430"/>
      <c r="W76" s="430"/>
    </row>
    <row r="77" spans="1:23" ht="15.75" customHeight="1">
      <c r="A77" s="430"/>
      <c r="B77" s="431">
        <v>71</v>
      </c>
      <c r="C77" s="444"/>
      <c r="D77" s="446"/>
      <c r="E77" s="431"/>
      <c r="F77" s="797"/>
      <c r="G77" s="763"/>
      <c r="H77" s="706"/>
      <c r="I77" s="455"/>
      <c r="J77" s="455"/>
      <c r="K77" s="349"/>
      <c r="L77" s="350"/>
      <c r="M77" s="431"/>
      <c r="N77" s="431"/>
      <c r="O77" s="444"/>
      <c r="P77" s="431"/>
      <c r="Q77" s="446"/>
      <c r="R77" s="431"/>
      <c r="S77" s="431"/>
      <c r="T77" s="333"/>
      <c r="U77" s="430"/>
      <c r="V77" s="430"/>
      <c r="W77" s="430"/>
    </row>
    <row r="78" spans="1:23" ht="15.75" customHeight="1">
      <c r="A78" s="430"/>
      <c r="B78" s="431">
        <v>72</v>
      </c>
      <c r="C78" s="444"/>
      <c r="D78" s="446"/>
      <c r="E78" s="431"/>
      <c r="F78" s="797"/>
      <c r="G78" s="763"/>
      <c r="H78" s="706"/>
      <c r="I78" s="455"/>
      <c r="J78" s="455"/>
      <c r="K78" s="349"/>
      <c r="L78" s="350"/>
      <c r="M78" s="431"/>
      <c r="N78" s="431"/>
      <c r="O78" s="444"/>
      <c r="P78" s="431"/>
      <c r="Q78" s="446"/>
      <c r="R78" s="431"/>
      <c r="S78" s="431"/>
      <c r="T78" s="333"/>
      <c r="U78" s="430"/>
      <c r="V78" s="430"/>
      <c r="W78" s="430"/>
    </row>
    <row r="79" spans="1:23" ht="15.75" customHeight="1">
      <c r="A79" s="430"/>
      <c r="B79" s="431">
        <v>73</v>
      </c>
      <c r="C79" s="444"/>
      <c r="D79" s="446"/>
      <c r="E79" s="431"/>
      <c r="F79" s="797"/>
      <c r="G79" s="763"/>
      <c r="H79" s="706"/>
      <c r="I79" s="504"/>
      <c r="J79" s="455"/>
      <c r="K79" s="594"/>
      <c r="L79" s="350"/>
      <c r="M79" s="431"/>
      <c r="N79" s="431"/>
      <c r="O79" s="444"/>
      <c r="P79" s="431"/>
      <c r="Q79" s="446"/>
      <c r="R79" s="431"/>
      <c r="S79" s="431"/>
      <c r="T79" s="333"/>
      <c r="U79" s="430"/>
      <c r="V79" s="430"/>
      <c r="W79" s="430"/>
    </row>
    <row r="80" spans="1:23" ht="15.75" customHeight="1">
      <c r="A80" s="430"/>
      <c r="B80" s="431">
        <v>74</v>
      </c>
      <c r="C80" s="444"/>
      <c r="D80" s="446"/>
      <c r="E80" s="431"/>
      <c r="F80" s="797"/>
      <c r="G80" s="763"/>
      <c r="H80" s="706"/>
      <c r="I80" s="455"/>
      <c r="J80" s="455"/>
      <c r="K80" s="349"/>
      <c r="L80" s="350"/>
      <c r="M80" s="431"/>
      <c r="N80" s="431"/>
      <c r="O80" s="444"/>
      <c r="P80" s="431"/>
      <c r="Q80" s="446"/>
      <c r="R80" s="431"/>
      <c r="S80" s="431"/>
      <c r="T80" s="333"/>
      <c r="U80" s="430"/>
      <c r="V80" s="430"/>
      <c r="W80" s="430"/>
    </row>
    <row r="81" spans="1:23" ht="15.75" customHeight="1">
      <c r="A81" s="430"/>
      <c r="B81" s="431">
        <v>75</v>
      </c>
      <c r="C81" s="444"/>
      <c r="D81" s="446"/>
      <c r="E81" s="431"/>
      <c r="F81" s="797"/>
      <c r="G81" s="763"/>
      <c r="H81" s="706"/>
      <c r="I81" s="455"/>
      <c r="J81" s="455"/>
      <c r="K81" s="349"/>
      <c r="L81" s="350"/>
      <c r="M81" s="431"/>
      <c r="N81" s="431"/>
      <c r="O81" s="444"/>
      <c r="P81" s="431"/>
      <c r="Q81" s="446"/>
      <c r="R81" s="431"/>
      <c r="S81" s="431"/>
      <c r="T81" s="333"/>
      <c r="U81" s="430"/>
      <c r="V81" s="430"/>
      <c r="W81" s="430"/>
    </row>
    <row r="82" spans="1:23" ht="15.75" customHeight="1">
      <c r="A82" s="430"/>
      <c r="B82" s="431">
        <v>76</v>
      </c>
      <c r="C82" s="444"/>
      <c r="D82" s="446"/>
      <c r="E82" s="431"/>
      <c r="F82" s="797"/>
      <c r="G82" s="763"/>
      <c r="H82" s="706"/>
      <c r="I82" s="455"/>
      <c r="J82" s="455"/>
      <c r="K82" s="349"/>
      <c r="L82" s="350"/>
      <c r="M82" s="431"/>
      <c r="N82" s="431"/>
      <c r="O82" s="444"/>
      <c r="P82" s="431"/>
      <c r="Q82" s="446"/>
      <c r="R82" s="431"/>
      <c r="S82" s="431"/>
      <c r="T82" s="333"/>
      <c r="U82" s="430"/>
      <c r="V82" s="430"/>
      <c r="W82" s="430"/>
    </row>
    <row r="83" spans="1:23" ht="15.75" customHeight="1">
      <c r="A83" s="430"/>
      <c r="B83" s="431">
        <v>77</v>
      </c>
      <c r="C83" s="444"/>
      <c r="D83" s="446"/>
      <c r="E83" s="431"/>
      <c r="F83" s="797"/>
      <c r="G83" s="763"/>
      <c r="H83" s="706"/>
      <c r="I83" s="455"/>
      <c r="J83" s="455"/>
      <c r="K83" s="349"/>
      <c r="L83" s="350"/>
      <c r="M83" s="431"/>
      <c r="N83" s="431"/>
      <c r="O83" s="444"/>
      <c r="P83" s="431"/>
      <c r="Q83" s="446"/>
      <c r="R83" s="431"/>
      <c r="S83" s="431"/>
      <c r="T83" s="350"/>
      <c r="U83" s="430"/>
      <c r="V83" s="430"/>
      <c r="W83" s="430"/>
    </row>
    <row r="84" spans="1:23" ht="15.75" customHeight="1">
      <c r="A84" s="430"/>
      <c r="B84" s="431">
        <v>78</v>
      </c>
      <c r="C84" s="444"/>
      <c r="D84" s="446"/>
      <c r="E84" s="431"/>
      <c r="F84" s="797"/>
      <c r="G84" s="763"/>
      <c r="H84" s="706"/>
      <c r="I84" s="455"/>
      <c r="J84" s="455"/>
      <c r="K84" s="349"/>
      <c r="L84" s="350"/>
      <c r="M84" s="431"/>
      <c r="N84" s="431"/>
      <c r="O84" s="444"/>
      <c r="P84" s="431"/>
      <c r="Q84" s="446"/>
      <c r="R84" s="431"/>
      <c r="S84" s="431"/>
      <c r="T84" s="350"/>
      <c r="U84" s="430"/>
      <c r="V84" s="430"/>
      <c r="W84" s="430"/>
    </row>
    <row r="85" spans="1:23" ht="15.75" customHeight="1">
      <c r="A85" s="430"/>
      <c r="B85" s="431">
        <v>79</v>
      </c>
      <c r="C85" s="444"/>
      <c r="D85" s="446"/>
      <c r="E85" s="431"/>
      <c r="F85" s="797"/>
      <c r="G85" s="763"/>
      <c r="H85" s="706"/>
      <c r="I85" s="455"/>
      <c r="J85" s="455"/>
      <c r="K85" s="349"/>
      <c r="L85" s="350"/>
      <c r="M85" s="431"/>
      <c r="N85" s="431"/>
      <c r="O85" s="444"/>
      <c r="P85" s="431"/>
      <c r="Q85" s="446"/>
      <c r="R85" s="431"/>
      <c r="S85" s="431"/>
      <c r="T85" s="350"/>
      <c r="U85" s="430"/>
      <c r="V85" s="430"/>
      <c r="W85" s="430"/>
    </row>
    <row r="86" spans="1:23" ht="15.75" customHeight="1">
      <c r="A86" s="430"/>
      <c r="B86" s="431">
        <v>80</v>
      </c>
      <c r="C86" s="444"/>
      <c r="D86" s="446"/>
      <c r="E86" s="431"/>
      <c r="F86" s="797"/>
      <c r="G86" s="763"/>
      <c r="H86" s="706"/>
      <c r="I86" s="455"/>
      <c r="J86" s="455"/>
      <c r="K86" s="349"/>
      <c r="L86" s="350"/>
      <c r="M86" s="431"/>
      <c r="N86" s="431"/>
      <c r="O86" s="444"/>
      <c r="P86" s="431"/>
      <c r="Q86" s="446"/>
      <c r="R86" s="431"/>
      <c r="S86" s="431"/>
      <c r="T86" s="350"/>
      <c r="U86" s="430"/>
      <c r="V86" s="430"/>
      <c r="W86" s="430"/>
    </row>
    <row r="87" spans="1:23" ht="15.75" customHeight="1">
      <c r="A87" s="430"/>
      <c r="B87" s="431">
        <v>81</v>
      </c>
      <c r="C87" s="444"/>
      <c r="D87" s="446"/>
      <c r="E87" s="431"/>
      <c r="F87" s="797"/>
      <c r="G87" s="763"/>
      <c r="H87" s="706"/>
      <c r="I87" s="455"/>
      <c r="J87" s="455"/>
      <c r="K87" s="349"/>
      <c r="L87" s="350"/>
      <c r="M87" s="431"/>
      <c r="N87" s="431"/>
      <c r="O87" s="444"/>
      <c r="P87" s="431"/>
      <c r="Q87" s="446"/>
      <c r="R87" s="431"/>
      <c r="S87" s="431"/>
      <c r="T87" s="447"/>
      <c r="U87" s="430"/>
      <c r="V87" s="430"/>
      <c r="W87" s="430"/>
    </row>
    <row r="88" spans="1:23" ht="15.75" customHeight="1">
      <c r="A88" s="430"/>
      <c r="B88" s="431">
        <v>82</v>
      </c>
      <c r="C88" s="444"/>
      <c r="D88" s="446"/>
      <c r="E88" s="431"/>
      <c r="F88" s="797"/>
      <c r="G88" s="763"/>
      <c r="H88" s="706"/>
      <c r="I88" s="455"/>
      <c r="J88" s="455"/>
      <c r="K88" s="349"/>
      <c r="L88" s="350"/>
      <c r="M88" s="431"/>
      <c r="N88" s="431"/>
      <c r="O88" s="444"/>
      <c r="P88" s="431"/>
      <c r="Q88" s="446"/>
      <c r="R88" s="431"/>
      <c r="S88" s="431"/>
      <c r="T88" s="350"/>
      <c r="U88" s="430"/>
      <c r="V88" s="430"/>
      <c r="W88" s="430"/>
    </row>
    <row r="89" spans="1:23" ht="15.75" customHeight="1">
      <c r="A89" s="430"/>
      <c r="B89" s="431">
        <v>83</v>
      </c>
      <c r="C89" s="444"/>
      <c r="D89" s="446"/>
      <c r="E89" s="431"/>
      <c r="F89" s="797"/>
      <c r="G89" s="763"/>
      <c r="H89" s="706"/>
      <c r="I89" s="455"/>
      <c r="J89" s="455"/>
      <c r="K89" s="349"/>
      <c r="L89" s="350"/>
      <c r="M89" s="431"/>
      <c r="N89" s="431"/>
      <c r="O89" s="444"/>
      <c r="P89" s="431"/>
      <c r="Q89" s="446"/>
      <c r="R89" s="431"/>
      <c r="S89" s="431"/>
      <c r="T89" s="350"/>
      <c r="U89" s="430"/>
      <c r="V89" s="430"/>
      <c r="W89" s="430"/>
    </row>
    <row r="90" spans="1:23" ht="15.75" customHeight="1">
      <c r="A90" s="430"/>
      <c r="B90" s="431">
        <v>84</v>
      </c>
      <c r="C90" s="444"/>
      <c r="D90" s="446"/>
      <c r="E90" s="431"/>
      <c r="F90" s="797"/>
      <c r="G90" s="763"/>
      <c r="H90" s="706"/>
      <c r="I90" s="457"/>
      <c r="J90" s="431"/>
      <c r="K90" s="350"/>
      <c r="L90" s="350"/>
      <c r="M90" s="431"/>
      <c r="N90" s="431"/>
      <c r="O90" s="444"/>
      <c r="P90" s="431"/>
      <c r="Q90" s="446"/>
      <c r="R90" s="431"/>
      <c r="S90" s="431"/>
      <c r="T90" s="447"/>
      <c r="U90" s="430"/>
      <c r="V90" s="430"/>
      <c r="W90" s="430"/>
    </row>
    <row r="91" spans="1:23" ht="15.75" customHeight="1">
      <c r="A91" s="430"/>
      <c r="B91" s="431">
        <v>85</v>
      </c>
      <c r="C91" s="444"/>
      <c r="D91" s="446"/>
      <c r="E91" s="431"/>
      <c r="F91" s="797"/>
      <c r="G91" s="763"/>
      <c r="H91" s="706"/>
      <c r="I91" s="457"/>
      <c r="J91" s="431"/>
      <c r="K91" s="350"/>
      <c r="L91" s="350"/>
      <c r="M91" s="431"/>
      <c r="N91" s="431"/>
      <c r="O91" s="444"/>
      <c r="P91" s="431"/>
      <c r="Q91" s="446"/>
      <c r="R91" s="431"/>
      <c r="S91" s="431"/>
      <c r="T91" s="447"/>
      <c r="U91" s="430"/>
      <c r="V91" s="430"/>
      <c r="W91" s="430"/>
    </row>
    <row r="92" spans="1:23" ht="15.75" customHeight="1">
      <c r="A92" s="430"/>
      <c r="B92" s="431">
        <v>86</v>
      </c>
      <c r="C92" s="444"/>
      <c r="D92" s="446"/>
      <c r="E92" s="431"/>
      <c r="F92" s="797"/>
      <c r="G92" s="763"/>
      <c r="H92" s="706"/>
      <c r="I92" s="457"/>
      <c r="J92" s="431"/>
      <c r="K92" s="350"/>
      <c r="L92" s="350"/>
      <c r="M92" s="431"/>
      <c r="N92" s="431"/>
      <c r="O92" s="444"/>
      <c r="P92" s="431"/>
      <c r="Q92" s="446"/>
      <c r="R92" s="431"/>
      <c r="S92" s="431"/>
      <c r="T92" s="447"/>
      <c r="U92" s="430"/>
      <c r="V92" s="430"/>
      <c r="W92" s="430"/>
    </row>
    <row r="93" spans="1:23" ht="15.75" customHeight="1">
      <c r="A93" s="430"/>
      <c r="B93" s="431">
        <v>87</v>
      </c>
      <c r="C93" s="444"/>
      <c r="D93" s="446"/>
      <c r="E93" s="431"/>
      <c r="F93" s="797"/>
      <c r="G93" s="763"/>
      <c r="H93" s="706"/>
      <c r="I93" s="457"/>
      <c r="J93" s="431"/>
      <c r="K93" s="350"/>
      <c r="L93" s="350"/>
      <c r="M93" s="431"/>
      <c r="N93" s="431"/>
      <c r="O93" s="444"/>
      <c r="P93" s="431"/>
      <c r="Q93" s="446"/>
      <c r="R93" s="431"/>
      <c r="S93" s="431"/>
      <c r="T93" s="447"/>
      <c r="U93" s="430"/>
      <c r="V93" s="430"/>
      <c r="W93" s="430"/>
    </row>
    <row r="94" spans="1:23" ht="15.75" customHeight="1">
      <c r="A94" s="430"/>
      <c r="B94" s="431">
        <v>88</v>
      </c>
      <c r="C94" s="444"/>
      <c r="D94" s="446"/>
      <c r="E94" s="431"/>
      <c r="F94" s="797"/>
      <c r="G94" s="763"/>
      <c r="H94" s="706"/>
      <c r="I94" s="457"/>
      <c r="J94" s="431"/>
      <c r="K94" s="350"/>
      <c r="L94" s="350"/>
      <c r="M94" s="431"/>
      <c r="N94" s="431"/>
      <c r="O94" s="444"/>
      <c r="P94" s="431"/>
      <c r="Q94" s="446"/>
      <c r="R94" s="431"/>
      <c r="S94" s="431"/>
      <c r="T94" s="447"/>
      <c r="U94" s="430"/>
      <c r="V94" s="430"/>
      <c r="W94" s="430"/>
    </row>
    <row r="95" spans="1:23" ht="15.75" customHeight="1">
      <c r="A95" s="430"/>
      <c r="B95" s="431">
        <v>89</v>
      </c>
      <c r="C95" s="444"/>
      <c r="D95" s="446"/>
      <c r="E95" s="431"/>
      <c r="F95" s="797"/>
      <c r="G95" s="763"/>
      <c r="H95" s="706"/>
      <c r="I95" s="457"/>
      <c r="J95" s="431"/>
      <c r="K95" s="350"/>
      <c r="L95" s="350"/>
      <c r="M95" s="431"/>
      <c r="N95" s="431"/>
      <c r="O95" s="444"/>
      <c r="P95" s="431"/>
      <c r="Q95" s="446"/>
      <c r="R95" s="431"/>
      <c r="S95" s="431"/>
      <c r="T95" s="447"/>
      <c r="U95" s="430"/>
      <c r="V95" s="430"/>
      <c r="W95" s="430"/>
    </row>
    <row r="96" spans="1:23" ht="15.75" customHeight="1">
      <c r="A96" s="430"/>
      <c r="B96" s="431">
        <v>90</v>
      </c>
      <c r="C96" s="444"/>
      <c r="D96" s="446"/>
      <c r="E96" s="431"/>
      <c r="F96" s="797"/>
      <c r="G96" s="763"/>
      <c r="H96" s="706"/>
      <c r="I96" s="457"/>
      <c r="J96" s="431"/>
      <c r="K96" s="350"/>
      <c r="L96" s="350"/>
      <c r="M96" s="431"/>
      <c r="N96" s="431"/>
      <c r="O96" s="444"/>
      <c r="P96" s="431"/>
      <c r="Q96" s="446"/>
      <c r="R96" s="431"/>
      <c r="S96" s="431"/>
      <c r="T96" s="447"/>
      <c r="U96" s="430"/>
      <c r="V96" s="430"/>
      <c r="W96" s="430"/>
    </row>
    <row r="97" spans="1:23" ht="15.75" customHeight="1">
      <c r="A97" s="430"/>
      <c r="B97" s="431">
        <v>91</v>
      </c>
      <c r="C97" s="444"/>
      <c r="D97" s="446"/>
      <c r="E97" s="431"/>
      <c r="F97" s="797"/>
      <c r="G97" s="763"/>
      <c r="H97" s="706"/>
      <c r="I97" s="457"/>
      <c r="J97" s="431"/>
      <c r="K97" s="350"/>
      <c r="L97" s="350"/>
      <c r="M97" s="431"/>
      <c r="N97" s="431"/>
      <c r="O97" s="444"/>
      <c r="P97" s="431"/>
      <c r="Q97" s="446"/>
      <c r="R97" s="431"/>
      <c r="S97" s="431"/>
      <c r="T97" s="447"/>
      <c r="U97" s="430"/>
      <c r="V97" s="430"/>
      <c r="W97" s="430"/>
    </row>
    <row r="98" spans="1:23" ht="15.75" customHeight="1">
      <c r="A98" s="430"/>
      <c r="B98" s="431">
        <v>92</v>
      </c>
      <c r="C98" s="444"/>
      <c r="D98" s="446"/>
      <c r="E98" s="431"/>
      <c r="F98" s="797"/>
      <c r="G98" s="763"/>
      <c r="H98" s="706"/>
      <c r="I98" s="457"/>
      <c r="J98" s="431"/>
      <c r="K98" s="350"/>
      <c r="L98" s="350"/>
      <c r="M98" s="431"/>
      <c r="N98" s="431"/>
      <c r="O98" s="444"/>
      <c r="P98" s="431"/>
      <c r="Q98" s="446"/>
      <c r="R98" s="431"/>
      <c r="S98" s="431"/>
      <c r="T98" s="447"/>
      <c r="U98" s="430"/>
      <c r="V98" s="430"/>
      <c r="W98" s="430"/>
    </row>
    <row r="99" spans="1:23" ht="15.75" customHeight="1">
      <c r="A99" s="430"/>
      <c r="B99" s="431">
        <v>93</v>
      </c>
      <c r="C99" s="444"/>
      <c r="D99" s="446"/>
      <c r="E99" s="431"/>
      <c r="F99" s="797"/>
      <c r="G99" s="763"/>
      <c r="H99" s="706"/>
      <c r="I99" s="457"/>
      <c r="J99" s="431"/>
      <c r="K99" s="350"/>
      <c r="L99" s="350"/>
      <c r="M99" s="431"/>
      <c r="N99" s="431"/>
      <c r="O99" s="444"/>
      <c r="P99" s="431"/>
      <c r="Q99" s="446"/>
      <c r="R99" s="431"/>
      <c r="S99" s="431"/>
      <c r="T99" s="447"/>
      <c r="U99" s="430"/>
      <c r="V99" s="430"/>
      <c r="W99" s="430"/>
    </row>
    <row r="100" spans="1:23" ht="15.75" customHeight="1">
      <c r="A100" s="430"/>
      <c r="B100" s="431">
        <v>94</v>
      </c>
      <c r="C100" s="444"/>
      <c r="D100" s="446"/>
      <c r="E100" s="431"/>
      <c r="F100" s="797"/>
      <c r="G100" s="763"/>
      <c r="H100" s="706"/>
      <c r="I100" s="457"/>
      <c r="J100" s="431"/>
      <c r="K100" s="350"/>
      <c r="L100" s="350"/>
      <c r="M100" s="431"/>
      <c r="N100" s="431"/>
      <c r="O100" s="444"/>
      <c r="P100" s="431"/>
      <c r="Q100" s="446"/>
      <c r="R100" s="431"/>
      <c r="S100" s="431"/>
      <c r="T100" s="447"/>
      <c r="U100" s="430"/>
      <c r="V100" s="430"/>
      <c r="W100" s="430"/>
    </row>
    <row r="101" spans="1:23" ht="15.75" customHeight="1">
      <c r="A101" s="430"/>
      <c r="B101" s="431">
        <v>95</v>
      </c>
      <c r="C101" s="444"/>
      <c r="D101" s="446"/>
      <c r="E101" s="431"/>
      <c r="F101" s="797"/>
      <c r="G101" s="763"/>
      <c r="H101" s="706"/>
      <c r="I101" s="457"/>
      <c r="J101" s="431"/>
      <c r="K101" s="350"/>
      <c r="L101" s="350"/>
      <c r="M101" s="431"/>
      <c r="N101" s="431"/>
      <c r="O101" s="444"/>
      <c r="P101" s="431"/>
      <c r="Q101" s="446"/>
      <c r="R101" s="431"/>
      <c r="S101" s="431"/>
      <c r="T101" s="447"/>
      <c r="U101" s="430"/>
      <c r="V101" s="430"/>
      <c r="W101" s="430"/>
    </row>
    <row r="102" spans="1:23" ht="15.75" customHeight="1">
      <c r="A102" s="430"/>
      <c r="B102" s="431">
        <v>96</v>
      </c>
      <c r="C102" s="444"/>
      <c r="D102" s="446"/>
      <c r="E102" s="431"/>
      <c r="F102" s="797"/>
      <c r="G102" s="763"/>
      <c r="H102" s="706"/>
      <c r="I102" s="457"/>
      <c r="J102" s="431"/>
      <c r="K102" s="350"/>
      <c r="L102" s="350"/>
      <c r="M102" s="431"/>
      <c r="N102" s="431"/>
      <c r="O102" s="444"/>
      <c r="P102" s="431"/>
      <c r="Q102" s="446"/>
      <c r="R102" s="431"/>
      <c r="S102" s="431"/>
      <c r="T102" s="447"/>
      <c r="U102" s="430"/>
      <c r="V102" s="430"/>
      <c r="W102" s="430"/>
    </row>
    <row r="103" spans="1:23" ht="15.75" customHeight="1">
      <c r="A103" s="430"/>
      <c r="B103" s="431">
        <v>97</v>
      </c>
      <c r="C103" s="444"/>
      <c r="D103" s="446"/>
      <c r="E103" s="431"/>
      <c r="F103" s="797"/>
      <c r="G103" s="763"/>
      <c r="H103" s="706"/>
      <c r="I103" s="457"/>
      <c r="J103" s="431"/>
      <c r="K103" s="350"/>
      <c r="L103" s="350"/>
      <c r="M103" s="431"/>
      <c r="N103" s="431"/>
      <c r="O103" s="444"/>
      <c r="P103" s="431"/>
      <c r="Q103" s="446"/>
      <c r="R103" s="431"/>
      <c r="S103" s="431"/>
      <c r="T103" s="447"/>
      <c r="U103" s="430"/>
      <c r="V103" s="430"/>
      <c r="W103" s="430"/>
    </row>
    <row r="104" spans="1:23" ht="15.75" customHeight="1">
      <c r="A104" s="430"/>
      <c r="B104" s="431">
        <v>98</v>
      </c>
      <c r="C104" s="444"/>
      <c r="D104" s="446"/>
      <c r="E104" s="431"/>
      <c r="F104" s="797"/>
      <c r="G104" s="763"/>
      <c r="H104" s="706"/>
      <c r="I104" s="457"/>
      <c r="J104" s="431"/>
      <c r="K104" s="350"/>
      <c r="L104" s="350"/>
      <c r="M104" s="431"/>
      <c r="N104" s="431"/>
      <c r="O104" s="444"/>
      <c r="P104" s="431"/>
      <c r="Q104" s="446"/>
      <c r="R104" s="431"/>
      <c r="S104" s="431"/>
      <c r="T104" s="447"/>
      <c r="U104" s="430"/>
      <c r="V104" s="430"/>
      <c r="W104" s="430"/>
    </row>
    <row r="105" spans="1:23" ht="15.75" customHeight="1">
      <c r="A105" s="430"/>
      <c r="B105" s="431">
        <v>99</v>
      </c>
      <c r="C105" s="444"/>
      <c r="D105" s="431"/>
      <c r="E105" s="431"/>
      <c r="F105" s="797"/>
      <c r="G105" s="763"/>
      <c r="H105" s="706"/>
      <c r="I105" s="457"/>
      <c r="J105" s="431"/>
      <c r="K105" s="350"/>
      <c r="L105" s="350"/>
      <c r="M105" s="431"/>
      <c r="N105" s="431"/>
      <c r="O105" s="444"/>
      <c r="P105" s="431"/>
      <c r="Q105" s="446"/>
      <c r="R105" s="431"/>
      <c r="S105" s="431"/>
      <c r="T105" s="447"/>
      <c r="U105" s="430"/>
      <c r="V105" s="430"/>
      <c r="W105" s="430"/>
    </row>
    <row r="106" spans="1:23" ht="15.75" customHeight="1">
      <c r="A106" s="430"/>
      <c r="B106" s="431">
        <v>100</v>
      </c>
      <c r="C106" s="444"/>
      <c r="D106" s="431"/>
      <c r="E106" s="431"/>
      <c r="F106" s="797"/>
      <c r="G106" s="763"/>
      <c r="H106" s="706"/>
      <c r="I106" s="457"/>
      <c r="J106" s="431"/>
      <c r="K106" s="350"/>
      <c r="L106" s="350"/>
      <c r="M106" s="431"/>
      <c r="N106" s="431"/>
      <c r="O106" s="444"/>
      <c r="P106" s="431"/>
      <c r="Q106" s="446"/>
      <c r="R106" s="431"/>
      <c r="S106" s="431"/>
      <c r="T106" s="447"/>
      <c r="U106" s="430"/>
      <c r="V106" s="430"/>
      <c r="W106" s="430"/>
    </row>
    <row r="107" spans="1:23" ht="15.75" customHeight="1">
      <c r="A107" s="430"/>
      <c r="B107" s="431">
        <v>101</v>
      </c>
      <c r="C107" s="444"/>
      <c r="D107" s="431"/>
      <c r="E107" s="431"/>
      <c r="F107" s="797"/>
      <c r="G107" s="763"/>
      <c r="H107" s="706"/>
      <c r="I107" s="457"/>
      <c r="J107" s="431"/>
      <c r="K107" s="350"/>
      <c r="L107" s="350"/>
      <c r="M107" s="431"/>
      <c r="N107" s="431"/>
      <c r="O107" s="444"/>
      <c r="P107" s="431"/>
      <c r="Q107" s="446"/>
      <c r="R107" s="431"/>
      <c r="S107" s="431"/>
      <c r="T107" s="447"/>
      <c r="U107" s="430"/>
      <c r="V107" s="430"/>
      <c r="W107" s="430"/>
    </row>
    <row r="108" spans="1:23" ht="15.75" customHeight="1">
      <c r="A108" s="430"/>
      <c r="B108" s="431">
        <v>102</v>
      </c>
      <c r="C108" s="444"/>
      <c r="D108" s="431"/>
      <c r="E108" s="431"/>
      <c r="F108" s="797"/>
      <c r="G108" s="763"/>
      <c r="H108" s="706"/>
      <c r="I108" s="457"/>
      <c r="J108" s="431"/>
      <c r="K108" s="350"/>
      <c r="L108" s="350"/>
      <c r="M108" s="431"/>
      <c r="N108" s="431"/>
      <c r="O108" s="444"/>
      <c r="P108" s="431"/>
      <c r="Q108" s="446"/>
      <c r="R108" s="431"/>
      <c r="S108" s="431"/>
      <c r="T108" s="447"/>
      <c r="U108" s="430"/>
      <c r="V108" s="430"/>
      <c r="W108" s="430"/>
    </row>
    <row r="109" spans="1:23" ht="15.75" customHeight="1">
      <c r="A109" s="430"/>
      <c r="B109" s="431">
        <v>103</v>
      </c>
      <c r="C109" s="444"/>
      <c r="D109" s="446"/>
      <c r="E109" s="431"/>
      <c r="F109" s="797"/>
      <c r="G109" s="763"/>
      <c r="H109" s="706"/>
      <c r="I109" s="457"/>
      <c r="J109" s="431"/>
      <c r="K109" s="350"/>
      <c r="L109" s="350"/>
      <c r="M109" s="431"/>
      <c r="N109" s="431"/>
      <c r="O109" s="444"/>
      <c r="P109" s="431"/>
      <c r="Q109" s="446"/>
      <c r="R109" s="431"/>
      <c r="S109" s="431"/>
      <c r="T109" s="447"/>
      <c r="U109" s="430"/>
      <c r="V109" s="430"/>
      <c r="W109" s="430"/>
    </row>
    <row r="110" spans="1:23" ht="15.75" customHeight="1">
      <c r="A110" s="430"/>
      <c r="B110" s="431">
        <v>104</v>
      </c>
      <c r="C110" s="444"/>
      <c r="D110" s="431"/>
      <c r="E110" s="431"/>
      <c r="F110" s="797"/>
      <c r="G110" s="763"/>
      <c r="H110" s="706"/>
      <c r="I110" s="457"/>
      <c r="J110" s="431"/>
      <c r="K110" s="350"/>
      <c r="L110" s="350"/>
      <c r="M110" s="431"/>
      <c r="N110" s="431"/>
      <c r="O110" s="444"/>
      <c r="P110" s="431"/>
      <c r="Q110" s="446"/>
      <c r="R110" s="431"/>
      <c r="S110" s="431"/>
      <c r="T110" s="447"/>
      <c r="U110" s="430"/>
      <c r="V110" s="430"/>
      <c r="W110" s="430"/>
    </row>
    <row r="111" spans="1:23" ht="15.75" customHeight="1">
      <c r="A111" s="430"/>
      <c r="B111" s="431">
        <v>105</v>
      </c>
      <c r="C111" s="444"/>
      <c r="D111" s="431"/>
      <c r="E111" s="431"/>
      <c r="F111" s="797"/>
      <c r="G111" s="763"/>
      <c r="H111" s="706"/>
      <c r="I111" s="457"/>
      <c r="J111" s="431"/>
      <c r="K111" s="350"/>
      <c r="L111" s="350"/>
      <c r="M111" s="431"/>
      <c r="N111" s="431"/>
      <c r="O111" s="444"/>
      <c r="P111" s="431"/>
      <c r="Q111" s="446"/>
      <c r="R111" s="431"/>
      <c r="S111" s="431"/>
      <c r="T111" s="447"/>
      <c r="U111" s="430"/>
      <c r="V111" s="430"/>
      <c r="W111" s="430"/>
    </row>
    <row r="112" spans="1:23" ht="15.75" customHeight="1">
      <c r="A112" s="430"/>
      <c r="B112" s="431">
        <v>106</v>
      </c>
      <c r="C112" s="444"/>
      <c r="D112" s="431"/>
      <c r="E112" s="431"/>
      <c r="F112" s="797"/>
      <c r="G112" s="763"/>
      <c r="H112" s="706"/>
      <c r="I112" s="457"/>
      <c r="J112" s="431"/>
      <c r="K112" s="350"/>
      <c r="L112" s="350"/>
      <c r="M112" s="431"/>
      <c r="N112" s="431"/>
      <c r="O112" s="444"/>
      <c r="P112" s="431"/>
      <c r="Q112" s="446"/>
      <c r="R112" s="431"/>
      <c r="S112" s="431"/>
      <c r="T112" s="447"/>
      <c r="U112" s="430"/>
      <c r="V112" s="430"/>
      <c r="W112" s="430"/>
    </row>
    <row r="113" spans="1:23" ht="15.75" customHeight="1">
      <c r="A113" s="430"/>
      <c r="B113" s="431">
        <v>107</v>
      </c>
      <c r="C113" s="444"/>
      <c r="D113" s="446"/>
      <c r="E113" s="431"/>
      <c r="F113" s="797"/>
      <c r="G113" s="763"/>
      <c r="H113" s="706"/>
      <c r="I113" s="457"/>
      <c r="J113" s="431"/>
      <c r="K113" s="350"/>
      <c r="L113" s="350"/>
      <c r="M113" s="431"/>
      <c r="N113" s="431"/>
      <c r="O113" s="444"/>
      <c r="P113" s="431"/>
      <c r="Q113" s="446"/>
      <c r="R113" s="431"/>
      <c r="S113" s="431"/>
      <c r="T113" s="447"/>
      <c r="U113" s="430"/>
      <c r="V113" s="430"/>
      <c r="W113" s="430"/>
    </row>
    <row r="114" spans="1:23" ht="15.75" customHeight="1">
      <c r="A114" s="430"/>
      <c r="B114" s="431">
        <v>108</v>
      </c>
      <c r="C114" s="444"/>
      <c r="D114" s="431"/>
      <c r="E114" s="431"/>
      <c r="F114" s="797"/>
      <c r="G114" s="763"/>
      <c r="H114" s="706"/>
      <c r="I114" s="457"/>
      <c r="J114" s="431"/>
      <c r="K114" s="350"/>
      <c r="L114" s="350"/>
      <c r="M114" s="431"/>
      <c r="N114" s="431"/>
      <c r="O114" s="444"/>
      <c r="P114" s="431"/>
      <c r="Q114" s="446"/>
      <c r="R114" s="431"/>
      <c r="S114" s="431"/>
      <c r="T114" s="447"/>
      <c r="U114" s="430"/>
      <c r="V114" s="430"/>
      <c r="W114" s="430"/>
    </row>
    <row r="115" spans="1:23" ht="15.75" customHeight="1">
      <c r="A115" s="430"/>
      <c r="B115" s="431">
        <v>109</v>
      </c>
      <c r="C115" s="444"/>
      <c r="D115" s="431"/>
      <c r="E115" s="431"/>
      <c r="F115" s="797"/>
      <c r="G115" s="763"/>
      <c r="H115" s="706"/>
      <c r="I115" s="457"/>
      <c r="J115" s="431"/>
      <c r="K115" s="350"/>
      <c r="L115" s="350"/>
      <c r="M115" s="431"/>
      <c r="N115" s="431"/>
      <c r="O115" s="444"/>
      <c r="P115" s="431"/>
      <c r="Q115" s="446"/>
      <c r="R115" s="431"/>
      <c r="S115" s="431"/>
      <c r="T115" s="447"/>
      <c r="U115" s="430"/>
      <c r="V115" s="430"/>
      <c r="W115" s="430"/>
    </row>
    <row r="116" spans="1:23" ht="15.75" customHeight="1">
      <c r="A116" s="430"/>
      <c r="B116" s="431">
        <v>110</v>
      </c>
      <c r="C116" s="444"/>
      <c r="D116" s="431"/>
      <c r="E116" s="431"/>
      <c r="F116" s="823"/>
      <c r="G116" s="820"/>
      <c r="H116" s="821"/>
      <c r="I116" s="431"/>
      <c r="J116" s="431"/>
      <c r="K116" s="350"/>
      <c r="L116" s="350"/>
      <c r="M116" s="431"/>
      <c r="N116" s="431"/>
      <c r="O116" s="444"/>
      <c r="P116" s="431"/>
      <c r="Q116" s="446"/>
      <c r="R116" s="431"/>
      <c r="S116" s="431"/>
      <c r="T116" s="447"/>
      <c r="U116" s="430"/>
      <c r="V116" s="430"/>
      <c r="W116" s="430"/>
    </row>
    <row r="117" spans="1:23" ht="15.75" customHeight="1">
      <c r="A117" s="430"/>
      <c r="B117" s="431">
        <v>111</v>
      </c>
      <c r="C117" s="444"/>
      <c r="D117" s="431"/>
      <c r="E117" s="431"/>
      <c r="F117" s="797"/>
      <c r="G117" s="763"/>
      <c r="H117" s="766"/>
      <c r="I117" s="431"/>
      <c r="J117" s="431"/>
      <c r="K117" s="350"/>
      <c r="L117" s="350"/>
      <c r="M117" s="431"/>
      <c r="N117" s="431"/>
      <c r="O117" s="444"/>
      <c r="P117" s="431"/>
      <c r="Q117" s="446"/>
      <c r="R117" s="431"/>
      <c r="S117" s="431"/>
      <c r="T117" s="447"/>
      <c r="U117" s="430"/>
      <c r="V117" s="430"/>
      <c r="W117" s="430"/>
    </row>
    <row r="118" spans="1:23" ht="15.75" customHeight="1">
      <c r="A118" s="430"/>
      <c r="B118" s="431">
        <v>112</v>
      </c>
      <c r="C118" s="444"/>
      <c r="D118" s="446"/>
      <c r="E118" s="431"/>
      <c r="F118" s="797"/>
      <c r="G118" s="763"/>
      <c r="H118" s="766"/>
      <c r="I118" s="431"/>
      <c r="J118" s="431"/>
      <c r="K118" s="350"/>
      <c r="L118" s="350"/>
      <c r="M118" s="431"/>
      <c r="N118" s="431"/>
      <c r="O118" s="444"/>
      <c r="P118" s="431"/>
      <c r="Q118" s="446"/>
      <c r="R118" s="431"/>
      <c r="S118" s="431"/>
      <c r="T118" s="447"/>
      <c r="U118" s="430"/>
      <c r="V118" s="430"/>
      <c r="W118" s="430"/>
    </row>
    <row r="119" spans="1:23" ht="15.75" customHeight="1">
      <c r="A119" s="430"/>
      <c r="B119" s="431">
        <v>113</v>
      </c>
      <c r="C119" s="444"/>
      <c r="D119" s="431"/>
      <c r="E119" s="431"/>
      <c r="F119" s="797"/>
      <c r="G119" s="763"/>
      <c r="H119" s="766"/>
      <c r="I119" s="431"/>
      <c r="J119" s="431"/>
      <c r="K119" s="350"/>
      <c r="L119" s="350"/>
      <c r="M119" s="431"/>
      <c r="N119" s="431"/>
      <c r="O119" s="444"/>
      <c r="P119" s="431"/>
      <c r="Q119" s="446"/>
      <c r="R119" s="431"/>
      <c r="S119" s="431"/>
      <c r="T119" s="447"/>
      <c r="U119" s="430"/>
      <c r="V119" s="430"/>
      <c r="W119" s="430"/>
    </row>
    <row r="120" spans="1:23" ht="15.75" customHeight="1">
      <c r="A120" s="430"/>
      <c r="B120" s="431">
        <v>114</v>
      </c>
      <c r="C120" s="444"/>
      <c r="D120" s="431"/>
      <c r="E120" s="431"/>
      <c r="F120" s="797"/>
      <c r="G120" s="763"/>
      <c r="H120" s="766"/>
      <c r="I120" s="431"/>
      <c r="J120" s="431"/>
      <c r="K120" s="350"/>
      <c r="L120" s="350"/>
      <c r="M120" s="431"/>
      <c r="N120" s="431"/>
      <c r="O120" s="444"/>
      <c r="P120" s="431"/>
      <c r="Q120" s="446"/>
      <c r="R120" s="431"/>
      <c r="S120" s="431"/>
      <c r="T120" s="447"/>
      <c r="U120" s="430"/>
      <c r="V120" s="430"/>
      <c r="W120" s="430"/>
    </row>
    <row r="121" spans="1:23" ht="15.75" customHeight="1">
      <c r="A121" s="430"/>
      <c r="B121" s="431">
        <v>115</v>
      </c>
      <c r="C121" s="444"/>
      <c r="D121" s="431"/>
      <c r="E121" s="431"/>
      <c r="F121" s="797"/>
      <c r="G121" s="763"/>
      <c r="H121" s="766"/>
      <c r="I121" s="431"/>
      <c r="J121" s="431"/>
      <c r="K121" s="350"/>
      <c r="L121" s="350"/>
      <c r="M121" s="431"/>
      <c r="N121" s="431"/>
      <c r="O121" s="444"/>
      <c r="P121" s="431"/>
      <c r="Q121" s="446"/>
      <c r="R121" s="431"/>
      <c r="S121" s="431"/>
      <c r="T121" s="447"/>
      <c r="U121" s="430"/>
      <c r="V121" s="430"/>
      <c r="W121" s="430"/>
    </row>
    <row r="122" spans="1:23" ht="15.75" customHeight="1">
      <c r="A122" s="430"/>
      <c r="B122" s="431">
        <v>116</v>
      </c>
      <c r="C122" s="444"/>
      <c r="D122" s="431"/>
      <c r="E122" s="431"/>
      <c r="F122" s="797"/>
      <c r="G122" s="763"/>
      <c r="H122" s="766"/>
      <c r="I122" s="431"/>
      <c r="J122" s="431"/>
      <c r="K122" s="350"/>
      <c r="L122" s="350"/>
      <c r="M122" s="431"/>
      <c r="N122" s="431"/>
      <c r="O122" s="444"/>
      <c r="P122" s="431"/>
      <c r="Q122" s="446"/>
      <c r="R122" s="431"/>
      <c r="S122" s="431"/>
      <c r="T122" s="447"/>
      <c r="U122" s="430"/>
      <c r="V122" s="430"/>
      <c r="W122" s="430"/>
    </row>
    <row r="123" spans="1:23" ht="15.75" customHeight="1">
      <c r="A123" s="430"/>
      <c r="B123" s="431">
        <v>117</v>
      </c>
      <c r="C123" s="444"/>
      <c r="D123" s="431"/>
      <c r="E123" s="431"/>
      <c r="F123" s="797"/>
      <c r="G123" s="763"/>
      <c r="H123" s="766"/>
      <c r="I123" s="431"/>
      <c r="J123" s="431"/>
      <c r="K123" s="350"/>
      <c r="L123" s="350"/>
      <c r="M123" s="431"/>
      <c r="N123" s="431"/>
      <c r="O123" s="444"/>
      <c r="P123" s="431"/>
      <c r="Q123" s="446"/>
      <c r="R123" s="431"/>
      <c r="S123" s="431"/>
      <c r="T123" s="447"/>
      <c r="U123" s="430"/>
      <c r="V123" s="430"/>
      <c r="W123" s="430"/>
    </row>
    <row r="124" spans="1:23" ht="15.75" customHeight="1">
      <c r="A124" s="430"/>
      <c r="B124" s="431">
        <v>118</v>
      </c>
      <c r="C124" s="444"/>
      <c r="D124" s="431"/>
      <c r="E124" s="431"/>
      <c r="F124" s="797"/>
      <c r="G124" s="763"/>
      <c r="H124" s="766"/>
      <c r="I124" s="431"/>
      <c r="J124" s="431"/>
      <c r="K124" s="350"/>
      <c r="L124" s="350"/>
      <c r="M124" s="431"/>
      <c r="N124" s="431"/>
      <c r="O124" s="444"/>
      <c r="P124" s="431"/>
      <c r="Q124" s="446"/>
      <c r="R124" s="431"/>
      <c r="S124" s="431"/>
      <c r="T124" s="447"/>
      <c r="U124" s="430"/>
      <c r="V124" s="430"/>
      <c r="W124" s="430"/>
    </row>
    <row r="125" spans="1:23" ht="15.75" customHeight="1">
      <c r="A125" s="430"/>
      <c r="B125" s="431">
        <v>119</v>
      </c>
      <c r="C125" s="444"/>
      <c r="D125" s="431"/>
      <c r="E125" s="431"/>
      <c r="F125" s="797"/>
      <c r="G125" s="763"/>
      <c r="H125" s="766"/>
      <c r="I125" s="431"/>
      <c r="J125" s="431"/>
      <c r="K125" s="350"/>
      <c r="L125" s="350"/>
      <c r="M125" s="431"/>
      <c r="N125" s="431"/>
      <c r="O125" s="444"/>
      <c r="P125" s="431"/>
      <c r="Q125" s="446"/>
      <c r="R125" s="431"/>
      <c r="S125" s="431"/>
      <c r="T125" s="447"/>
      <c r="U125" s="430"/>
      <c r="V125" s="430"/>
      <c r="W125" s="430"/>
    </row>
    <row r="126" spans="1:23" ht="15.75" customHeight="1">
      <c r="A126" s="430"/>
      <c r="B126" s="431">
        <v>120</v>
      </c>
      <c r="C126" s="444"/>
      <c r="D126" s="431"/>
      <c r="E126" s="431"/>
      <c r="F126" s="797"/>
      <c r="G126" s="763"/>
      <c r="H126" s="766"/>
      <c r="I126" s="431"/>
      <c r="J126" s="431"/>
      <c r="K126" s="350"/>
      <c r="L126" s="350"/>
      <c r="M126" s="431"/>
      <c r="N126" s="431"/>
      <c r="O126" s="444"/>
      <c r="P126" s="431"/>
      <c r="Q126" s="446"/>
      <c r="R126" s="431"/>
      <c r="S126" s="431"/>
      <c r="T126" s="447"/>
      <c r="U126" s="430"/>
      <c r="V126" s="430"/>
      <c r="W126" s="430"/>
    </row>
    <row r="127" spans="1:23" ht="15.75" customHeight="1">
      <c r="A127" s="430"/>
      <c r="B127" s="431">
        <v>121</v>
      </c>
      <c r="C127" s="444"/>
      <c r="D127" s="431"/>
      <c r="E127" s="431"/>
      <c r="F127" s="797"/>
      <c r="G127" s="763"/>
      <c r="H127" s="766"/>
      <c r="I127" s="431"/>
      <c r="J127" s="431"/>
      <c r="K127" s="350"/>
      <c r="L127" s="350"/>
      <c r="M127" s="431"/>
      <c r="N127" s="431"/>
      <c r="O127" s="444"/>
      <c r="P127" s="431"/>
      <c r="Q127" s="446"/>
      <c r="R127" s="431"/>
      <c r="S127" s="431"/>
      <c r="T127" s="447"/>
      <c r="U127" s="430"/>
      <c r="V127" s="430"/>
      <c r="W127" s="430"/>
    </row>
    <row r="128" spans="1:23" ht="15.75" customHeight="1">
      <c r="A128" s="430"/>
      <c r="B128" s="431">
        <v>122</v>
      </c>
      <c r="C128" s="444"/>
      <c r="D128" s="446"/>
      <c r="E128" s="431"/>
      <c r="F128" s="797"/>
      <c r="G128" s="763"/>
      <c r="H128" s="766"/>
      <c r="I128" s="431"/>
      <c r="J128" s="431"/>
      <c r="K128" s="350"/>
      <c r="L128" s="350"/>
      <c r="M128" s="431"/>
      <c r="N128" s="431"/>
      <c r="O128" s="444"/>
      <c r="P128" s="431"/>
      <c r="Q128" s="446"/>
      <c r="R128" s="431"/>
      <c r="S128" s="431"/>
      <c r="T128" s="447"/>
      <c r="U128" s="430"/>
      <c r="V128" s="430"/>
      <c r="W128" s="430"/>
    </row>
    <row r="129" spans="1:23" ht="15.75" customHeight="1">
      <c r="A129" s="430"/>
      <c r="B129" s="431">
        <v>123</v>
      </c>
      <c r="C129" s="444"/>
      <c r="D129" s="431"/>
      <c r="E129" s="431"/>
      <c r="F129" s="797"/>
      <c r="G129" s="763"/>
      <c r="H129" s="766"/>
      <c r="I129" s="431"/>
      <c r="J129" s="431"/>
      <c r="K129" s="350"/>
      <c r="L129" s="350"/>
      <c r="M129" s="431"/>
      <c r="N129" s="431"/>
      <c r="O129" s="444"/>
      <c r="P129" s="431"/>
      <c r="Q129" s="446"/>
      <c r="R129" s="431"/>
      <c r="S129" s="431"/>
      <c r="T129" s="447"/>
      <c r="U129" s="430"/>
      <c r="V129" s="430"/>
      <c r="W129" s="430"/>
    </row>
    <row r="130" spans="1:23" ht="15.75" customHeight="1">
      <c r="A130" s="430"/>
      <c r="B130" s="431">
        <v>124</v>
      </c>
      <c r="C130" s="444"/>
      <c r="D130" s="446"/>
      <c r="E130" s="431"/>
      <c r="F130" s="797"/>
      <c r="G130" s="763"/>
      <c r="H130" s="766"/>
      <c r="I130" s="431"/>
      <c r="J130" s="431"/>
      <c r="K130" s="350"/>
      <c r="L130" s="350"/>
      <c r="M130" s="431"/>
      <c r="N130" s="431"/>
      <c r="O130" s="444"/>
      <c r="P130" s="431"/>
      <c r="Q130" s="446"/>
      <c r="R130" s="431"/>
      <c r="S130" s="431"/>
      <c r="T130" s="447"/>
      <c r="U130" s="430"/>
      <c r="V130" s="430"/>
      <c r="W130" s="430"/>
    </row>
    <row r="131" spans="1:23" ht="15.75" customHeight="1">
      <c r="A131" s="430"/>
      <c r="B131" s="431">
        <v>125</v>
      </c>
      <c r="C131" s="444"/>
      <c r="D131" s="446"/>
      <c r="E131" s="431"/>
      <c r="F131" s="797"/>
      <c r="G131" s="763"/>
      <c r="H131" s="766"/>
      <c r="I131" s="431"/>
      <c r="J131" s="431"/>
      <c r="K131" s="350"/>
      <c r="L131" s="350"/>
      <c r="M131" s="431"/>
      <c r="N131" s="431"/>
      <c r="O131" s="444"/>
      <c r="P131" s="431"/>
      <c r="Q131" s="446"/>
      <c r="R131" s="431"/>
      <c r="S131" s="431"/>
      <c r="T131" s="447"/>
      <c r="U131" s="430"/>
      <c r="V131" s="430"/>
      <c r="W131" s="430"/>
    </row>
    <row r="132" spans="1:23" ht="15.75" customHeight="1">
      <c r="A132" s="430"/>
      <c r="B132" s="431">
        <v>126</v>
      </c>
      <c r="C132" s="444"/>
      <c r="D132" s="446"/>
      <c r="E132" s="431"/>
      <c r="F132" s="797"/>
      <c r="G132" s="763"/>
      <c r="H132" s="766"/>
      <c r="I132" s="431"/>
      <c r="J132" s="431"/>
      <c r="K132" s="350"/>
      <c r="L132" s="350"/>
      <c r="M132" s="431"/>
      <c r="N132" s="431"/>
      <c r="O132" s="444"/>
      <c r="P132" s="431"/>
      <c r="Q132" s="446"/>
      <c r="R132" s="431"/>
      <c r="S132" s="431"/>
      <c r="T132" s="447"/>
      <c r="U132" s="430"/>
      <c r="V132" s="430"/>
      <c r="W132" s="430"/>
    </row>
    <row r="133" spans="1:23" ht="15.75" customHeight="1">
      <c r="A133" s="430"/>
      <c r="B133" s="431">
        <v>127</v>
      </c>
      <c r="C133" s="444"/>
      <c r="D133" s="446"/>
      <c r="E133" s="431"/>
      <c r="F133" s="797"/>
      <c r="G133" s="763"/>
      <c r="H133" s="766"/>
      <c r="I133" s="431"/>
      <c r="J133" s="431"/>
      <c r="K133" s="350"/>
      <c r="L133" s="350"/>
      <c r="M133" s="431"/>
      <c r="N133" s="431"/>
      <c r="O133" s="444"/>
      <c r="P133" s="431"/>
      <c r="Q133" s="446"/>
      <c r="R133" s="431"/>
      <c r="S133" s="431"/>
      <c r="T133" s="447"/>
      <c r="U133" s="430"/>
      <c r="V133" s="430"/>
      <c r="W133" s="430"/>
    </row>
    <row r="134" spans="1:23" ht="15.75" customHeight="1">
      <c r="A134" s="430"/>
      <c r="B134" s="431">
        <v>128</v>
      </c>
      <c r="C134" s="444"/>
      <c r="D134" s="446"/>
      <c r="E134" s="431"/>
      <c r="F134" s="797"/>
      <c r="G134" s="763"/>
      <c r="H134" s="766"/>
      <c r="I134" s="431"/>
      <c r="J134" s="431"/>
      <c r="K134" s="350"/>
      <c r="L134" s="350"/>
      <c r="M134" s="431"/>
      <c r="N134" s="431"/>
      <c r="O134" s="444"/>
      <c r="P134" s="431"/>
      <c r="Q134" s="446"/>
      <c r="R134" s="431"/>
      <c r="S134" s="431"/>
      <c r="T134" s="447"/>
      <c r="U134" s="430"/>
      <c r="V134" s="430"/>
      <c r="W134" s="430"/>
    </row>
    <row r="135" spans="1:23" ht="15.75" customHeight="1">
      <c r="A135" s="430"/>
      <c r="B135" s="431">
        <v>129</v>
      </c>
      <c r="C135" s="444"/>
      <c r="D135" s="446"/>
      <c r="E135" s="431"/>
      <c r="F135" s="797"/>
      <c r="G135" s="763"/>
      <c r="H135" s="766"/>
      <c r="I135" s="431"/>
      <c r="J135" s="431"/>
      <c r="K135" s="350"/>
      <c r="L135" s="350"/>
      <c r="M135" s="431"/>
      <c r="N135" s="431"/>
      <c r="O135" s="444"/>
      <c r="P135" s="431"/>
      <c r="Q135" s="446"/>
      <c r="R135" s="431"/>
      <c r="S135" s="431"/>
      <c r="T135" s="447"/>
      <c r="U135" s="430"/>
      <c r="V135" s="430"/>
      <c r="W135" s="430"/>
    </row>
    <row r="136" spans="1:23" ht="15.75" customHeight="1">
      <c r="A136" s="430"/>
      <c r="B136" s="431">
        <v>130</v>
      </c>
      <c r="C136" s="444"/>
      <c r="D136" s="446"/>
      <c r="E136" s="431"/>
      <c r="F136" s="797"/>
      <c r="G136" s="763"/>
      <c r="H136" s="766"/>
      <c r="I136" s="431"/>
      <c r="J136" s="431"/>
      <c r="K136" s="350"/>
      <c r="L136" s="350"/>
      <c r="M136" s="431"/>
      <c r="N136" s="431"/>
      <c r="O136" s="444"/>
      <c r="P136" s="431"/>
      <c r="Q136" s="446"/>
      <c r="R136" s="431"/>
      <c r="S136" s="431"/>
      <c r="T136" s="447"/>
      <c r="U136" s="430"/>
      <c r="V136" s="430"/>
      <c r="W136" s="430"/>
    </row>
    <row r="137" spans="1:23" ht="15.75" customHeight="1">
      <c r="A137" s="430"/>
      <c r="B137" s="431">
        <v>131</v>
      </c>
      <c r="C137" s="444"/>
      <c r="D137" s="446"/>
      <c r="E137" s="431"/>
      <c r="F137" s="797"/>
      <c r="G137" s="763"/>
      <c r="H137" s="766"/>
      <c r="I137" s="431"/>
      <c r="J137" s="431"/>
      <c r="K137" s="350"/>
      <c r="L137" s="350"/>
      <c r="M137" s="431"/>
      <c r="N137" s="431"/>
      <c r="O137" s="444"/>
      <c r="P137" s="431"/>
      <c r="Q137" s="446"/>
      <c r="R137" s="431"/>
      <c r="S137" s="431"/>
      <c r="T137" s="447"/>
      <c r="U137" s="430"/>
      <c r="V137" s="430"/>
      <c r="W137" s="430"/>
    </row>
    <row r="138" spans="1:23" ht="15.75" customHeight="1">
      <c r="A138" s="430"/>
      <c r="B138" s="431">
        <v>132</v>
      </c>
      <c r="C138" s="444"/>
      <c r="D138" s="446"/>
      <c r="E138" s="431"/>
      <c r="F138" s="797"/>
      <c r="G138" s="763"/>
      <c r="H138" s="766"/>
      <c r="I138" s="431"/>
      <c r="J138" s="431"/>
      <c r="K138" s="350"/>
      <c r="L138" s="350"/>
      <c r="M138" s="431"/>
      <c r="N138" s="431"/>
      <c r="O138" s="444"/>
      <c r="P138" s="431"/>
      <c r="Q138" s="446"/>
      <c r="R138" s="431"/>
      <c r="S138" s="431"/>
      <c r="T138" s="447"/>
      <c r="U138" s="430"/>
      <c r="V138" s="430"/>
      <c r="W138" s="430"/>
    </row>
    <row r="139" spans="1:23" ht="15.75" customHeight="1">
      <c r="A139" s="430"/>
      <c r="B139" s="431">
        <v>133</v>
      </c>
      <c r="C139" s="444"/>
      <c r="D139" s="446"/>
      <c r="E139" s="431"/>
      <c r="F139" s="797"/>
      <c r="G139" s="763"/>
      <c r="H139" s="766"/>
      <c r="I139" s="431"/>
      <c r="J139" s="431"/>
      <c r="K139" s="350"/>
      <c r="L139" s="350"/>
      <c r="M139" s="431"/>
      <c r="N139" s="431"/>
      <c r="O139" s="444"/>
      <c r="P139" s="431"/>
      <c r="Q139" s="446"/>
      <c r="R139" s="431"/>
      <c r="S139" s="431"/>
      <c r="T139" s="447"/>
      <c r="U139" s="430"/>
      <c r="V139" s="430"/>
      <c r="W139" s="430"/>
    </row>
    <row r="140" spans="1:23" ht="15.75" customHeight="1">
      <c r="A140" s="430"/>
      <c r="B140" s="431">
        <v>134</v>
      </c>
      <c r="C140" s="444"/>
      <c r="D140" s="446"/>
      <c r="E140" s="431"/>
      <c r="F140" s="797"/>
      <c r="G140" s="763"/>
      <c r="H140" s="766"/>
      <c r="I140" s="431"/>
      <c r="J140" s="431"/>
      <c r="K140" s="350"/>
      <c r="L140" s="350"/>
      <c r="M140" s="431"/>
      <c r="N140" s="431"/>
      <c r="O140" s="444"/>
      <c r="P140" s="431"/>
      <c r="Q140" s="446"/>
      <c r="R140" s="431"/>
      <c r="S140" s="431"/>
      <c r="T140" s="447"/>
      <c r="U140" s="430"/>
      <c r="V140" s="430"/>
      <c r="W140" s="430"/>
    </row>
    <row r="141" spans="1:23" ht="15.75" customHeight="1">
      <c r="A141" s="430"/>
      <c r="B141" s="431">
        <v>135</v>
      </c>
      <c r="C141" s="444"/>
      <c r="D141" s="446"/>
      <c r="E141" s="431"/>
      <c r="F141" s="797"/>
      <c r="G141" s="763"/>
      <c r="H141" s="766"/>
      <c r="I141" s="431"/>
      <c r="J141" s="431"/>
      <c r="K141" s="350"/>
      <c r="L141" s="350"/>
      <c r="M141" s="431"/>
      <c r="N141" s="431"/>
      <c r="O141" s="444"/>
      <c r="P141" s="431"/>
      <c r="Q141" s="446"/>
      <c r="R141" s="431"/>
      <c r="S141" s="431"/>
      <c r="T141" s="447"/>
      <c r="U141" s="430"/>
      <c r="V141" s="430"/>
      <c r="W141" s="430"/>
    </row>
    <row r="142" spans="1:23" ht="15.75" customHeight="1">
      <c r="A142" s="430"/>
      <c r="B142" s="431">
        <v>136</v>
      </c>
      <c r="C142" s="444"/>
      <c r="D142" s="446"/>
      <c r="E142" s="431"/>
      <c r="F142" s="797"/>
      <c r="G142" s="763"/>
      <c r="H142" s="766"/>
      <c r="I142" s="431"/>
      <c r="J142" s="431"/>
      <c r="K142" s="350"/>
      <c r="L142" s="350"/>
      <c r="M142" s="431"/>
      <c r="N142" s="431"/>
      <c r="O142" s="444"/>
      <c r="P142" s="431"/>
      <c r="Q142" s="446"/>
      <c r="R142" s="431"/>
      <c r="S142" s="431"/>
      <c r="T142" s="447"/>
      <c r="U142" s="430"/>
      <c r="V142" s="430"/>
      <c r="W142" s="430"/>
    </row>
    <row r="143" spans="1:23" ht="15.75" customHeight="1">
      <c r="A143" s="430"/>
      <c r="B143" s="431">
        <v>137</v>
      </c>
      <c r="C143" s="444"/>
      <c r="D143" s="446"/>
      <c r="E143" s="431"/>
      <c r="F143" s="797"/>
      <c r="G143" s="763"/>
      <c r="H143" s="766"/>
      <c r="I143" s="431"/>
      <c r="J143" s="431"/>
      <c r="K143" s="350"/>
      <c r="L143" s="350"/>
      <c r="M143" s="431"/>
      <c r="N143" s="431"/>
      <c r="O143" s="444"/>
      <c r="P143" s="431"/>
      <c r="Q143" s="446"/>
      <c r="R143" s="431"/>
      <c r="S143" s="431"/>
      <c r="T143" s="447"/>
      <c r="U143" s="430"/>
      <c r="V143" s="430"/>
      <c r="W143" s="430"/>
    </row>
    <row r="144" spans="1:23" ht="15.75" customHeight="1">
      <c r="A144" s="430"/>
      <c r="B144" s="431">
        <v>138</v>
      </c>
      <c r="C144" s="444"/>
      <c r="D144" s="446"/>
      <c r="E144" s="431"/>
      <c r="F144" s="797"/>
      <c r="G144" s="763"/>
      <c r="H144" s="766"/>
      <c r="I144" s="431"/>
      <c r="J144" s="431"/>
      <c r="K144" s="350"/>
      <c r="L144" s="350"/>
      <c r="M144" s="431"/>
      <c r="N144" s="431"/>
      <c r="O144" s="444"/>
      <c r="P144" s="431"/>
      <c r="Q144" s="446"/>
      <c r="R144" s="431"/>
      <c r="S144" s="431"/>
      <c r="T144" s="447"/>
      <c r="U144" s="430"/>
      <c r="V144" s="430"/>
      <c r="W144" s="430"/>
    </row>
    <row r="145" spans="1:23" ht="15.75" customHeight="1">
      <c r="A145" s="430"/>
      <c r="B145" s="431">
        <v>139</v>
      </c>
      <c r="C145" s="444"/>
      <c r="D145" s="446"/>
      <c r="E145" s="431"/>
      <c r="F145" s="797"/>
      <c r="G145" s="763"/>
      <c r="H145" s="766"/>
      <c r="I145" s="431"/>
      <c r="J145" s="431"/>
      <c r="K145" s="350"/>
      <c r="L145" s="350"/>
      <c r="M145" s="431"/>
      <c r="N145" s="431"/>
      <c r="O145" s="444"/>
      <c r="P145" s="431"/>
      <c r="Q145" s="446"/>
      <c r="R145" s="431"/>
      <c r="S145" s="431"/>
      <c r="T145" s="447"/>
      <c r="U145" s="430"/>
      <c r="V145" s="430"/>
      <c r="W145" s="430"/>
    </row>
    <row r="146" spans="1:23" ht="15.75" customHeight="1">
      <c r="A146" s="430"/>
      <c r="B146" s="431">
        <v>140</v>
      </c>
      <c r="C146" s="444"/>
      <c r="D146" s="446"/>
      <c r="E146" s="431"/>
      <c r="F146" s="797"/>
      <c r="G146" s="763"/>
      <c r="H146" s="766"/>
      <c r="I146" s="431"/>
      <c r="J146" s="431"/>
      <c r="K146" s="350"/>
      <c r="L146" s="350"/>
      <c r="M146" s="431"/>
      <c r="N146" s="431"/>
      <c r="O146" s="444"/>
      <c r="P146" s="431"/>
      <c r="Q146" s="446"/>
      <c r="R146" s="431"/>
      <c r="S146" s="431"/>
      <c r="T146" s="447"/>
      <c r="U146" s="430"/>
      <c r="V146" s="430"/>
      <c r="W146" s="430"/>
    </row>
    <row r="147" spans="1:23" ht="15.75" customHeight="1">
      <c r="A147" s="430"/>
      <c r="B147" s="431">
        <v>141</v>
      </c>
      <c r="C147" s="444"/>
      <c r="D147" s="446"/>
      <c r="E147" s="431"/>
      <c r="F147" s="797"/>
      <c r="G147" s="763"/>
      <c r="H147" s="766"/>
      <c r="I147" s="431"/>
      <c r="J147" s="431"/>
      <c r="K147" s="350"/>
      <c r="L147" s="350"/>
      <c r="M147" s="431"/>
      <c r="N147" s="431"/>
      <c r="O147" s="444"/>
      <c r="P147" s="431"/>
      <c r="Q147" s="446"/>
      <c r="R147" s="431"/>
      <c r="S147" s="431"/>
      <c r="T147" s="447"/>
      <c r="U147" s="430"/>
      <c r="V147" s="430"/>
      <c r="W147" s="430"/>
    </row>
    <row r="148" spans="1:23" ht="15.75" customHeight="1">
      <c r="A148" s="430"/>
      <c r="B148" s="431">
        <v>142</v>
      </c>
      <c r="C148" s="444"/>
      <c r="D148" s="446"/>
      <c r="E148" s="431"/>
      <c r="F148" s="797"/>
      <c r="G148" s="763"/>
      <c r="H148" s="766"/>
      <c r="I148" s="431"/>
      <c r="J148" s="431"/>
      <c r="K148" s="350"/>
      <c r="L148" s="350"/>
      <c r="M148" s="431"/>
      <c r="N148" s="431"/>
      <c r="O148" s="444"/>
      <c r="P148" s="431"/>
      <c r="Q148" s="446"/>
      <c r="R148" s="431"/>
      <c r="S148" s="431"/>
      <c r="T148" s="447"/>
      <c r="U148" s="430"/>
      <c r="V148" s="430"/>
      <c r="W148" s="430"/>
    </row>
    <row r="149" spans="1:23" ht="15.75" customHeight="1">
      <c r="A149" s="430"/>
      <c r="B149" s="431">
        <v>143</v>
      </c>
      <c r="C149" s="444"/>
      <c r="D149" s="446"/>
      <c r="E149" s="431"/>
      <c r="F149" s="797"/>
      <c r="G149" s="763"/>
      <c r="H149" s="766"/>
      <c r="I149" s="431"/>
      <c r="J149" s="431"/>
      <c r="K149" s="350"/>
      <c r="L149" s="350"/>
      <c r="M149" s="431"/>
      <c r="N149" s="431"/>
      <c r="O149" s="444"/>
      <c r="P149" s="431"/>
      <c r="Q149" s="446"/>
      <c r="R149" s="431"/>
      <c r="S149" s="431"/>
      <c r="T149" s="447"/>
      <c r="U149" s="430"/>
      <c r="V149" s="430"/>
      <c r="W149" s="430"/>
    </row>
    <row r="150" spans="1:23" ht="15.75" customHeight="1">
      <c r="A150" s="430"/>
      <c r="B150" s="431">
        <v>144</v>
      </c>
      <c r="C150" s="444"/>
      <c r="D150" s="446"/>
      <c r="E150" s="431"/>
      <c r="F150" s="797"/>
      <c r="G150" s="763"/>
      <c r="H150" s="766"/>
      <c r="I150" s="431"/>
      <c r="J150" s="431"/>
      <c r="K150" s="350"/>
      <c r="L150" s="350"/>
      <c r="M150" s="431"/>
      <c r="N150" s="431"/>
      <c r="O150" s="444"/>
      <c r="P150" s="431"/>
      <c r="Q150" s="446"/>
      <c r="R150" s="431"/>
      <c r="S150" s="431"/>
      <c r="T150" s="447"/>
      <c r="U150" s="430"/>
      <c r="V150" s="430"/>
      <c r="W150" s="430"/>
    </row>
    <row r="151" spans="1:23" ht="15.75" customHeight="1">
      <c r="A151" s="430"/>
      <c r="B151" s="431">
        <v>145</v>
      </c>
      <c r="C151" s="444"/>
      <c r="D151" s="446"/>
      <c r="E151" s="431"/>
      <c r="F151" s="797"/>
      <c r="G151" s="763"/>
      <c r="H151" s="766"/>
      <c r="I151" s="431"/>
      <c r="J151" s="431"/>
      <c r="K151" s="350"/>
      <c r="L151" s="350"/>
      <c r="M151" s="431"/>
      <c r="N151" s="431"/>
      <c r="O151" s="444"/>
      <c r="P151" s="431"/>
      <c r="Q151" s="446"/>
      <c r="R151" s="431"/>
      <c r="S151" s="431"/>
      <c r="T151" s="447"/>
      <c r="U151" s="430"/>
      <c r="V151" s="430"/>
      <c r="W151" s="430"/>
    </row>
    <row r="152" spans="1:23" ht="15.75" customHeight="1">
      <c r="A152" s="430"/>
      <c r="B152" s="431">
        <v>146</v>
      </c>
      <c r="C152" s="444"/>
      <c r="D152" s="446"/>
      <c r="E152" s="431"/>
      <c r="F152" s="797"/>
      <c r="G152" s="763"/>
      <c r="H152" s="766"/>
      <c r="I152" s="431"/>
      <c r="J152" s="431"/>
      <c r="K152" s="350"/>
      <c r="L152" s="350"/>
      <c r="M152" s="431"/>
      <c r="N152" s="431"/>
      <c r="O152" s="444"/>
      <c r="P152" s="431"/>
      <c r="Q152" s="446"/>
      <c r="R152" s="431"/>
      <c r="S152" s="431"/>
      <c r="T152" s="447"/>
      <c r="U152" s="430"/>
      <c r="V152" s="430"/>
      <c r="W152" s="430"/>
    </row>
    <row r="153" spans="1:23" ht="15.75" customHeight="1">
      <c r="A153" s="430"/>
      <c r="B153" s="431">
        <v>147</v>
      </c>
      <c r="C153" s="444"/>
      <c r="D153" s="446"/>
      <c r="E153" s="431"/>
      <c r="F153" s="797"/>
      <c r="G153" s="763"/>
      <c r="H153" s="766"/>
      <c r="I153" s="431"/>
      <c r="J153" s="431"/>
      <c r="K153" s="350"/>
      <c r="L153" s="350"/>
      <c r="M153" s="431"/>
      <c r="N153" s="431"/>
      <c r="O153" s="444"/>
      <c r="P153" s="431"/>
      <c r="Q153" s="446"/>
      <c r="R153" s="431"/>
      <c r="S153" s="431"/>
      <c r="T153" s="447"/>
      <c r="U153" s="430"/>
      <c r="V153" s="430"/>
      <c r="W153" s="430"/>
    </row>
    <row r="154" spans="1:23" ht="15.75" customHeight="1">
      <c r="A154" s="430"/>
      <c r="B154" s="431">
        <v>148</v>
      </c>
      <c r="C154" s="444"/>
      <c r="D154" s="446"/>
      <c r="E154" s="431"/>
      <c r="F154" s="797"/>
      <c r="G154" s="763"/>
      <c r="H154" s="766"/>
      <c r="I154" s="431"/>
      <c r="J154" s="431"/>
      <c r="K154" s="350"/>
      <c r="L154" s="350"/>
      <c r="M154" s="431"/>
      <c r="N154" s="431"/>
      <c r="O154" s="444"/>
      <c r="P154" s="431"/>
      <c r="Q154" s="446"/>
      <c r="R154" s="431"/>
      <c r="S154" s="431"/>
      <c r="T154" s="447"/>
      <c r="U154" s="430"/>
      <c r="V154" s="430"/>
      <c r="W154" s="430"/>
    </row>
    <row r="155" spans="1:23" ht="15.75" customHeight="1">
      <c r="A155" s="430"/>
      <c r="B155" s="431">
        <v>149</v>
      </c>
      <c r="C155" s="444"/>
      <c r="D155" s="446"/>
      <c r="E155" s="431"/>
      <c r="F155" s="797"/>
      <c r="G155" s="763"/>
      <c r="H155" s="766"/>
      <c r="I155" s="431"/>
      <c r="J155" s="431"/>
      <c r="K155" s="350"/>
      <c r="L155" s="350"/>
      <c r="M155" s="431"/>
      <c r="N155" s="431"/>
      <c r="O155" s="444"/>
      <c r="P155" s="431"/>
      <c r="Q155" s="446"/>
      <c r="R155" s="431"/>
      <c r="S155" s="431"/>
      <c r="T155" s="447"/>
      <c r="U155" s="430"/>
      <c r="V155" s="430"/>
      <c r="W155" s="430"/>
    </row>
    <row r="156" spans="1:23" ht="15.75" customHeight="1">
      <c r="A156" s="430"/>
      <c r="B156" s="431">
        <v>150</v>
      </c>
      <c r="C156" s="444"/>
      <c r="D156" s="446"/>
      <c r="E156" s="431"/>
      <c r="F156" s="797"/>
      <c r="G156" s="763"/>
      <c r="H156" s="766"/>
      <c r="I156" s="431"/>
      <c r="J156" s="431"/>
      <c r="K156" s="350"/>
      <c r="L156" s="350"/>
      <c r="M156" s="431"/>
      <c r="N156" s="431"/>
      <c r="O156" s="444"/>
      <c r="P156" s="431"/>
      <c r="Q156" s="446"/>
      <c r="R156" s="431"/>
      <c r="S156" s="431"/>
      <c r="T156" s="447"/>
      <c r="U156" s="430"/>
      <c r="V156" s="430"/>
      <c r="W156" s="430"/>
    </row>
    <row r="157" spans="1:23" ht="15.75" customHeight="1">
      <c r="A157" s="430"/>
      <c r="B157" s="431">
        <v>151</v>
      </c>
      <c r="C157" s="444"/>
      <c r="D157" s="446"/>
      <c r="E157" s="431"/>
      <c r="F157" s="797"/>
      <c r="G157" s="763"/>
      <c r="H157" s="766"/>
      <c r="I157" s="431"/>
      <c r="J157" s="431"/>
      <c r="K157" s="350"/>
      <c r="L157" s="350"/>
      <c r="M157" s="431"/>
      <c r="N157" s="431"/>
      <c r="O157" s="444"/>
      <c r="P157" s="431"/>
      <c r="Q157" s="446"/>
      <c r="R157" s="431"/>
      <c r="S157" s="431"/>
      <c r="T157" s="447"/>
      <c r="U157" s="430"/>
      <c r="V157" s="430"/>
      <c r="W157" s="430"/>
    </row>
    <row r="158" spans="1:23" ht="15.75" customHeight="1">
      <c r="A158" s="430"/>
      <c r="B158" s="431">
        <v>152</v>
      </c>
      <c r="C158" s="444"/>
      <c r="D158" s="446"/>
      <c r="E158" s="431"/>
      <c r="F158" s="797"/>
      <c r="G158" s="763"/>
      <c r="H158" s="766"/>
      <c r="I158" s="431"/>
      <c r="J158" s="431"/>
      <c r="K158" s="350"/>
      <c r="L158" s="350"/>
      <c r="M158" s="431"/>
      <c r="N158" s="431"/>
      <c r="O158" s="444"/>
      <c r="P158" s="431"/>
      <c r="Q158" s="446"/>
      <c r="R158" s="431"/>
      <c r="S158" s="431"/>
      <c r="T158" s="447"/>
      <c r="U158" s="430"/>
      <c r="V158" s="430"/>
      <c r="W158" s="430"/>
    </row>
    <row r="159" spans="1:23" ht="15.75" customHeight="1">
      <c r="A159" s="430"/>
      <c r="B159" s="431">
        <v>153</v>
      </c>
      <c r="C159" s="444"/>
      <c r="D159" s="446"/>
      <c r="E159" s="431"/>
      <c r="F159" s="797"/>
      <c r="G159" s="763"/>
      <c r="H159" s="766"/>
      <c r="I159" s="431"/>
      <c r="J159" s="431"/>
      <c r="K159" s="350"/>
      <c r="L159" s="350"/>
      <c r="M159" s="431"/>
      <c r="N159" s="431"/>
      <c r="O159" s="444"/>
      <c r="P159" s="431"/>
      <c r="Q159" s="446"/>
      <c r="R159" s="431"/>
      <c r="S159" s="431"/>
      <c r="T159" s="447"/>
      <c r="U159" s="430"/>
      <c r="V159" s="430"/>
      <c r="W159" s="430"/>
    </row>
    <row r="160" spans="1:23" ht="15.75" customHeight="1">
      <c r="A160" s="430"/>
      <c r="B160" s="431">
        <v>154</v>
      </c>
      <c r="C160" s="444"/>
      <c r="D160" s="446"/>
      <c r="E160" s="431"/>
      <c r="F160" s="797"/>
      <c r="G160" s="763"/>
      <c r="H160" s="766"/>
      <c r="I160" s="431"/>
      <c r="J160" s="431"/>
      <c r="K160" s="350"/>
      <c r="L160" s="350"/>
      <c r="M160" s="431"/>
      <c r="N160" s="431"/>
      <c r="O160" s="444"/>
      <c r="P160" s="431"/>
      <c r="Q160" s="446"/>
      <c r="R160" s="431"/>
      <c r="S160" s="431"/>
      <c r="T160" s="447"/>
      <c r="U160" s="430"/>
      <c r="V160" s="430"/>
      <c r="W160" s="430"/>
    </row>
    <row r="161" spans="1:23" ht="15.75" customHeight="1">
      <c r="A161" s="430"/>
      <c r="B161" s="431">
        <v>155</v>
      </c>
      <c r="C161" s="444"/>
      <c r="D161" s="446"/>
      <c r="E161" s="431"/>
      <c r="F161" s="797"/>
      <c r="G161" s="763"/>
      <c r="H161" s="766"/>
      <c r="I161" s="431"/>
      <c r="J161" s="431"/>
      <c r="K161" s="350"/>
      <c r="L161" s="350"/>
      <c r="M161" s="431"/>
      <c r="N161" s="431"/>
      <c r="O161" s="444"/>
      <c r="P161" s="431"/>
      <c r="Q161" s="446"/>
      <c r="R161" s="431"/>
      <c r="S161" s="431"/>
      <c r="T161" s="447"/>
      <c r="U161" s="430"/>
      <c r="V161" s="430"/>
      <c r="W161" s="430"/>
    </row>
    <row r="162" spans="1:23" ht="15.75" customHeight="1">
      <c r="A162" s="430"/>
      <c r="B162" s="431">
        <v>156</v>
      </c>
      <c r="C162" s="444"/>
      <c r="D162" s="446"/>
      <c r="E162" s="431"/>
      <c r="F162" s="797"/>
      <c r="G162" s="763"/>
      <c r="H162" s="766"/>
      <c r="I162" s="431"/>
      <c r="J162" s="431"/>
      <c r="K162" s="350"/>
      <c r="L162" s="350"/>
      <c r="M162" s="431"/>
      <c r="N162" s="431"/>
      <c r="O162" s="444"/>
      <c r="P162" s="431"/>
      <c r="Q162" s="446"/>
      <c r="R162" s="431"/>
      <c r="S162" s="431"/>
      <c r="T162" s="447"/>
      <c r="U162" s="430"/>
      <c r="V162" s="430"/>
      <c r="W162" s="430"/>
    </row>
    <row r="163" spans="1:23" ht="15.75" customHeight="1">
      <c r="A163" s="430"/>
      <c r="B163" s="431">
        <v>157</v>
      </c>
      <c r="C163" s="444"/>
      <c r="D163" s="446"/>
      <c r="E163" s="431"/>
      <c r="F163" s="797"/>
      <c r="G163" s="763"/>
      <c r="H163" s="766"/>
      <c r="I163" s="431"/>
      <c r="J163" s="431"/>
      <c r="K163" s="350"/>
      <c r="L163" s="350"/>
      <c r="M163" s="431"/>
      <c r="N163" s="431"/>
      <c r="O163" s="444"/>
      <c r="P163" s="431"/>
      <c r="Q163" s="446"/>
      <c r="R163" s="431"/>
      <c r="S163" s="431"/>
      <c r="T163" s="447"/>
      <c r="U163" s="430"/>
      <c r="V163" s="430"/>
      <c r="W163" s="430"/>
    </row>
    <row r="164" spans="1:23" ht="15.75" customHeight="1">
      <c r="A164" s="430"/>
      <c r="B164" s="431">
        <v>158</v>
      </c>
      <c r="C164" s="444"/>
      <c r="D164" s="446"/>
      <c r="E164" s="431"/>
      <c r="F164" s="797"/>
      <c r="G164" s="763"/>
      <c r="H164" s="766"/>
      <c r="I164" s="431"/>
      <c r="J164" s="431"/>
      <c r="K164" s="350"/>
      <c r="L164" s="350"/>
      <c r="M164" s="431"/>
      <c r="N164" s="431"/>
      <c r="O164" s="444"/>
      <c r="P164" s="431"/>
      <c r="Q164" s="446"/>
      <c r="R164" s="431"/>
      <c r="S164" s="431"/>
      <c r="T164" s="447"/>
      <c r="U164" s="430"/>
      <c r="V164" s="430"/>
      <c r="W164" s="430"/>
    </row>
    <row r="165" spans="1:23" ht="15.75" customHeight="1">
      <c r="A165" s="430"/>
      <c r="B165" s="431">
        <v>159</v>
      </c>
      <c r="C165" s="444"/>
      <c r="D165" s="446"/>
      <c r="E165" s="431"/>
      <c r="F165" s="797"/>
      <c r="G165" s="763"/>
      <c r="H165" s="766"/>
      <c r="I165" s="431"/>
      <c r="J165" s="431"/>
      <c r="K165" s="350"/>
      <c r="L165" s="350"/>
      <c r="M165" s="431"/>
      <c r="N165" s="431"/>
      <c r="O165" s="444"/>
      <c r="P165" s="431"/>
      <c r="Q165" s="446"/>
      <c r="R165" s="431"/>
      <c r="S165" s="431"/>
      <c r="T165" s="447"/>
      <c r="U165" s="430"/>
      <c r="V165" s="430"/>
      <c r="W165" s="430"/>
    </row>
    <row r="166" spans="1:23" ht="15.75" customHeight="1">
      <c r="A166" s="430"/>
      <c r="B166" s="431">
        <v>160</v>
      </c>
      <c r="C166" s="444"/>
      <c r="D166" s="446"/>
      <c r="E166" s="431"/>
      <c r="F166" s="797"/>
      <c r="G166" s="763"/>
      <c r="H166" s="766"/>
      <c r="I166" s="431"/>
      <c r="J166" s="431"/>
      <c r="K166" s="350"/>
      <c r="L166" s="350"/>
      <c r="M166" s="431"/>
      <c r="N166" s="431"/>
      <c r="O166" s="444"/>
      <c r="P166" s="431"/>
      <c r="Q166" s="446"/>
      <c r="R166" s="431"/>
      <c r="S166" s="431"/>
      <c r="T166" s="447"/>
      <c r="U166" s="430"/>
      <c r="V166" s="430"/>
      <c r="W166" s="430"/>
    </row>
    <row r="167" spans="1:23" ht="15.75" customHeight="1">
      <c r="A167" s="430"/>
      <c r="B167" s="431">
        <v>161</v>
      </c>
      <c r="C167" s="444"/>
      <c r="D167" s="446"/>
      <c r="E167" s="431"/>
      <c r="F167" s="797"/>
      <c r="G167" s="763"/>
      <c r="H167" s="766"/>
      <c r="I167" s="431"/>
      <c r="J167" s="431"/>
      <c r="K167" s="350"/>
      <c r="L167" s="350"/>
      <c r="M167" s="431"/>
      <c r="N167" s="431"/>
      <c r="O167" s="444"/>
      <c r="P167" s="431"/>
      <c r="Q167" s="446"/>
      <c r="R167" s="431"/>
      <c r="S167" s="431"/>
      <c r="T167" s="447"/>
      <c r="U167" s="430"/>
      <c r="V167" s="430"/>
      <c r="W167" s="430"/>
    </row>
    <row r="168" spans="1:23" ht="15.75" customHeight="1">
      <c r="A168" s="430"/>
      <c r="B168" s="431">
        <v>162</v>
      </c>
      <c r="C168" s="444"/>
      <c r="D168" s="446"/>
      <c r="E168" s="431"/>
      <c r="F168" s="797"/>
      <c r="G168" s="763"/>
      <c r="H168" s="766"/>
      <c r="I168" s="431"/>
      <c r="J168" s="431"/>
      <c r="K168" s="350"/>
      <c r="L168" s="350"/>
      <c r="M168" s="431"/>
      <c r="N168" s="431"/>
      <c r="O168" s="444"/>
      <c r="P168" s="431"/>
      <c r="Q168" s="446"/>
      <c r="R168" s="431"/>
      <c r="S168" s="431"/>
      <c r="T168" s="447"/>
      <c r="U168" s="430"/>
      <c r="V168" s="430"/>
      <c r="W168" s="430"/>
    </row>
    <row r="169" spans="1:23" ht="15.75" customHeight="1">
      <c r="A169" s="430"/>
      <c r="B169" s="431">
        <v>163</v>
      </c>
      <c r="C169" s="444"/>
      <c r="D169" s="446"/>
      <c r="E169" s="431"/>
      <c r="F169" s="797"/>
      <c r="G169" s="763"/>
      <c r="H169" s="766"/>
      <c r="I169" s="431"/>
      <c r="J169" s="431"/>
      <c r="K169" s="350"/>
      <c r="L169" s="350"/>
      <c r="M169" s="431"/>
      <c r="N169" s="431"/>
      <c r="O169" s="444"/>
      <c r="P169" s="431"/>
      <c r="Q169" s="446"/>
      <c r="R169" s="431"/>
      <c r="S169" s="431"/>
      <c r="T169" s="447"/>
      <c r="U169" s="430"/>
      <c r="V169" s="430"/>
      <c r="W169" s="430"/>
    </row>
    <row r="170" spans="1:23" ht="15.75" customHeight="1">
      <c r="A170" s="430"/>
      <c r="B170" s="431">
        <v>164</v>
      </c>
      <c r="C170" s="444"/>
      <c r="D170" s="446"/>
      <c r="E170" s="431"/>
      <c r="F170" s="797"/>
      <c r="G170" s="763"/>
      <c r="H170" s="766"/>
      <c r="I170" s="431"/>
      <c r="J170" s="431"/>
      <c r="K170" s="350"/>
      <c r="L170" s="350"/>
      <c r="M170" s="431"/>
      <c r="N170" s="431"/>
      <c r="O170" s="444"/>
      <c r="P170" s="431"/>
      <c r="Q170" s="446"/>
      <c r="R170" s="431"/>
      <c r="S170" s="431"/>
      <c r="T170" s="447"/>
      <c r="U170" s="430"/>
      <c r="V170" s="430"/>
      <c r="W170" s="430"/>
    </row>
    <row r="171" spans="1:23" ht="15.75" customHeight="1">
      <c r="A171" s="430"/>
      <c r="B171" s="431">
        <v>165</v>
      </c>
      <c r="C171" s="444"/>
      <c r="D171" s="446"/>
      <c r="E171" s="431"/>
      <c r="F171" s="797"/>
      <c r="G171" s="763"/>
      <c r="H171" s="766"/>
      <c r="I171" s="431"/>
      <c r="J171" s="431"/>
      <c r="K171" s="350"/>
      <c r="L171" s="350"/>
      <c r="M171" s="431"/>
      <c r="N171" s="431"/>
      <c r="O171" s="444"/>
      <c r="P171" s="431"/>
      <c r="Q171" s="446"/>
      <c r="R171" s="431"/>
      <c r="S171" s="431"/>
      <c r="T171" s="447"/>
      <c r="U171" s="430"/>
      <c r="V171" s="430"/>
      <c r="W171" s="430"/>
    </row>
    <row r="172" spans="1:23" ht="15.75" customHeight="1">
      <c r="A172" s="430"/>
      <c r="B172" s="431">
        <v>166</v>
      </c>
      <c r="C172" s="444"/>
      <c r="D172" s="446"/>
      <c r="E172" s="431"/>
      <c r="F172" s="797"/>
      <c r="G172" s="763"/>
      <c r="H172" s="766"/>
      <c r="I172" s="431"/>
      <c r="J172" s="431"/>
      <c r="K172" s="350"/>
      <c r="L172" s="350"/>
      <c r="M172" s="431"/>
      <c r="N172" s="431"/>
      <c r="O172" s="444"/>
      <c r="P172" s="431"/>
      <c r="Q172" s="446"/>
      <c r="R172" s="431"/>
      <c r="S172" s="431"/>
      <c r="T172" s="447"/>
      <c r="U172" s="430"/>
      <c r="V172" s="430"/>
      <c r="W172" s="430"/>
    </row>
    <row r="173" spans="1:23" ht="15.75" customHeight="1">
      <c r="A173" s="430"/>
      <c r="B173" s="431">
        <v>167</v>
      </c>
      <c r="C173" s="444"/>
      <c r="D173" s="446"/>
      <c r="E173" s="431"/>
      <c r="F173" s="797"/>
      <c r="G173" s="763"/>
      <c r="H173" s="766"/>
      <c r="I173" s="431"/>
      <c r="J173" s="431"/>
      <c r="K173" s="350"/>
      <c r="L173" s="350"/>
      <c r="M173" s="431"/>
      <c r="N173" s="431"/>
      <c r="O173" s="444"/>
      <c r="P173" s="431"/>
      <c r="Q173" s="446"/>
      <c r="R173" s="431"/>
      <c r="S173" s="431"/>
      <c r="T173" s="447"/>
      <c r="U173" s="430"/>
      <c r="V173" s="430"/>
      <c r="W173" s="430"/>
    </row>
    <row r="174" spans="1:23" ht="15.75" customHeight="1">
      <c r="A174" s="430"/>
      <c r="B174" s="431">
        <v>168</v>
      </c>
      <c r="C174" s="444"/>
      <c r="D174" s="446"/>
      <c r="E174" s="431"/>
      <c r="F174" s="797"/>
      <c r="G174" s="763"/>
      <c r="H174" s="766"/>
      <c r="I174" s="431"/>
      <c r="J174" s="431"/>
      <c r="K174" s="350"/>
      <c r="L174" s="350"/>
      <c r="M174" s="431"/>
      <c r="N174" s="431"/>
      <c r="O174" s="444"/>
      <c r="P174" s="431"/>
      <c r="Q174" s="446"/>
      <c r="R174" s="431"/>
      <c r="S174" s="431"/>
      <c r="T174" s="447"/>
      <c r="U174" s="430"/>
      <c r="V174" s="430"/>
      <c r="W174" s="430"/>
    </row>
    <row r="175" spans="1:23" ht="15.75" customHeight="1">
      <c r="A175" s="430"/>
      <c r="B175" s="431">
        <v>169</v>
      </c>
      <c r="C175" s="444"/>
      <c r="D175" s="446"/>
      <c r="E175" s="431"/>
      <c r="F175" s="797"/>
      <c r="G175" s="763"/>
      <c r="H175" s="766"/>
      <c r="I175" s="431"/>
      <c r="J175" s="431"/>
      <c r="K175" s="350"/>
      <c r="L175" s="350"/>
      <c r="M175" s="431"/>
      <c r="N175" s="431"/>
      <c r="O175" s="444"/>
      <c r="P175" s="431"/>
      <c r="Q175" s="446"/>
      <c r="R175" s="431"/>
      <c r="S175" s="431"/>
      <c r="T175" s="447"/>
      <c r="U175" s="430"/>
      <c r="V175" s="430"/>
      <c r="W175" s="430"/>
    </row>
    <row r="176" spans="1:23" ht="15.75" customHeight="1">
      <c r="A176" s="430"/>
      <c r="B176" s="431">
        <v>170</v>
      </c>
      <c r="C176" s="444"/>
      <c r="D176" s="446"/>
      <c r="E176" s="431"/>
      <c r="F176" s="797"/>
      <c r="G176" s="763"/>
      <c r="H176" s="766"/>
      <c r="I176" s="431"/>
      <c r="J176" s="431"/>
      <c r="K176" s="350"/>
      <c r="L176" s="350"/>
      <c r="M176" s="431"/>
      <c r="N176" s="431"/>
      <c r="O176" s="444"/>
      <c r="P176" s="431"/>
      <c r="Q176" s="446"/>
      <c r="R176" s="431"/>
      <c r="S176" s="431"/>
      <c r="T176" s="447"/>
      <c r="U176" s="430"/>
      <c r="V176" s="430"/>
      <c r="W176" s="430"/>
    </row>
    <row r="177" spans="1:23" ht="15.75" customHeight="1">
      <c r="A177" s="430"/>
      <c r="B177" s="431">
        <v>171</v>
      </c>
      <c r="C177" s="444"/>
      <c r="D177" s="446"/>
      <c r="E177" s="431"/>
      <c r="F177" s="797"/>
      <c r="G177" s="763"/>
      <c r="H177" s="766"/>
      <c r="I177" s="431"/>
      <c r="J177" s="431"/>
      <c r="K177" s="350"/>
      <c r="L177" s="350"/>
      <c r="M177" s="431"/>
      <c r="N177" s="431"/>
      <c r="O177" s="444"/>
      <c r="P177" s="431"/>
      <c r="Q177" s="446"/>
      <c r="R177" s="431"/>
      <c r="S177" s="431"/>
      <c r="T177" s="447"/>
      <c r="U177" s="430"/>
      <c r="V177" s="430"/>
      <c r="W177" s="430"/>
    </row>
    <row r="178" spans="1:23" ht="15.75" customHeight="1">
      <c r="A178" s="430"/>
      <c r="B178" s="431">
        <v>172</v>
      </c>
      <c r="C178" s="444"/>
      <c r="D178" s="446"/>
      <c r="E178" s="431"/>
      <c r="F178" s="797"/>
      <c r="G178" s="763"/>
      <c r="H178" s="766"/>
      <c r="I178" s="431"/>
      <c r="J178" s="431"/>
      <c r="K178" s="350"/>
      <c r="L178" s="350"/>
      <c r="M178" s="431"/>
      <c r="N178" s="431"/>
      <c r="O178" s="444"/>
      <c r="P178" s="431"/>
      <c r="Q178" s="446"/>
      <c r="R178" s="431"/>
      <c r="S178" s="431"/>
      <c r="T178" s="447"/>
      <c r="U178" s="430"/>
      <c r="V178" s="430"/>
      <c r="W178" s="430"/>
    </row>
    <row r="179" spans="1:23" ht="15.75" customHeight="1">
      <c r="A179" s="430"/>
      <c r="B179" s="431">
        <v>173</v>
      </c>
      <c r="C179" s="444"/>
      <c r="D179" s="446"/>
      <c r="E179" s="431"/>
      <c r="F179" s="797"/>
      <c r="G179" s="763"/>
      <c r="H179" s="766"/>
      <c r="I179" s="431"/>
      <c r="J179" s="431"/>
      <c r="K179" s="350"/>
      <c r="L179" s="350"/>
      <c r="M179" s="431"/>
      <c r="N179" s="431"/>
      <c r="O179" s="444"/>
      <c r="P179" s="431"/>
      <c r="Q179" s="446"/>
      <c r="R179" s="431"/>
      <c r="S179" s="431"/>
      <c r="T179" s="447"/>
      <c r="U179" s="430"/>
      <c r="V179" s="430"/>
      <c r="W179" s="430"/>
    </row>
    <row r="180" spans="1:23" ht="15.75" customHeight="1">
      <c r="A180" s="430"/>
      <c r="B180" s="431">
        <v>174</v>
      </c>
      <c r="C180" s="444"/>
      <c r="D180" s="446"/>
      <c r="E180" s="431"/>
      <c r="F180" s="797"/>
      <c r="G180" s="763"/>
      <c r="H180" s="766"/>
      <c r="I180" s="431"/>
      <c r="J180" s="431"/>
      <c r="K180" s="350"/>
      <c r="L180" s="350"/>
      <c r="M180" s="431"/>
      <c r="N180" s="431"/>
      <c r="O180" s="444"/>
      <c r="P180" s="431"/>
      <c r="Q180" s="446"/>
      <c r="R180" s="431"/>
      <c r="S180" s="431"/>
      <c r="T180" s="447"/>
      <c r="U180" s="430"/>
      <c r="V180" s="430"/>
      <c r="W180" s="430"/>
    </row>
    <row r="181" spans="1:23" ht="15.75" customHeight="1">
      <c r="A181" s="430"/>
      <c r="B181" s="431">
        <v>175</v>
      </c>
      <c r="C181" s="444"/>
      <c r="D181" s="446"/>
      <c r="E181" s="431"/>
      <c r="F181" s="797"/>
      <c r="G181" s="763"/>
      <c r="H181" s="766"/>
      <c r="I181" s="431"/>
      <c r="J181" s="431"/>
      <c r="K181" s="350"/>
      <c r="L181" s="350"/>
      <c r="M181" s="431"/>
      <c r="N181" s="431"/>
      <c r="O181" s="444"/>
      <c r="P181" s="431"/>
      <c r="Q181" s="446"/>
      <c r="R181" s="431"/>
      <c r="S181" s="431"/>
      <c r="T181" s="447"/>
      <c r="U181" s="430"/>
      <c r="V181" s="430"/>
      <c r="W181" s="430"/>
    </row>
    <row r="182" spans="1:23" ht="15.75" customHeight="1">
      <c r="A182" s="430"/>
      <c r="B182" s="431">
        <v>176</v>
      </c>
      <c r="C182" s="444"/>
      <c r="D182" s="446"/>
      <c r="E182" s="431"/>
      <c r="F182" s="797"/>
      <c r="G182" s="763"/>
      <c r="H182" s="766"/>
      <c r="I182" s="431"/>
      <c r="J182" s="431"/>
      <c r="K182" s="350"/>
      <c r="L182" s="350"/>
      <c r="M182" s="431"/>
      <c r="N182" s="431"/>
      <c r="O182" s="444"/>
      <c r="P182" s="431"/>
      <c r="Q182" s="446"/>
      <c r="R182" s="431"/>
      <c r="S182" s="431"/>
      <c r="T182" s="447"/>
      <c r="U182" s="430"/>
      <c r="V182" s="430"/>
      <c r="W182" s="430"/>
    </row>
    <row r="183" spans="1:23" ht="15.75" customHeight="1">
      <c r="A183" s="430"/>
      <c r="B183" s="431">
        <v>177</v>
      </c>
      <c r="C183" s="444"/>
      <c r="D183" s="446"/>
      <c r="E183" s="431"/>
      <c r="F183" s="797"/>
      <c r="G183" s="763"/>
      <c r="H183" s="766"/>
      <c r="I183" s="431"/>
      <c r="J183" s="431"/>
      <c r="K183" s="350"/>
      <c r="L183" s="350"/>
      <c r="M183" s="431"/>
      <c r="N183" s="431"/>
      <c r="O183" s="444"/>
      <c r="P183" s="431"/>
      <c r="Q183" s="446"/>
      <c r="R183" s="431"/>
      <c r="S183" s="431"/>
      <c r="T183" s="447"/>
      <c r="U183" s="430"/>
      <c r="V183" s="430"/>
      <c r="W183" s="430"/>
    </row>
    <row r="184" spans="1:23" ht="15.75" customHeight="1">
      <c r="A184" s="430"/>
      <c r="B184" s="431">
        <v>178</v>
      </c>
      <c r="C184" s="444"/>
      <c r="D184" s="446"/>
      <c r="E184" s="431"/>
      <c r="F184" s="797"/>
      <c r="G184" s="763"/>
      <c r="H184" s="766"/>
      <c r="I184" s="431"/>
      <c r="J184" s="431"/>
      <c r="K184" s="350"/>
      <c r="L184" s="350"/>
      <c r="M184" s="431"/>
      <c r="N184" s="431"/>
      <c r="O184" s="444"/>
      <c r="P184" s="431"/>
      <c r="Q184" s="446"/>
      <c r="R184" s="431"/>
      <c r="S184" s="431"/>
      <c r="T184" s="447"/>
      <c r="U184" s="430"/>
      <c r="V184" s="430"/>
      <c r="W184" s="430"/>
    </row>
    <row r="185" spans="1:23" ht="15.75" customHeight="1">
      <c r="A185" s="430"/>
      <c r="B185" s="431">
        <v>179</v>
      </c>
      <c r="C185" s="444"/>
      <c r="D185" s="446"/>
      <c r="E185" s="431"/>
      <c r="F185" s="797"/>
      <c r="G185" s="763"/>
      <c r="H185" s="766"/>
      <c r="I185" s="431"/>
      <c r="J185" s="431"/>
      <c r="K185" s="350"/>
      <c r="L185" s="350"/>
      <c r="M185" s="431"/>
      <c r="N185" s="431"/>
      <c r="O185" s="444"/>
      <c r="P185" s="431"/>
      <c r="Q185" s="446"/>
      <c r="R185" s="431"/>
      <c r="S185" s="431"/>
      <c r="T185" s="447"/>
      <c r="U185" s="430"/>
      <c r="V185" s="430"/>
      <c r="W185" s="430"/>
    </row>
    <row r="186" spans="1:23" ht="15.75" customHeight="1">
      <c r="A186" s="430"/>
      <c r="B186" s="431">
        <v>180</v>
      </c>
      <c r="C186" s="444"/>
      <c r="D186" s="446"/>
      <c r="E186" s="431"/>
      <c r="F186" s="797"/>
      <c r="G186" s="763"/>
      <c r="H186" s="766"/>
      <c r="I186" s="431"/>
      <c r="J186" s="431"/>
      <c r="K186" s="350"/>
      <c r="L186" s="350"/>
      <c r="M186" s="431"/>
      <c r="N186" s="431"/>
      <c r="O186" s="444"/>
      <c r="P186" s="431"/>
      <c r="Q186" s="446"/>
      <c r="R186" s="431"/>
      <c r="S186" s="431"/>
      <c r="T186" s="447"/>
      <c r="U186" s="430"/>
      <c r="V186" s="430"/>
      <c r="W186" s="430"/>
    </row>
    <row r="187" spans="1:23" ht="15.75" customHeight="1">
      <c r="A187" s="430"/>
      <c r="B187" s="431">
        <v>181</v>
      </c>
      <c r="C187" s="444"/>
      <c r="D187" s="446"/>
      <c r="E187" s="431"/>
      <c r="F187" s="797"/>
      <c r="G187" s="763"/>
      <c r="H187" s="766"/>
      <c r="I187" s="431"/>
      <c r="J187" s="431"/>
      <c r="K187" s="350"/>
      <c r="L187" s="350"/>
      <c r="M187" s="431"/>
      <c r="N187" s="431"/>
      <c r="O187" s="444"/>
      <c r="P187" s="431"/>
      <c r="Q187" s="446"/>
      <c r="R187" s="431"/>
      <c r="S187" s="431"/>
      <c r="T187" s="447"/>
      <c r="U187" s="430"/>
      <c r="V187" s="430"/>
      <c r="W187" s="430"/>
    </row>
    <row r="188" spans="1:23" ht="15.75" customHeight="1">
      <c r="A188" s="430"/>
      <c r="B188" s="431">
        <v>182</v>
      </c>
      <c r="C188" s="444"/>
      <c r="D188" s="446"/>
      <c r="E188" s="431"/>
      <c r="F188" s="797"/>
      <c r="G188" s="763"/>
      <c r="H188" s="766"/>
      <c r="I188" s="431"/>
      <c r="J188" s="431"/>
      <c r="K188" s="350"/>
      <c r="L188" s="350"/>
      <c r="M188" s="431"/>
      <c r="N188" s="431"/>
      <c r="O188" s="444"/>
      <c r="P188" s="431"/>
      <c r="Q188" s="446"/>
      <c r="R188" s="431"/>
      <c r="S188" s="431"/>
      <c r="T188" s="447"/>
      <c r="U188" s="430"/>
      <c r="V188" s="430"/>
      <c r="W188" s="430"/>
    </row>
    <row r="189" spans="1:23" ht="15.75" customHeight="1">
      <c r="A189" s="430"/>
      <c r="B189" s="431">
        <v>183</v>
      </c>
      <c r="C189" s="444"/>
      <c r="D189" s="446"/>
      <c r="E189" s="431"/>
      <c r="F189" s="797"/>
      <c r="G189" s="763"/>
      <c r="H189" s="766"/>
      <c r="I189" s="431"/>
      <c r="J189" s="431"/>
      <c r="K189" s="350"/>
      <c r="L189" s="350"/>
      <c r="M189" s="431"/>
      <c r="N189" s="431"/>
      <c r="O189" s="444"/>
      <c r="P189" s="431"/>
      <c r="Q189" s="446"/>
      <c r="R189" s="431"/>
      <c r="S189" s="431"/>
      <c r="T189" s="447"/>
      <c r="U189" s="430"/>
      <c r="V189" s="430"/>
      <c r="W189" s="430"/>
    </row>
    <row r="190" spans="1:23" ht="15.75" customHeight="1">
      <c r="A190" s="430"/>
      <c r="B190" s="431">
        <v>184</v>
      </c>
      <c r="C190" s="444"/>
      <c r="D190" s="446"/>
      <c r="E190" s="431"/>
      <c r="F190" s="797"/>
      <c r="G190" s="763"/>
      <c r="H190" s="766"/>
      <c r="I190" s="431"/>
      <c r="J190" s="431"/>
      <c r="K190" s="350"/>
      <c r="L190" s="350"/>
      <c r="M190" s="431"/>
      <c r="N190" s="431"/>
      <c r="O190" s="444"/>
      <c r="P190" s="431"/>
      <c r="Q190" s="446"/>
      <c r="R190" s="431"/>
      <c r="S190" s="431"/>
      <c r="T190" s="447"/>
      <c r="U190" s="430"/>
      <c r="V190" s="430"/>
      <c r="W190" s="430"/>
    </row>
    <row r="191" spans="1:23" ht="15.75" customHeight="1">
      <c r="A191" s="430"/>
      <c r="B191" s="431">
        <v>185</v>
      </c>
      <c r="C191" s="444"/>
      <c r="D191" s="446"/>
      <c r="E191" s="431"/>
      <c r="F191" s="797"/>
      <c r="G191" s="763"/>
      <c r="H191" s="766"/>
      <c r="I191" s="431"/>
      <c r="J191" s="431"/>
      <c r="K191" s="350"/>
      <c r="L191" s="350"/>
      <c r="M191" s="431"/>
      <c r="N191" s="431"/>
      <c r="O191" s="444"/>
      <c r="P191" s="431"/>
      <c r="Q191" s="446"/>
      <c r="R191" s="431"/>
      <c r="S191" s="431"/>
      <c r="T191" s="447"/>
      <c r="U191" s="430"/>
      <c r="V191" s="430"/>
      <c r="W191" s="430"/>
    </row>
    <row r="192" spans="1:23" ht="15.75" customHeight="1">
      <c r="A192" s="430"/>
      <c r="B192" s="431">
        <v>186</v>
      </c>
      <c r="C192" s="444"/>
      <c r="D192" s="446"/>
      <c r="E192" s="431"/>
      <c r="F192" s="797"/>
      <c r="G192" s="763"/>
      <c r="H192" s="766"/>
      <c r="I192" s="431"/>
      <c r="J192" s="431"/>
      <c r="K192" s="350"/>
      <c r="L192" s="350"/>
      <c r="M192" s="431"/>
      <c r="N192" s="431"/>
      <c r="O192" s="444"/>
      <c r="P192" s="431"/>
      <c r="Q192" s="446"/>
      <c r="R192" s="431"/>
      <c r="S192" s="431"/>
      <c r="T192" s="447"/>
      <c r="U192" s="430"/>
      <c r="V192" s="430"/>
      <c r="W192" s="430"/>
    </row>
    <row r="193" spans="1:23" ht="15.75" customHeight="1">
      <c r="A193" s="430"/>
      <c r="B193" s="431">
        <v>187</v>
      </c>
      <c r="C193" s="444"/>
      <c r="D193" s="446"/>
      <c r="E193" s="431"/>
      <c r="F193" s="797"/>
      <c r="G193" s="763"/>
      <c r="H193" s="766"/>
      <c r="I193" s="431"/>
      <c r="J193" s="431"/>
      <c r="K193" s="350"/>
      <c r="L193" s="350"/>
      <c r="M193" s="431"/>
      <c r="N193" s="431"/>
      <c r="O193" s="444"/>
      <c r="P193" s="431"/>
      <c r="Q193" s="446"/>
      <c r="R193" s="431"/>
      <c r="S193" s="431"/>
      <c r="T193" s="447"/>
      <c r="U193" s="430"/>
      <c r="V193" s="430"/>
      <c r="W193" s="430"/>
    </row>
    <row r="194" spans="1:23" ht="15.75" customHeight="1">
      <c r="A194" s="430"/>
      <c r="B194" s="431">
        <v>188</v>
      </c>
      <c r="C194" s="444"/>
      <c r="D194" s="446"/>
      <c r="E194" s="431"/>
      <c r="F194" s="797"/>
      <c r="G194" s="763"/>
      <c r="H194" s="766"/>
      <c r="I194" s="431"/>
      <c r="J194" s="431"/>
      <c r="K194" s="350"/>
      <c r="L194" s="350"/>
      <c r="M194" s="431"/>
      <c r="N194" s="431"/>
      <c r="O194" s="444"/>
      <c r="P194" s="431"/>
      <c r="Q194" s="446"/>
      <c r="R194" s="431"/>
      <c r="S194" s="431"/>
      <c r="T194" s="447"/>
      <c r="U194" s="430"/>
      <c r="V194" s="430"/>
      <c r="W194" s="430"/>
    </row>
    <row r="195" spans="1:23" ht="15.75" customHeight="1">
      <c r="A195" s="430"/>
      <c r="B195" s="431">
        <v>189</v>
      </c>
      <c r="C195" s="444"/>
      <c r="D195" s="446"/>
      <c r="E195" s="431"/>
      <c r="F195" s="797"/>
      <c r="G195" s="763"/>
      <c r="H195" s="766"/>
      <c r="I195" s="431"/>
      <c r="J195" s="431"/>
      <c r="K195" s="350"/>
      <c r="L195" s="350"/>
      <c r="M195" s="431"/>
      <c r="N195" s="431"/>
      <c r="O195" s="444"/>
      <c r="P195" s="431"/>
      <c r="Q195" s="446"/>
      <c r="R195" s="431"/>
      <c r="S195" s="431"/>
      <c r="T195" s="447"/>
      <c r="U195" s="430"/>
      <c r="V195" s="430"/>
      <c r="W195" s="430"/>
    </row>
    <row r="196" spans="1:23" ht="15.75" customHeight="1">
      <c r="A196" s="430"/>
      <c r="B196" s="431">
        <v>190</v>
      </c>
      <c r="C196" s="444"/>
      <c r="D196" s="446"/>
      <c r="E196" s="431"/>
      <c r="F196" s="797"/>
      <c r="G196" s="763"/>
      <c r="H196" s="766"/>
      <c r="I196" s="431"/>
      <c r="J196" s="431"/>
      <c r="K196" s="350"/>
      <c r="L196" s="350"/>
      <c r="M196" s="431"/>
      <c r="N196" s="431"/>
      <c r="O196" s="444"/>
      <c r="P196" s="431"/>
      <c r="Q196" s="446"/>
      <c r="R196" s="431"/>
      <c r="S196" s="431"/>
      <c r="T196" s="447"/>
      <c r="U196" s="430"/>
      <c r="V196" s="430"/>
      <c r="W196" s="430"/>
    </row>
    <row r="197" spans="1:23" ht="15.75" customHeight="1">
      <c r="A197" s="430"/>
      <c r="B197" s="431">
        <v>191</v>
      </c>
      <c r="C197" s="444"/>
      <c r="D197" s="446"/>
      <c r="E197" s="431"/>
      <c r="F197" s="797"/>
      <c r="G197" s="763"/>
      <c r="H197" s="766"/>
      <c r="I197" s="431"/>
      <c r="J197" s="431"/>
      <c r="K197" s="350"/>
      <c r="L197" s="350"/>
      <c r="M197" s="431"/>
      <c r="N197" s="431"/>
      <c r="O197" s="444"/>
      <c r="P197" s="431"/>
      <c r="Q197" s="446"/>
      <c r="R197" s="431"/>
      <c r="S197" s="431"/>
      <c r="T197" s="447"/>
      <c r="U197" s="430"/>
      <c r="V197" s="430"/>
      <c r="W197" s="430"/>
    </row>
    <row r="198" spans="1:23" ht="15.75" customHeight="1">
      <c r="A198" s="430"/>
      <c r="B198" s="431">
        <v>192</v>
      </c>
      <c r="C198" s="444"/>
      <c r="D198" s="446"/>
      <c r="E198" s="431"/>
      <c r="F198" s="797"/>
      <c r="G198" s="763"/>
      <c r="H198" s="766"/>
      <c r="I198" s="431"/>
      <c r="J198" s="431"/>
      <c r="K198" s="350"/>
      <c r="L198" s="350"/>
      <c r="M198" s="431"/>
      <c r="N198" s="431"/>
      <c r="O198" s="444"/>
      <c r="P198" s="431"/>
      <c r="Q198" s="446"/>
      <c r="R198" s="431"/>
      <c r="S198" s="431"/>
      <c r="T198" s="447"/>
      <c r="U198" s="430"/>
      <c r="V198" s="430"/>
      <c r="W198" s="430"/>
    </row>
    <row r="199" spans="1:23" ht="15.75" customHeight="1">
      <c r="A199" s="430"/>
      <c r="B199" s="431">
        <v>193</v>
      </c>
      <c r="C199" s="444"/>
      <c r="D199" s="446"/>
      <c r="E199" s="431"/>
      <c r="F199" s="797"/>
      <c r="G199" s="763"/>
      <c r="H199" s="766"/>
      <c r="I199" s="431"/>
      <c r="J199" s="431"/>
      <c r="K199" s="350"/>
      <c r="L199" s="350"/>
      <c r="M199" s="431"/>
      <c r="N199" s="431"/>
      <c r="O199" s="444"/>
      <c r="P199" s="431"/>
      <c r="Q199" s="446"/>
      <c r="R199" s="431"/>
      <c r="S199" s="431"/>
      <c r="T199" s="447"/>
      <c r="U199" s="430"/>
      <c r="V199" s="430"/>
      <c r="W199" s="430"/>
    </row>
    <row r="200" spans="1:23" ht="15.75" customHeight="1">
      <c r="A200" s="430"/>
      <c r="B200" s="431">
        <v>194</v>
      </c>
      <c r="C200" s="444"/>
      <c r="D200" s="446"/>
      <c r="E200" s="431"/>
      <c r="F200" s="797"/>
      <c r="G200" s="763"/>
      <c r="H200" s="766"/>
      <c r="I200" s="431"/>
      <c r="J200" s="431"/>
      <c r="K200" s="350"/>
      <c r="L200" s="350"/>
      <c r="M200" s="431"/>
      <c r="N200" s="431"/>
      <c r="O200" s="444"/>
      <c r="P200" s="431"/>
      <c r="Q200" s="446"/>
      <c r="R200" s="431"/>
      <c r="S200" s="431"/>
      <c r="T200" s="447"/>
      <c r="U200" s="430"/>
      <c r="V200" s="430"/>
      <c r="W200" s="430"/>
    </row>
    <row r="201" spans="1:23" ht="15.75" customHeight="1">
      <c r="A201" s="430"/>
      <c r="B201" s="431">
        <v>195</v>
      </c>
      <c r="C201" s="444"/>
      <c r="D201" s="446"/>
      <c r="E201" s="431"/>
      <c r="F201" s="797"/>
      <c r="G201" s="763"/>
      <c r="H201" s="766"/>
      <c r="I201" s="431"/>
      <c r="J201" s="431"/>
      <c r="K201" s="350"/>
      <c r="L201" s="350"/>
      <c r="M201" s="431"/>
      <c r="N201" s="431"/>
      <c r="O201" s="444"/>
      <c r="P201" s="431"/>
      <c r="Q201" s="446"/>
      <c r="R201" s="431"/>
      <c r="S201" s="431"/>
      <c r="T201" s="447"/>
      <c r="U201" s="430"/>
      <c r="V201" s="430"/>
      <c r="W201" s="430"/>
    </row>
    <row r="202" spans="1:23" ht="15.75" customHeight="1">
      <c r="A202" s="430"/>
      <c r="B202" s="431">
        <v>196</v>
      </c>
      <c r="C202" s="444"/>
      <c r="D202" s="446"/>
      <c r="E202" s="431"/>
      <c r="F202" s="797"/>
      <c r="G202" s="763"/>
      <c r="H202" s="766"/>
      <c r="I202" s="431"/>
      <c r="J202" s="431"/>
      <c r="K202" s="350"/>
      <c r="L202" s="350"/>
      <c r="M202" s="431"/>
      <c r="N202" s="431"/>
      <c r="O202" s="444"/>
      <c r="P202" s="431"/>
      <c r="Q202" s="446"/>
      <c r="R202" s="431"/>
      <c r="S202" s="431"/>
      <c r="T202" s="447"/>
      <c r="U202" s="430"/>
      <c r="V202" s="430"/>
      <c r="W202" s="430"/>
    </row>
    <row r="203" spans="1:23" ht="15.75" customHeight="1">
      <c r="A203" s="430"/>
      <c r="B203" s="431">
        <v>197</v>
      </c>
      <c r="C203" s="444"/>
      <c r="D203" s="446"/>
      <c r="E203" s="431"/>
      <c r="F203" s="797"/>
      <c r="G203" s="763"/>
      <c r="H203" s="766"/>
      <c r="I203" s="431"/>
      <c r="J203" s="431"/>
      <c r="K203" s="350"/>
      <c r="L203" s="350"/>
      <c r="M203" s="431"/>
      <c r="N203" s="431"/>
      <c r="O203" s="444"/>
      <c r="P203" s="431"/>
      <c r="Q203" s="446"/>
      <c r="R203" s="431"/>
      <c r="S203" s="431"/>
      <c r="T203" s="447"/>
      <c r="U203" s="430"/>
      <c r="V203" s="430"/>
      <c r="W203" s="430"/>
    </row>
    <row r="204" spans="1:23" ht="15.75" customHeight="1">
      <c r="A204" s="430"/>
      <c r="B204" s="431">
        <v>198</v>
      </c>
      <c r="C204" s="444"/>
      <c r="D204" s="446"/>
      <c r="E204" s="431"/>
      <c r="F204" s="797"/>
      <c r="G204" s="763"/>
      <c r="H204" s="766"/>
      <c r="I204" s="431"/>
      <c r="J204" s="431"/>
      <c r="K204" s="350"/>
      <c r="L204" s="350"/>
      <c r="M204" s="431"/>
      <c r="N204" s="431"/>
      <c r="O204" s="444"/>
      <c r="P204" s="431"/>
      <c r="Q204" s="446"/>
      <c r="R204" s="431"/>
      <c r="S204" s="431"/>
      <c r="T204" s="447"/>
      <c r="U204" s="430"/>
      <c r="V204" s="430"/>
      <c r="W204" s="430"/>
    </row>
    <row r="205" spans="1:23" ht="15.75" customHeight="1">
      <c r="A205" s="430"/>
      <c r="B205" s="431">
        <v>199</v>
      </c>
      <c r="C205" s="444"/>
      <c r="D205" s="446"/>
      <c r="E205" s="431"/>
      <c r="F205" s="797"/>
      <c r="G205" s="763"/>
      <c r="H205" s="766"/>
      <c r="I205" s="431"/>
      <c r="J205" s="431"/>
      <c r="K205" s="350"/>
      <c r="L205" s="350"/>
      <c r="M205" s="431"/>
      <c r="N205" s="431"/>
      <c r="O205" s="444"/>
      <c r="P205" s="431"/>
      <c r="Q205" s="446"/>
      <c r="R205" s="431"/>
      <c r="S205" s="431"/>
      <c r="T205" s="447"/>
      <c r="U205" s="430"/>
      <c r="V205" s="430"/>
      <c r="W205" s="430"/>
    </row>
    <row r="206" spans="1:23" ht="15.75" customHeight="1">
      <c r="A206" s="430"/>
      <c r="B206" s="430"/>
      <c r="C206" s="531"/>
      <c r="D206" s="532"/>
      <c r="E206" s="430"/>
      <c r="F206" s="507"/>
      <c r="G206" s="507"/>
      <c r="H206" s="507"/>
      <c r="I206" s="507"/>
      <c r="J206" s="507"/>
      <c r="K206" s="430"/>
      <c r="L206" s="507"/>
      <c r="M206" s="507"/>
      <c r="N206" s="430"/>
      <c r="O206" s="534"/>
      <c r="P206" s="507"/>
      <c r="Q206" s="535"/>
      <c r="R206" s="507"/>
      <c r="S206" s="507"/>
      <c r="T206" s="507"/>
      <c r="U206" s="430"/>
      <c r="V206" s="430"/>
      <c r="W206" s="430"/>
    </row>
    <row r="207" spans="1:23" ht="15.75" customHeight="1">
      <c r="A207" s="430"/>
      <c r="B207" s="430"/>
      <c r="C207" s="531"/>
      <c r="D207" s="532"/>
      <c r="E207" s="430"/>
      <c r="F207" s="507"/>
      <c r="G207" s="507"/>
      <c r="H207" s="507"/>
      <c r="I207" s="507"/>
      <c r="J207" s="507"/>
      <c r="K207" s="430"/>
      <c r="L207" s="507"/>
      <c r="M207" s="507"/>
      <c r="N207" s="430"/>
      <c r="O207" s="534"/>
      <c r="P207" s="507"/>
      <c r="Q207" s="535"/>
      <c r="R207" s="507"/>
      <c r="S207" s="507"/>
      <c r="T207" s="507"/>
      <c r="U207" s="430"/>
      <c r="V207" s="430"/>
      <c r="W207" s="430"/>
    </row>
    <row r="208" spans="1:23" ht="15.75" customHeight="1">
      <c r="A208" s="430"/>
      <c r="B208" s="430"/>
      <c r="C208" s="531"/>
      <c r="D208" s="532"/>
      <c r="E208" s="430"/>
      <c r="F208" s="507"/>
      <c r="G208" s="507"/>
      <c r="H208" s="507"/>
      <c r="I208" s="507"/>
      <c r="J208" s="507"/>
      <c r="K208" s="430"/>
      <c r="L208" s="507"/>
      <c r="M208" s="507"/>
      <c r="N208" s="430"/>
      <c r="O208" s="534"/>
      <c r="P208" s="507"/>
      <c r="Q208" s="535"/>
      <c r="R208" s="507"/>
      <c r="S208" s="507"/>
      <c r="T208" s="507"/>
      <c r="U208" s="430"/>
      <c r="V208" s="430"/>
      <c r="W208" s="430"/>
    </row>
    <row r="209" spans="1:23" ht="15.75" customHeight="1">
      <c r="A209" s="430"/>
      <c r="B209" s="430"/>
      <c r="C209" s="531"/>
      <c r="D209" s="532"/>
      <c r="E209" s="430"/>
      <c r="F209" s="507"/>
      <c r="G209" s="507"/>
      <c r="H209" s="507"/>
      <c r="I209" s="507"/>
      <c r="J209" s="507"/>
      <c r="K209" s="430"/>
      <c r="L209" s="507"/>
      <c r="M209" s="507"/>
      <c r="N209" s="430"/>
      <c r="O209" s="534"/>
      <c r="P209" s="507"/>
      <c r="Q209" s="535"/>
      <c r="R209" s="507"/>
      <c r="S209" s="507"/>
      <c r="T209" s="507"/>
      <c r="U209" s="430"/>
      <c r="V209" s="430"/>
      <c r="W209" s="430"/>
    </row>
    <row r="210" spans="1:23" ht="15.75" customHeight="1">
      <c r="A210" s="430"/>
      <c r="B210" s="430"/>
      <c r="C210" s="531"/>
      <c r="D210" s="532"/>
      <c r="E210" s="430"/>
      <c r="F210" s="507"/>
      <c r="G210" s="507"/>
      <c r="H210" s="507"/>
      <c r="I210" s="507"/>
      <c r="J210" s="507"/>
      <c r="K210" s="430"/>
      <c r="L210" s="507"/>
      <c r="M210" s="507"/>
      <c r="N210" s="430"/>
      <c r="O210" s="534"/>
      <c r="P210" s="507"/>
      <c r="Q210" s="535"/>
      <c r="R210" s="507"/>
      <c r="S210" s="507"/>
      <c r="T210" s="507"/>
      <c r="U210" s="430"/>
      <c r="V210" s="430"/>
      <c r="W210" s="430"/>
    </row>
    <row r="211" spans="1:23" ht="15.75" customHeight="1">
      <c r="A211" s="430"/>
      <c r="B211" s="430"/>
      <c r="C211" s="531"/>
      <c r="D211" s="532"/>
      <c r="E211" s="430"/>
      <c r="F211" s="507"/>
      <c r="G211" s="507"/>
      <c r="H211" s="507"/>
      <c r="I211" s="507"/>
      <c r="J211" s="507"/>
      <c r="K211" s="430"/>
      <c r="L211" s="507"/>
      <c r="M211" s="507"/>
      <c r="N211" s="430"/>
      <c r="O211" s="534"/>
      <c r="P211" s="507"/>
      <c r="Q211" s="535"/>
      <c r="R211" s="507"/>
      <c r="S211" s="507"/>
      <c r="T211" s="507"/>
      <c r="U211" s="430"/>
      <c r="V211" s="430"/>
      <c r="W211" s="430"/>
    </row>
    <row r="212" spans="1:23" ht="15.75" customHeight="1">
      <c r="A212" s="430"/>
      <c r="B212" s="430"/>
      <c r="C212" s="531"/>
      <c r="D212" s="532"/>
      <c r="E212" s="430"/>
      <c r="F212" s="507"/>
      <c r="G212" s="507"/>
      <c r="H212" s="507"/>
      <c r="I212" s="507"/>
      <c r="J212" s="507"/>
      <c r="K212" s="430"/>
      <c r="L212" s="507"/>
      <c r="M212" s="507"/>
      <c r="N212" s="430"/>
      <c r="O212" s="534"/>
      <c r="P212" s="507"/>
      <c r="Q212" s="535"/>
      <c r="R212" s="507"/>
      <c r="S212" s="507"/>
      <c r="T212" s="507"/>
      <c r="U212" s="430"/>
      <c r="V212" s="430"/>
      <c r="W212" s="430"/>
    </row>
    <row r="213" spans="1:23" ht="15.75" customHeight="1">
      <c r="A213" s="430"/>
      <c r="B213" s="430"/>
      <c r="C213" s="531"/>
      <c r="D213" s="532"/>
      <c r="E213" s="430"/>
      <c r="F213" s="507"/>
      <c r="G213" s="507"/>
      <c r="H213" s="507"/>
      <c r="I213" s="507"/>
      <c r="J213" s="507"/>
      <c r="K213" s="430"/>
      <c r="L213" s="507"/>
      <c r="M213" s="507"/>
      <c r="N213" s="430"/>
      <c r="O213" s="534"/>
      <c r="P213" s="507"/>
      <c r="Q213" s="535"/>
      <c r="R213" s="507"/>
      <c r="S213" s="507"/>
      <c r="T213" s="507"/>
      <c r="U213" s="430"/>
      <c r="V213" s="430"/>
      <c r="W213" s="430"/>
    </row>
    <row r="214" spans="1:23" ht="15.75" customHeight="1">
      <c r="A214" s="430"/>
      <c r="B214" s="430"/>
      <c r="C214" s="531"/>
      <c r="D214" s="532"/>
      <c r="E214" s="430"/>
      <c r="F214" s="507"/>
      <c r="G214" s="507"/>
      <c r="H214" s="507"/>
      <c r="I214" s="507"/>
      <c r="J214" s="507"/>
      <c r="K214" s="430"/>
      <c r="L214" s="507"/>
      <c r="M214" s="507"/>
      <c r="N214" s="430"/>
      <c r="O214" s="534"/>
      <c r="P214" s="507"/>
      <c r="Q214" s="535"/>
      <c r="R214" s="507"/>
      <c r="S214" s="507"/>
      <c r="T214" s="507"/>
      <c r="U214" s="430"/>
      <c r="V214" s="430"/>
      <c r="W214" s="430"/>
    </row>
    <row r="215" spans="1:23" ht="15.75" customHeight="1">
      <c r="A215" s="430"/>
      <c r="B215" s="430"/>
      <c r="C215" s="531"/>
      <c r="D215" s="532"/>
      <c r="E215" s="430"/>
      <c r="F215" s="507"/>
      <c r="G215" s="507"/>
      <c r="H215" s="507"/>
      <c r="I215" s="507"/>
      <c r="J215" s="507"/>
      <c r="K215" s="430"/>
      <c r="L215" s="507"/>
      <c r="M215" s="507"/>
      <c r="N215" s="430"/>
      <c r="O215" s="534"/>
      <c r="P215" s="507"/>
      <c r="Q215" s="535"/>
      <c r="R215" s="507"/>
      <c r="S215" s="507"/>
      <c r="T215" s="507"/>
      <c r="U215" s="430"/>
      <c r="V215" s="430"/>
      <c r="W215" s="430"/>
    </row>
    <row r="216" spans="1:23" ht="15.75" customHeight="1">
      <c r="A216" s="430"/>
      <c r="B216" s="430"/>
      <c r="C216" s="531"/>
      <c r="D216" s="532"/>
      <c r="E216" s="430"/>
      <c r="F216" s="507"/>
      <c r="G216" s="507"/>
      <c r="H216" s="507"/>
      <c r="I216" s="507"/>
      <c r="J216" s="507"/>
      <c r="K216" s="430"/>
      <c r="L216" s="507"/>
      <c r="M216" s="507"/>
      <c r="N216" s="430"/>
      <c r="O216" s="534"/>
      <c r="P216" s="507"/>
      <c r="Q216" s="535"/>
      <c r="R216" s="507"/>
      <c r="S216" s="507"/>
      <c r="T216" s="507"/>
      <c r="U216" s="430"/>
      <c r="V216" s="430"/>
      <c r="W216" s="430"/>
    </row>
    <row r="217" spans="1:23" ht="15.75" customHeight="1">
      <c r="A217" s="430"/>
      <c r="B217" s="430"/>
      <c r="C217" s="531"/>
      <c r="D217" s="532"/>
      <c r="E217" s="430"/>
      <c r="F217" s="507"/>
      <c r="G217" s="507"/>
      <c r="H217" s="507"/>
      <c r="I217" s="507"/>
      <c r="J217" s="507"/>
      <c r="K217" s="430"/>
      <c r="L217" s="507"/>
      <c r="M217" s="507"/>
      <c r="N217" s="430"/>
      <c r="O217" s="534"/>
      <c r="P217" s="507"/>
      <c r="Q217" s="535"/>
      <c r="R217" s="507"/>
      <c r="S217" s="507"/>
      <c r="T217" s="507"/>
      <c r="U217" s="430"/>
      <c r="V217" s="430"/>
      <c r="W217" s="430"/>
    </row>
    <row r="218" spans="1:23" ht="15.75" customHeight="1">
      <c r="A218" s="430"/>
      <c r="B218" s="430"/>
      <c r="C218" s="531"/>
      <c r="D218" s="532"/>
      <c r="E218" s="430"/>
      <c r="F218" s="507"/>
      <c r="G218" s="507"/>
      <c r="H218" s="507"/>
      <c r="I218" s="507"/>
      <c r="J218" s="507"/>
      <c r="K218" s="430"/>
      <c r="L218" s="507"/>
      <c r="M218" s="507"/>
      <c r="N218" s="430"/>
      <c r="O218" s="534"/>
      <c r="P218" s="507"/>
      <c r="Q218" s="535"/>
      <c r="R218" s="507"/>
      <c r="S218" s="507"/>
      <c r="T218" s="507"/>
      <c r="U218" s="430"/>
      <c r="V218" s="430"/>
      <c r="W218" s="430"/>
    </row>
    <row r="219" spans="1:23" ht="15.75" customHeight="1">
      <c r="A219" s="430"/>
      <c r="B219" s="430"/>
      <c r="C219" s="531"/>
      <c r="D219" s="532"/>
      <c r="E219" s="430"/>
      <c r="F219" s="507"/>
      <c r="G219" s="507"/>
      <c r="H219" s="507"/>
      <c r="I219" s="507"/>
      <c r="J219" s="507"/>
      <c r="K219" s="430"/>
      <c r="L219" s="507"/>
      <c r="M219" s="507"/>
      <c r="N219" s="430"/>
      <c r="O219" s="534"/>
      <c r="P219" s="507"/>
      <c r="Q219" s="535"/>
      <c r="R219" s="507"/>
      <c r="S219" s="507"/>
      <c r="T219" s="507"/>
      <c r="U219" s="430"/>
      <c r="V219" s="430"/>
      <c r="W219" s="430"/>
    </row>
    <row r="220" spans="1:23" ht="15.75" customHeight="1">
      <c r="A220" s="430"/>
      <c r="B220" s="430"/>
      <c r="C220" s="531"/>
      <c r="D220" s="532"/>
      <c r="E220" s="430"/>
      <c r="F220" s="507"/>
      <c r="G220" s="507"/>
      <c r="H220" s="507"/>
      <c r="I220" s="507"/>
      <c r="J220" s="507"/>
      <c r="K220" s="430"/>
      <c r="L220" s="507"/>
      <c r="M220" s="507"/>
      <c r="N220" s="430"/>
      <c r="O220" s="534"/>
      <c r="P220" s="507"/>
      <c r="Q220" s="535"/>
      <c r="R220" s="507"/>
      <c r="S220" s="507"/>
      <c r="T220" s="507"/>
      <c r="U220" s="430"/>
      <c r="V220" s="430"/>
      <c r="W220" s="430"/>
    </row>
    <row r="221" spans="1:23" ht="15.75" customHeight="1">
      <c r="A221" s="430"/>
      <c r="B221" s="430"/>
      <c r="C221" s="531"/>
      <c r="D221" s="532"/>
      <c r="E221" s="430"/>
      <c r="F221" s="507"/>
      <c r="G221" s="507"/>
      <c r="H221" s="507"/>
      <c r="I221" s="507"/>
      <c r="J221" s="507"/>
      <c r="K221" s="430"/>
      <c r="L221" s="507"/>
      <c r="M221" s="507"/>
      <c r="N221" s="430"/>
      <c r="O221" s="534"/>
      <c r="P221" s="507"/>
      <c r="Q221" s="535"/>
      <c r="R221" s="507"/>
      <c r="S221" s="507"/>
      <c r="T221" s="507"/>
      <c r="U221" s="430"/>
      <c r="V221" s="430"/>
      <c r="W221" s="430"/>
    </row>
    <row r="222" spans="1:23" ht="15.75" customHeight="1">
      <c r="A222" s="430"/>
      <c r="B222" s="430"/>
      <c r="C222" s="531"/>
      <c r="D222" s="532"/>
      <c r="E222" s="430"/>
      <c r="F222" s="507"/>
      <c r="G222" s="507"/>
      <c r="H222" s="507"/>
      <c r="I222" s="507"/>
      <c r="J222" s="507"/>
      <c r="K222" s="430"/>
      <c r="L222" s="507"/>
      <c r="M222" s="507"/>
      <c r="N222" s="430"/>
      <c r="O222" s="534"/>
      <c r="P222" s="507"/>
      <c r="Q222" s="535"/>
      <c r="R222" s="507"/>
      <c r="S222" s="507"/>
      <c r="T222" s="507"/>
      <c r="U222" s="430"/>
      <c r="V222" s="430"/>
      <c r="W222" s="430"/>
    </row>
    <row r="223" spans="1:23" ht="15.75" customHeight="1">
      <c r="A223" s="430"/>
      <c r="B223" s="430"/>
      <c r="C223" s="531"/>
      <c r="D223" s="532"/>
      <c r="E223" s="430"/>
      <c r="F223" s="507"/>
      <c r="G223" s="507"/>
      <c r="H223" s="507"/>
      <c r="I223" s="507"/>
      <c r="J223" s="507"/>
      <c r="K223" s="430"/>
      <c r="L223" s="507"/>
      <c r="M223" s="507"/>
      <c r="N223" s="430"/>
      <c r="O223" s="534"/>
      <c r="P223" s="507"/>
      <c r="Q223" s="535"/>
      <c r="R223" s="507"/>
      <c r="S223" s="507"/>
      <c r="T223" s="507"/>
      <c r="U223" s="430"/>
      <c r="V223" s="430"/>
      <c r="W223" s="430"/>
    </row>
    <row r="224" spans="1:23" ht="15.75" customHeight="1">
      <c r="A224" s="430"/>
      <c r="B224" s="430"/>
      <c r="C224" s="531"/>
      <c r="D224" s="532"/>
      <c r="E224" s="430"/>
      <c r="F224" s="507"/>
      <c r="G224" s="507"/>
      <c r="H224" s="507"/>
      <c r="I224" s="507"/>
      <c r="J224" s="507"/>
      <c r="K224" s="430"/>
      <c r="L224" s="507"/>
      <c r="M224" s="507"/>
      <c r="N224" s="430"/>
      <c r="O224" s="534"/>
      <c r="P224" s="507"/>
      <c r="Q224" s="535"/>
      <c r="R224" s="507"/>
      <c r="S224" s="507"/>
      <c r="T224" s="507"/>
      <c r="U224" s="430"/>
      <c r="V224" s="430"/>
      <c r="W224" s="430"/>
    </row>
    <row r="225" spans="1:23" ht="15.75" customHeight="1">
      <c r="A225" s="430"/>
      <c r="B225" s="430"/>
      <c r="C225" s="531"/>
      <c r="D225" s="532"/>
      <c r="E225" s="430"/>
      <c r="F225" s="507"/>
      <c r="G225" s="507"/>
      <c r="H225" s="507"/>
      <c r="I225" s="507"/>
      <c r="J225" s="507"/>
      <c r="K225" s="430"/>
      <c r="L225" s="507"/>
      <c r="M225" s="507"/>
      <c r="N225" s="430"/>
      <c r="O225" s="534"/>
      <c r="P225" s="507"/>
      <c r="Q225" s="535"/>
      <c r="R225" s="507"/>
      <c r="S225" s="507"/>
      <c r="T225" s="507"/>
      <c r="U225" s="430"/>
      <c r="V225" s="430"/>
      <c r="W225" s="430"/>
    </row>
    <row r="226" spans="1:23" ht="15.75" customHeight="1">
      <c r="A226" s="430"/>
      <c r="B226" s="430"/>
      <c r="C226" s="531"/>
      <c r="D226" s="532"/>
      <c r="E226" s="430"/>
      <c r="F226" s="507"/>
      <c r="G226" s="507"/>
      <c r="H226" s="507"/>
      <c r="I226" s="507"/>
      <c r="J226" s="507"/>
      <c r="K226" s="430"/>
      <c r="L226" s="507"/>
      <c r="M226" s="507"/>
      <c r="N226" s="430"/>
      <c r="O226" s="534"/>
      <c r="P226" s="507"/>
      <c r="Q226" s="535"/>
      <c r="R226" s="507"/>
      <c r="S226" s="507"/>
      <c r="T226" s="507"/>
      <c r="U226" s="430"/>
      <c r="V226" s="430"/>
      <c r="W226" s="430"/>
    </row>
    <row r="227" spans="1:23" ht="15.75" customHeight="1">
      <c r="A227" s="430"/>
      <c r="B227" s="430"/>
      <c r="C227" s="531"/>
      <c r="D227" s="532"/>
      <c r="E227" s="430"/>
      <c r="F227" s="507"/>
      <c r="G227" s="507"/>
      <c r="H227" s="507"/>
      <c r="I227" s="507"/>
      <c r="J227" s="507"/>
      <c r="K227" s="430"/>
      <c r="L227" s="507"/>
      <c r="M227" s="507"/>
      <c r="N227" s="430"/>
      <c r="O227" s="534"/>
      <c r="P227" s="507"/>
      <c r="Q227" s="535"/>
      <c r="R227" s="507"/>
      <c r="S227" s="507"/>
      <c r="T227" s="507"/>
      <c r="U227" s="430"/>
      <c r="V227" s="430"/>
      <c r="W227" s="430"/>
    </row>
    <row r="228" spans="1:23" ht="15.75" customHeight="1">
      <c r="A228" s="430"/>
      <c r="B228" s="430"/>
      <c r="C228" s="531"/>
      <c r="D228" s="532"/>
      <c r="E228" s="430"/>
      <c r="F228" s="507"/>
      <c r="G228" s="507"/>
      <c r="H228" s="507"/>
      <c r="I228" s="507"/>
      <c r="J228" s="507"/>
      <c r="K228" s="430"/>
      <c r="L228" s="507"/>
      <c r="M228" s="507"/>
      <c r="N228" s="430"/>
      <c r="O228" s="534"/>
      <c r="P228" s="507"/>
      <c r="Q228" s="535"/>
      <c r="R228" s="507"/>
      <c r="S228" s="507"/>
      <c r="T228" s="507"/>
      <c r="U228" s="430"/>
      <c r="V228" s="430"/>
      <c r="W228" s="430"/>
    </row>
    <row r="229" spans="1:23" ht="15.75" customHeight="1">
      <c r="A229" s="430"/>
      <c r="B229" s="430"/>
      <c r="C229" s="531"/>
      <c r="D229" s="532"/>
      <c r="E229" s="430"/>
      <c r="F229" s="507"/>
      <c r="G229" s="507"/>
      <c r="H229" s="507"/>
      <c r="I229" s="507"/>
      <c r="J229" s="507"/>
      <c r="K229" s="430"/>
      <c r="L229" s="507"/>
      <c r="M229" s="507"/>
      <c r="N229" s="430"/>
      <c r="O229" s="534"/>
      <c r="P229" s="507"/>
      <c r="Q229" s="535"/>
      <c r="R229" s="507"/>
      <c r="S229" s="507"/>
      <c r="T229" s="507"/>
      <c r="U229" s="430"/>
      <c r="V229" s="430"/>
      <c r="W229" s="430"/>
    </row>
    <row r="230" spans="1:23" ht="15.75" customHeight="1">
      <c r="A230" s="430"/>
      <c r="B230" s="430"/>
      <c r="C230" s="531"/>
      <c r="D230" s="532"/>
      <c r="E230" s="430"/>
      <c r="F230" s="507"/>
      <c r="G230" s="507"/>
      <c r="H230" s="507"/>
      <c r="I230" s="507"/>
      <c r="J230" s="507"/>
      <c r="K230" s="430"/>
      <c r="L230" s="507"/>
      <c r="M230" s="507"/>
      <c r="N230" s="430"/>
      <c r="O230" s="534"/>
      <c r="P230" s="507"/>
      <c r="Q230" s="535"/>
      <c r="R230" s="507"/>
      <c r="S230" s="507"/>
      <c r="T230" s="507"/>
      <c r="U230" s="430"/>
      <c r="V230" s="430"/>
      <c r="W230" s="430"/>
    </row>
    <row r="231" spans="1:23" ht="15.75" customHeight="1">
      <c r="A231" s="430"/>
      <c r="B231" s="430"/>
      <c r="C231" s="531"/>
      <c r="D231" s="532"/>
      <c r="E231" s="430"/>
      <c r="F231" s="507"/>
      <c r="G231" s="507"/>
      <c r="H231" s="507"/>
      <c r="I231" s="507"/>
      <c r="J231" s="507"/>
      <c r="K231" s="430"/>
      <c r="L231" s="507"/>
      <c r="M231" s="507"/>
      <c r="N231" s="430"/>
      <c r="O231" s="534"/>
      <c r="P231" s="507"/>
      <c r="Q231" s="535"/>
      <c r="R231" s="507"/>
      <c r="S231" s="507"/>
      <c r="T231" s="507"/>
      <c r="U231" s="430"/>
      <c r="V231" s="430"/>
      <c r="W231" s="430"/>
    </row>
    <row r="232" spans="1:23" ht="15.75" customHeight="1">
      <c r="A232" s="430"/>
      <c r="B232" s="430"/>
      <c r="C232" s="531"/>
      <c r="D232" s="532"/>
      <c r="E232" s="430"/>
      <c r="F232" s="507"/>
      <c r="G232" s="507"/>
      <c r="H232" s="507"/>
      <c r="I232" s="507"/>
      <c r="J232" s="507"/>
      <c r="K232" s="430"/>
      <c r="L232" s="507"/>
      <c r="M232" s="507"/>
      <c r="N232" s="430"/>
      <c r="O232" s="534"/>
      <c r="P232" s="507"/>
      <c r="Q232" s="535"/>
      <c r="R232" s="507"/>
      <c r="S232" s="507"/>
      <c r="T232" s="507"/>
      <c r="U232" s="430"/>
      <c r="V232" s="430"/>
      <c r="W232" s="430"/>
    </row>
    <row r="233" spans="1:23" ht="15.75" customHeight="1">
      <c r="A233" s="430"/>
      <c r="B233" s="430"/>
      <c r="C233" s="531"/>
      <c r="D233" s="532"/>
      <c r="E233" s="430"/>
      <c r="F233" s="507"/>
      <c r="G233" s="507"/>
      <c r="H233" s="507"/>
      <c r="I233" s="507"/>
      <c r="J233" s="507"/>
      <c r="K233" s="430"/>
      <c r="L233" s="507"/>
      <c r="M233" s="507"/>
      <c r="N233" s="430"/>
      <c r="O233" s="534"/>
      <c r="P233" s="507"/>
      <c r="Q233" s="535"/>
      <c r="R233" s="507"/>
      <c r="S233" s="507"/>
      <c r="T233" s="507"/>
      <c r="U233" s="430"/>
      <c r="V233" s="430"/>
      <c r="W233" s="430"/>
    </row>
    <row r="234" spans="1:23" ht="15.75" customHeight="1">
      <c r="A234" s="430"/>
      <c r="B234" s="430"/>
      <c r="C234" s="531"/>
      <c r="D234" s="532"/>
      <c r="E234" s="430"/>
      <c r="F234" s="507"/>
      <c r="G234" s="507"/>
      <c r="H234" s="507"/>
      <c r="I234" s="507"/>
      <c r="J234" s="507"/>
      <c r="K234" s="430"/>
      <c r="L234" s="507"/>
      <c r="M234" s="507"/>
      <c r="N234" s="430"/>
      <c r="O234" s="534"/>
      <c r="P234" s="507"/>
      <c r="Q234" s="535"/>
      <c r="R234" s="507"/>
      <c r="S234" s="507"/>
      <c r="T234" s="507"/>
      <c r="U234" s="430"/>
      <c r="V234" s="430"/>
      <c r="W234" s="430"/>
    </row>
    <row r="235" spans="1:23" ht="15.75" customHeight="1">
      <c r="A235" s="430"/>
      <c r="B235" s="430"/>
      <c r="C235" s="531"/>
      <c r="D235" s="532"/>
      <c r="E235" s="430"/>
      <c r="F235" s="507"/>
      <c r="G235" s="507"/>
      <c r="H235" s="507"/>
      <c r="I235" s="507"/>
      <c r="J235" s="507"/>
      <c r="K235" s="430"/>
      <c r="L235" s="507"/>
      <c r="M235" s="507"/>
      <c r="N235" s="430"/>
      <c r="O235" s="534"/>
      <c r="P235" s="507"/>
      <c r="Q235" s="535"/>
      <c r="R235" s="507"/>
      <c r="S235" s="507"/>
      <c r="T235" s="507"/>
      <c r="U235" s="430"/>
      <c r="V235" s="430"/>
      <c r="W235" s="430"/>
    </row>
    <row r="236" spans="1:23" ht="15.75" customHeight="1">
      <c r="A236" s="430"/>
      <c r="B236" s="430"/>
      <c r="C236" s="531"/>
      <c r="D236" s="532"/>
      <c r="E236" s="430"/>
      <c r="F236" s="507"/>
      <c r="G236" s="507"/>
      <c r="H236" s="507"/>
      <c r="I236" s="507"/>
      <c r="J236" s="507"/>
      <c r="K236" s="430"/>
      <c r="L236" s="507"/>
      <c r="M236" s="507"/>
      <c r="N236" s="430"/>
      <c r="O236" s="534"/>
      <c r="P236" s="507"/>
      <c r="Q236" s="535"/>
      <c r="R236" s="507"/>
      <c r="S236" s="507"/>
      <c r="T236" s="507"/>
      <c r="U236" s="430"/>
      <c r="V236" s="430"/>
      <c r="W236" s="430"/>
    </row>
    <row r="237" spans="1:23" ht="15.75" customHeight="1">
      <c r="A237" s="430"/>
      <c r="B237" s="430"/>
      <c r="C237" s="531"/>
      <c r="D237" s="532"/>
      <c r="E237" s="430"/>
      <c r="F237" s="507"/>
      <c r="G237" s="507"/>
      <c r="H237" s="507"/>
      <c r="I237" s="507"/>
      <c r="J237" s="507"/>
      <c r="K237" s="430"/>
      <c r="L237" s="507"/>
      <c r="M237" s="507"/>
      <c r="N237" s="430"/>
      <c r="O237" s="534"/>
      <c r="P237" s="507"/>
      <c r="Q237" s="535"/>
      <c r="R237" s="507"/>
      <c r="S237" s="507"/>
      <c r="T237" s="507"/>
      <c r="U237" s="430"/>
      <c r="V237" s="430"/>
      <c r="W237" s="430"/>
    </row>
    <row r="238" spans="1:23" ht="15.75" customHeight="1">
      <c r="A238" s="430"/>
      <c r="B238" s="430"/>
      <c r="C238" s="531"/>
      <c r="D238" s="532"/>
      <c r="E238" s="430"/>
      <c r="F238" s="507"/>
      <c r="G238" s="507"/>
      <c r="H238" s="507"/>
      <c r="I238" s="507"/>
      <c r="J238" s="507"/>
      <c r="K238" s="430"/>
      <c r="L238" s="507"/>
      <c r="M238" s="507"/>
      <c r="N238" s="430"/>
      <c r="O238" s="534"/>
      <c r="P238" s="507"/>
      <c r="Q238" s="535"/>
      <c r="R238" s="507"/>
      <c r="S238" s="507"/>
      <c r="T238" s="507"/>
      <c r="U238" s="430"/>
      <c r="V238" s="430"/>
      <c r="W238" s="430"/>
    </row>
    <row r="239" spans="1:23" ht="15.75" customHeight="1">
      <c r="A239" s="430"/>
      <c r="B239" s="430"/>
      <c r="C239" s="531"/>
      <c r="D239" s="532"/>
      <c r="E239" s="430"/>
      <c r="F239" s="507"/>
      <c r="G239" s="507"/>
      <c r="H239" s="507"/>
      <c r="I239" s="507"/>
      <c r="J239" s="507"/>
      <c r="K239" s="430"/>
      <c r="L239" s="507"/>
      <c r="M239" s="507"/>
      <c r="N239" s="430"/>
      <c r="O239" s="534"/>
      <c r="P239" s="507"/>
      <c r="Q239" s="535"/>
      <c r="R239" s="507"/>
      <c r="S239" s="507"/>
      <c r="T239" s="507"/>
      <c r="U239" s="430"/>
      <c r="V239" s="430"/>
      <c r="W239" s="430"/>
    </row>
    <row r="240" spans="1:23" ht="15.75" customHeight="1">
      <c r="A240" s="430"/>
      <c r="B240" s="430"/>
      <c r="C240" s="531"/>
      <c r="D240" s="532"/>
      <c r="E240" s="430"/>
      <c r="F240" s="507"/>
      <c r="G240" s="507"/>
      <c r="H240" s="507"/>
      <c r="I240" s="507"/>
      <c r="J240" s="507"/>
      <c r="K240" s="430"/>
      <c r="L240" s="507"/>
      <c r="M240" s="507"/>
      <c r="N240" s="430"/>
      <c r="O240" s="534"/>
      <c r="P240" s="507"/>
      <c r="Q240" s="535"/>
      <c r="R240" s="507"/>
      <c r="S240" s="507"/>
      <c r="T240" s="507"/>
      <c r="U240" s="430"/>
      <c r="V240" s="430"/>
      <c r="W240" s="430"/>
    </row>
    <row r="241" spans="1:23" ht="15.75" customHeight="1">
      <c r="A241" s="430"/>
      <c r="B241" s="430"/>
      <c r="C241" s="531"/>
      <c r="D241" s="532"/>
      <c r="E241" s="430"/>
      <c r="F241" s="507"/>
      <c r="G241" s="507"/>
      <c r="H241" s="507"/>
      <c r="I241" s="507"/>
      <c r="J241" s="507"/>
      <c r="K241" s="430"/>
      <c r="L241" s="507"/>
      <c r="M241" s="507"/>
      <c r="N241" s="430"/>
      <c r="O241" s="534"/>
      <c r="P241" s="507"/>
      <c r="Q241" s="535"/>
      <c r="R241" s="507"/>
      <c r="S241" s="507"/>
      <c r="T241" s="507"/>
      <c r="U241" s="430"/>
      <c r="V241" s="430"/>
      <c r="W241" s="430"/>
    </row>
    <row r="242" spans="1:23" ht="15.75" customHeight="1">
      <c r="A242" s="430"/>
      <c r="B242" s="430"/>
      <c r="C242" s="531"/>
      <c r="D242" s="532"/>
      <c r="E242" s="430"/>
      <c r="F242" s="507"/>
      <c r="G242" s="507"/>
      <c r="H242" s="507"/>
      <c r="I242" s="507"/>
      <c r="J242" s="507"/>
      <c r="K242" s="430"/>
      <c r="L242" s="507"/>
      <c r="M242" s="507"/>
      <c r="N242" s="430"/>
      <c r="O242" s="534"/>
      <c r="P242" s="507"/>
      <c r="Q242" s="535"/>
      <c r="R242" s="507"/>
      <c r="S242" s="507"/>
      <c r="T242" s="507"/>
      <c r="U242" s="430"/>
      <c r="V242" s="430"/>
      <c r="W242" s="430"/>
    </row>
    <row r="243" spans="1:23" ht="15.75" customHeight="1">
      <c r="A243" s="430"/>
      <c r="B243" s="430"/>
      <c r="C243" s="531"/>
      <c r="D243" s="532"/>
      <c r="E243" s="430"/>
      <c r="F243" s="507"/>
      <c r="G243" s="507"/>
      <c r="H243" s="507"/>
      <c r="I243" s="507"/>
      <c r="J243" s="507"/>
      <c r="K243" s="430"/>
      <c r="L243" s="507"/>
      <c r="M243" s="507"/>
      <c r="N243" s="430"/>
      <c r="O243" s="534"/>
      <c r="P243" s="507"/>
      <c r="Q243" s="535"/>
      <c r="R243" s="507"/>
      <c r="S243" s="507"/>
      <c r="T243" s="507"/>
      <c r="U243" s="430"/>
      <c r="V243" s="430"/>
      <c r="W243" s="430"/>
    </row>
    <row r="244" spans="1:23" ht="15.75" customHeight="1">
      <c r="A244" s="430"/>
      <c r="B244" s="430"/>
      <c r="C244" s="531"/>
      <c r="D244" s="532"/>
      <c r="E244" s="430"/>
      <c r="F244" s="507"/>
      <c r="G244" s="507"/>
      <c r="H244" s="507"/>
      <c r="I244" s="507"/>
      <c r="J244" s="507"/>
      <c r="K244" s="430"/>
      <c r="L244" s="507"/>
      <c r="M244" s="507"/>
      <c r="N244" s="430"/>
      <c r="O244" s="534"/>
      <c r="P244" s="507"/>
      <c r="Q244" s="535"/>
      <c r="R244" s="507"/>
      <c r="S244" s="507"/>
      <c r="T244" s="507"/>
      <c r="U244" s="430"/>
      <c r="V244" s="430"/>
      <c r="W244" s="430"/>
    </row>
    <row r="245" spans="1:23" ht="15.75" customHeight="1">
      <c r="A245" s="430"/>
      <c r="B245" s="430"/>
      <c r="C245" s="531"/>
      <c r="D245" s="532"/>
      <c r="E245" s="430"/>
      <c r="F245" s="507"/>
      <c r="G245" s="507"/>
      <c r="H245" s="507"/>
      <c r="I245" s="507"/>
      <c r="J245" s="507"/>
      <c r="K245" s="430"/>
      <c r="L245" s="507"/>
      <c r="M245" s="507"/>
      <c r="N245" s="430"/>
      <c r="O245" s="534"/>
      <c r="P245" s="507"/>
      <c r="Q245" s="535"/>
      <c r="R245" s="507"/>
      <c r="S245" s="507"/>
      <c r="T245" s="507"/>
      <c r="U245" s="430"/>
      <c r="V245" s="430"/>
      <c r="W245" s="430"/>
    </row>
    <row r="246" spans="1:23" ht="15.75" customHeight="1">
      <c r="A246" s="430"/>
      <c r="B246" s="430"/>
      <c r="C246" s="531"/>
      <c r="D246" s="532"/>
      <c r="E246" s="430"/>
      <c r="F246" s="507"/>
      <c r="G246" s="507"/>
      <c r="H246" s="507"/>
      <c r="I246" s="507"/>
      <c r="J246" s="507"/>
      <c r="K246" s="430"/>
      <c r="L246" s="507"/>
      <c r="M246" s="507"/>
      <c r="N246" s="430"/>
      <c r="O246" s="534"/>
      <c r="P246" s="507"/>
      <c r="Q246" s="535"/>
      <c r="R246" s="507"/>
      <c r="S246" s="507"/>
      <c r="T246" s="507"/>
      <c r="U246" s="430"/>
      <c r="V246" s="430"/>
      <c r="W246" s="430"/>
    </row>
    <row r="247" spans="1:23" ht="15.75" customHeight="1">
      <c r="A247" s="430"/>
      <c r="B247" s="430"/>
      <c r="C247" s="531"/>
      <c r="D247" s="532"/>
      <c r="E247" s="430"/>
      <c r="F247" s="507"/>
      <c r="G247" s="507"/>
      <c r="H247" s="507"/>
      <c r="I247" s="507"/>
      <c r="J247" s="507"/>
      <c r="K247" s="430"/>
      <c r="L247" s="507"/>
      <c r="M247" s="507"/>
      <c r="N247" s="430"/>
      <c r="O247" s="534"/>
      <c r="P247" s="507"/>
      <c r="Q247" s="535"/>
      <c r="R247" s="507"/>
      <c r="S247" s="507"/>
      <c r="T247" s="507"/>
      <c r="U247" s="430"/>
      <c r="V247" s="430"/>
      <c r="W247" s="430"/>
    </row>
    <row r="248" spans="1:23" ht="15.75" customHeight="1">
      <c r="A248" s="430"/>
      <c r="B248" s="430"/>
      <c r="C248" s="531"/>
      <c r="D248" s="532"/>
      <c r="E248" s="430"/>
      <c r="F248" s="507"/>
      <c r="G248" s="507"/>
      <c r="H248" s="507"/>
      <c r="I248" s="507"/>
      <c r="J248" s="507"/>
      <c r="K248" s="430"/>
      <c r="L248" s="507"/>
      <c r="M248" s="507"/>
      <c r="N248" s="430"/>
      <c r="O248" s="534"/>
      <c r="P248" s="507"/>
      <c r="Q248" s="535"/>
      <c r="R248" s="507"/>
      <c r="S248" s="507"/>
      <c r="T248" s="507"/>
      <c r="U248" s="430"/>
      <c r="V248" s="430"/>
      <c r="W248" s="430"/>
    </row>
    <row r="249" spans="1:23" ht="15.75" customHeight="1">
      <c r="A249" s="430"/>
      <c r="B249" s="430"/>
      <c r="C249" s="531"/>
      <c r="D249" s="532"/>
      <c r="E249" s="430"/>
      <c r="F249" s="507"/>
      <c r="G249" s="507"/>
      <c r="H249" s="507"/>
      <c r="I249" s="507"/>
      <c r="J249" s="507"/>
      <c r="K249" s="430"/>
      <c r="L249" s="507"/>
      <c r="M249" s="507"/>
      <c r="N249" s="430"/>
      <c r="O249" s="534"/>
      <c r="P249" s="507"/>
      <c r="Q249" s="535"/>
      <c r="R249" s="507"/>
      <c r="S249" s="507"/>
      <c r="T249" s="507"/>
      <c r="U249" s="430"/>
      <c r="V249" s="430"/>
      <c r="W249" s="430"/>
    </row>
    <row r="250" spans="1:23" ht="15.75" customHeight="1">
      <c r="A250" s="430"/>
      <c r="B250" s="430"/>
      <c r="C250" s="531"/>
      <c r="D250" s="532"/>
      <c r="E250" s="430"/>
      <c r="F250" s="507"/>
      <c r="G250" s="507"/>
      <c r="H250" s="507"/>
      <c r="I250" s="507"/>
      <c r="J250" s="507"/>
      <c r="K250" s="430"/>
      <c r="L250" s="507"/>
      <c r="M250" s="507"/>
      <c r="N250" s="430"/>
      <c r="O250" s="534"/>
      <c r="P250" s="507"/>
      <c r="Q250" s="535"/>
      <c r="R250" s="507"/>
      <c r="S250" s="507"/>
      <c r="T250" s="507"/>
      <c r="U250" s="430"/>
      <c r="V250" s="430"/>
      <c r="W250" s="430"/>
    </row>
    <row r="251" spans="1:23" ht="15.75" customHeight="1">
      <c r="A251" s="430"/>
      <c r="B251" s="430"/>
      <c r="C251" s="531"/>
      <c r="D251" s="532"/>
      <c r="E251" s="430"/>
      <c r="F251" s="507"/>
      <c r="G251" s="507"/>
      <c r="H251" s="507"/>
      <c r="I251" s="507"/>
      <c r="J251" s="507"/>
      <c r="K251" s="430"/>
      <c r="L251" s="507"/>
      <c r="M251" s="507"/>
      <c r="N251" s="430"/>
      <c r="O251" s="534"/>
      <c r="P251" s="507"/>
      <c r="Q251" s="535"/>
      <c r="R251" s="507"/>
      <c r="S251" s="507"/>
      <c r="T251" s="507"/>
      <c r="U251" s="430"/>
      <c r="V251" s="430"/>
      <c r="W251" s="430"/>
    </row>
    <row r="252" spans="1:23" ht="15.75" customHeight="1">
      <c r="A252" s="430"/>
      <c r="B252" s="430"/>
      <c r="C252" s="531"/>
      <c r="D252" s="532"/>
      <c r="E252" s="430"/>
      <c r="F252" s="507"/>
      <c r="G252" s="507"/>
      <c r="H252" s="507"/>
      <c r="I252" s="507"/>
      <c r="J252" s="507"/>
      <c r="K252" s="430"/>
      <c r="L252" s="507"/>
      <c r="M252" s="507"/>
      <c r="N252" s="430"/>
      <c r="O252" s="534"/>
      <c r="P252" s="507"/>
      <c r="Q252" s="535"/>
      <c r="R252" s="507"/>
      <c r="S252" s="507"/>
      <c r="T252" s="507"/>
      <c r="U252" s="430"/>
      <c r="V252" s="430"/>
      <c r="W252" s="430"/>
    </row>
    <row r="253" spans="1:23" ht="15.75" customHeight="1">
      <c r="A253" s="430"/>
      <c r="B253" s="430"/>
      <c r="C253" s="531"/>
      <c r="D253" s="532"/>
      <c r="E253" s="430"/>
      <c r="F253" s="507"/>
      <c r="G253" s="507"/>
      <c r="H253" s="507"/>
      <c r="I253" s="507"/>
      <c r="J253" s="507"/>
      <c r="K253" s="430"/>
      <c r="L253" s="507"/>
      <c r="M253" s="507"/>
      <c r="N253" s="430"/>
      <c r="O253" s="534"/>
      <c r="P253" s="507"/>
      <c r="Q253" s="535"/>
      <c r="R253" s="507"/>
      <c r="S253" s="507"/>
      <c r="T253" s="507"/>
      <c r="U253" s="430"/>
      <c r="V253" s="430"/>
      <c r="W253" s="430"/>
    </row>
    <row r="254" spans="1:23" ht="15.75" customHeight="1">
      <c r="A254" s="430"/>
      <c r="B254" s="430"/>
      <c r="C254" s="531"/>
      <c r="D254" s="532"/>
      <c r="E254" s="430"/>
      <c r="F254" s="507"/>
      <c r="G254" s="507"/>
      <c r="H254" s="507"/>
      <c r="I254" s="507"/>
      <c r="J254" s="507"/>
      <c r="K254" s="430"/>
      <c r="L254" s="507"/>
      <c r="M254" s="507"/>
      <c r="N254" s="430"/>
      <c r="O254" s="534"/>
      <c r="P254" s="507"/>
      <c r="Q254" s="535"/>
      <c r="R254" s="507"/>
      <c r="S254" s="507"/>
      <c r="T254" s="507"/>
      <c r="U254" s="430"/>
      <c r="V254" s="430"/>
      <c r="W254" s="430"/>
    </row>
    <row r="255" spans="1:23" ht="15.75" customHeight="1">
      <c r="A255" s="430"/>
      <c r="B255" s="430"/>
      <c r="C255" s="531"/>
      <c r="D255" s="532"/>
      <c r="E255" s="430"/>
      <c r="F255" s="507"/>
      <c r="G255" s="507"/>
      <c r="H255" s="507"/>
      <c r="I255" s="507"/>
      <c r="J255" s="507"/>
      <c r="K255" s="430"/>
      <c r="L255" s="507"/>
      <c r="M255" s="507"/>
      <c r="N255" s="430"/>
      <c r="O255" s="534"/>
      <c r="P255" s="507"/>
      <c r="Q255" s="535"/>
      <c r="R255" s="507"/>
      <c r="S255" s="507"/>
      <c r="T255" s="507"/>
      <c r="U255" s="430"/>
      <c r="V255" s="430"/>
      <c r="W255" s="430"/>
    </row>
    <row r="256" spans="1:23" ht="15.75" customHeight="1">
      <c r="A256" s="430"/>
      <c r="B256" s="430"/>
      <c r="C256" s="531"/>
      <c r="D256" s="532"/>
      <c r="E256" s="430"/>
      <c r="F256" s="507"/>
      <c r="G256" s="507"/>
      <c r="H256" s="507"/>
      <c r="I256" s="507"/>
      <c r="J256" s="507"/>
      <c r="K256" s="430"/>
      <c r="L256" s="507"/>
      <c r="M256" s="507"/>
      <c r="N256" s="430"/>
      <c r="O256" s="534"/>
      <c r="P256" s="507"/>
      <c r="Q256" s="535"/>
      <c r="R256" s="507"/>
      <c r="S256" s="507"/>
      <c r="T256" s="507"/>
      <c r="U256" s="430"/>
      <c r="V256" s="430"/>
      <c r="W256" s="430"/>
    </row>
    <row r="257" spans="1:23" ht="15.75" customHeight="1">
      <c r="A257" s="430"/>
      <c r="B257" s="430"/>
      <c r="C257" s="531"/>
      <c r="D257" s="532"/>
      <c r="E257" s="430"/>
      <c r="F257" s="507"/>
      <c r="G257" s="507"/>
      <c r="H257" s="507"/>
      <c r="I257" s="507"/>
      <c r="J257" s="507"/>
      <c r="K257" s="430"/>
      <c r="L257" s="507"/>
      <c r="M257" s="507"/>
      <c r="N257" s="430"/>
      <c r="O257" s="534"/>
      <c r="P257" s="507"/>
      <c r="Q257" s="535"/>
      <c r="R257" s="507"/>
      <c r="S257" s="507"/>
      <c r="T257" s="507"/>
      <c r="U257" s="430"/>
      <c r="V257" s="430"/>
      <c r="W257" s="430"/>
    </row>
    <row r="258" spans="1:23" ht="15.75" customHeight="1">
      <c r="A258" s="430"/>
      <c r="B258" s="430"/>
      <c r="C258" s="531"/>
      <c r="D258" s="532"/>
      <c r="E258" s="430"/>
      <c r="F258" s="507"/>
      <c r="G258" s="507"/>
      <c r="H258" s="507"/>
      <c r="I258" s="507"/>
      <c r="J258" s="507"/>
      <c r="K258" s="430"/>
      <c r="L258" s="507"/>
      <c r="M258" s="507"/>
      <c r="N258" s="430"/>
      <c r="O258" s="534"/>
      <c r="P258" s="507"/>
      <c r="Q258" s="535"/>
      <c r="R258" s="507"/>
      <c r="S258" s="507"/>
      <c r="T258" s="507"/>
      <c r="U258" s="430"/>
      <c r="V258" s="430"/>
      <c r="W258" s="430"/>
    </row>
    <row r="259" spans="1:23" ht="15.75" customHeight="1">
      <c r="A259" s="430"/>
      <c r="B259" s="430"/>
      <c r="C259" s="531"/>
      <c r="D259" s="532"/>
      <c r="E259" s="430"/>
      <c r="F259" s="507"/>
      <c r="G259" s="507"/>
      <c r="H259" s="507"/>
      <c r="I259" s="507"/>
      <c r="J259" s="507"/>
      <c r="K259" s="430"/>
      <c r="L259" s="507"/>
      <c r="M259" s="507"/>
      <c r="N259" s="430"/>
      <c r="O259" s="534"/>
      <c r="P259" s="507"/>
      <c r="Q259" s="535"/>
      <c r="R259" s="507"/>
      <c r="S259" s="507"/>
      <c r="T259" s="507"/>
      <c r="U259" s="430"/>
      <c r="V259" s="430"/>
      <c r="W259" s="430"/>
    </row>
    <row r="260" spans="1:23" ht="15.75" customHeight="1">
      <c r="A260" s="430"/>
      <c r="B260" s="430"/>
      <c r="C260" s="531"/>
      <c r="D260" s="532"/>
      <c r="E260" s="430"/>
      <c r="F260" s="507"/>
      <c r="G260" s="507"/>
      <c r="H260" s="507"/>
      <c r="I260" s="507"/>
      <c r="J260" s="507"/>
      <c r="K260" s="430"/>
      <c r="L260" s="507"/>
      <c r="M260" s="507"/>
      <c r="N260" s="430"/>
      <c r="O260" s="534"/>
      <c r="P260" s="507"/>
      <c r="Q260" s="535"/>
      <c r="R260" s="507"/>
      <c r="S260" s="507"/>
      <c r="T260" s="507"/>
      <c r="U260" s="430"/>
      <c r="V260" s="430"/>
      <c r="W260" s="430"/>
    </row>
    <row r="261" spans="1:23" ht="15.75" customHeight="1">
      <c r="A261" s="430"/>
      <c r="B261" s="430"/>
      <c r="C261" s="531"/>
      <c r="D261" s="532"/>
      <c r="E261" s="430"/>
      <c r="F261" s="507"/>
      <c r="G261" s="507"/>
      <c r="H261" s="507"/>
      <c r="I261" s="507"/>
      <c r="J261" s="507"/>
      <c r="K261" s="430"/>
      <c r="L261" s="507"/>
      <c r="M261" s="507"/>
      <c r="N261" s="430"/>
      <c r="O261" s="534"/>
      <c r="P261" s="507"/>
      <c r="Q261" s="535"/>
      <c r="R261" s="507"/>
      <c r="S261" s="507"/>
      <c r="T261" s="507"/>
      <c r="U261" s="430"/>
      <c r="V261" s="430"/>
      <c r="W261" s="430"/>
    </row>
    <row r="262" spans="1:23" ht="15.75" customHeight="1">
      <c r="A262" s="430"/>
      <c r="B262" s="430"/>
      <c r="C262" s="531"/>
      <c r="D262" s="532"/>
      <c r="E262" s="430"/>
      <c r="F262" s="507"/>
      <c r="G262" s="507"/>
      <c r="H262" s="507"/>
      <c r="I262" s="507"/>
      <c r="J262" s="507"/>
      <c r="K262" s="430"/>
      <c r="L262" s="507"/>
      <c r="M262" s="507"/>
      <c r="N262" s="430"/>
      <c r="O262" s="534"/>
      <c r="P262" s="507"/>
      <c r="Q262" s="535"/>
      <c r="R262" s="507"/>
      <c r="S262" s="507"/>
      <c r="T262" s="507"/>
      <c r="U262" s="430"/>
      <c r="V262" s="430"/>
      <c r="W262" s="430"/>
    </row>
    <row r="263" spans="1:23" ht="15.75" customHeight="1">
      <c r="A263" s="430"/>
      <c r="B263" s="430"/>
      <c r="C263" s="531"/>
      <c r="D263" s="532"/>
      <c r="E263" s="430"/>
      <c r="F263" s="507"/>
      <c r="G263" s="507"/>
      <c r="H263" s="507"/>
      <c r="I263" s="507"/>
      <c r="J263" s="507"/>
      <c r="K263" s="430"/>
      <c r="L263" s="507"/>
      <c r="M263" s="507"/>
      <c r="N263" s="430"/>
      <c r="O263" s="534"/>
      <c r="P263" s="507"/>
      <c r="Q263" s="535"/>
      <c r="R263" s="507"/>
      <c r="S263" s="507"/>
      <c r="T263" s="507"/>
      <c r="U263" s="430"/>
      <c r="V263" s="430"/>
      <c r="W263" s="430"/>
    </row>
    <row r="264" spans="1:23" ht="15.75" customHeight="1">
      <c r="A264" s="430"/>
      <c r="B264" s="430"/>
      <c r="C264" s="531"/>
      <c r="D264" s="532"/>
      <c r="E264" s="430"/>
      <c r="F264" s="507"/>
      <c r="G264" s="507"/>
      <c r="H264" s="507"/>
      <c r="I264" s="507"/>
      <c r="J264" s="507"/>
      <c r="K264" s="430"/>
      <c r="L264" s="507"/>
      <c r="M264" s="507"/>
      <c r="N264" s="430"/>
      <c r="O264" s="534"/>
      <c r="P264" s="507"/>
      <c r="Q264" s="535"/>
      <c r="R264" s="507"/>
      <c r="S264" s="507"/>
      <c r="T264" s="507"/>
      <c r="U264" s="430"/>
      <c r="V264" s="430"/>
      <c r="W264" s="430"/>
    </row>
    <row r="265" spans="1:23" ht="15.75" customHeight="1">
      <c r="A265" s="430"/>
      <c r="B265" s="430"/>
      <c r="C265" s="531"/>
      <c r="D265" s="532"/>
      <c r="E265" s="430"/>
      <c r="F265" s="507"/>
      <c r="G265" s="507"/>
      <c r="H265" s="507"/>
      <c r="I265" s="507"/>
      <c r="J265" s="507"/>
      <c r="K265" s="430"/>
      <c r="L265" s="507"/>
      <c r="M265" s="507"/>
      <c r="N265" s="430"/>
      <c r="O265" s="534"/>
      <c r="P265" s="507"/>
      <c r="Q265" s="535"/>
      <c r="R265" s="507"/>
      <c r="S265" s="507"/>
      <c r="T265" s="507"/>
      <c r="U265" s="430"/>
      <c r="V265" s="430"/>
      <c r="W265" s="430"/>
    </row>
    <row r="266" spans="1:23" ht="15.75" customHeight="1">
      <c r="A266" s="430"/>
      <c r="B266" s="430"/>
      <c r="C266" s="531"/>
      <c r="D266" s="532"/>
      <c r="E266" s="430"/>
      <c r="F266" s="507"/>
      <c r="G266" s="507"/>
      <c r="H266" s="507"/>
      <c r="I266" s="507"/>
      <c r="J266" s="507"/>
      <c r="K266" s="430"/>
      <c r="L266" s="507"/>
      <c r="M266" s="507"/>
      <c r="N266" s="430"/>
      <c r="O266" s="534"/>
      <c r="P266" s="507"/>
      <c r="Q266" s="535"/>
      <c r="R266" s="507"/>
      <c r="S266" s="507"/>
      <c r="T266" s="507"/>
      <c r="U266" s="430"/>
      <c r="V266" s="430"/>
      <c r="W266" s="430"/>
    </row>
    <row r="267" spans="1:23" ht="15.75" customHeight="1">
      <c r="A267" s="430"/>
      <c r="B267" s="430"/>
      <c r="C267" s="531"/>
      <c r="D267" s="532"/>
      <c r="E267" s="430"/>
      <c r="F267" s="507"/>
      <c r="G267" s="507"/>
      <c r="H267" s="507"/>
      <c r="I267" s="507"/>
      <c r="J267" s="507"/>
      <c r="K267" s="430"/>
      <c r="L267" s="507"/>
      <c r="M267" s="507"/>
      <c r="N267" s="430"/>
      <c r="O267" s="534"/>
      <c r="P267" s="507"/>
      <c r="Q267" s="535"/>
      <c r="R267" s="507"/>
      <c r="S267" s="507"/>
      <c r="T267" s="507"/>
      <c r="U267" s="430"/>
      <c r="V267" s="430"/>
      <c r="W267" s="430"/>
    </row>
    <row r="268" spans="1:23" ht="15.75" customHeight="1">
      <c r="A268" s="430"/>
      <c r="B268" s="430"/>
      <c r="C268" s="531"/>
      <c r="D268" s="532"/>
      <c r="E268" s="430"/>
      <c r="F268" s="507"/>
      <c r="G268" s="507"/>
      <c r="H268" s="507"/>
      <c r="I268" s="507"/>
      <c r="J268" s="507"/>
      <c r="K268" s="430"/>
      <c r="L268" s="507"/>
      <c r="M268" s="507"/>
      <c r="N268" s="430"/>
      <c r="O268" s="534"/>
      <c r="P268" s="507"/>
      <c r="Q268" s="535"/>
      <c r="R268" s="507"/>
      <c r="S268" s="507"/>
      <c r="T268" s="507"/>
      <c r="U268" s="430"/>
      <c r="V268" s="430"/>
      <c r="W268" s="430"/>
    </row>
    <row r="269" spans="1:23" ht="15.75" customHeight="1">
      <c r="A269" s="430"/>
      <c r="B269" s="430"/>
      <c r="C269" s="531"/>
      <c r="D269" s="532"/>
      <c r="E269" s="430"/>
      <c r="F269" s="507"/>
      <c r="G269" s="507"/>
      <c r="H269" s="507"/>
      <c r="I269" s="507"/>
      <c r="J269" s="507"/>
      <c r="K269" s="430"/>
      <c r="L269" s="507"/>
      <c r="M269" s="507"/>
      <c r="N269" s="430"/>
      <c r="O269" s="534"/>
      <c r="P269" s="507"/>
      <c r="Q269" s="535"/>
      <c r="R269" s="507"/>
      <c r="S269" s="507"/>
      <c r="T269" s="507"/>
      <c r="U269" s="430"/>
      <c r="V269" s="430"/>
      <c r="W269" s="430"/>
    </row>
    <row r="270" spans="1:23" ht="15.75" customHeight="1">
      <c r="A270" s="430"/>
      <c r="B270" s="430"/>
      <c r="C270" s="531"/>
      <c r="D270" s="532"/>
      <c r="E270" s="430"/>
      <c r="F270" s="507"/>
      <c r="G270" s="507"/>
      <c r="H270" s="507"/>
      <c r="I270" s="507"/>
      <c r="J270" s="507"/>
      <c r="K270" s="430"/>
      <c r="L270" s="507"/>
      <c r="M270" s="507"/>
      <c r="N270" s="430"/>
      <c r="O270" s="534"/>
      <c r="P270" s="507"/>
      <c r="Q270" s="535"/>
      <c r="R270" s="507"/>
      <c r="S270" s="507"/>
      <c r="T270" s="507"/>
      <c r="U270" s="430"/>
      <c r="V270" s="430"/>
      <c r="W270" s="430"/>
    </row>
    <row r="271" spans="1:23" ht="15.75" customHeight="1">
      <c r="A271" s="430"/>
      <c r="B271" s="430"/>
      <c r="C271" s="531"/>
      <c r="D271" s="532"/>
      <c r="E271" s="430"/>
      <c r="F271" s="507"/>
      <c r="G271" s="507"/>
      <c r="H271" s="507"/>
      <c r="I271" s="507"/>
      <c r="J271" s="507"/>
      <c r="K271" s="430"/>
      <c r="L271" s="507"/>
      <c r="M271" s="507"/>
      <c r="N271" s="430"/>
      <c r="O271" s="534"/>
      <c r="P271" s="507"/>
      <c r="Q271" s="535"/>
      <c r="R271" s="507"/>
      <c r="S271" s="507"/>
      <c r="T271" s="507"/>
      <c r="U271" s="430"/>
      <c r="V271" s="430"/>
      <c r="W271" s="430"/>
    </row>
    <row r="272" spans="1:23" ht="15.75" customHeight="1">
      <c r="A272" s="430"/>
      <c r="B272" s="430"/>
      <c r="C272" s="531"/>
      <c r="D272" s="532"/>
      <c r="E272" s="430"/>
      <c r="F272" s="507"/>
      <c r="G272" s="507"/>
      <c r="H272" s="507"/>
      <c r="I272" s="507"/>
      <c r="J272" s="507"/>
      <c r="K272" s="430"/>
      <c r="L272" s="507"/>
      <c r="M272" s="507"/>
      <c r="N272" s="430"/>
      <c r="O272" s="534"/>
      <c r="P272" s="507"/>
      <c r="Q272" s="535"/>
      <c r="R272" s="507"/>
      <c r="S272" s="507"/>
      <c r="T272" s="507"/>
      <c r="U272" s="430"/>
      <c r="V272" s="430"/>
      <c r="W272" s="430"/>
    </row>
    <row r="273" spans="1:23" ht="15.75" customHeight="1">
      <c r="A273" s="430"/>
      <c r="B273" s="430"/>
      <c r="C273" s="531"/>
      <c r="D273" s="532"/>
      <c r="E273" s="430"/>
      <c r="F273" s="507"/>
      <c r="G273" s="507"/>
      <c r="H273" s="507"/>
      <c r="I273" s="507"/>
      <c r="J273" s="507"/>
      <c r="K273" s="430"/>
      <c r="L273" s="507"/>
      <c r="M273" s="507"/>
      <c r="N273" s="430"/>
      <c r="O273" s="534"/>
      <c r="P273" s="507"/>
      <c r="Q273" s="535"/>
      <c r="R273" s="507"/>
      <c r="S273" s="507"/>
      <c r="T273" s="507"/>
      <c r="U273" s="430"/>
      <c r="V273" s="430"/>
      <c r="W273" s="430"/>
    </row>
    <row r="274" spans="1:23" ht="15.75" customHeight="1">
      <c r="A274" s="430"/>
      <c r="B274" s="430"/>
      <c r="C274" s="531"/>
      <c r="D274" s="532"/>
      <c r="E274" s="430"/>
      <c r="F274" s="507"/>
      <c r="G274" s="507"/>
      <c r="H274" s="507"/>
      <c r="I274" s="507"/>
      <c r="J274" s="507"/>
      <c r="K274" s="430"/>
      <c r="L274" s="507"/>
      <c r="M274" s="507"/>
      <c r="N274" s="430"/>
      <c r="O274" s="534"/>
      <c r="P274" s="507"/>
      <c r="Q274" s="535"/>
      <c r="R274" s="507"/>
      <c r="S274" s="507"/>
      <c r="T274" s="507"/>
      <c r="U274" s="430"/>
      <c r="V274" s="430"/>
      <c r="W274" s="430"/>
    </row>
    <row r="275" spans="1:23" ht="15.75" customHeight="1">
      <c r="A275" s="430"/>
      <c r="B275" s="430"/>
      <c r="C275" s="531"/>
      <c r="D275" s="532"/>
      <c r="E275" s="430"/>
      <c r="F275" s="507"/>
      <c r="G275" s="507"/>
      <c r="H275" s="507"/>
      <c r="I275" s="507"/>
      <c r="J275" s="507"/>
      <c r="K275" s="430"/>
      <c r="L275" s="507"/>
      <c r="M275" s="507"/>
      <c r="N275" s="430"/>
      <c r="O275" s="534"/>
      <c r="P275" s="507"/>
      <c r="Q275" s="535"/>
      <c r="R275" s="507"/>
      <c r="S275" s="507"/>
      <c r="T275" s="507"/>
      <c r="U275" s="430"/>
      <c r="V275" s="430"/>
      <c r="W275" s="430"/>
    </row>
    <row r="276" spans="1:23" ht="15.75" customHeight="1">
      <c r="A276" s="430"/>
      <c r="B276" s="430"/>
      <c r="C276" s="531"/>
      <c r="D276" s="532"/>
      <c r="E276" s="430"/>
      <c r="F276" s="507"/>
      <c r="G276" s="507"/>
      <c r="H276" s="507"/>
      <c r="I276" s="507"/>
      <c r="J276" s="507"/>
      <c r="K276" s="430"/>
      <c r="L276" s="507"/>
      <c r="M276" s="507"/>
      <c r="N276" s="430"/>
      <c r="O276" s="534"/>
      <c r="P276" s="507"/>
      <c r="Q276" s="535"/>
      <c r="R276" s="507"/>
      <c r="S276" s="507"/>
      <c r="T276" s="507"/>
      <c r="U276" s="430"/>
      <c r="V276" s="430"/>
      <c r="W276" s="430"/>
    </row>
    <row r="277" spans="1:23" ht="15.75" customHeight="1">
      <c r="A277" s="430"/>
      <c r="B277" s="430"/>
      <c r="C277" s="531"/>
      <c r="D277" s="532"/>
      <c r="E277" s="430"/>
      <c r="F277" s="507"/>
      <c r="G277" s="507"/>
      <c r="H277" s="507"/>
      <c r="I277" s="507"/>
      <c r="J277" s="507"/>
      <c r="K277" s="430"/>
      <c r="L277" s="507"/>
      <c r="M277" s="507"/>
      <c r="N277" s="430"/>
      <c r="O277" s="534"/>
      <c r="P277" s="507"/>
      <c r="Q277" s="535"/>
      <c r="R277" s="507"/>
      <c r="S277" s="507"/>
      <c r="T277" s="507"/>
      <c r="U277" s="430"/>
      <c r="V277" s="430"/>
      <c r="W277" s="430"/>
    </row>
    <row r="278" spans="1:23" ht="15.75" customHeight="1">
      <c r="A278" s="430"/>
      <c r="B278" s="430"/>
      <c r="C278" s="531"/>
      <c r="D278" s="532"/>
      <c r="E278" s="430"/>
      <c r="F278" s="507"/>
      <c r="G278" s="507"/>
      <c r="H278" s="507"/>
      <c r="I278" s="507"/>
      <c r="J278" s="507"/>
      <c r="K278" s="430"/>
      <c r="L278" s="507"/>
      <c r="M278" s="507"/>
      <c r="N278" s="430"/>
      <c r="O278" s="534"/>
      <c r="P278" s="507"/>
      <c r="Q278" s="535"/>
      <c r="R278" s="507"/>
      <c r="S278" s="507"/>
      <c r="T278" s="507"/>
      <c r="U278" s="430"/>
      <c r="V278" s="430"/>
      <c r="W278" s="430"/>
    </row>
    <row r="279" spans="1:23" ht="15.75" customHeight="1">
      <c r="A279" s="430"/>
      <c r="B279" s="430"/>
      <c r="C279" s="531"/>
      <c r="D279" s="532"/>
      <c r="E279" s="430"/>
      <c r="F279" s="507"/>
      <c r="G279" s="507"/>
      <c r="H279" s="507"/>
      <c r="I279" s="507"/>
      <c r="J279" s="507"/>
      <c r="K279" s="430"/>
      <c r="L279" s="507"/>
      <c r="M279" s="507"/>
      <c r="N279" s="430"/>
      <c r="O279" s="534"/>
      <c r="P279" s="507"/>
      <c r="Q279" s="535"/>
      <c r="R279" s="507"/>
      <c r="S279" s="507"/>
      <c r="T279" s="507"/>
      <c r="U279" s="430"/>
      <c r="V279" s="430"/>
      <c r="W279" s="430"/>
    </row>
    <row r="280" spans="1:23" ht="15.75" customHeight="1">
      <c r="A280" s="430"/>
      <c r="B280" s="430"/>
      <c r="C280" s="531"/>
      <c r="D280" s="532"/>
      <c r="E280" s="430"/>
      <c r="F280" s="507"/>
      <c r="G280" s="507"/>
      <c r="H280" s="507"/>
      <c r="I280" s="507"/>
      <c r="J280" s="507"/>
      <c r="K280" s="430"/>
      <c r="L280" s="507"/>
      <c r="M280" s="507"/>
      <c r="N280" s="430"/>
      <c r="O280" s="534"/>
      <c r="P280" s="507"/>
      <c r="Q280" s="535"/>
      <c r="R280" s="507"/>
      <c r="S280" s="507"/>
      <c r="T280" s="507"/>
      <c r="U280" s="430"/>
      <c r="V280" s="430"/>
      <c r="W280" s="430"/>
    </row>
    <row r="281" spans="1:23" ht="15.75" customHeight="1">
      <c r="A281" s="430"/>
      <c r="B281" s="430"/>
      <c r="C281" s="531"/>
      <c r="D281" s="532"/>
      <c r="E281" s="430"/>
      <c r="F281" s="507"/>
      <c r="G281" s="507"/>
      <c r="H281" s="507"/>
      <c r="I281" s="507"/>
      <c r="J281" s="507"/>
      <c r="K281" s="430"/>
      <c r="L281" s="507"/>
      <c r="M281" s="507"/>
      <c r="N281" s="430"/>
      <c r="O281" s="534"/>
      <c r="P281" s="507"/>
      <c r="Q281" s="535"/>
      <c r="R281" s="507"/>
      <c r="S281" s="507"/>
      <c r="T281" s="507"/>
      <c r="U281" s="430"/>
      <c r="V281" s="430"/>
      <c r="W281" s="430"/>
    </row>
    <row r="282" spans="1:23" ht="15.75" customHeight="1">
      <c r="A282" s="430"/>
      <c r="B282" s="430"/>
      <c r="C282" s="531"/>
      <c r="D282" s="532"/>
      <c r="E282" s="430"/>
      <c r="F282" s="507"/>
      <c r="G282" s="507"/>
      <c r="H282" s="507"/>
      <c r="I282" s="507"/>
      <c r="J282" s="507"/>
      <c r="K282" s="430"/>
      <c r="L282" s="507"/>
      <c r="M282" s="507"/>
      <c r="N282" s="430"/>
      <c r="O282" s="534"/>
      <c r="P282" s="507"/>
      <c r="Q282" s="535"/>
      <c r="R282" s="507"/>
      <c r="S282" s="507"/>
      <c r="T282" s="507"/>
      <c r="U282" s="430"/>
      <c r="V282" s="430"/>
      <c r="W282" s="430"/>
    </row>
    <row r="283" spans="1:23" ht="15.75" customHeight="1">
      <c r="A283" s="430"/>
      <c r="B283" s="430"/>
      <c r="C283" s="531"/>
      <c r="D283" s="532"/>
      <c r="E283" s="430"/>
      <c r="F283" s="507"/>
      <c r="G283" s="507"/>
      <c r="H283" s="507"/>
      <c r="I283" s="507"/>
      <c r="J283" s="507"/>
      <c r="K283" s="430"/>
      <c r="L283" s="507"/>
      <c r="M283" s="507"/>
      <c r="N283" s="430"/>
      <c r="O283" s="534"/>
      <c r="P283" s="507"/>
      <c r="Q283" s="535"/>
      <c r="R283" s="507"/>
      <c r="S283" s="507"/>
      <c r="T283" s="507"/>
      <c r="U283" s="430"/>
      <c r="V283" s="430"/>
      <c r="W283" s="430"/>
    </row>
    <row r="284" spans="1:23" ht="15.75" customHeight="1">
      <c r="A284" s="430"/>
      <c r="B284" s="430"/>
      <c r="C284" s="531"/>
      <c r="D284" s="532"/>
      <c r="E284" s="430"/>
      <c r="F284" s="507"/>
      <c r="G284" s="507"/>
      <c r="H284" s="507"/>
      <c r="I284" s="507"/>
      <c r="J284" s="507"/>
      <c r="K284" s="430"/>
      <c r="L284" s="507"/>
      <c r="M284" s="507"/>
      <c r="N284" s="430"/>
      <c r="O284" s="534"/>
      <c r="P284" s="507"/>
      <c r="Q284" s="535"/>
      <c r="R284" s="507"/>
      <c r="S284" s="507"/>
      <c r="T284" s="507"/>
      <c r="U284" s="430"/>
      <c r="V284" s="430"/>
      <c r="W284" s="430"/>
    </row>
    <row r="285" spans="1:23" ht="15.75" customHeight="1">
      <c r="A285" s="430"/>
      <c r="B285" s="430"/>
      <c r="C285" s="531"/>
      <c r="D285" s="532"/>
      <c r="E285" s="430"/>
      <c r="F285" s="507"/>
      <c r="G285" s="507"/>
      <c r="H285" s="507"/>
      <c r="I285" s="507"/>
      <c r="J285" s="507"/>
      <c r="K285" s="430"/>
      <c r="L285" s="507"/>
      <c r="M285" s="507"/>
      <c r="N285" s="430"/>
      <c r="O285" s="534"/>
      <c r="P285" s="507"/>
      <c r="Q285" s="535"/>
      <c r="R285" s="507"/>
      <c r="S285" s="507"/>
      <c r="T285" s="507"/>
      <c r="U285" s="430"/>
      <c r="V285" s="430"/>
      <c r="W285" s="430"/>
    </row>
    <row r="286" spans="1:23" ht="15.75" customHeight="1">
      <c r="A286" s="430"/>
      <c r="B286" s="430"/>
      <c r="C286" s="531"/>
      <c r="D286" s="532"/>
      <c r="E286" s="430"/>
      <c r="F286" s="507"/>
      <c r="G286" s="507"/>
      <c r="H286" s="507"/>
      <c r="I286" s="507"/>
      <c r="J286" s="507"/>
      <c r="K286" s="430"/>
      <c r="L286" s="507"/>
      <c r="M286" s="507"/>
      <c r="N286" s="430"/>
      <c r="O286" s="534"/>
      <c r="P286" s="507"/>
      <c r="Q286" s="535"/>
      <c r="R286" s="507"/>
      <c r="S286" s="507"/>
      <c r="T286" s="507"/>
      <c r="U286" s="430"/>
      <c r="V286" s="430"/>
      <c r="W286" s="430"/>
    </row>
    <row r="287" spans="1:23" ht="15.75" customHeight="1">
      <c r="A287" s="430"/>
      <c r="B287" s="430"/>
      <c r="C287" s="531"/>
      <c r="D287" s="532"/>
      <c r="E287" s="430"/>
      <c r="F287" s="507"/>
      <c r="G287" s="507"/>
      <c r="H287" s="507"/>
      <c r="I287" s="507"/>
      <c r="J287" s="507"/>
      <c r="K287" s="430"/>
      <c r="L287" s="507"/>
      <c r="M287" s="507"/>
      <c r="N287" s="430"/>
      <c r="O287" s="534"/>
      <c r="P287" s="507"/>
      <c r="Q287" s="535"/>
      <c r="R287" s="507"/>
      <c r="S287" s="507"/>
      <c r="T287" s="507"/>
      <c r="U287" s="430"/>
      <c r="V287" s="430"/>
      <c r="W287" s="430"/>
    </row>
    <row r="288" spans="1:23" ht="15.75" customHeight="1">
      <c r="A288" s="430"/>
      <c r="B288" s="430"/>
      <c r="C288" s="531"/>
      <c r="D288" s="532"/>
      <c r="E288" s="430"/>
      <c r="F288" s="507"/>
      <c r="G288" s="507"/>
      <c r="H288" s="507"/>
      <c r="I288" s="507"/>
      <c r="J288" s="507"/>
      <c r="K288" s="430"/>
      <c r="L288" s="507"/>
      <c r="M288" s="507"/>
      <c r="N288" s="430"/>
      <c r="O288" s="534"/>
      <c r="P288" s="507"/>
      <c r="Q288" s="535"/>
      <c r="R288" s="507"/>
      <c r="S288" s="507"/>
      <c r="T288" s="507"/>
      <c r="U288" s="430"/>
      <c r="V288" s="430"/>
      <c r="W288" s="430"/>
    </row>
    <row r="289" spans="1:23" ht="15.75" customHeight="1">
      <c r="A289" s="430"/>
      <c r="B289" s="430"/>
      <c r="C289" s="531"/>
      <c r="D289" s="532"/>
      <c r="E289" s="430"/>
      <c r="F289" s="507"/>
      <c r="G289" s="507"/>
      <c r="H289" s="507"/>
      <c r="I289" s="507"/>
      <c r="J289" s="507"/>
      <c r="K289" s="430"/>
      <c r="L289" s="507"/>
      <c r="M289" s="507"/>
      <c r="N289" s="430"/>
      <c r="O289" s="534"/>
      <c r="P289" s="507"/>
      <c r="Q289" s="535"/>
      <c r="R289" s="507"/>
      <c r="S289" s="507"/>
      <c r="T289" s="507"/>
      <c r="U289" s="430"/>
      <c r="V289" s="430"/>
      <c r="W289" s="430"/>
    </row>
    <row r="290" spans="1:23" ht="15.75" customHeight="1">
      <c r="A290" s="430"/>
      <c r="B290" s="430"/>
      <c r="C290" s="531"/>
      <c r="D290" s="532"/>
      <c r="E290" s="430"/>
      <c r="F290" s="507"/>
      <c r="G290" s="507"/>
      <c r="H290" s="507"/>
      <c r="I290" s="507"/>
      <c r="J290" s="507"/>
      <c r="K290" s="430"/>
      <c r="L290" s="507"/>
      <c r="M290" s="507"/>
      <c r="N290" s="430"/>
      <c r="O290" s="534"/>
      <c r="P290" s="507"/>
      <c r="Q290" s="535"/>
      <c r="R290" s="507"/>
      <c r="S290" s="507"/>
      <c r="T290" s="507"/>
      <c r="U290" s="430"/>
      <c r="V290" s="430"/>
      <c r="W290" s="430"/>
    </row>
    <row r="291" spans="1:23" ht="15.75" customHeight="1">
      <c r="A291" s="430"/>
      <c r="B291" s="430"/>
      <c r="C291" s="531"/>
      <c r="D291" s="532"/>
      <c r="E291" s="430"/>
      <c r="F291" s="507"/>
      <c r="G291" s="507"/>
      <c r="H291" s="507"/>
      <c r="I291" s="507"/>
      <c r="J291" s="507"/>
      <c r="K291" s="430"/>
      <c r="L291" s="507"/>
      <c r="M291" s="507"/>
      <c r="N291" s="430"/>
      <c r="O291" s="534"/>
      <c r="P291" s="507"/>
      <c r="Q291" s="535"/>
      <c r="R291" s="507"/>
      <c r="S291" s="507"/>
      <c r="T291" s="507"/>
      <c r="U291" s="430"/>
      <c r="V291" s="430"/>
      <c r="W291" s="430"/>
    </row>
    <row r="292" spans="1:23" ht="15.75" customHeight="1">
      <c r="A292" s="430"/>
      <c r="B292" s="430"/>
      <c r="C292" s="531"/>
      <c r="D292" s="532"/>
      <c r="E292" s="430"/>
      <c r="F292" s="507"/>
      <c r="G292" s="507"/>
      <c r="H292" s="507"/>
      <c r="I292" s="507"/>
      <c r="J292" s="507"/>
      <c r="K292" s="430"/>
      <c r="L292" s="507"/>
      <c r="M292" s="507"/>
      <c r="N292" s="430"/>
      <c r="O292" s="534"/>
      <c r="P292" s="507"/>
      <c r="Q292" s="535"/>
      <c r="R292" s="507"/>
      <c r="S292" s="507"/>
      <c r="T292" s="507"/>
      <c r="U292" s="430"/>
      <c r="V292" s="430"/>
      <c r="W292" s="430"/>
    </row>
    <row r="293" spans="1:23" ht="15.75" customHeight="1">
      <c r="A293" s="430"/>
      <c r="B293" s="430"/>
      <c r="C293" s="531"/>
      <c r="D293" s="532"/>
      <c r="E293" s="430"/>
      <c r="F293" s="507"/>
      <c r="G293" s="507"/>
      <c r="H293" s="507"/>
      <c r="I293" s="507"/>
      <c r="J293" s="507"/>
      <c r="K293" s="430"/>
      <c r="L293" s="507"/>
      <c r="M293" s="507"/>
      <c r="N293" s="430"/>
      <c r="O293" s="534"/>
      <c r="P293" s="507"/>
      <c r="Q293" s="535"/>
      <c r="R293" s="507"/>
      <c r="S293" s="507"/>
      <c r="T293" s="507"/>
      <c r="U293" s="430"/>
      <c r="V293" s="430"/>
      <c r="W293" s="430"/>
    </row>
    <row r="294" spans="1:23" ht="15.75" customHeight="1">
      <c r="A294" s="430"/>
      <c r="B294" s="430"/>
      <c r="C294" s="531"/>
      <c r="D294" s="532"/>
      <c r="E294" s="430"/>
      <c r="F294" s="507"/>
      <c r="G294" s="507"/>
      <c r="H294" s="507"/>
      <c r="I294" s="507"/>
      <c r="J294" s="507"/>
      <c r="K294" s="430"/>
      <c r="L294" s="507"/>
      <c r="M294" s="507"/>
      <c r="N294" s="430"/>
      <c r="O294" s="534"/>
      <c r="P294" s="507"/>
      <c r="Q294" s="535"/>
      <c r="R294" s="507"/>
      <c r="S294" s="507"/>
      <c r="T294" s="507"/>
      <c r="U294" s="430"/>
      <c r="V294" s="430"/>
      <c r="W294" s="430"/>
    </row>
    <row r="295" spans="1:23" ht="15.75" customHeight="1">
      <c r="A295" s="430"/>
      <c r="B295" s="430"/>
      <c r="C295" s="531"/>
      <c r="D295" s="532"/>
      <c r="E295" s="430"/>
      <c r="F295" s="507"/>
      <c r="G295" s="507"/>
      <c r="H295" s="507"/>
      <c r="I295" s="507"/>
      <c r="J295" s="507"/>
      <c r="K295" s="430"/>
      <c r="L295" s="507"/>
      <c r="M295" s="507"/>
      <c r="N295" s="430"/>
      <c r="O295" s="534"/>
      <c r="P295" s="507"/>
      <c r="Q295" s="535"/>
      <c r="R295" s="507"/>
      <c r="S295" s="507"/>
      <c r="T295" s="507"/>
      <c r="U295" s="430"/>
      <c r="V295" s="430"/>
      <c r="W295" s="430"/>
    </row>
    <row r="296" spans="1:23" ht="15.75" customHeight="1">
      <c r="A296" s="430"/>
      <c r="B296" s="430"/>
      <c r="C296" s="531"/>
      <c r="D296" s="532"/>
      <c r="E296" s="430"/>
      <c r="F296" s="507"/>
      <c r="G296" s="507"/>
      <c r="H296" s="507"/>
      <c r="I296" s="507"/>
      <c r="J296" s="507"/>
      <c r="K296" s="430"/>
      <c r="L296" s="507"/>
      <c r="M296" s="507"/>
      <c r="N296" s="430"/>
      <c r="O296" s="534"/>
      <c r="P296" s="507"/>
      <c r="Q296" s="535"/>
      <c r="R296" s="507"/>
      <c r="S296" s="507"/>
      <c r="T296" s="507"/>
      <c r="U296" s="430"/>
      <c r="V296" s="430"/>
      <c r="W296" s="430"/>
    </row>
    <row r="297" spans="1:23" ht="15.75" customHeight="1">
      <c r="A297" s="430"/>
      <c r="B297" s="430"/>
      <c r="C297" s="531"/>
      <c r="D297" s="532"/>
      <c r="E297" s="430"/>
      <c r="F297" s="507"/>
      <c r="G297" s="507"/>
      <c r="H297" s="507"/>
      <c r="I297" s="507"/>
      <c r="J297" s="507"/>
      <c r="K297" s="430"/>
      <c r="L297" s="507"/>
      <c r="M297" s="507"/>
      <c r="N297" s="430"/>
      <c r="O297" s="534"/>
      <c r="P297" s="507"/>
      <c r="Q297" s="535"/>
      <c r="R297" s="507"/>
      <c r="S297" s="507"/>
      <c r="T297" s="507"/>
      <c r="U297" s="430"/>
      <c r="V297" s="430"/>
      <c r="W297" s="430"/>
    </row>
    <row r="298" spans="1:23" ht="15.75" customHeight="1">
      <c r="A298" s="430"/>
      <c r="B298" s="430"/>
      <c r="C298" s="531"/>
      <c r="D298" s="532"/>
      <c r="E298" s="430"/>
      <c r="F298" s="507"/>
      <c r="G298" s="507"/>
      <c r="H298" s="507"/>
      <c r="I298" s="507"/>
      <c r="J298" s="507"/>
      <c r="K298" s="430"/>
      <c r="L298" s="507"/>
      <c r="M298" s="507"/>
      <c r="N298" s="430"/>
      <c r="O298" s="534"/>
      <c r="P298" s="507"/>
      <c r="Q298" s="535"/>
      <c r="R298" s="507"/>
      <c r="S298" s="507"/>
      <c r="T298" s="507"/>
      <c r="U298" s="430"/>
      <c r="V298" s="430"/>
      <c r="W298" s="430"/>
    </row>
    <row r="299" spans="1:23" ht="15.75" customHeight="1">
      <c r="A299" s="430"/>
      <c r="B299" s="430"/>
      <c r="C299" s="531"/>
      <c r="D299" s="532"/>
      <c r="E299" s="430"/>
      <c r="F299" s="507"/>
      <c r="G299" s="507"/>
      <c r="H299" s="507"/>
      <c r="I299" s="507"/>
      <c r="J299" s="507"/>
      <c r="K299" s="430"/>
      <c r="L299" s="507"/>
      <c r="M299" s="507"/>
      <c r="N299" s="430"/>
      <c r="O299" s="534"/>
      <c r="P299" s="507"/>
      <c r="Q299" s="535"/>
      <c r="R299" s="507"/>
      <c r="S299" s="507"/>
      <c r="T299" s="507"/>
      <c r="U299" s="430"/>
      <c r="V299" s="430"/>
      <c r="W299" s="430"/>
    </row>
    <row r="300" spans="1:23" ht="15.75" customHeight="1">
      <c r="A300" s="430"/>
      <c r="B300" s="430"/>
      <c r="C300" s="531"/>
      <c r="D300" s="532"/>
      <c r="E300" s="430"/>
      <c r="F300" s="507"/>
      <c r="G300" s="507"/>
      <c r="H300" s="507"/>
      <c r="I300" s="507"/>
      <c r="J300" s="507"/>
      <c r="K300" s="430"/>
      <c r="L300" s="507"/>
      <c r="M300" s="507"/>
      <c r="N300" s="430"/>
      <c r="O300" s="534"/>
      <c r="P300" s="507"/>
      <c r="Q300" s="535"/>
      <c r="R300" s="507"/>
      <c r="S300" s="507"/>
      <c r="T300" s="507"/>
      <c r="U300" s="430"/>
      <c r="V300" s="430"/>
      <c r="W300" s="430"/>
    </row>
    <row r="301" spans="1:23" ht="15.75" customHeight="1">
      <c r="A301" s="430"/>
      <c r="B301" s="430"/>
      <c r="C301" s="531"/>
      <c r="D301" s="532"/>
      <c r="E301" s="430"/>
      <c r="F301" s="507"/>
      <c r="G301" s="507"/>
      <c r="H301" s="507"/>
      <c r="I301" s="507"/>
      <c r="J301" s="507"/>
      <c r="K301" s="430"/>
      <c r="L301" s="507"/>
      <c r="M301" s="507"/>
      <c r="N301" s="430"/>
      <c r="O301" s="534"/>
      <c r="P301" s="507"/>
      <c r="Q301" s="535"/>
      <c r="R301" s="507"/>
      <c r="S301" s="507"/>
      <c r="T301" s="507"/>
      <c r="U301" s="430"/>
      <c r="V301" s="430"/>
      <c r="W301" s="430"/>
    </row>
    <row r="302" spans="1:23" ht="15.75" customHeight="1">
      <c r="A302" s="430"/>
      <c r="B302" s="430"/>
      <c r="C302" s="531"/>
      <c r="D302" s="532"/>
      <c r="E302" s="430"/>
      <c r="F302" s="507"/>
      <c r="G302" s="507"/>
      <c r="H302" s="507"/>
      <c r="I302" s="507"/>
      <c r="J302" s="507"/>
      <c r="K302" s="430"/>
      <c r="L302" s="507"/>
      <c r="M302" s="507"/>
      <c r="N302" s="430"/>
      <c r="O302" s="534"/>
      <c r="P302" s="507"/>
      <c r="Q302" s="535"/>
      <c r="R302" s="507"/>
      <c r="S302" s="507"/>
      <c r="T302" s="507"/>
      <c r="U302" s="430"/>
      <c r="V302" s="430"/>
      <c r="W302" s="430"/>
    </row>
    <row r="303" spans="1:23" ht="15.75" customHeight="1">
      <c r="A303" s="430"/>
      <c r="B303" s="430"/>
      <c r="C303" s="531"/>
      <c r="D303" s="532"/>
      <c r="E303" s="430"/>
      <c r="F303" s="507"/>
      <c r="G303" s="507"/>
      <c r="H303" s="507"/>
      <c r="I303" s="507"/>
      <c r="J303" s="507"/>
      <c r="K303" s="430"/>
      <c r="L303" s="507"/>
      <c r="M303" s="507"/>
      <c r="N303" s="430"/>
      <c r="O303" s="534"/>
      <c r="P303" s="507"/>
      <c r="Q303" s="535"/>
      <c r="R303" s="507"/>
      <c r="S303" s="507"/>
      <c r="T303" s="507"/>
      <c r="U303" s="430"/>
      <c r="V303" s="430"/>
      <c r="W303" s="430"/>
    </row>
    <row r="304" spans="1:23" ht="15.75" customHeight="1">
      <c r="A304" s="430"/>
      <c r="B304" s="430"/>
      <c r="C304" s="531"/>
      <c r="D304" s="532"/>
      <c r="E304" s="430"/>
      <c r="F304" s="507"/>
      <c r="G304" s="507"/>
      <c r="H304" s="507"/>
      <c r="I304" s="507"/>
      <c r="J304" s="507"/>
      <c r="K304" s="430"/>
      <c r="L304" s="507"/>
      <c r="M304" s="507"/>
      <c r="N304" s="430"/>
      <c r="O304" s="534"/>
      <c r="P304" s="507"/>
      <c r="Q304" s="535"/>
      <c r="R304" s="507"/>
      <c r="S304" s="507"/>
      <c r="T304" s="507"/>
      <c r="U304" s="430"/>
      <c r="V304" s="430"/>
      <c r="W304" s="430"/>
    </row>
    <row r="305" spans="1:23" ht="15.75" customHeight="1">
      <c r="A305" s="430"/>
      <c r="B305" s="430"/>
      <c r="C305" s="531"/>
      <c r="D305" s="532"/>
      <c r="E305" s="430"/>
      <c r="F305" s="507"/>
      <c r="G305" s="507"/>
      <c r="H305" s="507"/>
      <c r="I305" s="507"/>
      <c r="J305" s="507"/>
      <c r="K305" s="430"/>
      <c r="L305" s="507"/>
      <c r="M305" s="507"/>
      <c r="N305" s="430"/>
      <c r="O305" s="534"/>
      <c r="P305" s="507"/>
      <c r="Q305" s="535"/>
      <c r="R305" s="507"/>
      <c r="S305" s="507"/>
      <c r="T305" s="507"/>
      <c r="U305" s="430"/>
      <c r="V305" s="430"/>
      <c r="W305" s="430"/>
    </row>
    <row r="306" spans="1:23" ht="15.75" customHeight="1">
      <c r="A306" s="430"/>
      <c r="B306" s="430"/>
      <c r="C306" s="531"/>
      <c r="D306" s="532"/>
      <c r="E306" s="430"/>
      <c r="F306" s="507"/>
      <c r="G306" s="507"/>
      <c r="H306" s="507"/>
      <c r="I306" s="507"/>
      <c r="J306" s="507"/>
      <c r="K306" s="430"/>
      <c r="L306" s="507"/>
      <c r="M306" s="507"/>
      <c r="N306" s="430"/>
      <c r="O306" s="534"/>
      <c r="P306" s="507"/>
      <c r="Q306" s="535"/>
      <c r="R306" s="507"/>
      <c r="S306" s="507"/>
      <c r="T306" s="507"/>
      <c r="U306" s="430"/>
      <c r="V306" s="430"/>
      <c r="W306" s="430"/>
    </row>
    <row r="307" spans="1:23" ht="15.75" customHeight="1">
      <c r="A307" s="430"/>
      <c r="B307" s="430"/>
      <c r="C307" s="531"/>
      <c r="D307" s="532"/>
      <c r="E307" s="430"/>
      <c r="F307" s="507"/>
      <c r="G307" s="507"/>
      <c r="H307" s="507"/>
      <c r="I307" s="507"/>
      <c r="J307" s="507"/>
      <c r="K307" s="430"/>
      <c r="L307" s="507"/>
      <c r="M307" s="507"/>
      <c r="N307" s="430"/>
      <c r="O307" s="534"/>
      <c r="P307" s="507"/>
      <c r="Q307" s="535"/>
      <c r="R307" s="507"/>
      <c r="S307" s="507"/>
      <c r="T307" s="507"/>
      <c r="U307" s="430"/>
      <c r="V307" s="430"/>
      <c r="W307" s="430"/>
    </row>
    <row r="308" spans="1:23" ht="15.75" customHeight="1">
      <c r="A308" s="430"/>
      <c r="B308" s="430"/>
      <c r="C308" s="531"/>
      <c r="D308" s="532"/>
      <c r="E308" s="430"/>
      <c r="F308" s="507"/>
      <c r="G308" s="507"/>
      <c r="H308" s="507"/>
      <c r="I308" s="507"/>
      <c r="J308" s="507"/>
      <c r="K308" s="430"/>
      <c r="L308" s="507"/>
      <c r="M308" s="507"/>
      <c r="N308" s="430"/>
      <c r="O308" s="534"/>
      <c r="P308" s="507"/>
      <c r="Q308" s="535"/>
      <c r="R308" s="507"/>
      <c r="S308" s="507"/>
      <c r="T308" s="507"/>
      <c r="U308" s="430"/>
      <c r="V308" s="430"/>
      <c r="W308" s="430"/>
    </row>
    <row r="309" spans="1:23" ht="15.75" customHeight="1">
      <c r="A309" s="430"/>
      <c r="B309" s="430"/>
      <c r="C309" s="531"/>
      <c r="D309" s="532"/>
      <c r="E309" s="430"/>
      <c r="F309" s="507"/>
      <c r="G309" s="507"/>
      <c r="H309" s="507"/>
      <c r="I309" s="507"/>
      <c r="J309" s="507"/>
      <c r="K309" s="430"/>
      <c r="L309" s="507"/>
      <c r="M309" s="507"/>
      <c r="N309" s="430"/>
      <c r="O309" s="534"/>
      <c r="P309" s="507"/>
      <c r="Q309" s="535"/>
      <c r="R309" s="507"/>
      <c r="S309" s="507"/>
      <c r="T309" s="507"/>
      <c r="U309" s="430"/>
      <c r="V309" s="430"/>
      <c r="W309" s="430"/>
    </row>
    <row r="310" spans="1:23" ht="15.75" customHeight="1">
      <c r="A310" s="430"/>
      <c r="B310" s="430"/>
      <c r="C310" s="531"/>
      <c r="D310" s="532"/>
      <c r="E310" s="430"/>
      <c r="F310" s="507"/>
      <c r="G310" s="507"/>
      <c r="H310" s="507"/>
      <c r="I310" s="507"/>
      <c r="J310" s="507"/>
      <c r="K310" s="430"/>
      <c r="L310" s="507"/>
      <c r="M310" s="507"/>
      <c r="N310" s="430"/>
      <c r="O310" s="534"/>
      <c r="P310" s="507"/>
      <c r="Q310" s="535"/>
      <c r="R310" s="507"/>
      <c r="S310" s="507"/>
      <c r="T310" s="507"/>
      <c r="U310" s="430"/>
      <c r="V310" s="430"/>
      <c r="W310" s="430"/>
    </row>
    <row r="311" spans="1:23" ht="15.75" customHeight="1">
      <c r="A311" s="430"/>
      <c r="B311" s="430"/>
      <c r="C311" s="531"/>
      <c r="D311" s="532"/>
      <c r="E311" s="430"/>
      <c r="F311" s="507"/>
      <c r="G311" s="507"/>
      <c r="H311" s="507"/>
      <c r="I311" s="507"/>
      <c r="J311" s="507"/>
      <c r="K311" s="430"/>
      <c r="L311" s="507"/>
      <c r="M311" s="507"/>
      <c r="N311" s="430"/>
      <c r="O311" s="534"/>
      <c r="P311" s="507"/>
      <c r="Q311" s="535"/>
      <c r="R311" s="507"/>
      <c r="S311" s="507"/>
      <c r="T311" s="507"/>
      <c r="U311" s="430"/>
      <c r="V311" s="430"/>
      <c r="W311" s="430"/>
    </row>
    <row r="312" spans="1:23" ht="15.75" customHeight="1">
      <c r="A312" s="430"/>
      <c r="B312" s="430"/>
      <c r="C312" s="531"/>
      <c r="D312" s="532"/>
      <c r="E312" s="430"/>
      <c r="F312" s="507"/>
      <c r="G312" s="507"/>
      <c r="H312" s="507"/>
      <c r="I312" s="507"/>
      <c r="J312" s="507"/>
      <c r="K312" s="430"/>
      <c r="L312" s="507"/>
      <c r="M312" s="507"/>
      <c r="N312" s="430"/>
      <c r="O312" s="534"/>
      <c r="P312" s="507"/>
      <c r="Q312" s="535"/>
      <c r="R312" s="507"/>
      <c r="S312" s="507"/>
      <c r="T312" s="507"/>
      <c r="U312" s="430"/>
      <c r="V312" s="430"/>
      <c r="W312" s="430"/>
    </row>
    <row r="313" spans="1:23" ht="15.75" customHeight="1">
      <c r="A313" s="430"/>
      <c r="B313" s="430"/>
      <c r="C313" s="531"/>
      <c r="D313" s="532"/>
      <c r="E313" s="430"/>
      <c r="F313" s="507"/>
      <c r="G313" s="507"/>
      <c r="H313" s="507"/>
      <c r="I313" s="507"/>
      <c r="J313" s="507"/>
      <c r="K313" s="430"/>
      <c r="L313" s="507"/>
      <c r="M313" s="507"/>
      <c r="N313" s="430"/>
      <c r="O313" s="534"/>
      <c r="P313" s="507"/>
      <c r="Q313" s="535"/>
      <c r="R313" s="507"/>
      <c r="S313" s="507"/>
      <c r="T313" s="507"/>
      <c r="U313" s="430"/>
      <c r="V313" s="430"/>
      <c r="W313" s="430"/>
    </row>
    <row r="314" spans="1:23" ht="15.75" customHeight="1">
      <c r="A314" s="430"/>
      <c r="B314" s="430"/>
      <c r="C314" s="531"/>
      <c r="D314" s="532"/>
      <c r="E314" s="430"/>
      <c r="F314" s="507"/>
      <c r="G314" s="507"/>
      <c r="H314" s="507"/>
      <c r="I314" s="507"/>
      <c r="J314" s="507"/>
      <c r="K314" s="430"/>
      <c r="L314" s="507"/>
      <c r="M314" s="507"/>
      <c r="N314" s="430"/>
      <c r="O314" s="534"/>
      <c r="P314" s="507"/>
      <c r="Q314" s="535"/>
      <c r="R314" s="507"/>
      <c r="S314" s="507"/>
      <c r="T314" s="507"/>
      <c r="U314" s="430"/>
      <c r="V314" s="430"/>
      <c r="W314" s="430"/>
    </row>
    <row r="315" spans="1:23" ht="15.75" customHeight="1">
      <c r="A315" s="430"/>
      <c r="B315" s="430"/>
      <c r="C315" s="531"/>
      <c r="D315" s="532"/>
      <c r="E315" s="430"/>
      <c r="F315" s="507"/>
      <c r="G315" s="507"/>
      <c r="H315" s="507"/>
      <c r="I315" s="507"/>
      <c r="J315" s="507"/>
      <c r="K315" s="430"/>
      <c r="L315" s="507"/>
      <c r="M315" s="507"/>
      <c r="N315" s="430"/>
      <c r="O315" s="534"/>
      <c r="P315" s="507"/>
      <c r="Q315" s="535"/>
      <c r="R315" s="507"/>
      <c r="S315" s="507"/>
      <c r="T315" s="507"/>
      <c r="U315" s="430"/>
      <c r="V315" s="430"/>
      <c r="W315" s="430"/>
    </row>
    <row r="316" spans="1:23" ht="15.75" customHeight="1">
      <c r="A316" s="430"/>
      <c r="B316" s="430"/>
      <c r="C316" s="531"/>
      <c r="D316" s="532"/>
      <c r="E316" s="430"/>
      <c r="F316" s="507"/>
      <c r="G316" s="507"/>
      <c r="H316" s="507"/>
      <c r="I316" s="507"/>
      <c r="J316" s="507"/>
      <c r="K316" s="430"/>
      <c r="L316" s="507"/>
      <c r="M316" s="507"/>
      <c r="N316" s="430"/>
      <c r="O316" s="534"/>
      <c r="P316" s="507"/>
      <c r="Q316" s="535"/>
      <c r="R316" s="507"/>
      <c r="S316" s="507"/>
      <c r="T316" s="507"/>
      <c r="U316" s="430"/>
      <c r="V316" s="430"/>
      <c r="W316" s="430"/>
    </row>
    <row r="317" spans="1:23" ht="15.75" customHeight="1">
      <c r="A317" s="430"/>
      <c r="B317" s="430"/>
      <c r="C317" s="531"/>
      <c r="D317" s="532"/>
      <c r="E317" s="430"/>
      <c r="F317" s="507"/>
      <c r="G317" s="507"/>
      <c r="H317" s="507"/>
      <c r="I317" s="507"/>
      <c r="J317" s="507"/>
      <c r="K317" s="430"/>
      <c r="L317" s="507"/>
      <c r="M317" s="507"/>
      <c r="N317" s="430"/>
      <c r="O317" s="534"/>
      <c r="P317" s="507"/>
      <c r="Q317" s="535"/>
      <c r="R317" s="507"/>
      <c r="S317" s="507"/>
      <c r="T317" s="507"/>
      <c r="U317" s="430"/>
      <c r="V317" s="430"/>
      <c r="W317" s="430"/>
    </row>
    <row r="318" spans="1:23" ht="15.75" customHeight="1">
      <c r="A318" s="430"/>
      <c r="B318" s="430"/>
      <c r="C318" s="531"/>
      <c r="D318" s="532"/>
      <c r="E318" s="430"/>
      <c r="F318" s="507"/>
      <c r="G318" s="507"/>
      <c r="H318" s="507"/>
      <c r="I318" s="507"/>
      <c r="J318" s="507"/>
      <c r="K318" s="430"/>
      <c r="L318" s="507"/>
      <c r="M318" s="507"/>
      <c r="N318" s="430"/>
      <c r="O318" s="534"/>
      <c r="P318" s="507"/>
      <c r="Q318" s="535"/>
      <c r="R318" s="507"/>
      <c r="S318" s="507"/>
      <c r="T318" s="507"/>
      <c r="U318" s="430"/>
      <c r="V318" s="430"/>
      <c r="W318" s="430"/>
    </row>
    <row r="319" spans="1:23" ht="15.75" customHeight="1">
      <c r="A319" s="430"/>
      <c r="B319" s="430"/>
      <c r="C319" s="531"/>
      <c r="D319" s="532"/>
      <c r="E319" s="430"/>
      <c r="F319" s="507"/>
      <c r="G319" s="507"/>
      <c r="H319" s="507"/>
      <c r="I319" s="507"/>
      <c r="J319" s="507"/>
      <c r="K319" s="430"/>
      <c r="L319" s="507"/>
      <c r="M319" s="507"/>
      <c r="N319" s="430"/>
      <c r="O319" s="534"/>
      <c r="P319" s="507"/>
      <c r="Q319" s="535"/>
      <c r="R319" s="507"/>
      <c r="S319" s="507"/>
      <c r="T319" s="507"/>
      <c r="U319" s="430"/>
      <c r="V319" s="430"/>
      <c r="W319" s="430"/>
    </row>
    <row r="320" spans="1:23" ht="15.75" customHeight="1">
      <c r="A320" s="430"/>
      <c r="B320" s="430"/>
      <c r="C320" s="531"/>
      <c r="D320" s="532"/>
      <c r="E320" s="430"/>
      <c r="F320" s="507"/>
      <c r="G320" s="507"/>
      <c r="H320" s="507"/>
      <c r="I320" s="507"/>
      <c r="J320" s="507"/>
      <c r="K320" s="430"/>
      <c r="L320" s="507"/>
      <c r="M320" s="507"/>
      <c r="N320" s="430"/>
      <c r="O320" s="534"/>
      <c r="P320" s="507"/>
      <c r="Q320" s="535"/>
      <c r="R320" s="507"/>
      <c r="S320" s="507"/>
      <c r="T320" s="507"/>
      <c r="U320" s="430"/>
      <c r="V320" s="430"/>
      <c r="W320" s="430"/>
    </row>
    <row r="321" spans="1:23" ht="15.75" customHeight="1">
      <c r="A321" s="430"/>
      <c r="B321" s="430"/>
      <c r="C321" s="531"/>
      <c r="D321" s="532"/>
      <c r="E321" s="430"/>
      <c r="F321" s="507"/>
      <c r="G321" s="507"/>
      <c r="H321" s="507"/>
      <c r="I321" s="507"/>
      <c r="J321" s="507"/>
      <c r="K321" s="430"/>
      <c r="L321" s="507"/>
      <c r="M321" s="507"/>
      <c r="N321" s="430"/>
      <c r="O321" s="534"/>
      <c r="P321" s="507"/>
      <c r="Q321" s="535"/>
      <c r="R321" s="507"/>
      <c r="S321" s="507"/>
      <c r="T321" s="507"/>
      <c r="U321" s="430"/>
      <c r="V321" s="430"/>
      <c r="W321" s="430"/>
    </row>
    <row r="322" spans="1:23" ht="15.75" customHeight="1">
      <c r="A322" s="430"/>
      <c r="B322" s="430"/>
      <c r="C322" s="531"/>
      <c r="D322" s="532"/>
      <c r="E322" s="430"/>
      <c r="F322" s="507"/>
      <c r="G322" s="507"/>
      <c r="H322" s="507"/>
      <c r="I322" s="507"/>
      <c r="J322" s="507"/>
      <c r="K322" s="430"/>
      <c r="L322" s="507"/>
      <c r="M322" s="507"/>
      <c r="N322" s="430"/>
      <c r="O322" s="534"/>
      <c r="P322" s="507"/>
      <c r="Q322" s="535"/>
      <c r="R322" s="507"/>
      <c r="S322" s="507"/>
      <c r="T322" s="507"/>
      <c r="U322" s="430"/>
      <c r="V322" s="430"/>
      <c r="W322" s="430"/>
    </row>
    <row r="323" spans="1:23" ht="15.75" customHeight="1">
      <c r="A323" s="430"/>
      <c r="B323" s="430"/>
      <c r="C323" s="531"/>
      <c r="D323" s="532"/>
      <c r="E323" s="430"/>
      <c r="F323" s="507"/>
      <c r="G323" s="507"/>
      <c r="H323" s="507"/>
      <c r="I323" s="507"/>
      <c r="J323" s="507"/>
      <c r="K323" s="430"/>
      <c r="L323" s="507"/>
      <c r="M323" s="507"/>
      <c r="N323" s="430"/>
      <c r="O323" s="534"/>
      <c r="P323" s="507"/>
      <c r="Q323" s="535"/>
      <c r="R323" s="507"/>
      <c r="S323" s="507"/>
      <c r="T323" s="507"/>
      <c r="U323" s="430"/>
      <c r="V323" s="430"/>
      <c r="W323" s="430"/>
    </row>
    <row r="324" spans="1:23" ht="15.75" customHeight="1">
      <c r="A324" s="430"/>
      <c r="B324" s="430"/>
      <c r="C324" s="531"/>
      <c r="D324" s="532"/>
      <c r="E324" s="430"/>
      <c r="F324" s="507"/>
      <c r="G324" s="507"/>
      <c r="H324" s="507"/>
      <c r="I324" s="507"/>
      <c r="J324" s="507"/>
      <c r="K324" s="430"/>
      <c r="L324" s="507"/>
      <c r="M324" s="507"/>
      <c r="N324" s="430"/>
      <c r="O324" s="534"/>
      <c r="P324" s="507"/>
      <c r="Q324" s="535"/>
      <c r="R324" s="507"/>
      <c r="S324" s="507"/>
      <c r="T324" s="507"/>
      <c r="U324" s="430"/>
      <c r="V324" s="430"/>
      <c r="W324" s="430"/>
    </row>
    <row r="325" spans="1:23" ht="15.75" customHeight="1">
      <c r="A325" s="430"/>
      <c r="B325" s="430"/>
      <c r="C325" s="531"/>
      <c r="D325" s="532"/>
      <c r="E325" s="430"/>
      <c r="F325" s="507"/>
      <c r="G325" s="507"/>
      <c r="H325" s="507"/>
      <c r="I325" s="507"/>
      <c r="J325" s="507"/>
      <c r="K325" s="430"/>
      <c r="L325" s="507"/>
      <c r="M325" s="507"/>
      <c r="N325" s="430"/>
      <c r="O325" s="534"/>
      <c r="P325" s="507"/>
      <c r="Q325" s="535"/>
      <c r="R325" s="507"/>
      <c r="S325" s="507"/>
      <c r="T325" s="507"/>
      <c r="U325" s="430"/>
      <c r="V325" s="430"/>
      <c r="W325" s="430"/>
    </row>
    <row r="326" spans="1:23" ht="15.75" customHeight="1">
      <c r="A326" s="430"/>
      <c r="B326" s="430"/>
      <c r="C326" s="531"/>
      <c r="D326" s="532"/>
      <c r="E326" s="430"/>
      <c r="F326" s="507"/>
      <c r="G326" s="507"/>
      <c r="H326" s="507"/>
      <c r="I326" s="507"/>
      <c r="J326" s="507"/>
      <c r="K326" s="430"/>
      <c r="L326" s="507"/>
      <c r="M326" s="507"/>
      <c r="N326" s="430"/>
      <c r="O326" s="534"/>
      <c r="P326" s="507"/>
      <c r="Q326" s="535"/>
      <c r="R326" s="507"/>
      <c r="S326" s="507"/>
      <c r="T326" s="507"/>
      <c r="U326" s="430"/>
      <c r="V326" s="430"/>
      <c r="W326" s="430"/>
    </row>
    <row r="327" spans="1:23" ht="15.75" customHeight="1">
      <c r="A327" s="430"/>
      <c r="B327" s="430"/>
      <c r="C327" s="531"/>
      <c r="D327" s="532"/>
      <c r="E327" s="430"/>
      <c r="F327" s="507"/>
      <c r="G327" s="507"/>
      <c r="H327" s="507"/>
      <c r="I327" s="507"/>
      <c r="J327" s="507"/>
      <c r="K327" s="430"/>
      <c r="L327" s="507"/>
      <c r="M327" s="507"/>
      <c r="N327" s="430"/>
      <c r="O327" s="534"/>
      <c r="P327" s="507"/>
      <c r="Q327" s="535"/>
      <c r="R327" s="507"/>
      <c r="S327" s="507"/>
      <c r="T327" s="507"/>
      <c r="U327" s="430"/>
      <c r="V327" s="430"/>
      <c r="W327" s="430"/>
    </row>
    <row r="328" spans="1:23" ht="15.75" customHeight="1">
      <c r="A328" s="430"/>
      <c r="B328" s="430"/>
      <c r="C328" s="531"/>
      <c r="D328" s="532"/>
      <c r="E328" s="430"/>
      <c r="F328" s="507"/>
      <c r="G328" s="507"/>
      <c r="H328" s="507"/>
      <c r="I328" s="507"/>
      <c r="J328" s="507"/>
      <c r="K328" s="430"/>
      <c r="L328" s="507"/>
      <c r="M328" s="507"/>
      <c r="N328" s="430"/>
      <c r="O328" s="534"/>
      <c r="P328" s="507"/>
      <c r="Q328" s="535"/>
      <c r="R328" s="507"/>
      <c r="S328" s="507"/>
      <c r="T328" s="507"/>
      <c r="U328" s="430"/>
      <c r="V328" s="430"/>
      <c r="W328" s="430"/>
    </row>
    <row r="329" spans="1:23" ht="15.75" customHeight="1">
      <c r="A329" s="430"/>
      <c r="B329" s="430"/>
      <c r="C329" s="531"/>
      <c r="D329" s="532"/>
      <c r="E329" s="430"/>
      <c r="F329" s="507"/>
      <c r="G329" s="507"/>
      <c r="H329" s="507"/>
      <c r="I329" s="507"/>
      <c r="J329" s="507"/>
      <c r="K329" s="430"/>
      <c r="L329" s="507"/>
      <c r="M329" s="507"/>
      <c r="N329" s="430"/>
      <c r="O329" s="534"/>
      <c r="P329" s="507"/>
      <c r="Q329" s="535"/>
      <c r="R329" s="507"/>
      <c r="S329" s="507"/>
      <c r="T329" s="507"/>
      <c r="U329" s="430"/>
      <c r="V329" s="430"/>
      <c r="W329" s="430"/>
    </row>
    <row r="330" spans="1:23" ht="15.75" customHeight="1">
      <c r="A330" s="430"/>
      <c r="B330" s="430"/>
      <c r="C330" s="531"/>
      <c r="D330" s="532"/>
      <c r="E330" s="430"/>
      <c r="F330" s="507"/>
      <c r="G330" s="507"/>
      <c r="H330" s="507"/>
      <c r="I330" s="507"/>
      <c r="J330" s="507"/>
      <c r="K330" s="430"/>
      <c r="L330" s="507"/>
      <c r="M330" s="507"/>
      <c r="N330" s="430"/>
      <c r="O330" s="534"/>
      <c r="P330" s="507"/>
      <c r="Q330" s="535"/>
      <c r="R330" s="507"/>
      <c r="S330" s="507"/>
      <c r="T330" s="507"/>
      <c r="U330" s="430"/>
      <c r="V330" s="430"/>
      <c r="W330" s="430"/>
    </row>
    <row r="331" spans="1:23" ht="15.75" customHeight="1">
      <c r="A331" s="430"/>
      <c r="B331" s="430"/>
      <c r="C331" s="531"/>
      <c r="D331" s="532"/>
      <c r="E331" s="430"/>
      <c r="F331" s="507"/>
      <c r="G331" s="507"/>
      <c r="H331" s="507"/>
      <c r="I331" s="507"/>
      <c r="J331" s="507"/>
      <c r="K331" s="430"/>
      <c r="L331" s="507"/>
      <c r="M331" s="507"/>
      <c r="N331" s="430"/>
      <c r="O331" s="534"/>
      <c r="P331" s="507"/>
      <c r="Q331" s="535"/>
      <c r="R331" s="507"/>
      <c r="S331" s="507"/>
      <c r="T331" s="507"/>
      <c r="U331" s="430"/>
      <c r="V331" s="430"/>
      <c r="W331" s="430"/>
    </row>
    <row r="332" spans="1:23" ht="15.75" customHeight="1">
      <c r="A332" s="430"/>
      <c r="B332" s="430"/>
      <c r="C332" s="531"/>
      <c r="D332" s="532"/>
      <c r="E332" s="430"/>
      <c r="F332" s="507"/>
      <c r="G332" s="507"/>
      <c r="H332" s="507"/>
      <c r="I332" s="507"/>
      <c r="J332" s="507"/>
      <c r="K332" s="430"/>
      <c r="L332" s="507"/>
      <c r="M332" s="507"/>
      <c r="N332" s="430"/>
      <c r="O332" s="534"/>
      <c r="P332" s="507"/>
      <c r="Q332" s="535"/>
      <c r="R332" s="507"/>
      <c r="S332" s="507"/>
      <c r="T332" s="507"/>
      <c r="U332" s="430"/>
      <c r="V332" s="430"/>
      <c r="W332" s="430"/>
    </row>
    <row r="333" spans="1:23" ht="15.75" customHeight="1">
      <c r="A333" s="430"/>
      <c r="B333" s="430"/>
      <c r="C333" s="531"/>
      <c r="D333" s="532"/>
      <c r="E333" s="430"/>
      <c r="F333" s="507"/>
      <c r="G333" s="507"/>
      <c r="H333" s="507"/>
      <c r="I333" s="507"/>
      <c r="J333" s="507"/>
      <c r="K333" s="430"/>
      <c r="L333" s="507"/>
      <c r="M333" s="507"/>
      <c r="N333" s="430"/>
      <c r="O333" s="534"/>
      <c r="P333" s="507"/>
      <c r="Q333" s="535"/>
      <c r="R333" s="507"/>
      <c r="S333" s="507"/>
      <c r="T333" s="507"/>
      <c r="U333" s="430"/>
      <c r="V333" s="430"/>
      <c r="W333" s="430"/>
    </row>
    <row r="334" spans="1:23" ht="15.75" customHeight="1">
      <c r="A334" s="430"/>
      <c r="B334" s="430"/>
      <c r="C334" s="531"/>
      <c r="D334" s="532"/>
      <c r="E334" s="430"/>
      <c r="F334" s="507"/>
      <c r="G334" s="507"/>
      <c r="H334" s="507"/>
      <c r="I334" s="507"/>
      <c r="J334" s="507"/>
      <c r="K334" s="430"/>
      <c r="L334" s="507"/>
      <c r="M334" s="507"/>
      <c r="N334" s="430"/>
      <c r="O334" s="534"/>
      <c r="P334" s="507"/>
      <c r="Q334" s="535"/>
      <c r="R334" s="507"/>
      <c r="S334" s="507"/>
      <c r="T334" s="507"/>
      <c r="U334" s="430"/>
      <c r="V334" s="430"/>
      <c r="W334" s="430"/>
    </row>
    <row r="335" spans="1:23" ht="15.75" customHeight="1">
      <c r="A335" s="430"/>
      <c r="B335" s="430"/>
      <c r="C335" s="531"/>
      <c r="D335" s="532"/>
      <c r="E335" s="430"/>
      <c r="F335" s="507"/>
      <c r="G335" s="507"/>
      <c r="H335" s="507"/>
      <c r="I335" s="507"/>
      <c r="J335" s="507"/>
      <c r="K335" s="430"/>
      <c r="L335" s="507"/>
      <c r="M335" s="507"/>
      <c r="N335" s="430"/>
      <c r="O335" s="534"/>
      <c r="P335" s="507"/>
      <c r="Q335" s="535"/>
      <c r="R335" s="507"/>
      <c r="S335" s="507"/>
      <c r="T335" s="507"/>
      <c r="U335" s="430"/>
      <c r="V335" s="430"/>
      <c r="W335" s="430"/>
    </row>
    <row r="336" spans="1:23" ht="15.75" customHeight="1">
      <c r="A336" s="430"/>
      <c r="B336" s="430"/>
      <c r="C336" s="531"/>
      <c r="D336" s="532"/>
      <c r="E336" s="430"/>
      <c r="F336" s="507"/>
      <c r="G336" s="507"/>
      <c r="H336" s="507"/>
      <c r="I336" s="507"/>
      <c r="J336" s="507"/>
      <c r="K336" s="430"/>
      <c r="L336" s="507"/>
      <c r="M336" s="507"/>
      <c r="N336" s="430"/>
      <c r="O336" s="534"/>
      <c r="P336" s="507"/>
      <c r="Q336" s="535"/>
      <c r="R336" s="507"/>
      <c r="S336" s="507"/>
      <c r="T336" s="507"/>
      <c r="U336" s="430"/>
      <c r="V336" s="430"/>
      <c r="W336" s="430"/>
    </row>
    <row r="337" spans="1:23" ht="15.75" customHeight="1">
      <c r="A337" s="430"/>
      <c r="B337" s="430"/>
      <c r="C337" s="531"/>
      <c r="D337" s="532"/>
      <c r="E337" s="430"/>
      <c r="F337" s="507"/>
      <c r="G337" s="507"/>
      <c r="H337" s="507"/>
      <c r="I337" s="507"/>
      <c r="J337" s="507"/>
      <c r="K337" s="430"/>
      <c r="L337" s="507"/>
      <c r="M337" s="507"/>
      <c r="N337" s="430"/>
      <c r="O337" s="534"/>
      <c r="P337" s="507"/>
      <c r="Q337" s="535"/>
      <c r="R337" s="507"/>
      <c r="S337" s="507"/>
      <c r="T337" s="507"/>
      <c r="U337" s="430"/>
      <c r="V337" s="430"/>
      <c r="W337" s="430"/>
    </row>
    <row r="338" spans="1:23" ht="15.75" customHeight="1">
      <c r="A338" s="430"/>
      <c r="B338" s="430"/>
      <c r="C338" s="531"/>
      <c r="D338" s="532"/>
      <c r="E338" s="430"/>
      <c r="F338" s="507"/>
      <c r="G338" s="507"/>
      <c r="H338" s="507"/>
      <c r="I338" s="507"/>
      <c r="J338" s="507"/>
      <c r="K338" s="430"/>
      <c r="L338" s="507"/>
      <c r="M338" s="507"/>
      <c r="N338" s="430"/>
      <c r="O338" s="534"/>
      <c r="P338" s="507"/>
      <c r="Q338" s="535"/>
      <c r="R338" s="507"/>
      <c r="S338" s="507"/>
      <c r="T338" s="507"/>
      <c r="U338" s="430"/>
      <c r="V338" s="430"/>
      <c r="W338" s="430"/>
    </row>
    <row r="339" spans="1:23" ht="15.75" customHeight="1">
      <c r="A339" s="430"/>
      <c r="B339" s="430"/>
      <c r="C339" s="531"/>
      <c r="D339" s="532"/>
      <c r="E339" s="430"/>
      <c r="F339" s="507"/>
      <c r="G339" s="507"/>
      <c r="H339" s="507"/>
      <c r="I339" s="507"/>
      <c r="J339" s="507"/>
      <c r="K339" s="430"/>
      <c r="L339" s="507"/>
      <c r="M339" s="507"/>
      <c r="N339" s="430"/>
      <c r="O339" s="534"/>
      <c r="P339" s="507"/>
      <c r="Q339" s="535"/>
      <c r="R339" s="507"/>
      <c r="S339" s="507"/>
      <c r="T339" s="507"/>
      <c r="U339" s="430"/>
      <c r="V339" s="430"/>
      <c r="W339" s="430"/>
    </row>
    <row r="340" spans="1:23" ht="15.75" customHeight="1">
      <c r="A340" s="430"/>
      <c r="B340" s="430"/>
      <c r="C340" s="531"/>
      <c r="D340" s="532"/>
      <c r="E340" s="430"/>
      <c r="F340" s="507"/>
      <c r="G340" s="507"/>
      <c r="H340" s="507"/>
      <c r="I340" s="507"/>
      <c r="J340" s="507"/>
      <c r="K340" s="430"/>
      <c r="L340" s="507"/>
      <c r="M340" s="507"/>
      <c r="N340" s="430"/>
      <c r="O340" s="534"/>
      <c r="P340" s="507"/>
      <c r="Q340" s="535"/>
      <c r="R340" s="507"/>
      <c r="S340" s="507"/>
      <c r="T340" s="507"/>
      <c r="U340" s="430"/>
      <c r="V340" s="430"/>
      <c r="W340" s="430"/>
    </row>
    <row r="341" spans="1:23" ht="15.75" customHeight="1">
      <c r="A341" s="430"/>
      <c r="B341" s="430"/>
      <c r="C341" s="531"/>
      <c r="D341" s="532"/>
      <c r="E341" s="430"/>
      <c r="F341" s="507"/>
      <c r="G341" s="507"/>
      <c r="H341" s="507"/>
      <c r="I341" s="507"/>
      <c r="J341" s="507"/>
      <c r="K341" s="430"/>
      <c r="L341" s="507"/>
      <c r="M341" s="507"/>
      <c r="N341" s="430"/>
      <c r="O341" s="534"/>
      <c r="P341" s="507"/>
      <c r="Q341" s="535"/>
      <c r="R341" s="507"/>
      <c r="S341" s="507"/>
      <c r="T341" s="507"/>
      <c r="U341" s="430"/>
      <c r="V341" s="430"/>
      <c r="W341" s="430"/>
    </row>
    <row r="342" spans="1:23" ht="15.75" customHeight="1">
      <c r="A342" s="430"/>
      <c r="B342" s="430"/>
      <c r="C342" s="531"/>
      <c r="D342" s="532"/>
      <c r="E342" s="430"/>
      <c r="F342" s="507"/>
      <c r="G342" s="507"/>
      <c r="H342" s="507"/>
      <c r="I342" s="507"/>
      <c r="J342" s="507"/>
      <c r="K342" s="430"/>
      <c r="L342" s="507"/>
      <c r="M342" s="507"/>
      <c r="N342" s="430"/>
      <c r="O342" s="534"/>
      <c r="P342" s="507"/>
      <c r="Q342" s="535"/>
      <c r="R342" s="507"/>
      <c r="S342" s="507"/>
      <c r="T342" s="507"/>
      <c r="U342" s="430"/>
      <c r="V342" s="430"/>
      <c r="W342" s="430"/>
    </row>
    <row r="343" spans="1:23" ht="15.75" customHeight="1">
      <c r="A343" s="430"/>
      <c r="B343" s="430"/>
      <c r="C343" s="531"/>
      <c r="D343" s="532"/>
      <c r="E343" s="430"/>
      <c r="F343" s="507"/>
      <c r="G343" s="507"/>
      <c r="H343" s="507"/>
      <c r="I343" s="507"/>
      <c r="J343" s="507"/>
      <c r="K343" s="430"/>
      <c r="L343" s="507"/>
      <c r="M343" s="507"/>
      <c r="N343" s="430"/>
      <c r="O343" s="534"/>
      <c r="P343" s="507"/>
      <c r="Q343" s="535"/>
      <c r="R343" s="507"/>
      <c r="S343" s="507"/>
      <c r="T343" s="507"/>
      <c r="U343" s="430"/>
      <c r="V343" s="430"/>
      <c r="W343" s="430"/>
    </row>
    <row r="344" spans="1:23" ht="15.75" customHeight="1">
      <c r="A344" s="430"/>
      <c r="B344" s="430"/>
      <c r="C344" s="531"/>
      <c r="D344" s="532"/>
      <c r="E344" s="430"/>
      <c r="F344" s="507"/>
      <c r="G344" s="507"/>
      <c r="H344" s="507"/>
      <c r="I344" s="507"/>
      <c r="J344" s="507"/>
      <c r="K344" s="430"/>
      <c r="L344" s="507"/>
      <c r="M344" s="507"/>
      <c r="N344" s="430"/>
      <c r="O344" s="534"/>
      <c r="P344" s="507"/>
      <c r="Q344" s="535"/>
      <c r="R344" s="507"/>
      <c r="S344" s="507"/>
      <c r="T344" s="507"/>
      <c r="U344" s="430"/>
      <c r="V344" s="430"/>
      <c r="W344" s="430"/>
    </row>
    <row r="345" spans="1:23" ht="15.75" customHeight="1">
      <c r="A345" s="430"/>
      <c r="B345" s="430"/>
      <c r="C345" s="531"/>
      <c r="D345" s="532"/>
      <c r="E345" s="430"/>
      <c r="F345" s="507"/>
      <c r="G345" s="507"/>
      <c r="H345" s="507"/>
      <c r="I345" s="507"/>
      <c r="J345" s="507"/>
      <c r="K345" s="430"/>
      <c r="L345" s="507"/>
      <c r="M345" s="507"/>
      <c r="N345" s="430"/>
      <c r="O345" s="534"/>
      <c r="P345" s="507"/>
      <c r="Q345" s="535"/>
      <c r="R345" s="507"/>
      <c r="S345" s="507"/>
      <c r="T345" s="507"/>
      <c r="U345" s="430"/>
      <c r="V345" s="430"/>
      <c r="W345" s="430"/>
    </row>
    <row r="346" spans="1:23" ht="15.75" customHeight="1">
      <c r="A346" s="430"/>
      <c r="B346" s="430"/>
      <c r="C346" s="531"/>
      <c r="D346" s="532"/>
      <c r="E346" s="430"/>
      <c r="F346" s="507"/>
      <c r="G346" s="507"/>
      <c r="H346" s="507"/>
      <c r="I346" s="507"/>
      <c r="J346" s="507"/>
      <c r="K346" s="430"/>
      <c r="L346" s="507"/>
      <c r="M346" s="507"/>
      <c r="N346" s="430"/>
      <c r="O346" s="534"/>
      <c r="P346" s="507"/>
      <c r="Q346" s="535"/>
      <c r="R346" s="507"/>
      <c r="S346" s="507"/>
      <c r="T346" s="507"/>
      <c r="U346" s="430"/>
      <c r="V346" s="430"/>
      <c r="W346" s="430"/>
    </row>
    <row r="347" spans="1:23" ht="15.75" customHeight="1">
      <c r="A347" s="430"/>
      <c r="B347" s="430"/>
      <c r="C347" s="531"/>
      <c r="D347" s="532"/>
      <c r="E347" s="430"/>
      <c r="F347" s="507"/>
      <c r="G347" s="507"/>
      <c r="H347" s="507"/>
      <c r="I347" s="507"/>
      <c r="J347" s="507"/>
      <c r="K347" s="430"/>
      <c r="L347" s="507"/>
      <c r="M347" s="507"/>
      <c r="N347" s="430"/>
      <c r="O347" s="534"/>
      <c r="P347" s="507"/>
      <c r="Q347" s="535"/>
      <c r="R347" s="507"/>
      <c r="S347" s="507"/>
      <c r="T347" s="507"/>
      <c r="U347" s="430"/>
      <c r="V347" s="430"/>
      <c r="W347" s="430"/>
    </row>
    <row r="348" spans="1:23" ht="15.75" customHeight="1">
      <c r="A348" s="430"/>
      <c r="B348" s="430"/>
      <c r="C348" s="531"/>
      <c r="D348" s="532"/>
      <c r="E348" s="430"/>
      <c r="F348" s="507"/>
      <c r="G348" s="507"/>
      <c r="H348" s="507"/>
      <c r="I348" s="507"/>
      <c r="J348" s="507"/>
      <c r="K348" s="430"/>
      <c r="L348" s="507"/>
      <c r="M348" s="507"/>
      <c r="N348" s="430"/>
      <c r="O348" s="534"/>
      <c r="P348" s="507"/>
      <c r="Q348" s="535"/>
      <c r="R348" s="507"/>
      <c r="S348" s="507"/>
      <c r="T348" s="507"/>
      <c r="U348" s="430"/>
      <c r="V348" s="430"/>
      <c r="W348" s="430"/>
    </row>
    <row r="349" spans="1:23" ht="15.75" customHeight="1">
      <c r="A349" s="430"/>
      <c r="B349" s="430"/>
      <c r="C349" s="531"/>
      <c r="D349" s="532"/>
      <c r="E349" s="430"/>
      <c r="F349" s="507"/>
      <c r="G349" s="507"/>
      <c r="H349" s="507"/>
      <c r="I349" s="507"/>
      <c r="J349" s="507"/>
      <c r="K349" s="430"/>
      <c r="L349" s="507"/>
      <c r="M349" s="507"/>
      <c r="N349" s="430"/>
      <c r="O349" s="534"/>
      <c r="P349" s="507"/>
      <c r="Q349" s="535"/>
      <c r="R349" s="507"/>
      <c r="S349" s="507"/>
      <c r="T349" s="507"/>
      <c r="U349" s="430"/>
      <c r="V349" s="430"/>
      <c r="W349" s="430"/>
    </row>
    <row r="350" spans="1:23" ht="15.75" customHeight="1">
      <c r="A350" s="430"/>
      <c r="B350" s="430"/>
      <c r="C350" s="531"/>
      <c r="D350" s="532"/>
      <c r="E350" s="430"/>
      <c r="F350" s="507"/>
      <c r="G350" s="507"/>
      <c r="H350" s="507"/>
      <c r="I350" s="507"/>
      <c r="J350" s="507"/>
      <c r="K350" s="430"/>
      <c r="L350" s="507"/>
      <c r="M350" s="507"/>
      <c r="N350" s="430"/>
      <c r="O350" s="534"/>
      <c r="P350" s="507"/>
      <c r="Q350" s="535"/>
      <c r="R350" s="507"/>
      <c r="S350" s="507"/>
      <c r="T350" s="507"/>
      <c r="U350" s="430"/>
      <c r="V350" s="430"/>
      <c r="W350" s="430"/>
    </row>
    <row r="351" spans="1:23" ht="15.75" customHeight="1">
      <c r="A351" s="430"/>
      <c r="B351" s="430"/>
      <c r="C351" s="531"/>
      <c r="D351" s="532"/>
      <c r="E351" s="430"/>
      <c r="F351" s="507"/>
      <c r="G351" s="507"/>
      <c r="H351" s="507"/>
      <c r="I351" s="507"/>
      <c r="J351" s="507"/>
      <c r="K351" s="430"/>
      <c r="L351" s="507"/>
      <c r="M351" s="507"/>
      <c r="N351" s="430"/>
      <c r="O351" s="534"/>
      <c r="P351" s="507"/>
      <c r="Q351" s="535"/>
      <c r="R351" s="507"/>
      <c r="S351" s="507"/>
      <c r="T351" s="507"/>
      <c r="U351" s="430"/>
      <c r="V351" s="430"/>
      <c r="W351" s="430"/>
    </row>
    <row r="352" spans="1:23" ht="15.75" customHeight="1">
      <c r="A352" s="430"/>
      <c r="B352" s="430"/>
      <c r="C352" s="531"/>
      <c r="D352" s="532"/>
      <c r="E352" s="430"/>
      <c r="F352" s="507"/>
      <c r="G352" s="507"/>
      <c r="H352" s="507"/>
      <c r="I352" s="507"/>
      <c r="J352" s="507"/>
      <c r="K352" s="430"/>
      <c r="L352" s="507"/>
      <c r="M352" s="507"/>
      <c r="N352" s="430"/>
      <c r="O352" s="534"/>
      <c r="P352" s="507"/>
      <c r="Q352" s="535"/>
      <c r="R352" s="507"/>
      <c r="S352" s="507"/>
      <c r="T352" s="507"/>
      <c r="U352" s="430"/>
      <c r="V352" s="430"/>
      <c r="W352" s="430"/>
    </row>
    <row r="353" spans="1:23" ht="15.75" customHeight="1">
      <c r="A353" s="430"/>
      <c r="B353" s="430"/>
      <c r="C353" s="531"/>
      <c r="D353" s="532"/>
      <c r="E353" s="430"/>
      <c r="F353" s="507"/>
      <c r="G353" s="507"/>
      <c r="H353" s="507"/>
      <c r="I353" s="507"/>
      <c r="J353" s="507"/>
      <c r="K353" s="430"/>
      <c r="L353" s="507"/>
      <c r="M353" s="507"/>
      <c r="N353" s="430"/>
      <c r="O353" s="534"/>
      <c r="P353" s="507"/>
      <c r="Q353" s="535"/>
      <c r="R353" s="507"/>
      <c r="S353" s="507"/>
      <c r="T353" s="507"/>
      <c r="U353" s="430"/>
      <c r="V353" s="430"/>
      <c r="W353" s="430"/>
    </row>
    <row r="354" spans="1:23" ht="15.75" customHeight="1">
      <c r="A354" s="430"/>
      <c r="B354" s="430"/>
      <c r="C354" s="531"/>
      <c r="D354" s="532"/>
      <c r="E354" s="430"/>
      <c r="F354" s="507"/>
      <c r="G354" s="507"/>
      <c r="H354" s="507"/>
      <c r="I354" s="507"/>
      <c r="J354" s="507"/>
      <c r="K354" s="430"/>
      <c r="L354" s="507"/>
      <c r="M354" s="507"/>
      <c r="N354" s="430"/>
      <c r="O354" s="534"/>
      <c r="P354" s="507"/>
      <c r="Q354" s="535"/>
      <c r="R354" s="507"/>
      <c r="S354" s="507"/>
      <c r="T354" s="507"/>
      <c r="U354" s="430"/>
      <c r="V354" s="430"/>
      <c r="W354" s="430"/>
    </row>
    <row r="355" spans="1:23" ht="15.75" customHeight="1">
      <c r="A355" s="430"/>
      <c r="B355" s="430"/>
      <c r="C355" s="531"/>
      <c r="D355" s="532"/>
      <c r="E355" s="430"/>
      <c r="F355" s="507"/>
      <c r="G355" s="507"/>
      <c r="H355" s="507"/>
      <c r="I355" s="507"/>
      <c r="J355" s="507"/>
      <c r="K355" s="430"/>
      <c r="L355" s="507"/>
      <c r="M355" s="507"/>
      <c r="N355" s="430"/>
      <c r="O355" s="534"/>
      <c r="P355" s="507"/>
      <c r="Q355" s="535"/>
      <c r="R355" s="507"/>
      <c r="S355" s="507"/>
      <c r="T355" s="507"/>
      <c r="U355" s="430"/>
      <c r="V355" s="430"/>
      <c r="W355" s="430"/>
    </row>
    <row r="356" spans="1:23" ht="15.75" customHeight="1">
      <c r="A356" s="430"/>
      <c r="B356" s="430"/>
      <c r="C356" s="531"/>
      <c r="D356" s="532"/>
      <c r="E356" s="430"/>
      <c r="F356" s="507"/>
      <c r="G356" s="507"/>
      <c r="H356" s="507"/>
      <c r="I356" s="507"/>
      <c r="J356" s="507"/>
      <c r="K356" s="430"/>
      <c r="L356" s="507"/>
      <c r="M356" s="507"/>
      <c r="N356" s="430"/>
      <c r="O356" s="534"/>
      <c r="P356" s="507"/>
      <c r="Q356" s="535"/>
      <c r="R356" s="507"/>
      <c r="S356" s="507"/>
      <c r="T356" s="507"/>
      <c r="U356" s="430"/>
      <c r="V356" s="430"/>
      <c r="W356" s="430"/>
    </row>
    <row r="357" spans="1:23" ht="15.75" customHeight="1">
      <c r="A357" s="430"/>
      <c r="B357" s="430"/>
      <c r="C357" s="531"/>
      <c r="D357" s="532"/>
      <c r="E357" s="430"/>
      <c r="F357" s="507"/>
      <c r="G357" s="507"/>
      <c r="H357" s="507"/>
      <c r="I357" s="507"/>
      <c r="J357" s="507"/>
      <c r="K357" s="430"/>
      <c r="L357" s="507"/>
      <c r="M357" s="507"/>
      <c r="N357" s="430"/>
      <c r="O357" s="534"/>
      <c r="P357" s="507"/>
      <c r="Q357" s="535"/>
      <c r="R357" s="507"/>
      <c r="S357" s="507"/>
      <c r="T357" s="507"/>
      <c r="U357" s="430"/>
      <c r="V357" s="430"/>
      <c r="W357" s="430"/>
    </row>
    <row r="358" spans="1:23" ht="15.75" customHeight="1">
      <c r="A358" s="430"/>
      <c r="B358" s="430"/>
      <c r="C358" s="531"/>
      <c r="D358" s="532"/>
      <c r="E358" s="430"/>
      <c r="F358" s="507"/>
      <c r="G358" s="507"/>
      <c r="H358" s="507"/>
      <c r="I358" s="507"/>
      <c r="J358" s="507"/>
      <c r="K358" s="430"/>
      <c r="L358" s="507"/>
      <c r="M358" s="507"/>
      <c r="N358" s="430"/>
      <c r="O358" s="534"/>
      <c r="P358" s="507"/>
      <c r="Q358" s="535"/>
      <c r="R358" s="507"/>
      <c r="S358" s="507"/>
      <c r="T358" s="507"/>
      <c r="U358" s="430"/>
      <c r="V358" s="430"/>
      <c r="W358" s="430"/>
    </row>
    <row r="359" spans="1:23" ht="15.75" customHeight="1">
      <c r="A359" s="430"/>
      <c r="B359" s="430"/>
      <c r="C359" s="531"/>
      <c r="D359" s="532"/>
      <c r="E359" s="430"/>
      <c r="F359" s="507"/>
      <c r="G359" s="507"/>
      <c r="H359" s="507"/>
      <c r="I359" s="507"/>
      <c r="J359" s="507"/>
      <c r="K359" s="430"/>
      <c r="L359" s="507"/>
      <c r="M359" s="507"/>
      <c r="N359" s="430"/>
      <c r="O359" s="534"/>
      <c r="P359" s="507"/>
      <c r="Q359" s="535"/>
      <c r="R359" s="507"/>
      <c r="S359" s="507"/>
      <c r="T359" s="507"/>
      <c r="U359" s="430"/>
      <c r="V359" s="430"/>
      <c r="W359" s="430"/>
    </row>
    <row r="360" spans="1:23" ht="15.75" customHeight="1">
      <c r="A360" s="430"/>
      <c r="B360" s="430"/>
      <c r="C360" s="531"/>
      <c r="D360" s="532"/>
      <c r="E360" s="430"/>
      <c r="F360" s="507"/>
      <c r="G360" s="507"/>
      <c r="H360" s="507"/>
      <c r="I360" s="507"/>
      <c r="J360" s="507"/>
      <c r="K360" s="430"/>
      <c r="L360" s="507"/>
      <c r="M360" s="507"/>
      <c r="N360" s="430"/>
      <c r="O360" s="534"/>
      <c r="P360" s="507"/>
      <c r="Q360" s="535"/>
      <c r="R360" s="507"/>
      <c r="S360" s="507"/>
      <c r="T360" s="507"/>
      <c r="U360" s="430"/>
      <c r="V360" s="430"/>
      <c r="W360" s="430"/>
    </row>
    <row r="361" spans="1:23" ht="15.75" customHeight="1">
      <c r="A361" s="430"/>
      <c r="B361" s="430"/>
      <c r="C361" s="531"/>
      <c r="D361" s="532"/>
      <c r="E361" s="430"/>
      <c r="F361" s="507"/>
      <c r="G361" s="507"/>
      <c r="H361" s="507"/>
      <c r="I361" s="507"/>
      <c r="J361" s="507"/>
      <c r="K361" s="430"/>
      <c r="L361" s="507"/>
      <c r="M361" s="507"/>
      <c r="N361" s="430"/>
      <c r="O361" s="534"/>
      <c r="P361" s="507"/>
      <c r="Q361" s="535"/>
      <c r="R361" s="507"/>
      <c r="S361" s="507"/>
      <c r="T361" s="507"/>
      <c r="U361" s="430"/>
      <c r="V361" s="430"/>
      <c r="W361" s="430"/>
    </row>
    <row r="362" spans="1:23" ht="15.75" customHeight="1">
      <c r="A362" s="430"/>
      <c r="B362" s="430"/>
      <c r="C362" s="531"/>
      <c r="D362" s="532"/>
      <c r="E362" s="430"/>
      <c r="F362" s="507"/>
      <c r="G362" s="507"/>
      <c r="H362" s="507"/>
      <c r="I362" s="507"/>
      <c r="J362" s="507"/>
      <c r="K362" s="430"/>
      <c r="L362" s="507"/>
      <c r="M362" s="507"/>
      <c r="N362" s="430"/>
      <c r="O362" s="534"/>
      <c r="P362" s="507"/>
      <c r="Q362" s="535"/>
      <c r="R362" s="507"/>
      <c r="S362" s="507"/>
      <c r="T362" s="507"/>
      <c r="U362" s="430"/>
      <c r="V362" s="430"/>
      <c r="W362" s="430"/>
    </row>
    <row r="363" spans="1:23" ht="15.75" customHeight="1">
      <c r="A363" s="430"/>
      <c r="B363" s="430"/>
      <c r="C363" s="531"/>
      <c r="D363" s="532"/>
      <c r="E363" s="430"/>
      <c r="F363" s="507"/>
      <c r="G363" s="507"/>
      <c r="H363" s="507"/>
      <c r="I363" s="507"/>
      <c r="J363" s="507"/>
      <c r="K363" s="430"/>
      <c r="L363" s="507"/>
      <c r="M363" s="507"/>
      <c r="N363" s="430"/>
      <c r="O363" s="534"/>
      <c r="P363" s="507"/>
      <c r="Q363" s="535"/>
      <c r="R363" s="507"/>
      <c r="S363" s="507"/>
      <c r="T363" s="507"/>
      <c r="U363" s="430"/>
      <c r="V363" s="430"/>
      <c r="W363" s="430"/>
    </row>
    <row r="364" spans="1:23" ht="15.75" customHeight="1">
      <c r="A364" s="430"/>
      <c r="B364" s="430"/>
      <c r="C364" s="531"/>
      <c r="D364" s="532"/>
      <c r="E364" s="430"/>
      <c r="F364" s="507"/>
      <c r="G364" s="507"/>
      <c r="H364" s="507"/>
      <c r="I364" s="507"/>
      <c r="J364" s="507"/>
      <c r="K364" s="430"/>
      <c r="L364" s="507"/>
      <c r="M364" s="507"/>
      <c r="N364" s="430"/>
      <c r="O364" s="534"/>
      <c r="P364" s="507"/>
      <c r="Q364" s="535"/>
      <c r="R364" s="507"/>
      <c r="S364" s="507"/>
      <c r="T364" s="507"/>
      <c r="U364" s="430"/>
      <c r="V364" s="430"/>
      <c r="W364" s="430"/>
    </row>
    <row r="365" spans="1:23" ht="15.75" customHeight="1">
      <c r="A365" s="430"/>
      <c r="B365" s="430"/>
      <c r="C365" s="531"/>
      <c r="D365" s="532"/>
      <c r="E365" s="430"/>
      <c r="F365" s="507"/>
      <c r="G365" s="507"/>
      <c r="H365" s="507"/>
      <c r="I365" s="507"/>
      <c r="J365" s="507"/>
      <c r="K365" s="430"/>
      <c r="L365" s="507"/>
      <c r="M365" s="507"/>
      <c r="N365" s="430"/>
      <c r="O365" s="534"/>
      <c r="P365" s="507"/>
      <c r="Q365" s="535"/>
      <c r="R365" s="507"/>
      <c r="S365" s="507"/>
      <c r="T365" s="507"/>
      <c r="U365" s="430"/>
      <c r="V365" s="430"/>
      <c r="W365" s="430"/>
    </row>
    <row r="366" spans="1:23" ht="15.75" customHeight="1">
      <c r="A366" s="430"/>
      <c r="B366" s="430"/>
      <c r="C366" s="531"/>
      <c r="D366" s="532"/>
      <c r="E366" s="430"/>
      <c r="F366" s="507"/>
      <c r="G366" s="507"/>
      <c r="H366" s="507"/>
      <c r="I366" s="507"/>
      <c r="J366" s="507"/>
      <c r="K366" s="430"/>
      <c r="L366" s="507"/>
      <c r="M366" s="507"/>
      <c r="N366" s="430"/>
      <c r="O366" s="534"/>
      <c r="P366" s="507"/>
      <c r="Q366" s="535"/>
      <c r="R366" s="507"/>
      <c r="S366" s="507"/>
      <c r="T366" s="507"/>
      <c r="U366" s="430"/>
      <c r="V366" s="430"/>
      <c r="W366" s="430"/>
    </row>
    <row r="367" spans="1:23" ht="15.75" customHeight="1">
      <c r="A367" s="430"/>
      <c r="B367" s="430"/>
      <c r="C367" s="531"/>
      <c r="D367" s="532"/>
      <c r="E367" s="430"/>
      <c r="F367" s="507"/>
      <c r="G367" s="507"/>
      <c r="H367" s="507"/>
      <c r="I367" s="507"/>
      <c r="J367" s="507"/>
      <c r="K367" s="430"/>
      <c r="L367" s="507"/>
      <c r="M367" s="507"/>
      <c r="N367" s="430"/>
      <c r="O367" s="534"/>
      <c r="P367" s="507"/>
      <c r="Q367" s="535"/>
      <c r="R367" s="507"/>
      <c r="S367" s="507"/>
      <c r="T367" s="507"/>
      <c r="U367" s="430"/>
      <c r="V367" s="430"/>
      <c r="W367" s="430"/>
    </row>
    <row r="368" spans="1:23" ht="15.75" customHeight="1">
      <c r="A368" s="430"/>
      <c r="B368" s="430"/>
      <c r="C368" s="531"/>
      <c r="D368" s="532"/>
      <c r="E368" s="430"/>
      <c r="F368" s="507"/>
      <c r="G368" s="507"/>
      <c r="H368" s="507"/>
      <c r="I368" s="507"/>
      <c r="J368" s="507"/>
      <c r="K368" s="430"/>
      <c r="L368" s="507"/>
      <c r="M368" s="507"/>
      <c r="N368" s="430"/>
      <c r="O368" s="534"/>
      <c r="P368" s="507"/>
      <c r="Q368" s="535"/>
      <c r="R368" s="507"/>
      <c r="S368" s="507"/>
      <c r="T368" s="507"/>
      <c r="U368" s="430"/>
      <c r="V368" s="430"/>
      <c r="W368" s="430"/>
    </row>
    <row r="369" spans="1:23" ht="15.75" customHeight="1">
      <c r="A369" s="430"/>
      <c r="B369" s="430"/>
      <c r="C369" s="531"/>
      <c r="D369" s="532"/>
      <c r="E369" s="430"/>
      <c r="F369" s="507"/>
      <c r="G369" s="507"/>
      <c r="H369" s="507"/>
      <c r="I369" s="507"/>
      <c r="J369" s="507"/>
      <c r="K369" s="430"/>
      <c r="L369" s="507"/>
      <c r="M369" s="507"/>
      <c r="N369" s="430"/>
      <c r="O369" s="534"/>
      <c r="P369" s="507"/>
      <c r="Q369" s="535"/>
      <c r="R369" s="507"/>
      <c r="S369" s="507"/>
      <c r="T369" s="507"/>
      <c r="U369" s="430"/>
      <c r="V369" s="430"/>
      <c r="W369" s="430"/>
    </row>
    <row r="370" spans="1:23" ht="15.75" customHeight="1">
      <c r="A370" s="430"/>
      <c r="B370" s="430"/>
      <c r="C370" s="531"/>
      <c r="D370" s="532"/>
      <c r="E370" s="430"/>
      <c r="F370" s="507"/>
      <c r="G370" s="507"/>
      <c r="H370" s="507"/>
      <c r="I370" s="507"/>
      <c r="J370" s="507"/>
      <c r="K370" s="430"/>
      <c r="L370" s="507"/>
      <c r="M370" s="507"/>
      <c r="N370" s="430"/>
      <c r="O370" s="534"/>
      <c r="P370" s="507"/>
      <c r="Q370" s="535"/>
      <c r="R370" s="507"/>
      <c r="S370" s="507"/>
      <c r="T370" s="507"/>
      <c r="U370" s="430"/>
      <c r="V370" s="430"/>
      <c r="W370" s="430"/>
    </row>
    <row r="371" spans="1:23" ht="15.75" customHeight="1">
      <c r="A371" s="430"/>
      <c r="B371" s="430"/>
      <c r="C371" s="531"/>
      <c r="D371" s="532"/>
      <c r="E371" s="430"/>
      <c r="F371" s="507"/>
      <c r="G371" s="507"/>
      <c r="H371" s="507"/>
      <c r="I371" s="507"/>
      <c r="J371" s="507"/>
      <c r="K371" s="430"/>
      <c r="L371" s="507"/>
      <c r="M371" s="507"/>
      <c r="N371" s="430"/>
      <c r="O371" s="534"/>
      <c r="P371" s="507"/>
      <c r="Q371" s="535"/>
      <c r="R371" s="507"/>
      <c r="S371" s="507"/>
      <c r="T371" s="507"/>
      <c r="U371" s="430"/>
      <c r="V371" s="430"/>
      <c r="W371" s="430"/>
    </row>
    <row r="372" spans="1:23" ht="15.75" customHeight="1">
      <c r="A372" s="430"/>
      <c r="B372" s="430"/>
      <c r="C372" s="531"/>
      <c r="D372" s="532"/>
      <c r="E372" s="430"/>
      <c r="F372" s="507"/>
      <c r="G372" s="507"/>
      <c r="H372" s="507"/>
      <c r="I372" s="507"/>
      <c r="J372" s="507"/>
      <c r="K372" s="430"/>
      <c r="L372" s="507"/>
      <c r="M372" s="507"/>
      <c r="N372" s="430"/>
      <c r="O372" s="534"/>
      <c r="P372" s="507"/>
      <c r="Q372" s="535"/>
      <c r="R372" s="507"/>
      <c r="S372" s="507"/>
      <c r="T372" s="507"/>
      <c r="U372" s="430"/>
      <c r="V372" s="430"/>
      <c r="W372" s="430"/>
    </row>
    <row r="373" spans="1:23" ht="15.75" customHeight="1">
      <c r="A373" s="430"/>
      <c r="B373" s="430"/>
      <c r="C373" s="531"/>
      <c r="D373" s="532"/>
      <c r="E373" s="430"/>
      <c r="F373" s="507"/>
      <c r="G373" s="507"/>
      <c r="H373" s="507"/>
      <c r="I373" s="507"/>
      <c r="J373" s="507"/>
      <c r="K373" s="430"/>
      <c r="L373" s="507"/>
      <c r="M373" s="507"/>
      <c r="N373" s="430"/>
      <c r="O373" s="534"/>
      <c r="P373" s="507"/>
      <c r="Q373" s="535"/>
      <c r="R373" s="507"/>
      <c r="S373" s="507"/>
      <c r="T373" s="507"/>
      <c r="U373" s="430"/>
      <c r="V373" s="430"/>
      <c r="W373" s="430"/>
    </row>
    <row r="374" spans="1:23" ht="15.75" customHeight="1">
      <c r="A374" s="430"/>
      <c r="B374" s="430"/>
      <c r="C374" s="531"/>
      <c r="D374" s="532"/>
      <c r="E374" s="430"/>
      <c r="F374" s="507"/>
      <c r="G374" s="507"/>
      <c r="H374" s="507"/>
      <c r="I374" s="507"/>
      <c r="J374" s="507"/>
      <c r="K374" s="430"/>
      <c r="L374" s="507"/>
      <c r="M374" s="507"/>
      <c r="N374" s="430"/>
      <c r="O374" s="534"/>
      <c r="P374" s="507"/>
      <c r="Q374" s="535"/>
      <c r="R374" s="507"/>
      <c r="S374" s="507"/>
      <c r="T374" s="507"/>
      <c r="U374" s="430"/>
      <c r="V374" s="430"/>
      <c r="W374" s="430"/>
    </row>
    <row r="375" spans="1:23" ht="15.75" customHeight="1">
      <c r="A375" s="430"/>
      <c r="B375" s="430"/>
      <c r="C375" s="531"/>
      <c r="D375" s="532"/>
      <c r="E375" s="430"/>
      <c r="F375" s="507"/>
      <c r="G375" s="507"/>
      <c r="H375" s="507"/>
      <c r="I375" s="507"/>
      <c r="J375" s="507"/>
      <c r="K375" s="430"/>
      <c r="L375" s="507"/>
      <c r="M375" s="507"/>
      <c r="N375" s="430"/>
      <c r="O375" s="534"/>
      <c r="P375" s="507"/>
      <c r="Q375" s="535"/>
      <c r="R375" s="507"/>
      <c r="S375" s="507"/>
      <c r="T375" s="507"/>
      <c r="U375" s="430"/>
      <c r="V375" s="430"/>
      <c r="W375" s="430"/>
    </row>
    <row r="376" spans="1:23" ht="15.75" customHeight="1">
      <c r="A376" s="430"/>
      <c r="B376" s="430"/>
      <c r="C376" s="531"/>
      <c r="D376" s="532"/>
      <c r="E376" s="430"/>
      <c r="F376" s="507"/>
      <c r="G376" s="507"/>
      <c r="H376" s="507"/>
      <c r="I376" s="507"/>
      <c r="J376" s="507"/>
      <c r="K376" s="430"/>
      <c r="L376" s="507"/>
      <c r="M376" s="507"/>
      <c r="N376" s="430"/>
      <c r="O376" s="534"/>
      <c r="P376" s="507"/>
      <c r="Q376" s="535"/>
      <c r="R376" s="507"/>
      <c r="S376" s="507"/>
      <c r="T376" s="507"/>
      <c r="U376" s="430"/>
      <c r="V376" s="430"/>
      <c r="W376" s="430"/>
    </row>
    <row r="377" spans="1:23" ht="15.75" customHeight="1">
      <c r="A377" s="430"/>
      <c r="B377" s="430"/>
      <c r="C377" s="531"/>
      <c r="D377" s="532"/>
      <c r="E377" s="430"/>
      <c r="F377" s="507"/>
      <c r="G377" s="507"/>
      <c r="H377" s="507"/>
      <c r="I377" s="507"/>
      <c r="J377" s="507"/>
      <c r="K377" s="430"/>
      <c r="L377" s="507"/>
      <c r="M377" s="507"/>
      <c r="N377" s="430"/>
      <c r="O377" s="534"/>
      <c r="P377" s="507"/>
      <c r="Q377" s="535"/>
      <c r="R377" s="507"/>
      <c r="S377" s="507"/>
      <c r="T377" s="507"/>
      <c r="U377" s="430"/>
      <c r="V377" s="430"/>
      <c r="W377" s="430"/>
    </row>
    <row r="378" spans="1:23" ht="15.75" customHeight="1">
      <c r="A378" s="430"/>
      <c r="B378" s="430"/>
      <c r="C378" s="531"/>
      <c r="D378" s="532"/>
      <c r="E378" s="430"/>
      <c r="F378" s="507"/>
      <c r="G378" s="507"/>
      <c r="H378" s="507"/>
      <c r="I378" s="507"/>
      <c r="J378" s="507"/>
      <c r="K378" s="430"/>
      <c r="L378" s="507"/>
      <c r="M378" s="507"/>
      <c r="N378" s="430"/>
      <c r="O378" s="534"/>
      <c r="P378" s="507"/>
      <c r="Q378" s="535"/>
      <c r="R378" s="507"/>
      <c r="S378" s="507"/>
      <c r="T378" s="507"/>
      <c r="U378" s="430"/>
      <c r="V378" s="430"/>
      <c r="W378" s="430"/>
    </row>
    <row r="379" spans="1:23" ht="15.75" customHeight="1">
      <c r="A379" s="430"/>
      <c r="B379" s="430"/>
      <c r="C379" s="531"/>
      <c r="D379" s="532"/>
      <c r="E379" s="430"/>
      <c r="F379" s="507"/>
      <c r="G379" s="507"/>
      <c r="H379" s="507"/>
      <c r="I379" s="507"/>
      <c r="J379" s="507"/>
      <c r="K379" s="430"/>
      <c r="L379" s="507"/>
      <c r="M379" s="507"/>
      <c r="N379" s="430"/>
      <c r="O379" s="534"/>
      <c r="P379" s="507"/>
      <c r="Q379" s="535"/>
      <c r="R379" s="507"/>
      <c r="S379" s="507"/>
      <c r="T379" s="507"/>
      <c r="U379" s="430"/>
      <c r="V379" s="430"/>
      <c r="W379" s="430"/>
    </row>
    <row r="380" spans="1:23" ht="15.75" customHeight="1">
      <c r="A380" s="430"/>
      <c r="B380" s="430"/>
      <c r="C380" s="531"/>
      <c r="D380" s="532"/>
      <c r="E380" s="430"/>
      <c r="F380" s="507"/>
      <c r="G380" s="507"/>
      <c r="H380" s="507"/>
      <c r="I380" s="507"/>
      <c r="J380" s="507"/>
      <c r="K380" s="430"/>
      <c r="L380" s="507"/>
      <c r="M380" s="507"/>
      <c r="N380" s="430"/>
      <c r="O380" s="534"/>
      <c r="P380" s="507"/>
      <c r="Q380" s="535"/>
      <c r="R380" s="507"/>
      <c r="S380" s="507"/>
      <c r="T380" s="507"/>
      <c r="U380" s="430"/>
      <c r="V380" s="430"/>
      <c r="W380" s="430"/>
    </row>
    <row r="381" spans="1:23" ht="15.75" customHeight="1">
      <c r="A381" s="430"/>
      <c r="B381" s="430"/>
      <c r="C381" s="531"/>
      <c r="D381" s="532"/>
      <c r="E381" s="430"/>
      <c r="F381" s="507"/>
      <c r="G381" s="507"/>
      <c r="H381" s="507"/>
      <c r="I381" s="507"/>
      <c r="J381" s="507"/>
      <c r="K381" s="430"/>
      <c r="L381" s="507"/>
      <c r="M381" s="507"/>
      <c r="N381" s="430"/>
      <c r="O381" s="534"/>
      <c r="P381" s="507"/>
      <c r="Q381" s="535"/>
      <c r="R381" s="507"/>
      <c r="S381" s="507"/>
      <c r="T381" s="507"/>
      <c r="U381" s="430"/>
      <c r="V381" s="430"/>
      <c r="W381" s="430"/>
    </row>
    <row r="382" spans="1:23" ht="15.75" customHeight="1">
      <c r="A382" s="430"/>
      <c r="B382" s="430"/>
      <c r="C382" s="531"/>
      <c r="D382" s="532"/>
      <c r="E382" s="430"/>
      <c r="F382" s="507"/>
      <c r="G382" s="507"/>
      <c r="H382" s="507"/>
      <c r="I382" s="507"/>
      <c r="J382" s="507"/>
      <c r="K382" s="430"/>
      <c r="L382" s="507"/>
      <c r="M382" s="507"/>
      <c r="N382" s="430"/>
      <c r="O382" s="534"/>
      <c r="P382" s="507"/>
      <c r="Q382" s="535"/>
      <c r="R382" s="507"/>
      <c r="S382" s="507"/>
      <c r="T382" s="507"/>
      <c r="U382" s="430"/>
      <c r="V382" s="430"/>
      <c r="W382" s="430"/>
    </row>
    <row r="383" spans="1:23" ht="15.75" customHeight="1">
      <c r="A383" s="430"/>
      <c r="B383" s="430"/>
      <c r="C383" s="531"/>
      <c r="D383" s="532"/>
      <c r="E383" s="430"/>
      <c r="F383" s="507"/>
      <c r="G383" s="507"/>
      <c r="H383" s="507"/>
      <c r="I383" s="507"/>
      <c r="J383" s="507"/>
      <c r="K383" s="430"/>
      <c r="L383" s="507"/>
      <c r="M383" s="507"/>
      <c r="N383" s="430"/>
      <c r="O383" s="534"/>
      <c r="P383" s="507"/>
      <c r="Q383" s="535"/>
      <c r="R383" s="507"/>
      <c r="S383" s="507"/>
      <c r="T383" s="507"/>
      <c r="U383" s="430"/>
      <c r="V383" s="430"/>
      <c r="W383" s="430"/>
    </row>
    <row r="384" spans="1:23" ht="15.75" customHeight="1">
      <c r="A384" s="430"/>
      <c r="B384" s="430"/>
      <c r="C384" s="531"/>
      <c r="D384" s="532"/>
      <c r="E384" s="430"/>
      <c r="F384" s="507"/>
      <c r="G384" s="507"/>
      <c r="H384" s="507"/>
      <c r="I384" s="507"/>
      <c r="J384" s="507"/>
      <c r="K384" s="430"/>
      <c r="L384" s="507"/>
      <c r="M384" s="507"/>
      <c r="N384" s="430"/>
      <c r="O384" s="534"/>
      <c r="P384" s="507"/>
      <c r="Q384" s="535"/>
      <c r="R384" s="507"/>
      <c r="S384" s="507"/>
      <c r="T384" s="507"/>
      <c r="U384" s="430"/>
      <c r="V384" s="430"/>
      <c r="W384" s="430"/>
    </row>
    <row r="385" spans="1:23" ht="15.75" customHeight="1">
      <c r="A385" s="430"/>
      <c r="B385" s="430"/>
      <c r="C385" s="531"/>
      <c r="D385" s="532"/>
      <c r="E385" s="430"/>
      <c r="F385" s="507"/>
      <c r="G385" s="507"/>
      <c r="H385" s="507"/>
      <c r="I385" s="507"/>
      <c r="J385" s="507"/>
      <c r="K385" s="430"/>
      <c r="L385" s="507"/>
      <c r="M385" s="507"/>
      <c r="N385" s="430"/>
      <c r="O385" s="534"/>
      <c r="P385" s="507"/>
      <c r="Q385" s="535"/>
      <c r="R385" s="507"/>
      <c r="S385" s="507"/>
      <c r="T385" s="507"/>
      <c r="U385" s="430"/>
      <c r="V385" s="430"/>
      <c r="W385" s="430"/>
    </row>
    <row r="386" spans="1:23" ht="15.75" customHeight="1">
      <c r="A386" s="430"/>
      <c r="B386" s="430"/>
      <c r="C386" s="531"/>
      <c r="D386" s="532"/>
      <c r="E386" s="430"/>
      <c r="F386" s="507"/>
      <c r="G386" s="507"/>
      <c r="H386" s="507"/>
      <c r="I386" s="507"/>
      <c r="J386" s="507"/>
      <c r="K386" s="430"/>
      <c r="L386" s="507"/>
      <c r="M386" s="507"/>
      <c r="N386" s="430"/>
      <c r="O386" s="534"/>
      <c r="P386" s="507"/>
      <c r="Q386" s="535"/>
      <c r="R386" s="507"/>
      <c r="S386" s="507"/>
      <c r="T386" s="507"/>
      <c r="U386" s="430"/>
      <c r="V386" s="430"/>
      <c r="W386" s="430"/>
    </row>
    <row r="387" spans="1:23" ht="15.75" customHeight="1">
      <c r="A387" s="430"/>
      <c r="B387" s="430"/>
      <c r="C387" s="531"/>
      <c r="D387" s="532"/>
      <c r="E387" s="430"/>
      <c r="F387" s="507"/>
      <c r="G387" s="507"/>
      <c r="H387" s="507"/>
      <c r="I387" s="507"/>
      <c r="J387" s="507"/>
      <c r="K387" s="430"/>
      <c r="L387" s="507"/>
      <c r="M387" s="507"/>
      <c r="N387" s="430"/>
      <c r="O387" s="534"/>
      <c r="P387" s="507"/>
      <c r="Q387" s="535"/>
      <c r="R387" s="507"/>
      <c r="S387" s="507"/>
      <c r="T387" s="507"/>
      <c r="U387" s="430"/>
      <c r="V387" s="430"/>
      <c r="W387" s="430"/>
    </row>
    <row r="388" spans="1:23" ht="15.75" customHeight="1">
      <c r="A388" s="430"/>
      <c r="B388" s="430"/>
      <c r="C388" s="531"/>
      <c r="D388" s="532"/>
      <c r="E388" s="430"/>
      <c r="F388" s="507"/>
      <c r="G388" s="507"/>
      <c r="H388" s="507"/>
      <c r="I388" s="507"/>
      <c r="J388" s="507"/>
      <c r="K388" s="430"/>
      <c r="L388" s="507"/>
      <c r="M388" s="507"/>
      <c r="N388" s="430"/>
      <c r="O388" s="534"/>
      <c r="P388" s="507"/>
      <c r="Q388" s="535"/>
      <c r="R388" s="507"/>
      <c r="S388" s="507"/>
      <c r="T388" s="507"/>
      <c r="U388" s="430"/>
      <c r="V388" s="430"/>
      <c r="W388" s="430"/>
    </row>
    <row r="389" spans="1:23" ht="15.75" customHeight="1">
      <c r="A389" s="430"/>
      <c r="B389" s="430"/>
      <c r="C389" s="531"/>
      <c r="D389" s="532"/>
      <c r="E389" s="430"/>
      <c r="F389" s="507"/>
      <c r="G389" s="507"/>
      <c r="H389" s="507"/>
      <c r="I389" s="507"/>
      <c r="J389" s="507"/>
      <c r="K389" s="430"/>
      <c r="L389" s="507"/>
      <c r="M389" s="507"/>
      <c r="N389" s="430"/>
      <c r="O389" s="534"/>
      <c r="P389" s="507"/>
      <c r="Q389" s="535"/>
      <c r="R389" s="507"/>
      <c r="S389" s="507"/>
      <c r="T389" s="507"/>
      <c r="U389" s="430"/>
      <c r="V389" s="430"/>
      <c r="W389" s="430"/>
    </row>
    <row r="390" spans="1:23" ht="15.75" customHeight="1">
      <c r="A390" s="430"/>
      <c r="B390" s="430"/>
      <c r="C390" s="531"/>
      <c r="D390" s="532"/>
      <c r="E390" s="430"/>
      <c r="F390" s="507"/>
      <c r="G390" s="507"/>
      <c r="H390" s="507"/>
      <c r="I390" s="507"/>
      <c r="J390" s="507"/>
      <c r="K390" s="430"/>
      <c r="L390" s="507"/>
      <c r="M390" s="507"/>
      <c r="N390" s="430"/>
      <c r="O390" s="534"/>
      <c r="P390" s="507"/>
      <c r="Q390" s="535"/>
      <c r="R390" s="507"/>
      <c r="S390" s="507"/>
      <c r="T390" s="507"/>
      <c r="U390" s="430"/>
      <c r="V390" s="430"/>
      <c r="W390" s="430"/>
    </row>
    <row r="391" spans="1:23" ht="15.75" customHeight="1">
      <c r="A391" s="430"/>
      <c r="B391" s="430"/>
      <c r="C391" s="531"/>
      <c r="D391" s="532"/>
      <c r="E391" s="430"/>
      <c r="F391" s="507"/>
      <c r="G391" s="507"/>
      <c r="H391" s="507"/>
      <c r="I391" s="507"/>
      <c r="J391" s="507"/>
      <c r="K391" s="430"/>
      <c r="L391" s="507"/>
      <c r="M391" s="507"/>
      <c r="N391" s="430"/>
      <c r="O391" s="534"/>
      <c r="P391" s="507"/>
      <c r="Q391" s="535"/>
      <c r="R391" s="507"/>
      <c r="S391" s="507"/>
      <c r="T391" s="507"/>
      <c r="U391" s="430"/>
      <c r="V391" s="430"/>
      <c r="W391" s="430"/>
    </row>
    <row r="392" spans="1:23" ht="15.75" customHeight="1">
      <c r="A392" s="430"/>
      <c r="B392" s="430"/>
      <c r="C392" s="531"/>
      <c r="D392" s="532"/>
      <c r="E392" s="430"/>
      <c r="F392" s="507"/>
      <c r="G392" s="507"/>
      <c r="H392" s="507"/>
      <c r="I392" s="507"/>
      <c r="J392" s="507"/>
      <c r="K392" s="430"/>
      <c r="L392" s="507"/>
      <c r="M392" s="507"/>
      <c r="N392" s="430"/>
      <c r="O392" s="534"/>
      <c r="P392" s="507"/>
      <c r="Q392" s="535"/>
      <c r="R392" s="507"/>
      <c r="S392" s="507"/>
      <c r="T392" s="507"/>
      <c r="U392" s="430"/>
      <c r="V392" s="430"/>
      <c r="W392" s="430"/>
    </row>
    <row r="393" spans="1:23" ht="15.75" customHeight="1">
      <c r="A393" s="430"/>
      <c r="B393" s="430"/>
      <c r="C393" s="531"/>
      <c r="D393" s="532"/>
      <c r="E393" s="430"/>
      <c r="F393" s="507"/>
      <c r="G393" s="507"/>
      <c r="H393" s="507"/>
      <c r="I393" s="507"/>
      <c r="J393" s="507"/>
      <c r="K393" s="430"/>
      <c r="L393" s="507"/>
      <c r="M393" s="507"/>
      <c r="N393" s="430"/>
      <c r="O393" s="534"/>
      <c r="P393" s="507"/>
      <c r="Q393" s="535"/>
      <c r="R393" s="507"/>
      <c r="S393" s="507"/>
      <c r="T393" s="507"/>
      <c r="U393" s="430"/>
      <c r="V393" s="430"/>
      <c r="W393" s="430"/>
    </row>
    <row r="394" spans="1:23" ht="15.75" customHeight="1">
      <c r="A394" s="430"/>
      <c r="B394" s="430"/>
      <c r="C394" s="531"/>
      <c r="D394" s="532"/>
      <c r="E394" s="430"/>
      <c r="F394" s="507"/>
      <c r="G394" s="507"/>
      <c r="H394" s="507"/>
      <c r="I394" s="507"/>
      <c r="J394" s="507"/>
      <c r="K394" s="430"/>
      <c r="L394" s="507"/>
      <c r="M394" s="507"/>
      <c r="N394" s="430"/>
      <c r="O394" s="534"/>
      <c r="P394" s="507"/>
      <c r="Q394" s="535"/>
      <c r="R394" s="507"/>
      <c r="S394" s="507"/>
      <c r="T394" s="507"/>
      <c r="U394" s="430"/>
      <c r="V394" s="430"/>
      <c r="W394" s="430"/>
    </row>
    <row r="395" spans="1:23" ht="15.75" customHeight="1">
      <c r="A395" s="430"/>
      <c r="B395" s="430"/>
      <c r="C395" s="531"/>
      <c r="D395" s="532"/>
      <c r="E395" s="430"/>
      <c r="F395" s="507"/>
      <c r="G395" s="507"/>
      <c r="H395" s="507"/>
      <c r="I395" s="507"/>
      <c r="J395" s="507"/>
      <c r="K395" s="430"/>
      <c r="L395" s="507"/>
      <c r="M395" s="507"/>
      <c r="N395" s="430"/>
      <c r="O395" s="534"/>
      <c r="P395" s="507"/>
      <c r="Q395" s="535"/>
      <c r="R395" s="507"/>
      <c r="S395" s="507"/>
      <c r="T395" s="507"/>
      <c r="U395" s="430"/>
      <c r="V395" s="430"/>
      <c r="W395" s="430"/>
    </row>
    <row r="396" spans="1:23" ht="15.75" customHeight="1">
      <c r="A396" s="430"/>
      <c r="B396" s="430"/>
      <c r="C396" s="531"/>
      <c r="D396" s="532"/>
      <c r="E396" s="430"/>
      <c r="F396" s="507"/>
      <c r="G396" s="507"/>
      <c r="H396" s="507"/>
      <c r="I396" s="507"/>
      <c r="J396" s="507"/>
      <c r="K396" s="430"/>
      <c r="L396" s="507"/>
      <c r="M396" s="507"/>
      <c r="N396" s="430"/>
      <c r="O396" s="534"/>
      <c r="P396" s="507"/>
      <c r="Q396" s="535"/>
      <c r="R396" s="507"/>
      <c r="S396" s="507"/>
      <c r="T396" s="507"/>
      <c r="U396" s="430"/>
      <c r="V396" s="430"/>
      <c r="W396" s="430"/>
    </row>
    <row r="397" spans="1:23" ht="15.75" customHeight="1">
      <c r="A397" s="430"/>
      <c r="B397" s="430"/>
      <c r="C397" s="531"/>
      <c r="D397" s="532"/>
      <c r="E397" s="430"/>
      <c r="F397" s="507"/>
      <c r="G397" s="507"/>
      <c r="H397" s="507"/>
      <c r="I397" s="507"/>
      <c r="J397" s="507"/>
      <c r="K397" s="430"/>
      <c r="L397" s="507"/>
      <c r="M397" s="507"/>
      <c r="N397" s="430"/>
      <c r="O397" s="534"/>
      <c r="P397" s="507"/>
      <c r="Q397" s="535"/>
      <c r="R397" s="507"/>
      <c r="S397" s="507"/>
      <c r="T397" s="507"/>
      <c r="U397" s="430"/>
      <c r="V397" s="430"/>
      <c r="W397" s="430"/>
    </row>
    <row r="398" spans="1:23" ht="15.75" customHeight="1">
      <c r="A398" s="430"/>
      <c r="B398" s="430"/>
      <c r="C398" s="531"/>
      <c r="D398" s="532"/>
      <c r="E398" s="430"/>
      <c r="F398" s="507"/>
      <c r="G398" s="507"/>
      <c r="H398" s="507"/>
      <c r="I398" s="507"/>
      <c r="J398" s="507"/>
      <c r="K398" s="430"/>
      <c r="L398" s="507"/>
      <c r="M398" s="507"/>
      <c r="N398" s="430"/>
      <c r="O398" s="534"/>
      <c r="P398" s="507"/>
      <c r="Q398" s="535"/>
      <c r="R398" s="507"/>
      <c r="S398" s="507"/>
      <c r="T398" s="507"/>
      <c r="U398" s="430"/>
      <c r="V398" s="430"/>
      <c r="W398" s="430"/>
    </row>
    <row r="399" spans="1:23" ht="15.75" customHeight="1">
      <c r="A399" s="430"/>
      <c r="B399" s="430"/>
      <c r="C399" s="531"/>
      <c r="D399" s="532"/>
      <c r="E399" s="430"/>
      <c r="F399" s="507"/>
      <c r="G399" s="507"/>
      <c r="H399" s="507"/>
      <c r="I399" s="507"/>
      <c r="J399" s="507"/>
      <c r="K399" s="430"/>
      <c r="L399" s="507"/>
      <c r="M399" s="507"/>
      <c r="N399" s="430"/>
      <c r="O399" s="534"/>
      <c r="P399" s="507"/>
      <c r="Q399" s="535"/>
      <c r="R399" s="507"/>
      <c r="S399" s="507"/>
      <c r="T399" s="507"/>
      <c r="U399" s="430"/>
      <c r="V399" s="430"/>
      <c r="W399" s="430"/>
    </row>
    <row r="400" spans="1:23" ht="15.75" customHeight="1">
      <c r="A400" s="430"/>
      <c r="B400" s="430"/>
      <c r="C400" s="531"/>
      <c r="D400" s="532"/>
      <c r="E400" s="430"/>
      <c r="F400" s="507"/>
      <c r="G400" s="507"/>
      <c r="H400" s="507"/>
      <c r="I400" s="507"/>
      <c r="J400" s="507"/>
      <c r="K400" s="430"/>
      <c r="L400" s="507"/>
      <c r="M400" s="507"/>
      <c r="N400" s="430"/>
      <c r="O400" s="534"/>
      <c r="P400" s="507"/>
      <c r="Q400" s="535"/>
      <c r="R400" s="507"/>
      <c r="S400" s="507"/>
      <c r="T400" s="507"/>
      <c r="U400" s="430"/>
      <c r="V400" s="430"/>
      <c r="W400" s="430"/>
    </row>
    <row r="401" spans="1:23" ht="15.75" customHeight="1">
      <c r="A401" s="430"/>
      <c r="B401" s="430"/>
      <c r="C401" s="531"/>
      <c r="D401" s="532"/>
      <c r="E401" s="430"/>
      <c r="F401" s="507"/>
      <c r="G401" s="507"/>
      <c r="H401" s="507"/>
      <c r="I401" s="507"/>
      <c r="J401" s="507"/>
      <c r="K401" s="430"/>
      <c r="L401" s="507"/>
      <c r="M401" s="507"/>
      <c r="N401" s="430"/>
      <c r="O401" s="534"/>
      <c r="P401" s="507"/>
      <c r="Q401" s="535"/>
      <c r="R401" s="507"/>
      <c r="S401" s="507"/>
      <c r="T401" s="507"/>
      <c r="U401" s="430"/>
      <c r="V401" s="430"/>
      <c r="W401" s="430"/>
    </row>
    <row r="402" spans="1:23" ht="15.75" customHeight="1">
      <c r="A402" s="430"/>
      <c r="B402" s="430"/>
      <c r="C402" s="531"/>
      <c r="D402" s="532"/>
      <c r="E402" s="430"/>
      <c r="F402" s="507"/>
      <c r="G402" s="507"/>
      <c r="H402" s="507"/>
      <c r="I402" s="507"/>
      <c r="J402" s="507"/>
      <c r="K402" s="430"/>
      <c r="L402" s="507"/>
      <c r="M402" s="507"/>
      <c r="N402" s="430"/>
      <c r="O402" s="534"/>
      <c r="P402" s="507"/>
      <c r="Q402" s="535"/>
      <c r="R402" s="507"/>
      <c r="S402" s="507"/>
      <c r="T402" s="507"/>
      <c r="U402" s="430"/>
      <c r="V402" s="430"/>
      <c r="W402" s="430"/>
    </row>
    <row r="403" spans="1:23" ht="15.75" customHeight="1">
      <c r="A403" s="430"/>
      <c r="B403" s="430"/>
      <c r="C403" s="531"/>
      <c r="D403" s="532"/>
      <c r="E403" s="430"/>
      <c r="F403" s="507"/>
      <c r="G403" s="507"/>
      <c r="H403" s="507"/>
      <c r="I403" s="507"/>
      <c r="J403" s="507"/>
      <c r="K403" s="430"/>
      <c r="L403" s="507"/>
      <c r="M403" s="507"/>
      <c r="N403" s="430"/>
      <c r="O403" s="534"/>
      <c r="P403" s="507"/>
      <c r="Q403" s="535"/>
      <c r="R403" s="507"/>
      <c r="S403" s="507"/>
      <c r="T403" s="507"/>
      <c r="U403" s="430"/>
      <c r="V403" s="430"/>
      <c r="W403" s="430"/>
    </row>
    <row r="404" spans="1:23" ht="15.75" customHeight="1">
      <c r="A404" s="430"/>
      <c r="O404" s="151"/>
      <c r="P404" s="151"/>
      <c r="Q404" s="151"/>
      <c r="R404" s="151"/>
      <c r="S404" s="151"/>
      <c r="T404" s="151"/>
    </row>
    <row r="405" spans="1:23" ht="15.75" customHeight="1">
      <c r="O405" s="151"/>
      <c r="P405" s="151"/>
      <c r="Q405" s="151"/>
      <c r="R405" s="151"/>
      <c r="S405" s="151"/>
      <c r="T405" s="151"/>
    </row>
    <row r="406" spans="1:23" ht="15.75" customHeight="1">
      <c r="O406" s="151"/>
      <c r="P406" s="151"/>
      <c r="Q406" s="151"/>
      <c r="R406" s="151"/>
      <c r="S406" s="151"/>
      <c r="T406" s="151"/>
    </row>
    <row r="407" spans="1:23" ht="15.75" customHeight="1">
      <c r="O407" s="151"/>
      <c r="P407" s="151"/>
      <c r="Q407" s="151"/>
      <c r="R407" s="151"/>
      <c r="S407" s="151"/>
      <c r="T407" s="151"/>
    </row>
    <row r="408" spans="1:23" ht="15.75" customHeight="1">
      <c r="O408" s="151"/>
      <c r="P408" s="151"/>
      <c r="Q408" s="151"/>
      <c r="R408" s="151"/>
      <c r="S408" s="151"/>
      <c r="T408" s="151"/>
    </row>
    <row r="409" spans="1:23" ht="15.75" customHeight="1">
      <c r="O409" s="151"/>
      <c r="P409" s="151"/>
      <c r="Q409" s="151"/>
      <c r="R409" s="151"/>
      <c r="S409" s="151"/>
      <c r="T409" s="151"/>
    </row>
    <row r="410" spans="1:23" ht="15.75" customHeight="1">
      <c r="O410" s="151"/>
      <c r="P410" s="151"/>
      <c r="Q410" s="151"/>
      <c r="R410" s="151"/>
      <c r="S410" s="151"/>
      <c r="T410" s="151"/>
    </row>
    <row r="411" spans="1:23" ht="15.75" customHeight="1">
      <c r="O411" s="151"/>
      <c r="P411" s="151"/>
      <c r="Q411" s="151"/>
      <c r="R411" s="151"/>
      <c r="S411" s="151"/>
      <c r="T411" s="151"/>
    </row>
    <row r="412" spans="1:23" ht="15.75" customHeight="1">
      <c r="O412" s="151"/>
      <c r="P412" s="151"/>
      <c r="Q412" s="151"/>
      <c r="R412" s="151"/>
      <c r="S412" s="151"/>
      <c r="T412" s="151"/>
    </row>
    <row r="413" spans="1:23" ht="15.75" customHeight="1">
      <c r="O413" s="151"/>
      <c r="P413" s="151"/>
      <c r="Q413" s="151"/>
      <c r="R413" s="151"/>
      <c r="S413" s="151"/>
      <c r="T413" s="151"/>
    </row>
    <row r="414" spans="1:23" ht="15.75" customHeight="1">
      <c r="O414" s="151"/>
      <c r="P414" s="151"/>
      <c r="Q414" s="151"/>
      <c r="R414" s="151"/>
      <c r="S414" s="151"/>
      <c r="T414" s="151"/>
    </row>
    <row r="415" spans="1:23" ht="15.75" customHeight="1">
      <c r="O415" s="151"/>
      <c r="P415" s="151"/>
      <c r="Q415" s="151"/>
      <c r="R415" s="151"/>
      <c r="S415" s="151"/>
      <c r="T415" s="151"/>
    </row>
    <row r="416" spans="1:23" ht="15.75" customHeight="1">
      <c r="O416" s="151"/>
      <c r="P416" s="151"/>
      <c r="Q416" s="151"/>
      <c r="R416" s="151"/>
      <c r="S416" s="151"/>
      <c r="T416" s="151"/>
    </row>
    <row r="417" spans="15:20" ht="15.75" customHeight="1">
      <c r="O417" s="151"/>
      <c r="P417" s="151"/>
      <c r="Q417" s="151"/>
      <c r="R417" s="151"/>
      <c r="S417" s="151"/>
      <c r="T417" s="151"/>
    </row>
    <row r="418" spans="15:20" ht="15.75" customHeight="1">
      <c r="O418" s="151"/>
      <c r="P418" s="151"/>
      <c r="Q418" s="151"/>
      <c r="R418" s="151"/>
      <c r="S418" s="151"/>
      <c r="T418" s="151"/>
    </row>
    <row r="419" spans="15:20" ht="15.75" customHeight="1">
      <c r="O419" s="151"/>
      <c r="P419" s="151"/>
      <c r="Q419" s="151"/>
      <c r="R419" s="151"/>
      <c r="S419" s="151"/>
      <c r="T419" s="151"/>
    </row>
    <row r="420" spans="15:20" ht="15.75" customHeight="1">
      <c r="O420" s="151"/>
      <c r="P420" s="151"/>
      <c r="Q420" s="151"/>
      <c r="R420" s="151"/>
      <c r="S420" s="151"/>
      <c r="T420" s="151"/>
    </row>
    <row r="421" spans="15:20" ht="15.75" customHeight="1">
      <c r="O421" s="151"/>
      <c r="P421" s="151"/>
      <c r="Q421" s="151"/>
      <c r="R421" s="151"/>
      <c r="S421" s="151"/>
      <c r="T421" s="151"/>
    </row>
    <row r="422" spans="15:20" ht="15.75" customHeight="1">
      <c r="O422" s="151"/>
      <c r="P422" s="151"/>
      <c r="Q422" s="151"/>
      <c r="R422" s="151"/>
      <c r="S422" s="151"/>
      <c r="T422" s="151"/>
    </row>
    <row r="423" spans="15:20" ht="15.75" customHeight="1">
      <c r="O423" s="151"/>
      <c r="P423" s="151"/>
      <c r="Q423" s="151"/>
      <c r="R423" s="151"/>
      <c r="S423" s="151"/>
      <c r="T423" s="151"/>
    </row>
    <row r="424" spans="15:20" ht="15.75" customHeight="1">
      <c r="O424" s="151"/>
      <c r="P424" s="151"/>
      <c r="Q424" s="151"/>
      <c r="R424" s="151"/>
      <c r="S424" s="151"/>
      <c r="T424" s="151"/>
    </row>
    <row r="425" spans="15:20" ht="15.75" customHeight="1">
      <c r="O425" s="151"/>
      <c r="P425" s="151"/>
      <c r="Q425" s="151"/>
      <c r="R425" s="151"/>
      <c r="S425" s="151"/>
      <c r="T425" s="151"/>
    </row>
    <row r="426" spans="15:20" ht="15.75" customHeight="1">
      <c r="O426" s="151"/>
      <c r="P426" s="151"/>
      <c r="Q426" s="151"/>
      <c r="R426" s="151"/>
      <c r="S426" s="151"/>
      <c r="T426" s="151"/>
    </row>
    <row r="427" spans="15:20" ht="15.75" customHeight="1">
      <c r="O427" s="151"/>
      <c r="P427" s="151"/>
      <c r="Q427" s="151"/>
      <c r="R427" s="151"/>
      <c r="S427" s="151"/>
      <c r="T427" s="151"/>
    </row>
    <row r="428" spans="15:20" ht="15.75" customHeight="1">
      <c r="O428" s="151"/>
      <c r="P428" s="151"/>
      <c r="Q428" s="151"/>
      <c r="R428" s="151"/>
      <c r="S428" s="151"/>
      <c r="T428" s="151"/>
    </row>
    <row r="429" spans="15:20" ht="15.75" customHeight="1">
      <c r="O429" s="151"/>
      <c r="P429" s="151"/>
      <c r="Q429" s="151"/>
      <c r="R429" s="151"/>
      <c r="S429" s="151"/>
      <c r="T429" s="151"/>
    </row>
    <row r="430" spans="15:20" ht="15.75" customHeight="1">
      <c r="O430" s="151"/>
      <c r="P430" s="151"/>
      <c r="Q430" s="151"/>
      <c r="R430" s="151"/>
      <c r="S430" s="151"/>
      <c r="T430" s="151"/>
    </row>
    <row r="431" spans="15:20" ht="15.75" customHeight="1">
      <c r="O431" s="151"/>
      <c r="P431" s="151"/>
      <c r="Q431" s="151"/>
      <c r="R431" s="151"/>
      <c r="S431" s="151"/>
      <c r="T431" s="151"/>
    </row>
    <row r="432" spans="15:20" ht="15.75" customHeight="1">
      <c r="O432" s="151"/>
      <c r="P432" s="151"/>
      <c r="Q432" s="151"/>
      <c r="R432" s="151"/>
      <c r="S432" s="151"/>
      <c r="T432" s="151"/>
    </row>
    <row r="433" spans="15:20" ht="15.75" customHeight="1">
      <c r="O433" s="151"/>
      <c r="P433" s="151"/>
      <c r="Q433" s="151"/>
      <c r="R433" s="151"/>
      <c r="S433" s="151"/>
      <c r="T433" s="151"/>
    </row>
    <row r="434" spans="15:20" ht="15.75" customHeight="1">
      <c r="O434" s="151"/>
      <c r="P434" s="151"/>
      <c r="Q434" s="151"/>
      <c r="R434" s="151"/>
      <c r="S434" s="151"/>
      <c r="T434" s="151"/>
    </row>
    <row r="435" spans="15:20" ht="15.75" customHeight="1">
      <c r="O435" s="151"/>
      <c r="P435" s="151"/>
      <c r="Q435" s="151"/>
      <c r="R435" s="151"/>
      <c r="S435" s="151"/>
      <c r="T435" s="151"/>
    </row>
    <row r="436" spans="15:20" ht="15.75" customHeight="1">
      <c r="O436" s="151"/>
      <c r="P436" s="151"/>
      <c r="Q436" s="151"/>
      <c r="R436" s="151"/>
      <c r="S436" s="151"/>
      <c r="T436" s="151"/>
    </row>
    <row r="437" spans="15:20" ht="15.75" customHeight="1">
      <c r="O437" s="151"/>
      <c r="P437" s="151"/>
      <c r="Q437" s="151"/>
      <c r="R437" s="151"/>
      <c r="S437" s="151"/>
      <c r="T437" s="151"/>
    </row>
    <row r="438" spans="15:20" ht="15.75" customHeight="1">
      <c r="O438" s="151"/>
      <c r="P438" s="151"/>
      <c r="Q438" s="151"/>
      <c r="R438" s="151"/>
      <c r="S438" s="151"/>
      <c r="T438" s="151"/>
    </row>
    <row r="439" spans="15:20" ht="15.75" customHeight="1">
      <c r="O439" s="151"/>
      <c r="P439" s="151"/>
      <c r="Q439" s="151"/>
      <c r="R439" s="151"/>
      <c r="S439" s="151"/>
      <c r="T439" s="151"/>
    </row>
    <row r="440" spans="15:20" ht="15.75" customHeight="1">
      <c r="O440" s="151"/>
      <c r="P440" s="151"/>
      <c r="Q440" s="151"/>
      <c r="R440" s="151"/>
      <c r="S440" s="151"/>
      <c r="T440" s="151"/>
    </row>
    <row r="441" spans="15:20" ht="15.75" customHeight="1">
      <c r="O441" s="151"/>
      <c r="P441" s="151"/>
      <c r="Q441" s="151"/>
      <c r="R441" s="151"/>
      <c r="S441" s="151"/>
      <c r="T441" s="151"/>
    </row>
    <row r="442" spans="15:20" ht="15.75" customHeight="1">
      <c r="O442" s="151"/>
      <c r="P442" s="151"/>
      <c r="Q442" s="151"/>
      <c r="R442" s="151"/>
      <c r="S442" s="151"/>
      <c r="T442" s="151"/>
    </row>
    <row r="443" spans="15:20" ht="15.75" customHeight="1">
      <c r="O443" s="151"/>
      <c r="P443" s="151"/>
      <c r="Q443" s="151"/>
      <c r="R443" s="151"/>
      <c r="S443" s="151"/>
      <c r="T443" s="151"/>
    </row>
    <row r="444" spans="15:20" ht="15.75" customHeight="1">
      <c r="O444" s="151"/>
      <c r="P444" s="151"/>
      <c r="Q444" s="151"/>
      <c r="R444" s="151"/>
      <c r="S444" s="151"/>
      <c r="T444" s="151"/>
    </row>
    <row r="445" spans="15:20" ht="15.75" customHeight="1">
      <c r="O445" s="151"/>
      <c r="P445" s="151"/>
      <c r="Q445" s="151"/>
      <c r="R445" s="151"/>
      <c r="S445" s="151"/>
      <c r="T445" s="151"/>
    </row>
    <row r="446" spans="15:20" ht="15.75" customHeight="1">
      <c r="O446" s="151"/>
      <c r="P446" s="151"/>
      <c r="Q446" s="151"/>
      <c r="R446" s="151"/>
      <c r="S446" s="151"/>
      <c r="T446" s="151"/>
    </row>
    <row r="447" spans="15:20" ht="15.75" customHeight="1">
      <c r="O447" s="151"/>
      <c r="P447" s="151"/>
      <c r="Q447" s="151"/>
      <c r="R447" s="151"/>
      <c r="S447" s="151"/>
      <c r="T447" s="151"/>
    </row>
    <row r="448" spans="15:20" ht="15.75" customHeight="1">
      <c r="O448" s="151"/>
      <c r="P448" s="151"/>
      <c r="Q448" s="151"/>
      <c r="R448" s="151"/>
      <c r="S448" s="151"/>
      <c r="T448" s="151"/>
    </row>
    <row r="449" spans="15:20" ht="15.75" customHeight="1">
      <c r="O449" s="151"/>
      <c r="P449" s="151"/>
      <c r="Q449" s="151"/>
      <c r="R449" s="151"/>
      <c r="S449" s="151"/>
      <c r="T449" s="151"/>
    </row>
    <row r="450" spans="15:20" ht="15.75" customHeight="1">
      <c r="O450" s="151"/>
      <c r="P450" s="151"/>
      <c r="Q450" s="151"/>
      <c r="R450" s="151"/>
      <c r="S450" s="151"/>
      <c r="T450" s="151"/>
    </row>
    <row r="451" spans="15:20" ht="15.75" customHeight="1">
      <c r="O451" s="151"/>
      <c r="P451" s="151"/>
      <c r="Q451" s="151"/>
      <c r="R451" s="151"/>
      <c r="S451" s="151"/>
      <c r="T451" s="151"/>
    </row>
    <row r="452" spans="15:20" ht="15.75" customHeight="1">
      <c r="O452" s="151"/>
      <c r="P452" s="151"/>
      <c r="Q452" s="151"/>
      <c r="R452" s="151"/>
      <c r="S452" s="151"/>
      <c r="T452" s="151"/>
    </row>
    <row r="453" spans="15:20" ht="15.75" customHeight="1">
      <c r="O453" s="151"/>
      <c r="P453" s="151"/>
      <c r="Q453" s="151"/>
      <c r="R453" s="151"/>
      <c r="S453" s="151"/>
      <c r="T453" s="151"/>
    </row>
    <row r="454" spans="15:20" ht="15.75" customHeight="1">
      <c r="O454" s="151"/>
      <c r="P454" s="151"/>
      <c r="Q454" s="151"/>
      <c r="R454" s="151"/>
      <c r="S454" s="151"/>
      <c r="T454" s="151"/>
    </row>
    <row r="455" spans="15:20" ht="15.75" customHeight="1">
      <c r="O455" s="151"/>
      <c r="P455" s="151"/>
      <c r="Q455" s="151"/>
      <c r="R455" s="151"/>
      <c r="S455" s="151"/>
      <c r="T455" s="151"/>
    </row>
    <row r="456" spans="15:20" ht="15.75" customHeight="1">
      <c r="O456" s="151"/>
      <c r="P456" s="151"/>
      <c r="Q456" s="151"/>
      <c r="R456" s="151"/>
      <c r="S456" s="151"/>
      <c r="T456" s="151"/>
    </row>
    <row r="457" spans="15:20" ht="15.75" customHeight="1">
      <c r="O457" s="151"/>
      <c r="P457" s="151"/>
      <c r="Q457" s="151"/>
      <c r="R457" s="151"/>
      <c r="S457" s="151"/>
      <c r="T457" s="151"/>
    </row>
    <row r="458" spans="15:20" ht="15.75" customHeight="1">
      <c r="O458" s="151"/>
      <c r="P458" s="151"/>
      <c r="Q458" s="151"/>
      <c r="R458" s="151"/>
      <c r="S458" s="151"/>
      <c r="T458" s="151"/>
    </row>
    <row r="459" spans="15:20" ht="15.75" customHeight="1">
      <c r="O459" s="151"/>
      <c r="P459" s="151"/>
      <c r="Q459" s="151"/>
      <c r="R459" s="151"/>
      <c r="S459" s="151"/>
      <c r="T459" s="151"/>
    </row>
    <row r="460" spans="15:20" ht="15.75" customHeight="1">
      <c r="O460" s="151"/>
      <c r="P460" s="151"/>
      <c r="Q460" s="151"/>
      <c r="R460" s="151"/>
      <c r="S460" s="151"/>
      <c r="T460" s="151"/>
    </row>
    <row r="461" spans="15:20" ht="15.75" customHeight="1">
      <c r="O461" s="151"/>
      <c r="P461" s="151"/>
      <c r="Q461" s="151"/>
      <c r="R461" s="151"/>
      <c r="S461" s="151"/>
      <c r="T461" s="151"/>
    </row>
    <row r="462" spans="15:20" ht="15.75" customHeight="1">
      <c r="O462" s="151"/>
      <c r="P462" s="151"/>
      <c r="Q462" s="151"/>
      <c r="R462" s="151"/>
      <c r="S462" s="151"/>
      <c r="T462" s="151"/>
    </row>
    <row r="463" spans="15:20" ht="15.75" customHeight="1">
      <c r="O463" s="151"/>
      <c r="P463" s="151"/>
      <c r="Q463" s="151"/>
      <c r="R463" s="151"/>
      <c r="S463" s="151"/>
      <c r="T463" s="151"/>
    </row>
    <row r="464" spans="15:20" ht="15.75" customHeight="1">
      <c r="O464" s="151"/>
      <c r="P464" s="151"/>
      <c r="Q464" s="151"/>
      <c r="R464" s="151"/>
      <c r="S464" s="151"/>
      <c r="T464" s="151"/>
    </row>
    <row r="465" spans="15:20" ht="15.75" customHeight="1">
      <c r="O465" s="151"/>
      <c r="P465" s="151"/>
      <c r="Q465" s="151"/>
      <c r="R465" s="151"/>
      <c r="S465" s="151"/>
      <c r="T465" s="151"/>
    </row>
    <row r="466" spans="15:20" ht="15.75" customHeight="1">
      <c r="O466" s="151"/>
      <c r="P466" s="151"/>
      <c r="Q466" s="151"/>
      <c r="R466" s="151"/>
      <c r="S466" s="151"/>
      <c r="T466" s="151"/>
    </row>
    <row r="467" spans="15:20" ht="15.75" customHeight="1">
      <c r="O467" s="151"/>
      <c r="P467" s="151"/>
      <c r="Q467" s="151"/>
      <c r="R467" s="151"/>
      <c r="S467" s="151"/>
      <c r="T467" s="151"/>
    </row>
    <row r="468" spans="15:20" ht="15.75" customHeight="1">
      <c r="O468" s="151"/>
      <c r="P468" s="151"/>
      <c r="Q468" s="151"/>
      <c r="R468" s="151"/>
      <c r="S468" s="151"/>
      <c r="T468" s="151"/>
    </row>
    <row r="469" spans="15:20" ht="15.75" customHeight="1">
      <c r="O469" s="151"/>
      <c r="P469" s="151"/>
      <c r="Q469" s="151"/>
      <c r="R469" s="151"/>
      <c r="S469" s="151"/>
      <c r="T469" s="151"/>
    </row>
    <row r="470" spans="15:20" ht="15.75" customHeight="1">
      <c r="O470" s="151"/>
      <c r="P470" s="151"/>
      <c r="Q470" s="151"/>
      <c r="R470" s="151"/>
      <c r="S470" s="151"/>
      <c r="T470" s="151"/>
    </row>
    <row r="471" spans="15:20" ht="15.75" customHeight="1">
      <c r="O471" s="151"/>
      <c r="P471" s="151"/>
      <c r="Q471" s="151"/>
      <c r="R471" s="151"/>
      <c r="S471" s="151"/>
      <c r="T471" s="151"/>
    </row>
    <row r="472" spans="15:20" ht="15.75" customHeight="1">
      <c r="O472" s="151"/>
      <c r="P472" s="151"/>
      <c r="Q472" s="151"/>
      <c r="R472" s="151"/>
      <c r="S472" s="151"/>
      <c r="T472" s="151"/>
    </row>
    <row r="473" spans="15:20" ht="15.75" customHeight="1">
      <c r="O473" s="151"/>
      <c r="P473" s="151"/>
      <c r="Q473" s="151"/>
      <c r="R473" s="151"/>
      <c r="S473" s="151"/>
      <c r="T473" s="151"/>
    </row>
    <row r="474" spans="15:20" ht="15.75" customHeight="1">
      <c r="O474" s="151"/>
      <c r="P474" s="151"/>
      <c r="Q474" s="151"/>
      <c r="R474" s="151"/>
      <c r="S474" s="151"/>
      <c r="T474" s="151"/>
    </row>
    <row r="475" spans="15:20" ht="15.75" customHeight="1">
      <c r="O475" s="151"/>
      <c r="P475" s="151"/>
      <c r="Q475" s="151"/>
      <c r="R475" s="151"/>
      <c r="S475" s="151"/>
      <c r="T475" s="151"/>
    </row>
    <row r="476" spans="15:20" ht="15.75" customHeight="1">
      <c r="O476" s="151"/>
      <c r="P476" s="151"/>
      <c r="Q476" s="151"/>
      <c r="R476" s="151"/>
      <c r="S476" s="151"/>
      <c r="T476" s="151"/>
    </row>
    <row r="477" spans="15:20" ht="15.75" customHeight="1">
      <c r="O477" s="151"/>
      <c r="P477" s="151"/>
      <c r="Q477" s="151"/>
      <c r="R477" s="151"/>
      <c r="S477" s="151"/>
      <c r="T477" s="151"/>
    </row>
    <row r="478" spans="15:20" ht="15.75" customHeight="1">
      <c r="O478" s="151"/>
      <c r="P478" s="151"/>
      <c r="Q478" s="151"/>
      <c r="R478" s="151"/>
      <c r="S478" s="151"/>
      <c r="T478" s="151"/>
    </row>
    <row r="479" spans="15:20" ht="15.75" customHeight="1">
      <c r="O479" s="151"/>
      <c r="P479" s="151"/>
      <c r="Q479" s="151"/>
      <c r="R479" s="151"/>
      <c r="S479" s="151"/>
      <c r="T479" s="151"/>
    </row>
    <row r="480" spans="15:20" ht="15.75" customHeight="1">
      <c r="O480" s="151"/>
      <c r="P480" s="151"/>
      <c r="Q480" s="151"/>
      <c r="R480" s="151"/>
      <c r="S480" s="151"/>
      <c r="T480" s="151"/>
    </row>
    <row r="481" spans="15:20" ht="15.75" customHeight="1">
      <c r="O481" s="151"/>
      <c r="P481" s="151"/>
      <c r="Q481" s="151"/>
      <c r="R481" s="151"/>
      <c r="S481" s="151"/>
      <c r="T481" s="151"/>
    </row>
    <row r="482" spans="15:20" ht="15.75" customHeight="1">
      <c r="O482" s="151"/>
      <c r="P482" s="151"/>
      <c r="Q482" s="151"/>
      <c r="R482" s="151"/>
      <c r="S482" s="151"/>
      <c r="T482" s="151"/>
    </row>
    <row r="483" spans="15:20" ht="15.75" customHeight="1">
      <c r="O483" s="151"/>
      <c r="P483" s="151"/>
      <c r="Q483" s="151"/>
      <c r="R483" s="151"/>
      <c r="S483" s="151"/>
      <c r="T483" s="151"/>
    </row>
    <row r="484" spans="15:20" ht="15.75" customHeight="1">
      <c r="O484" s="151"/>
      <c r="P484" s="151"/>
      <c r="Q484" s="151"/>
      <c r="R484" s="151"/>
      <c r="S484" s="151"/>
      <c r="T484" s="151"/>
    </row>
    <row r="485" spans="15:20" ht="15.75" customHeight="1">
      <c r="O485" s="151"/>
      <c r="P485" s="151"/>
      <c r="Q485" s="151"/>
      <c r="R485" s="151"/>
      <c r="S485" s="151"/>
      <c r="T485" s="151"/>
    </row>
    <row r="486" spans="15:20" ht="15.75" customHeight="1">
      <c r="O486" s="151"/>
      <c r="P486" s="151"/>
      <c r="Q486" s="151"/>
      <c r="R486" s="151"/>
      <c r="S486" s="151"/>
      <c r="T486" s="151"/>
    </row>
    <row r="487" spans="15:20" ht="15.75" customHeight="1">
      <c r="O487" s="151"/>
      <c r="P487" s="151"/>
      <c r="Q487" s="151"/>
      <c r="R487" s="151"/>
      <c r="S487" s="151"/>
      <c r="T487" s="151"/>
    </row>
    <row r="488" spans="15:20" ht="15.75" customHeight="1">
      <c r="O488" s="151"/>
      <c r="P488" s="151"/>
      <c r="Q488" s="151"/>
      <c r="R488" s="151"/>
      <c r="S488" s="151"/>
      <c r="T488" s="151"/>
    </row>
    <row r="489" spans="15:20" ht="15.75" customHeight="1">
      <c r="O489" s="151"/>
      <c r="P489" s="151"/>
      <c r="Q489" s="151"/>
      <c r="R489" s="151"/>
      <c r="S489" s="151"/>
      <c r="T489" s="151"/>
    </row>
    <row r="490" spans="15:20" ht="15.75" customHeight="1">
      <c r="O490" s="151"/>
      <c r="P490" s="151"/>
      <c r="Q490" s="151"/>
      <c r="R490" s="151"/>
      <c r="S490" s="151"/>
      <c r="T490" s="151"/>
    </row>
    <row r="491" spans="15:20" ht="15.75" customHeight="1">
      <c r="O491" s="151"/>
      <c r="P491" s="151"/>
      <c r="Q491" s="151"/>
      <c r="R491" s="151"/>
      <c r="S491" s="151"/>
      <c r="T491" s="151"/>
    </row>
    <row r="492" spans="15:20" ht="15.75" customHeight="1">
      <c r="O492" s="151"/>
      <c r="P492" s="151"/>
      <c r="Q492" s="151"/>
      <c r="R492" s="151"/>
      <c r="S492" s="151"/>
      <c r="T492" s="151"/>
    </row>
    <row r="493" spans="15:20" ht="15.75" customHeight="1">
      <c r="O493" s="151"/>
      <c r="P493" s="151"/>
      <c r="Q493" s="151"/>
      <c r="R493" s="151"/>
      <c r="S493" s="151"/>
      <c r="T493" s="151"/>
    </row>
    <row r="494" spans="15:20" ht="15.75" customHeight="1">
      <c r="O494" s="151"/>
      <c r="P494" s="151"/>
      <c r="Q494" s="151"/>
      <c r="R494" s="151"/>
      <c r="S494" s="151"/>
      <c r="T494" s="151"/>
    </row>
    <row r="495" spans="15:20" ht="15.75" customHeight="1">
      <c r="O495" s="151"/>
      <c r="P495" s="151"/>
      <c r="Q495" s="151"/>
      <c r="R495" s="151"/>
      <c r="S495" s="151"/>
      <c r="T495" s="151"/>
    </row>
    <row r="496" spans="15:20" ht="15.75" customHeight="1">
      <c r="O496" s="151"/>
      <c r="P496" s="151"/>
      <c r="Q496" s="151"/>
      <c r="R496" s="151"/>
      <c r="S496" s="151"/>
      <c r="T496" s="151"/>
    </row>
    <row r="497" spans="15:20" ht="15.75" customHeight="1">
      <c r="O497" s="151"/>
      <c r="P497" s="151"/>
      <c r="Q497" s="151"/>
      <c r="R497" s="151"/>
      <c r="S497" s="151"/>
      <c r="T497" s="151"/>
    </row>
    <row r="498" spans="15:20" ht="15.75" customHeight="1">
      <c r="O498" s="151"/>
      <c r="P498" s="151"/>
      <c r="Q498" s="151"/>
      <c r="R498" s="151"/>
      <c r="S498" s="151"/>
      <c r="T498" s="151"/>
    </row>
    <row r="499" spans="15:20" ht="15.75" customHeight="1">
      <c r="O499" s="151"/>
      <c r="P499" s="151"/>
      <c r="Q499" s="151"/>
      <c r="R499" s="151"/>
      <c r="S499" s="151"/>
      <c r="T499" s="151"/>
    </row>
    <row r="500" spans="15:20" ht="15.75" customHeight="1">
      <c r="O500" s="151"/>
      <c r="P500" s="151"/>
      <c r="Q500" s="151"/>
      <c r="R500" s="151"/>
      <c r="S500" s="151"/>
      <c r="T500" s="151"/>
    </row>
    <row r="501" spans="15:20" ht="15.75" customHeight="1">
      <c r="O501" s="151"/>
      <c r="P501" s="151"/>
      <c r="Q501" s="151"/>
      <c r="R501" s="151"/>
      <c r="S501" s="151"/>
      <c r="T501" s="151"/>
    </row>
    <row r="502" spans="15:20" ht="15.75" customHeight="1">
      <c r="O502" s="151"/>
      <c r="P502" s="151"/>
      <c r="Q502" s="151"/>
      <c r="R502" s="151"/>
      <c r="S502" s="151"/>
      <c r="T502" s="151"/>
    </row>
    <row r="503" spans="15:20" ht="15.75" customHeight="1">
      <c r="O503" s="151"/>
      <c r="P503" s="151"/>
      <c r="Q503" s="151"/>
      <c r="R503" s="151"/>
      <c r="S503" s="151"/>
      <c r="T503" s="151"/>
    </row>
    <row r="504" spans="15:20" ht="15.75" customHeight="1">
      <c r="O504" s="151"/>
      <c r="P504" s="151"/>
      <c r="Q504" s="151"/>
      <c r="R504" s="151"/>
      <c r="S504" s="151"/>
      <c r="T504" s="151"/>
    </row>
    <row r="505" spans="15:20" ht="15.75" customHeight="1">
      <c r="O505" s="151"/>
      <c r="P505" s="151"/>
      <c r="Q505" s="151"/>
      <c r="R505" s="151"/>
      <c r="S505" s="151"/>
      <c r="T505" s="151"/>
    </row>
    <row r="506" spans="15:20" ht="15.75" customHeight="1">
      <c r="O506" s="151"/>
      <c r="P506" s="151"/>
      <c r="Q506" s="151"/>
      <c r="R506" s="151"/>
      <c r="S506" s="151"/>
      <c r="T506" s="151"/>
    </row>
    <row r="507" spans="15:20" ht="15.75" customHeight="1">
      <c r="O507" s="151"/>
      <c r="P507" s="151"/>
      <c r="Q507" s="151"/>
      <c r="R507" s="151"/>
      <c r="S507" s="151"/>
      <c r="T507" s="151"/>
    </row>
    <row r="508" spans="15:20" ht="15.75" customHeight="1">
      <c r="O508" s="151"/>
      <c r="P508" s="151"/>
      <c r="Q508" s="151"/>
      <c r="R508" s="151"/>
      <c r="S508" s="151"/>
      <c r="T508" s="151"/>
    </row>
    <row r="509" spans="15:20" ht="15.75" customHeight="1">
      <c r="O509" s="151"/>
      <c r="P509" s="151"/>
      <c r="Q509" s="151"/>
      <c r="R509" s="151"/>
      <c r="S509" s="151"/>
      <c r="T509" s="151"/>
    </row>
    <row r="510" spans="15:20" ht="15.75" customHeight="1">
      <c r="O510" s="151"/>
      <c r="P510" s="151"/>
      <c r="Q510" s="151"/>
      <c r="R510" s="151"/>
      <c r="S510" s="151"/>
      <c r="T510" s="151"/>
    </row>
    <row r="511" spans="15:20" ht="15.75" customHeight="1">
      <c r="O511" s="151"/>
      <c r="P511" s="151"/>
      <c r="Q511" s="151"/>
      <c r="R511" s="151"/>
      <c r="S511" s="151"/>
      <c r="T511" s="151"/>
    </row>
    <row r="512" spans="15:20" ht="15.75" customHeight="1">
      <c r="O512" s="151"/>
      <c r="P512" s="151"/>
      <c r="Q512" s="151"/>
      <c r="R512" s="151"/>
      <c r="S512" s="151"/>
      <c r="T512" s="151"/>
    </row>
    <row r="513" spans="15:20" ht="15.75" customHeight="1">
      <c r="O513" s="151"/>
      <c r="P513" s="151"/>
      <c r="Q513" s="151"/>
      <c r="R513" s="151"/>
      <c r="S513" s="151"/>
      <c r="T513" s="151"/>
    </row>
    <row r="514" spans="15:20" ht="15.75" customHeight="1">
      <c r="O514" s="151"/>
      <c r="P514" s="151"/>
      <c r="Q514" s="151"/>
      <c r="R514" s="151"/>
      <c r="S514" s="151"/>
      <c r="T514" s="151"/>
    </row>
    <row r="515" spans="15:20" ht="15.75" customHeight="1">
      <c r="O515" s="151"/>
      <c r="P515" s="151"/>
      <c r="Q515" s="151"/>
      <c r="R515" s="151"/>
      <c r="S515" s="151"/>
      <c r="T515" s="151"/>
    </row>
    <row r="516" spans="15:20" ht="15.75" customHeight="1">
      <c r="O516" s="151"/>
      <c r="P516" s="151"/>
      <c r="Q516" s="151"/>
      <c r="R516" s="151"/>
      <c r="S516" s="151"/>
      <c r="T516" s="151"/>
    </row>
    <row r="517" spans="15:20" ht="15.75" customHeight="1">
      <c r="O517" s="151"/>
      <c r="P517" s="151"/>
      <c r="Q517" s="151"/>
      <c r="R517" s="151"/>
      <c r="S517" s="151"/>
      <c r="T517" s="151"/>
    </row>
    <row r="518" spans="15:20" ht="15.75" customHeight="1">
      <c r="O518" s="151"/>
      <c r="P518" s="151"/>
      <c r="Q518" s="151"/>
      <c r="R518" s="151"/>
      <c r="S518" s="151"/>
      <c r="T518" s="151"/>
    </row>
    <row r="519" spans="15:20" ht="15.75" customHeight="1">
      <c r="O519" s="151"/>
      <c r="P519" s="151"/>
      <c r="Q519" s="151"/>
      <c r="R519" s="151"/>
      <c r="S519" s="151"/>
      <c r="T519" s="151"/>
    </row>
    <row r="520" spans="15:20" ht="15.75" customHeight="1">
      <c r="O520" s="151"/>
      <c r="P520" s="151"/>
      <c r="Q520" s="151"/>
      <c r="R520" s="151"/>
      <c r="S520" s="151"/>
      <c r="T520" s="151"/>
    </row>
    <row r="521" spans="15:20" ht="15.75" customHeight="1">
      <c r="O521" s="151"/>
      <c r="P521" s="151"/>
      <c r="Q521" s="151"/>
      <c r="R521" s="151"/>
      <c r="S521" s="151"/>
      <c r="T521" s="151"/>
    </row>
    <row r="522" spans="15:20" ht="15.75" customHeight="1">
      <c r="O522" s="151"/>
      <c r="P522" s="151"/>
      <c r="Q522" s="151"/>
      <c r="R522" s="151"/>
      <c r="S522" s="151"/>
      <c r="T522" s="151"/>
    </row>
    <row r="523" spans="15:20" ht="15.75" customHeight="1">
      <c r="O523" s="151"/>
      <c r="P523" s="151"/>
      <c r="Q523" s="151"/>
      <c r="R523" s="151"/>
      <c r="S523" s="151"/>
      <c r="T523" s="151"/>
    </row>
    <row r="524" spans="15:20" ht="15.75" customHeight="1">
      <c r="O524" s="151"/>
      <c r="P524" s="151"/>
      <c r="Q524" s="151"/>
      <c r="R524" s="151"/>
      <c r="S524" s="151"/>
      <c r="T524" s="151"/>
    </row>
    <row r="525" spans="15:20" ht="15.75" customHeight="1">
      <c r="O525" s="151"/>
      <c r="P525" s="151"/>
      <c r="Q525" s="151"/>
      <c r="R525" s="151"/>
      <c r="S525" s="151"/>
      <c r="T525" s="151"/>
    </row>
    <row r="526" spans="15:20" ht="15.75" customHeight="1">
      <c r="O526" s="151"/>
      <c r="P526" s="151"/>
      <c r="Q526" s="151"/>
      <c r="R526" s="151"/>
      <c r="S526" s="151"/>
      <c r="T526" s="151"/>
    </row>
    <row r="527" spans="15:20" ht="15.75" customHeight="1">
      <c r="O527" s="151"/>
      <c r="P527" s="151"/>
      <c r="Q527" s="151"/>
      <c r="R527" s="151"/>
      <c r="S527" s="151"/>
      <c r="T527" s="151"/>
    </row>
    <row r="528" spans="15:20" ht="15.75" customHeight="1">
      <c r="O528" s="151"/>
      <c r="P528" s="151"/>
      <c r="Q528" s="151"/>
      <c r="R528" s="151"/>
      <c r="S528" s="151"/>
      <c r="T528" s="151"/>
    </row>
    <row r="529" spans="15:20" ht="15.75" customHeight="1">
      <c r="O529" s="151"/>
      <c r="P529" s="151"/>
      <c r="Q529" s="151"/>
      <c r="R529" s="151"/>
      <c r="S529" s="151"/>
      <c r="T529" s="151"/>
    </row>
    <row r="530" spans="15:20" ht="15.75" customHeight="1">
      <c r="O530" s="151"/>
      <c r="P530" s="151"/>
      <c r="Q530" s="151"/>
      <c r="R530" s="151"/>
      <c r="S530" s="151"/>
      <c r="T530" s="151"/>
    </row>
    <row r="531" spans="15:20" ht="15.75" customHeight="1">
      <c r="O531" s="151"/>
      <c r="P531" s="151"/>
      <c r="Q531" s="151"/>
      <c r="R531" s="151"/>
      <c r="S531" s="151"/>
      <c r="T531" s="151"/>
    </row>
    <row r="532" spans="15:20" ht="15.75" customHeight="1">
      <c r="O532" s="151"/>
      <c r="P532" s="151"/>
      <c r="Q532" s="151"/>
      <c r="R532" s="151"/>
      <c r="S532" s="151"/>
      <c r="T532" s="151"/>
    </row>
    <row r="533" spans="15:20" ht="15.75" customHeight="1">
      <c r="O533" s="151"/>
      <c r="P533" s="151"/>
      <c r="Q533" s="151"/>
      <c r="R533" s="151"/>
      <c r="S533" s="151"/>
      <c r="T533" s="151"/>
    </row>
    <row r="534" spans="15:20" ht="15.75" customHeight="1">
      <c r="O534" s="151"/>
      <c r="P534" s="151"/>
      <c r="Q534" s="151"/>
      <c r="R534" s="151"/>
      <c r="S534" s="151"/>
      <c r="T534" s="151"/>
    </row>
    <row r="535" spans="15:20" ht="15.75" customHeight="1">
      <c r="O535" s="151"/>
      <c r="P535" s="151"/>
      <c r="Q535" s="151"/>
      <c r="R535" s="151"/>
      <c r="S535" s="151"/>
      <c r="T535" s="151"/>
    </row>
    <row r="536" spans="15:20" ht="15.75" customHeight="1">
      <c r="O536" s="151"/>
      <c r="P536" s="151"/>
      <c r="Q536" s="151"/>
      <c r="R536" s="151"/>
      <c r="S536" s="151"/>
      <c r="T536" s="151"/>
    </row>
    <row r="537" spans="15:20" ht="15.75" customHeight="1">
      <c r="O537" s="151"/>
      <c r="P537" s="151"/>
      <c r="Q537" s="151"/>
      <c r="R537" s="151"/>
      <c r="S537" s="151"/>
      <c r="T537" s="151"/>
    </row>
    <row r="538" spans="15:20" ht="15.75" customHeight="1">
      <c r="O538" s="151"/>
      <c r="P538" s="151"/>
      <c r="Q538" s="151"/>
      <c r="R538" s="151"/>
      <c r="S538" s="151"/>
      <c r="T538" s="151"/>
    </row>
    <row r="539" spans="15:20" ht="15.75" customHeight="1">
      <c r="O539" s="151"/>
      <c r="P539" s="151"/>
      <c r="Q539" s="151"/>
      <c r="R539" s="151"/>
      <c r="S539" s="151"/>
      <c r="T539" s="151"/>
    </row>
    <row r="540" spans="15:20" ht="15.75" customHeight="1">
      <c r="O540" s="151"/>
      <c r="P540" s="151"/>
      <c r="Q540" s="151"/>
      <c r="R540" s="151"/>
      <c r="S540" s="151"/>
      <c r="T540" s="151"/>
    </row>
    <row r="541" spans="15:20" ht="15.75" customHeight="1">
      <c r="O541" s="151"/>
      <c r="P541" s="151"/>
      <c r="Q541" s="151"/>
      <c r="R541" s="151"/>
      <c r="S541" s="151"/>
      <c r="T541" s="151"/>
    </row>
    <row r="542" spans="15:20" ht="15.75" customHeight="1">
      <c r="O542" s="151"/>
      <c r="P542" s="151"/>
      <c r="Q542" s="151"/>
      <c r="R542" s="151"/>
      <c r="S542" s="151"/>
      <c r="T542" s="151"/>
    </row>
    <row r="543" spans="15:20" ht="15.75" customHeight="1">
      <c r="O543" s="151"/>
      <c r="P543" s="151"/>
      <c r="Q543" s="151"/>
      <c r="R543" s="151"/>
      <c r="S543" s="151"/>
      <c r="T543" s="151"/>
    </row>
    <row r="544" spans="15:20" ht="15.75" customHeight="1">
      <c r="O544" s="151"/>
      <c r="P544" s="151"/>
      <c r="Q544" s="151"/>
      <c r="R544" s="151"/>
      <c r="S544" s="151"/>
      <c r="T544" s="151"/>
    </row>
    <row r="545" spans="15:20" ht="15.75" customHeight="1">
      <c r="O545" s="151"/>
      <c r="P545" s="151"/>
      <c r="Q545" s="151"/>
      <c r="R545" s="151"/>
      <c r="S545" s="151"/>
      <c r="T545" s="151"/>
    </row>
    <row r="546" spans="15:20" ht="15.75" customHeight="1">
      <c r="O546" s="151"/>
      <c r="P546" s="151"/>
      <c r="Q546" s="151"/>
      <c r="R546" s="151"/>
      <c r="S546" s="151"/>
      <c r="T546" s="151"/>
    </row>
    <row r="547" spans="15:20" ht="15.75" customHeight="1">
      <c r="O547" s="151"/>
      <c r="P547" s="151"/>
      <c r="Q547" s="151"/>
      <c r="R547" s="151"/>
      <c r="S547" s="151"/>
      <c r="T547" s="151"/>
    </row>
    <row r="548" spans="15:20" ht="15.75" customHeight="1">
      <c r="O548" s="151"/>
      <c r="P548" s="151"/>
      <c r="Q548" s="151"/>
      <c r="R548" s="151"/>
      <c r="S548" s="151"/>
      <c r="T548" s="151"/>
    </row>
    <row r="549" spans="15:20" ht="15.75" customHeight="1">
      <c r="O549" s="151"/>
      <c r="P549" s="151"/>
      <c r="Q549" s="151"/>
      <c r="R549" s="151"/>
      <c r="S549" s="151"/>
      <c r="T549" s="151"/>
    </row>
    <row r="550" spans="15:20" ht="15.75" customHeight="1">
      <c r="O550" s="151"/>
      <c r="P550" s="151"/>
      <c r="Q550" s="151"/>
      <c r="R550" s="151"/>
      <c r="S550" s="151"/>
      <c r="T550" s="151"/>
    </row>
    <row r="551" spans="15:20" ht="15.75" customHeight="1">
      <c r="O551" s="151"/>
      <c r="P551" s="151"/>
      <c r="Q551" s="151"/>
      <c r="R551" s="151"/>
      <c r="S551" s="151"/>
      <c r="T551" s="151"/>
    </row>
    <row r="552" spans="15:20" ht="15.75" customHeight="1">
      <c r="O552" s="151"/>
      <c r="P552" s="151"/>
      <c r="Q552" s="151"/>
      <c r="R552" s="151"/>
      <c r="S552" s="151"/>
      <c r="T552" s="151"/>
    </row>
    <row r="553" spans="15:20" ht="15.75" customHeight="1">
      <c r="O553" s="151"/>
      <c r="P553" s="151"/>
      <c r="Q553" s="151"/>
      <c r="R553" s="151"/>
      <c r="S553" s="151"/>
      <c r="T553" s="151"/>
    </row>
    <row r="554" spans="15:20" ht="15.75" customHeight="1">
      <c r="O554" s="151"/>
      <c r="P554" s="151"/>
      <c r="Q554" s="151"/>
      <c r="R554" s="151"/>
      <c r="S554" s="151"/>
      <c r="T554" s="151"/>
    </row>
    <row r="555" spans="15:20" ht="15.75" customHeight="1">
      <c r="O555" s="151"/>
      <c r="P555" s="151"/>
      <c r="Q555" s="151"/>
      <c r="R555" s="151"/>
      <c r="S555" s="151"/>
      <c r="T555" s="151"/>
    </row>
    <row r="556" spans="15:20" ht="15.75" customHeight="1">
      <c r="O556" s="151"/>
      <c r="P556" s="151"/>
      <c r="Q556" s="151"/>
      <c r="R556" s="151"/>
      <c r="S556" s="151"/>
      <c r="T556" s="151"/>
    </row>
    <row r="557" spans="15:20" ht="15.75" customHeight="1">
      <c r="O557" s="151"/>
      <c r="P557" s="151"/>
      <c r="Q557" s="151"/>
      <c r="R557" s="151"/>
      <c r="S557" s="151"/>
      <c r="T557" s="151"/>
    </row>
    <row r="558" spans="15:20" ht="15.75" customHeight="1">
      <c r="O558" s="151"/>
      <c r="P558" s="151"/>
      <c r="Q558" s="151"/>
      <c r="R558" s="151"/>
      <c r="S558" s="151"/>
      <c r="T558" s="151"/>
    </row>
    <row r="559" spans="15:20" ht="15.75" customHeight="1">
      <c r="O559" s="151"/>
      <c r="P559" s="151"/>
      <c r="Q559" s="151"/>
      <c r="R559" s="151"/>
      <c r="S559" s="151"/>
      <c r="T559" s="151"/>
    </row>
    <row r="560" spans="15:20" ht="15.75" customHeight="1">
      <c r="O560" s="151"/>
      <c r="P560" s="151"/>
      <c r="Q560" s="151"/>
      <c r="R560" s="151"/>
      <c r="S560" s="151"/>
      <c r="T560" s="151"/>
    </row>
    <row r="561" spans="15:20" ht="15.75" customHeight="1">
      <c r="O561" s="151"/>
      <c r="P561" s="151"/>
      <c r="Q561" s="151"/>
      <c r="R561" s="151"/>
      <c r="S561" s="151"/>
      <c r="T561" s="151"/>
    </row>
    <row r="562" spans="15:20" ht="15.75" customHeight="1">
      <c r="O562" s="151"/>
      <c r="P562" s="151"/>
      <c r="Q562" s="151"/>
      <c r="R562" s="151"/>
      <c r="S562" s="151"/>
      <c r="T562" s="151"/>
    </row>
    <row r="563" spans="15:20" ht="15.75" customHeight="1">
      <c r="O563" s="151"/>
      <c r="P563" s="151"/>
      <c r="Q563" s="151"/>
      <c r="R563" s="151"/>
      <c r="S563" s="151"/>
      <c r="T563" s="151"/>
    </row>
    <row r="564" spans="15:20" ht="15.75" customHeight="1">
      <c r="O564" s="151"/>
      <c r="P564" s="151"/>
      <c r="Q564" s="151"/>
      <c r="R564" s="151"/>
      <c r="S564" s="151"/>
      <c r="T564" s="151"/>
    </row>
    <row r="565" spans="15:20" ht="15.75" customHeight="1">
      <c r="O565" s="151"/>
      <c r="P565" s="151"/>
      <c r="Q565" s="151"/>
      <c r="R565" s="151"/>
      <c r="S565" s="151"/>
      <c r="T565" s="151"/>
    </row>
    <row r="566" spans="15:20" ht="15.75" customHeight="1">
      <c r="O566" s="151"/>
      <c r="P566" s="151"/>
      <c r="Q566" s="151"/>
      <c r="R566" s="151"/>
      <c r="S566" s="151"/>
      <c r="T566" s="151"/>
    </row>
    <row r="567" spans="15:20" ht="15.75" customHeight="1">
      <c r="O567" s="151"/>
      <c r="P567" s="151"/>
      <c r="Q567" s="151"/>
      <c r="R567" s="151"/>
      <c r="S567" s="151"/>
      <c r="T567" s="151"/>
    </row>
    <row r="568" spans="15:20" ht="15.75" customHeight="1">
      <c r="O568" s="151"/>
      <c r="P568" s="151"/>
      <c r="Q568" s="151"/>
      <c r="R568" s="151"/>
      <c r="S568" s="151"/>
      <c r="T568" s="151"/>
    </row>
    <row r="569" spans="15:20" ht="15.75" customHeight="1">
      <c r="O569" s="151"/>
      <c r="P569" s="151"/>
      <c r="Q569" s="151"/>
      <c r="R569" s="151"/>
      <c r="S569" s="151"/>
      <c r="T569" s="151"/>
    </row>
    <row r="570" spans="15:20" ht="15.75" customHeight="1">
      <c r="O570" s="151"/>
      <c r="P570" s="151"/>
      <c r="Q570" s="151"/>
      <c r="R570" s="151"/>
      <c r="S570" s="151"/>
      <c r="T570" s="151"/>
    </row>
    <row r="571" spans="15:20" ht="15.75" customHeight="1">
      <c r="O571" s="151"/>
      <c r="P571" s="151"/>
      <c r="Q571" s="151"/>
      <c r="R571" s="151"/>
      <c r="S571" s="151"/>
      <c r="T571" s="151"/>
    </row>
    <row r="572" spans="15:20" ht="15.75" customHeight="1">
      <c r="O572" s="151"/>
      <c r="P572" s="151"/>
      <c r="Q572" s="151"/>
      <c r="R572" s="151"/>
      <c r="S572" s="151"/>
      <c r="T572" s="151"/>
    </row>
    <row r="573" spans="15:20" ht="15.75" customHeight="1">
      <c r="O573" s="151"/>
      <c r="P573" s="151"/>
      <c r="Q573" s="151"/>
      <c r="R573" s="151"/>
      <c r="S573" s="151"/>
      <c r="T573" s="151"/>
    </row>
    <row r="574" spans="15:20" ht="15.75" customHeight="1">
      <c r="O574" s="151"/>
      <c r="P574" s="151"/>
      <c r="Q574" s="151"/>
      <c r="R574" s="151"/>
      <c r="S574" s="151"/>
      <c r="T574" s="151"/>
    </row>
    <row r="575" spans="15:20" ht="15.75" customHeight="1">
      <c r="O575" s="151"/>
      <c r="P575" s="151"/>
      <c r="Q575" s="151"/>
      <c r="R575" s="151"/>
      <c r="S575" s="151"/>
      <c r="T575" s="151"/>
    </row>
    <row r="576" spans="15:20" ht="15.75" customHeight="1">
      <c r="O576" s="151"/>
      <c r="P576" s="151"/>
      <c r="Q576" s="151"/>
      <c r="R576" s="151"/>
      <c r="S576" s="151"/>
      <c r="T576" s="151"/>
    </row>
    <row r="577" spans="15:20" ht="15.75" customHeight="1">
      <c r="O577" s="151"/>
      <c r="P577" s="151"/>
      <c r="Q577" s="151"/>
      <c r="R577" s="151"/>
      <c r="S577" s="151"/>
      <c r="T577" s="151"/>
    </row>
    <row r="578" spans="15:20" ht="15.75" customHeight="1">
      <c r="O578" s="151"/>
      <c r="P578" s="151"/>
      <c r="Q578" s="151"/>
      <c r="R578" s="151"/>
      <c r="S578" s="151"/>
      <c r="T578" s="151"/>
    </row>
    <row r="579" spans="15:20" ht="15.75" customHeight="1">
      <c r="O579" s="151"/>
      <c r="P579" s="151"/>
      <c r="Q579" s="151"/>
      <c r="R579" s="151"/>
      <c r="S579" s="151"/>
      <c r="T579" s="151"/>
    </row>
    <row r="580" spans="15:20" ht="15.75" customHeight="1">
      <c r="O580" s="151"/>
      <c r="P580" s="151"/>
      <c r="Q580" s="151"/>
      <c r="R580" s="151"/>
      <c r="S580" s="151"/>
      <c r="T580" s="151"/>
    </row>
    <row r="581" spans="15:20" ht="15.75" customHeight="1">
      <c r="O581" s="151"/>
      <c r="P581" s="151"/>
      <c r="Q581" s="151"/>
      <c r="R581" s="151"/>
      <c r="S581" s="151"/>
      <c r="T581" s="151"/>
    </row>
    <row r="582" spans="15:20" ht="15.75" customHeight="1">
      <c r="O582" s="151"/>
      <c r="P582" s="151"/>
      <c r="Q582" s="151"/>
      <c r="R582" s="151"/>
      <c r="S582" s="151"/>
      <c r="T582" s="151"/>
    </row>
    <row r="583" spans="15:20" ht="15.75" customHeight="1">
      <c r="O583" s="151"/>
      <c r="P583" s="151"/>
      <c r="Q583" s="151"/>
      <c r="R583" s="151"/>
      <c r="S583" s="151"/>
      <c r="T583" s="151"/>
    </row>
    <row r="584" spans="15:20" ht="15.75" customHeight="1">
      <c r="O584" s="151"/>
      <c r="P584" s="151"/>
      <c r="Q584" s="151"/>
      <c r="R584" s="151"/>
      <c r="S584" s="151"/>
      <c r="T584" s="151"/>
    </row>
    <row r="585" spans="15:20" ht="15.75" customHeight="1">
      <c r="O585" s="151"/>
      <c r="P585" s="151"/>
      <c r="Q585" s="151"/>
      <c r="R585" s="151"/>
      <c r="S585" s="151"/>
      <c r="T585" s="151"/>
    </row>
    <row r="586" spans="15:20" ht="15.75" customHeight="1">
      <c r="O586" s="151"/>
      <c r="P586" s="151"/>
      <c r="Q586" s="151"/>
      <c r="R586" s="151"/>
      <c r="S586" s="151"/>
      <c r="T586" s="151"/>
    </row>
    <row r="587" spans="15:20" ht="15.75" customHeight="1">
      <c r="O587" s="151"/>
      <c r="P587" s="151"/>
      <c r="Q587" s="151"/>
      <c r="R587" s="151"/>
      <c r="S587" s="151"/>
      <c r="T587" s="151"/>
    </row>
    <row r="588" spans="15:20" ht="15.75" customHeight="1">
      <c r="O588" s="151"/>
      <c r="P588" s="151"/>
      <c r="Q588" s="151"/>
      <c r="R588" s="151"/>
      <c r="S588" s="151"/>
      <c r="T588" s="151"/>
    </row>
    <row r="589" spans="15:20" ht="15.75" customHeight="1">
      <c r="O589" s="151"/>
      <c r="P589" s="151"/>
      <c r="Q589" s="151"/>
      <c r="R589" s="151"/>
      <c r="S589" s="151"/>
      <c r="T589" s="151"/>
    </row>
    <row r="590" spans="15:20" ht="15.75" customHeight="1">
      <c r="O590" s="151"/>
      <c r="P590" s="151"/>
      <c r="Q590" s="151"/>
      <c r="R590" s="151"/>
      <c r="S590" s="151"/>
      <c r="T590" s="151"/>
    </row>
    <row r="591" spans="15:20" ht="15.75" customHeight="1">
      <c r="O591" s="151"/>
      <c r="P591" s="151"/>
      <c r="Q591" s="151"/>
      <c r="R591" s="151"/>
      <c r="S591" s="151"/>
      <c r="T591" s="151"/>
    </row>
    <row r="592" spans="15:20" ht="15.75" customHeight="1">
      <c r="O592" s="151"/>
      <c r="P592" s="151"/>
      <c r="Q592" s="151"/>
      <c r="R592" s="151"/>
      <c r="S592" s="151"/>
      <c r="T592" s="151"/>
    </row>
    <row r="593" spans="15:20" ht="15.75" customHeight="1">
      <c r="O593" s="151"/>
      <c r="P593" s="151"/>
      <c r="Q593" s="151"/>
      <c r="R593" s="151"/>
      <c r="S593" s="151"/>
      <c r="T593" s="151"/>
    </row>
    <row r="594" spans="15:20" ht="15.75" customHeight="1">
      <c r="O594" s="151"/>
      <c r="P594" s="151"/>
      <c r="Q594" s="151"/>
      <c r="R594" s="151"/>
      <c r="S594" s="151"/>
      <c r="T594" s="151"/>
    </row>
    <row r="595" spans="15:20" ht="15.75" customHeight="1">
      <c r="O595" s="151"/>
      <c r="P595" s="151"/>
      <c r="Q595" s="151"/>
      <c r="R595" s="151"/>
      <c r="S595" s="151"/>
      <c r="T595" s="151"/>
    </row>
    <row r="596" spans="15:20" ht="15.75" customHeight="1">
      <c r="O596" s="151"/>
      <c r="P596" s="151"/>
      <c r="Q596" s="151"/>
      <c r="R596" s="151"/>
      <c r="S596" s="151"/>
      <c r="T596" s="151"/>
    </row>
    <row r="597" spans="15:20" ht="15.75" customHeight="1">
      <c r="O597" s="151"/>
      <c r="P597" s="151"/>
      <c r="Q597" s="151"/>
      <c r="R597" s="151"/>
      <c r="S597" s="151"/>
      <c r="T597" s="151"/>
    </row>
    <row r="598" spans="15:20" ht="15.75" customHeight="1">
      <c r="O598" s="151"/>
      <c r="P598" s="151"/>
      <c r="Q598" s="151"/>
      <c r="R598" s="151"/>
      <c r="S598" s="151"/>
      <c r="T598" s="151"/>
    </row>
    <row r="599" spans="15:20" ht="15.75" customHeight="1">
      <c r="O599" s="151"/>
      <c r="P599" s="151"/>
      <c r="Q599" s="151"/>
      <c r="R599" s="151"/>
      <c r="S599" s="151"/>
      <c r="T599" s="151"/>
    </row>
    <row r="600" spans="15:20" ht="15.75" customHeight="1">
      <c r="O600" s="151"/>
      <c r="P600" s="151"/>
      <c r="Q600" s="151"/>
      <c r="R600" s="151"/>
      <c r="S600" s="151"/>
      <c r="T600" s="151"/>
    </row>
    <row r="601" spans="15:20" ht="15.75" customHeight="1">
      <c r="O601" s="151"/>
      <c r="P601" s="151"/>
      <c r="Q601" s="151"/>
      <c r="R601" s="151"/>
      <c r="S601" s="151"/>
      <c r="T601" s="151"/>
    </row>
    <row r="602" spans="15:20" ht="15.75" customHeight="1">
      <c r="O602" s="151"/>
      <c r="P602" s="151"/>
      <c r="Q602" s="151"/>
      <c r="R602" s="151"/>
      <c r="S602" s="151"/>
      <c r="T602" s="151"/>
    </row>
    <row r="603" spans="15:20" ht="15.75" customHeight="1">
      <c r="O603" s="151"/>
      <c r="P603" s="151"/>
      <c r="Q603" s="151"/>
      <c r="R603" s="151"/>
      <c r="S603" s="151"/>
      <c r="T603" s="151"/>
    </row>
    <row r="604" spans="15:20" ht="15.75" customHeight="1">
      <c r="O604" s="151"/>
      <c r="P604" s="151"/>
      <c r="Q604" s="151"/>
      <c r="R604" s="151"/>
      <c r="S604" s="151"/>
      <c r="T604" s="151"/>
    </row>
    <row r="605" spans="15:20" ht="15.75" customHeight="1">
      <c r="O605" s="151"/>
      <c r="P605" s="151"/>
      <c r="Q605" s="151"/>
      <c r="R605" s="151"/>
      <c r="S605" s="151"/>
      <c r="T605" s="151"/>
    </row>
    <row r="606" spans="15:20" ht="15.75" customHeight="1">
      <c r="O606" s="151"/>
      <c r="P606" s="151"/>
      <c r="Q606" s="151"/>
      <c r="R606" s="151"/>
      <c r="S606" s="151"/>
      <c r="T606" s="151"/>
    </row>
    <row r="607" spans="15:20" ht="15.75" customHeight="1">
      <c r="O607" s="151"/>
      <c r="P607" s="151"/>
      <c r="Q607" s="151"/>
      <c r="R607" s="151"/>
      <c r="S607" s="151"/>
      <c r="T607" s="151"/>
    </row>
    <row r="608" spans="15:20" ht="15.75" customHeight="1">
      <c r="O608" s="151"/>
      <c r="P608" s="151"/>
      <c r="Q608" s="151"/>
      <c r="R608" s="151"/>
      <c r="S608" s="151"/>
      <c r="T608" s="151"/>
    </row>
    <row r="609" spans="15:20" ht="15.75" customHeight="1">
      <c r="O609" s="151"/>
      <c r="P609" s="151"/>
      <c r="Q609" s="151"/>
      <c r="R609" s="151"/>
      <c r="S609" s="151"/>
      <c r="T609" s="151"/>
    </row>
    <row r="610" spans="15:20" ht="15.75" customHeight="1">
      <c r="O610" s="151"/>
      <c r="P610" s="151"/>
      <c r="Q610" s="151"/>
      <c r="R610" s="151"/>
      <c r="S610" s="151"/>
      <c r="T610" s="151"/>
    </row>
    <row r="611" spans="15:20" ht="15.75" customHeight="1">
      <c r="O611" s="151"/>
      <c r="P611" s="151"/>
      <c r="Q611" s="151"/>
      <c r="R611" s="151"/>
      <c r="S611" s="151"/>
      <c r="T611" s="151"/>
    </row>
    <row r="612" spans="15:20" ht="15.75" customHeight="1">
      <c r="O612" s="151"/>
      <c r="P612" s="151"/>
      <c r="Q612" s="151"/>
      <c r="R612" s="151"/>
      <c r="S612" s="151"/>
      <c r="T612" s="151"/>
    </row>
    <row r="613" spans="15:20" ht="15.75" customHeight="1">
      <c r="O613" s="151"/>
      <c r="P613" s="151"/>
      <c r="Q613" s="151"/>
      <c r="R613" s="151"/>
      <c r="S613" s="151"/>
      <c r="T613" s="151"/>
    </row>
    <row r="614" spans="15:20" ht="15.75" customHeight="1">
      <c r="O614" s="151"/>
      <c r="P614" s="151"/>
      <c r="Q614" s="151"/>
      <c r="R614" s="151"/>
      <c r="S614" s="151"/>
      <c r="T614" s="151"/>
    </row>
    <row r="615" spans="15:20" ht="15.75" customHeight="1">
      <c r="O615" s="151"/>
      <c r="P615" s="151"/>
      <c r="Q615" s="151"/>
      <c r="R615" s="151"/>
      <c r="S615" s="151"/>
      <c r="T615" s="151"/>
    </row>
    <row r="616" spans="15:20" ht="15.75" customHeight="1">
      <c r="O616" s="151"/>
      <c r="P616" s="151"/>
      <c r="Q616" s="151"/>
      <c r="R616" s="151"/>
      <c r="S616" s="151"/>
      <c r="T616" s="151"/>
    </row>
    <row r="617" spans="15:20" ht="15.75" customHeight="1">
      <c r="O617" s="151"/>
      <c r="P617" s="151"/>
      <c r="Q617" s="151"/>
      <c r="R617" s="151"/>
      <c r="S617" s="151"/>
      <c r="T617" s="151"/>
    </row>
    <row r="618" spans="15:20" ht="15.75" customHeight="1">
      <c r="O618" s="151"/>
      <c r="P618" s="151"/>
      <c r="Q618" s="151"/>
      <c r="R618" s="151"/>
      <c r="S618" s="151"/>
      <c r="T618" s="151"/>
    </row>
    <row r="619" spans="15:20" ht="15.75" customHeight="1">
      <c r="O619" s="151"/>
      <c r="P619" s="151"/>
      <c r="Q619" s="151"/>
      <c r="R619" s="151"/>
      <c r="S619" s="151"/>
      <c r="T619" s="151"/>
    </row>
    <row r="620" spans="15:20" ht="15.75" customHeight="1">
      <c r="O620" s="151"/>
      <c r="P620" s="151"/>
      <c r="Q620" s="151"/>
      <c r="R620" s="151"/>
      <c r="S620" s="151"/>
      <c r="T620" s="151"/>
    </row>
    <row r="621" spans="15:20" ht="15.75" customHeight="1">
      <c r="O621" s="151"/>
      <c r="P621" s="151"/>
      <c r="Q621" s="151"/>
      <c r="R621" s="151"/>
      <c r="S621" s="151"/>
      <c r="T621" s="151"/>
    </row>
    <row r="622" spans="15:20" ht="15.75" customHeight="1">
      <c r="O622" s="151"/>
      <c r="P622" s="151"/>
      <c r="Q622" s="151"/>
      <c r="R622" s="151"/>
      <c r="S622" s="151"/>
      <c r="T622" s="151"/>
    </row>
    <row r="623" spans="15:20" ht="15.75" customHeight="1">
      <c r="O623" s="151"/>
      <c r="P623" s="151"/>
      <c r="Q623" s="151"/>
      <c r="R623" s="151"/>
      <c r="S623" s="151"/>
      <c r="T623" s="151"/>
    </row>
    <row r="624" spans="15:20" ht="15.75" customHeight="1">
      <c r="O624" s="151"/>
      <c r="P624" s="151"/>
      <c r="Q624" s="151"/>
      <c r="R624" s="151"/>
      <c r="S624" s="151"/>
      <c r="T624" s="151"/>
    </row>
    <row r="625" spans="15:20" ht="15.75" customHeight="1">
      <c r="O625" s="151"/>
      <c r="P625" s="151"/>
      <c r="Q625" s="151"/>
      <c r="R625" s="151"/>
      <c r="S625" s="151"/>
      <c r="T625" s="151"/>
    </row>
    <row r="626" spans="15:20" ht="15.75" customHeight="1">
      <c r="O626" s="151"/>
      <c r="P626" s="151"/>
      <c r="Q626" s="151"/>
      <c r="R626" s="151"/>
      <c r="S626" s="151"/>
      <c r="T626" s="151"/>
    </row>
    <row r="627" spans="15:20" ht="15.75" customHeight="1">
      <c r="O627" s="151"/>
      <c r="P627" s="151"/>
      <c r="Q627" s="151"/>
      <c r="R627" s="151"/>
      <c r="S627" s="151"/>
      <c r="T627" s="151"/>
    </row>
    <row r="628" spans="15:20" ht="15.75" customHeight="1">
      <c r="O628" s="151"/>
      <c r="P628" s="151"/>
      <c r="Q628" s="151"/>
      <c r="R628" s="151"/>
      <c r="S628" s="151"/>
      <c r="T628" s="151"/>
    </row>
    <row r="629" spans="15:20" ht="15.75" customHeight="1">
      <c r="O629" s="151"/>
      <c r="P629" s="151"/>
      <c r="Q629" s="151"/>
      <c r="R629" s="151"/>
      <c r="S629" s="151"/>
      <c r="T629" s="151"/>
    </row>
    <row r="630" spans="15:20" ht="15.75" customHeight="1">
      <c r="O630" s="151"/>
      <c r="P630" s="151"/>
      <c r="Q630" s="151"/>
      <c r="R630" s="151"/>
      <c r="S630" s="151"/>
      <c r="T630" s="151"/>
    </row>
    <row r="631" spans="15:20" ht="15.75" customHeight="1">
      <c r="O631" s="151"/>
      <c r="P631" s="151"/>
      <c r="Q631" s="151"/>
      <c r="R631" s="151"/>
      <c r="S631" s="151"/>
      <c r="T631" s="151"/>
    </row>
    <row r="632" spans="15:20" ht="15.75" customHeight="1">
      <c r="O632" s="151"/>
      <c r="P632" s="151"/>
      <c r="Q632" s="151"/>
      <c r="R632" s="151"/>
      <c r="S632" s="151"/>
      <c r="T632" s="151"/>
    </row>
    <row r="633" spans="15:20" ht="15.75" customHeight="1">
      <c r="O633" s="151"/>
      <c r="P633" s="151"/>
      <c r="Q633" s="151"/>
      <c r="R633" s="151"/>
      <c r="S633" s="151"/>
      <c r="T633" s="151"/>
    </row>
    <row r="634" spans="15:20" ht="15.75" customHeight="1">
      <c r="O634" s="151"/>
      <c r="P634" s="151"/>
      <c r="Q634" s="151"/>
      <c r="R634" s="151"/>
      <c r="S634" s="151"/>
      <c r="T634" s="151"/>
    </row>
    <row r="635" spans="15:20" ht="15.75" customHeight="1">
      <c r="O635" s="151"/>
      <c r="P635" s="151"/>
      <c r="Q635" s="151"/>
      <c r="R635" s="151"/>
      <c r="S635" s="151"/>
      <c r="T635" s="151"/>
    </row>
    <row r="636" spans="15:20" ht="15.75" customHeight="1">
      <c r="O636" s="151"/>
      <c r="P636" s="151"/>
      <c r="Q636" s="151"/>
      <c r="R636" s="151"/>
      <c r="S636" s="151"/>
      <c r="T636" s="151"/>
    </row>
    <row r="637" spans="15:20" ht="15.75" customHeight="1">
      <c r="O637" s="151"/>
      <c r="P637" s="151"/>
      <c r="Q637" s="151"/>
      <c r="R637" s="151"/>
      <c r="S637" s="151"/>
      <c r="T637" s="151"/>
    </row>
    <row r="638" spans="15:20" ht="15.75" customHeight="1">
      <c r="O638" s="151"/>
      <c r="P638" s="151"/>
      <c r="Q638" s="151"/>
      <c r="R638" s="151"/>
      <c r="S638" s="151"/>
      <c r="T638" s="151"/>
    </row>
    <row r="639" spans="15:20" ht="15.75" customHeight="1">
      <c r="O639" s="151"/>
      <c r="P639" s="151"/>
      <c r="Q639" s="151"/>
      <c r="R639" s="151"/>
      <c r="S639" s="151"/>
      <c r="T639" s="151"/>
    </row>
    <row r="640" spans="15:20" ht="15.75" customHeight="1">
      <c r="O640" s="151"/>
      <c r="P640" s="151"/>
      <c r="Q640" s="151"/>
      <c r="R640" s="151"/>
      <c r="S640" s="151"/>
      <c r="T640" s="151"/>
    </row>
    <row r="641" spans="15:20" ht="15.75" customHeight="1">
      <c r="O641" s="151"/>
      <c r="P641" s="151"/>
      <c r="Q641" s="151"/>
      <c r="R641" s="151"/>
      <c r="S641" s="151"/>
      <c r="T641" s="151"/>
    </row>
    <row r="642" spans="15:20" ht="15.75" customHeight="1">
      <c r="O642" s="151"/>
      <c r="P642" s="151"/>
      <c r="Q642" s="151"/>
      <c r="R642" s="151"/>
      <c r="S642" s="151"/>
      <c r="T642" s="151"/>
    </row>
    <row r="643" spans="15:20" ht="15.75" customHeight="1">
      <c r="O643" s="151"/>
      <c r="P643" s="151"/>
      <c r="Q643" s="151"/>
      <c r="R643" s="151"/>
      <c r="S643" s="151"/>
      <c r="T643" s="151"/>
    </row>
    <row r="644" spans="15:20" ht="15.75" customHeight="1">
      <c r="O644" s="151"/>
      <c r="P644" s="151"/>
      <c r="Q644" s="151"/>
      <c r="R644" s="151"/>
      <c r="S644" s="151"/>
      <c r="T644" s="151"/>
    </row>
    <row r="645" spans="15:20" ht="15.75" customHeight="1">
      <c r="O645" s="151"/>
      <c r="P645" s="151"/>
      <c r="Q645" s="151"/>
      <c r="R645" s="151"/>
      <c r="S645" s="151"/>
      <c r="T645" s="151"/>
    </row>
    <row r="646" spans="15:20" ht="15.75" customHeight="1">
      <c r="O646" s="151"/>
      <c r="P646" s="151"/>
      <c r="Q646" s="151"/>
      <c r="R646" s="151"/>
      <c r="S646" s="151"/>
      <c r="T646" s="151"/>
    </row>
    <row r="647" spans="15:20" ht="15.75" customHeight="1">
      <c r="O647" s="151"/>
      <c r="P647" s="151"/>
      <c r="Q647" s="151"/>
      <c r="R647" s="151"/>
      <c r="S647" s="151"/>
      <c r="T647" s="151"/>
    </row>
    <row r="648" spans="15:20" ht="15.75" customHeight="1">
      <c r="O648" s="151"/>
      <c r="P648" s="151"/>
      <c r="Q648" s="151"/>
      <c r="R648" s="151"/>
      <c r="S648" s="151"/>
      <c r="T648" s="151"/>
    </row>
    <row r="649" spans="15:20" ht="15.75" customHeight="1">
      <c r="O649" s="151"/>
      <c r="P649" s="151"/>
      <c r="Q649" s="151"/>
      <c r="R649" s="151"/>
      <c r="S649" s="151"/>
      <c r="T649" s="151"/>
    </row>
    <row r="650" spans="15:20" ht="15.75" customHeight="1">
      <c r="O650" s="151"/>
      <c r="P650" s="151"/>
      <c r="Q650" s="151"/>
      <c r="R650" s="151"/>
      <c r="S650" s="151"/>
      <c r="T650" s="151"/>
    </row>
    <row r="651" spans="15:20" ht="15.75" customHeight="1">
      <c r="O651" s="151"/>
      <c r="P651" s="151"/>
      <c r="Q651" s="151"/>
      <c r="R651" s="151"/>
      <c r="S651" s="151"/>
      <c r="T651" s="151"/>
    </row>
    <row r="652" spans="15:20" ht="15.75" customHeight="1">
      <c r="O652" s="151"/>
      <c r="P652" s="151"/>
      <c r="Q652" s="151"/>
      <c r="R652" s="151"/>
      <c r="S652" s="151"/>
      <c r="T652" s="151"/>
    </row>
    <row r="653" spans="15:20" ht="15.75" customHeight="1">
      <c r="O653" s="151"/>
      <c r="P653" s="151"/>
      <c r="Q653" s="151"/>
      <c r="R653" s="151"/>
      <c r="S653" s="151"/>
      <c r="T653" s="151"/>
    </row>
    <row r="654" spans="15:20" ht="15.75" customHeight="1">
      <c r="O654" s="151"/>
      <c r="P654" s="151"/>
      <c r="Q654" s="151"/>
      <c r="R654" s="151"/>
      <c r="S654" s="151"/>
      <c r="T654" s="151"/>
    </row>
    <row r="655" spans="15:20" ht="15.75" customHeight="1">
      <c r="O655" s="151"/>
      <c r="P655" s="151"/>
      <c r="Q655" s="151"/>
      <c r="R655" s="151"/>
      <c r="S655" s="151"/>
      <c r="T655" s="151"/>
    </row>
    <row r="656" spans="15:20" ht="15.75" customHeight="1">
      <c r="O656" s="151"/>
      <c r="P656" s="151"/>
      <c r="Q656" s="151"/>
      <c r="R656" s="151"/>
      <c r="S656" s="151"/>
      <c r="T656" s="151"/>
    </row>
    <row r="657" spans="15:20" ht="15.75" customHeight="1">
      <c r="O657" s="151"/>
      <c r="P657" s="151"/>
      <c r="Q657" s="151"/>
      <c r="R657" s="151"/>
      <c r="S657" s="151"/>
      <c r="T657" s="151"/>
    </row>
    <row r="658" spans="15:20" ht="15.75" customHeight="1">
      <c r="O658" s="151"/>
      <c r="P658" s="151"/>
      <c r="Q658" s="151"/>
      <c r="R658" s="151"/>
      <c r="S658" s="151"/>
      <c r="T658" s="151"/>
    </row>
    <row r="659" spans="15:20" ht="15.75" customHeight="1">
      <c r="O659" s="151"/>
      <c r="P659" s="151"/>
      <c r="Q659" s="151"/>
      <c r="R659" s="151"/>
      <c r="S659" s="151"/>
      <c r="T659" s="151"/>
    </row>
    <row r="660" spans="15:20" ht="15.75" customHeight="1">
      <c r="O660" s="151"/>
      <c r="P660" s="151"/>
      <c r="Q660" s="151"/>
      <c r="R660" s="151"/>
      <c r="S660" s="151"/>
      <c r="T660" s="151"/>
    </row>
    <row r="661" spans="15:20" ht="15.75" customHeight="1">
      <c r="O661" s="151"/>
      <c r="P661" s="151"/>
      <c r="Q661" s="151"/>
      <c r="R661" s="151"/>
      <c r="S661" s="151"/>
      <c r="T661" s="151"/>
    </row>
    <row r="662" spans="15:20" ht="15.75" customHeight="1">
      <c r="O662" s="151"/>
      <c r="P662" s="151"/>
      <c r="Q662" s="151"/>
      <c r="R662" s="151"/>
      <c r="S662" s="151"/>
      <c r="T662" s="151"/>
    </row>
    <row r="663" spans="15:20" ht="15.75" customHeight="1">
      <c r="O663" s="151"/>
      <c r="P663" s="151"/>
      <c r="Q663" s="151"/>
      <c r="R663" s="151"/>
      <c r="S663" s="151"/>
      <c r="T663" s="151"/>
    </row>
    <row r="664" spans="15:20" ht="15.75" customHeight="1">
      <c r="O664" s="151"/>
      <c r="P664" s="151"/>
      <c r="Q664" s="151"/>
      <c r="R664" s="151"/>
      <c r="S664" s="151"/>
      <c r="T664" s="151"/>
    </row>
    <row r="665" spans="15:20" ht="15.75" customHeight="1">
      <c r="O665" s="151"/>
      <c r="P665" s="151"/>
      <c r="Q665" s="151"/>
      <c r="R665" s="151"/>
      <c r="S665" s="151"/>
      <c r="T665" s="151"/>
    </row>
    <row r="666" spans="15:20" ht="15.75" customHeight="1">
      <c r="O666" s="151"/>
      <c r="P666" s="151"/>
      <c r="Q666" s="151"/>
      <c r="R666" s="151"/>
      <c r="S666" s="151"/>
      <c r="T666" s="151"/>
    </row>
    <row r="667" spans="15:20" ht="15.75" customHeight="1">
      <c r="O667" s="151"/>
      <c r="P667" s="151"/>
      <c r="Q667" s="151"/>
      <c r="R667" s="151"/>
      <c r="S667" s="151"/>
      <c r="T667" s="151"/>
    </row>
    <row r="668" spans="15:20" ht="15.75" customHeight="1">
      <c r="O668" s="151"/>
      <c r="P668" s="151"/>
      <c r="Q668" s="151"/>
      <c r="R668" s="151"/>
      <c r="S668" s="151"/>
      <c r="T668" s="151"/>
    </row>
    <row r="669" spans="15:20" ht="15.75" customHeight="1">
      <c r="O669" s="151"/>
      <c r="P669" s="151"/>
      <c r="Q669" s="151"/>
      <c r="R669" s="151"/>
      <c r="S669" s="151"/>
      <c r="T669" s="151"/>
    </row>
    <row r="670" spans="15:20" ht="15.75" customHeight="1">
      <c r="O670" s="151"/>
      <c r="P670" s="151"/>
      <c r="Q670" s="151"/>
      <c r="R670" s="151"/>
      <c r="S670" s="151"/>
      <c r="T670" s="151"/>
    </row>
    <row r="671" spans="15:20" ht="15.75" customHeight="1">
      <c r="O671" s="151"/>
      <c r="P671" s="151"/>
      <c r="Q671" s="151"/>
      <c r="R671" s="151"/>
      <c r="S671" s="151"/>
      <c r="T671" s="151"/>
    </row>
    <row r="672" spans="15:20" ht="15.75" customHeight="1">
      <c r="O672" s="151"/>
      <c r="P672" s="151"/>
      <c r="Q672" s="151"/>
      <c r="R672" s="151"/>
      <c r="S672" s="151"/>
      <c r="T672" s="151"/>
    </row>
    <row r="673" spans="15:20" ht="15.75" customHeight="1">
      <c r="O673" s="151"/>
      <c r="P673" s="151"/>
      <c r="Q673" s="151"/>
      <c r="R673" s="151"/>
      <c r="S673" s="151"/>
      <c r="T673" s="151"/>
    </row>
    <row r="674" spans="15:20" ht="15.75" customHeight="1">
      <c r="O674" s="151"/>
      <c r="P674" s="151"/>
      <c r="Q674" s="151"/>
      <c r="R674" s="151"/>
      <c r="S674" s="151"/>
      <c r="T674" s="151"/>
    </row>
    <row r="675" spans="15:20" ht="15.75" customHeight="1">
      <c r="O675" s="151"/>
      <c r="P675" s="151"/>
      <c r="Q675" s="151"/>
      <c r="R675" s="151"/>
      <c r="S675" s="151"/>
      <c r="T675" s="151"/>
    </row>
    <row r="676" spans="15:20" ht="15.75" customHeight="1">
      <c r="O676" s="151"/>
      <c r="P676" s="151"/>
      <c r="Q676" s="151"/>
      <c r="R676" s="151"/>
      <c r="S676" s="151"/>
      <c r="T676" s="151"/>
    </row>
    <row r="677" spans="15:20" ht="15.75" customHeight="1">
      <c r="O677" s="151"/>
      <c r="P677" s="151"/>
      <c r="Q677" s="151"/>
      <c r="R677" s="151"/>
      <c r="S677" s="151"/>
      <c r="T677" s="151"/>
    </row>
    <row r="678" spans="15:20" ht="15.75" customHeight="1">
      <c r="O678" s="151"/>
      <c r="P678" s="151"/>
      <c r="Q678" s="151"/>
      <c r="R678" s="151"/>
      <c r="S678" s="151"/>
      <c r="T678" s="151"/>
    </row>
    <row r="679" spans="15:20" ht="15.75" customHeight="1">
      <c r="O679" s="151"/>
      <c r="P679" s="151"/>
      <c r="Q679" s="151"/>
      <c r="R679" s="151"/>
      <c r="S679" s="151"/>
      <c r="T679" s="151"/>
    </row>
    <row r="680" spans="15:20" ht="15.75" customHeight="1">
      <c r="O680" s="151"/>
      <c r="P680" s="151"/>
      <c r="Q680" s="151"/>
      <c r="R680" s="151"/>
      <c r="S680" s="151"/>
      <c r="T680" s="151"/>
    </row>
    <row r="681" spans="15:20" ht="15.75" customHeight="1">
      <c r="O681" s="151"/>
      <c r="P681" s="151"/>
      <c r="Q681" s="151"/>
      <c r="R681" s="151"/>
      <c r="S681" s="151"/>
      <c r="T681" s="151"/>
    </row>
    <row r="682" spans="15:20" ht="15.75" customHeight="1">
      <c r="O682" s="151"/>
      <c r="P682" s="151"/>
      <c r="Q682" s="151"/>
      <c r="R682" s="151"/>
      <c r="S682" s="151"/>
      <c r="T682" s="151"/>
    </row>
    <row r="683" spans="15:20" ht="15.75" customHeight="1">
      <c r="O683" s="151"/>
      <c r="P683" s="151"/>
      <c r="Q683" s="151"/>
      <c r="R683" s="151"/>
      <c r="S683" s="151"/>
      <c r="T683" s="151"/>
    </row>
    <row r="684" spans="15:20" ht="15.75" customHeight="1">
      <c r="O684" s="151"/>
      <c r="P684" s="151"/>
      <c r="Q684" s="151"/>
      <c r="R684" s="151"/>
      <c r="S684" s="151"/>
      <c r="T684" s="151"/>
    </row>
    <row r="685" spans="15:20" ht="15.75" customHeight="1">
      <c r="O685" s="151"/>
      <c r="P685" s="151"/>
      <c r="Q685" s="151"/>
      <c r="R685" s="151"/>
      <c r="S685" s="151"/>
      <c r="T685" s="151"/>
    </row>
    <row r="686" spans="15:20" ht="15.75" customHeight="1">
      <c r="O686" s="151"/>
      <c r="P686" s="151"/>
      <c r="Q686" s="151"/>
      <c r="R686" s="151"/>
      <c r="S686" s="151"/>
      <c r="T686" s="151"/>
    </row>
    <row r="687" spans="15:20" ht="15.75" customHeight="1">
      <c r="O687" s="151"/>
      <c r="P687" s="151"/>
      <c r="Q687" s="151"/>
      <c r="R687" s="151"/>
      <c r="S687" s="151"/>
      <c r="T687" s="151"/>
    </row>
    <row r="688" spans="15:20" ht="15.75" customHeight="1">
      <c r="O688" s="151"/>
      <c r="P688" s="151"/>
      <c r="Q688" s="151"/>
      <c r="R688" s="151"/>
      <c r="S688" s="151"/>
      <c r="T688" s="151"/>
    </row>
    <row r="689" spans="15:20" ht="15.75" customHeight="1">
      <c r="O689" s="151"/>
      <c r="P689" s="151"/>
      <c r="Q689" s="151"/>
      <c r="R689" s="151"/>
      <c r="S689" s="151"/>
      <c r="T689" s="151"/>
    </row>
    <row r="690" spans="15:20" ht="15.75" customHeight="1">
      <c r="O690" s="151"/>
      <c r="P690" s="151"/>
      <c r="Q690" s="151"/>
      <c r="R690" s="151"/>
      <c r="S690" s="151"/>
      <c r="T690" s="151"/>
    </row>
    <row r="691" spans="15:20" ht="15.75" customHeight="1">
      <c r="O691" s="151"/>
      <c r="P691" s="151"/>
      <c r="Q691" s="151"/>
      <c r="R691" s="151"/>
      <c r="S691" s="151"/>
      <c r="T691" s="151"/>
    </row>
    <row r="692" spans="15:20" ht="15.75" customHeight="1">
      <c r="O692" s="151"/>
      <c r="P692" s="151"/>
      <c r="Q692" s="151"/>
      <c r="R692" s="151"/>
      <c r="S692" s="151"/>
      <c r="T692" s="151"/>
    </row>
    <row r="693" spans="15:20" ht="15.75" customHeight="1">
      <c r="O693" s="151"/>
      <c r="P693" s="151"/>
      <c r="Q693" s="151"/>
      <c r="R693" s="151"/>
      <c r="S693" s="151"/>
      <c r="T693" s="151"/>
    </row>
    <row r="694" spans="15:20" ht="15.75" customHeight="1">
      <c r="O694" s="151"/>
      <c r="P694" s="151"/>
      <c r="Q694" s="151"/>
      <c r="R694" s="151"/>
      <c r="S694" s="151"/>
      <c r="T694" s="151"/>
    </row>
    <row r="695" spans="15:20" ht="15.75" customHeight="1">
      <c r="O695" s="151"/>
      <c r="P695" s="151"/>
      <c r="Q695" s="151"/>
      <c r="R695" s="151"/>
      <c r="S695" s="151"/>
      <c r="T695" s="151"/>
    </row>
    <row r="696" spans="15:20" ht="15.75" customHeight="1">
      <c r="O696" s="151"/>
      <c r="P696" s="151"/>
      <c r="Q696" s="151"/>
      <c r="R696" s="151"/>
      <c r="S696" s="151"/>
      <c r="T696" s="151"/>
    </row>
    <row r="697" spans="15:20" ht="15.75" customHeight="1">
      <c r="O697" s="151"/>
      <c r="P697" s="151"/>
      <c r="Q697" s="151"/>
      <c r="R697" s="151"/>
      <c r="S697" s="151"/>
      <c r="T697" s="151"/>
    </row>
    <row r="698" spans="15:20" ht="15.75" customHeight="1">
      <c r="O698" s="151"/>
      <c r="P698" s="151"/>
      <c r="Q698" s="151"/>
      <c r="R698" s="151"/>
      <c r="S698" s="151"/>
      <c r="T698" s="151"/>
    </row>
    <row r="699" spans="15:20" ht="15.75" customHeight="1">
      <c r="O699" s="151"/>
      <c r="P699" s="151"/>
      <c r="Q699" s="151"/>
      <c r="R699" s="151"/>
      <c r="S699" s="151"/>
      <c r="T699" s="151"/>
    </row>
    <row r="700" spans="15:20" ht="15.75" customHeight="1">
      <c r="O700" s="151"/>
      <c r="P700" s="151"/>
      <c r="Q700" s="151"/>
      <c r="R700" s="151"/>
      <c r="S700" s="151"/>
      <c r="T700" s="151"/>
    </row>
    <row r="701" spans="15:20" ht="15.75" customHeight="1">
      <c r="O701" s="151"/>
      <c r="P701" s="151"/>
      <c r="Q701" s="151"/>
      <c r="R701" s="151"/>
      <c r="S701" s="151"/>
      <c r="T701" s="151"/>
    </row>
    <row r="702" spans="15:20" ht="15.75" customHeight="1">
      <c r="O702" s="151"/>
      <c r="P702" s="151"/>
      <c r="Q702" s="151"/>
      <c r="R702" s="151"/>
      <c r="S702" s="151"/>
      <c r="T702" s="151"/>
    </row>
    <row r="703" spans="15:20" ht="15.75" customHeight="1">
      <c r="O703" s="151"/>
      <c r="P703" s="151"/>
      <c r="Q703" s="151"/>
      <c r="R703" s="151"/>
      <c r="S703" s="151"/>
      <c r="T703" s="151"/>
    </row>
    <row r="704" spans="15:20" ht="15.75" customHeight="1">
      <c r="O704" s="151"/>
      <c r="P704" s="151"/>
      <c r="Q704" s="151"/>
      <c r="R704" s="151"/>
      <c r="S704" s="151"/>
      <c r="T704" s="151"/>
    </row>
    <row r="705" spans="15:20" ht="15.75" customHeight="1">
      <c r="O705" s="151"/>
      <c r="P705" s="151"/>
      <c r="Q705" s="151"/>
      <c r="R705" s="151"/>
      <c r="S705" s="151"/>
      <c r="T705" s="151"/>
    </row>
    <row r="706" spans="15:20" ht="15.75" customHeight="1">
      <c r="O706" s="151"/>
      <c r="P706" s="151"/>
      <c r="Q706" s="151"/>
      <c r="R706" s="151"/>
      <c r="S706" s="151"/>
      <c r="T706" s="151"/>
    </row>
    <row r="707" spans="15:20" ht="15.75" customHeight="1">
      <c r="O707" s="151"/>
      <c r="P707" s="151"/>
      <c r="Q707" s="151"/>
      <c r="R707" s="151"/>
      <c r="S707" s="151"/>
      <c r="T707" s="151"/>
    </row>
    <row r="708" spans="15:20" ht="15.75" customHeight="1">
      <c r="O708" s="151"/>
      <c r="P708" s="151"/>
      <c r="Q708" s="151"/>
      <c r="R708" s="151"/>
      <c r="S708" s="151"/>
      <c r="T708" s="151"/>
    </row>
    <row r="709" spans="15:20" ht="15.75" customHeight="1">
      <c r="O709" s="151"/>
      <c r="P709" s="151"/>
      <c r="Q709" s="151"/>
      <c r="R709" s="151"/>
      <c r="S709" s="151"/>
      <c r="T709" s="151"/>
    </row>
    <row r="710" spans="15:20" ht="15.75" customHeight="1">
      <c r="O710" s="151"/>
      <c r="P710" s="151"/>
      <c r="Q710" s="151"/>
      <c r="R710" s="151"/>
      <c r="S710" s="151"/>
      <c r="T710" s="151"/>
    </row>
    <row r="711" spans="15:20" ht="15.75" customHeight="1">
      <c r="O711" s="151"/>
      <c r="P711" s="151"/>
      <c r="Q711" s="151"/>
      <c r="R711" s="151"/>
      <c r="S711" s="151"/>
      <c r="T711" s="151"/>
    </row>
    <row r="712" spans="15:20" ht="15.75" customHeight="1">
      <c r="O712" s="151"/>
      <c r="P712" s="151"/>
      <c r="Q712" s="151"/>
      <c r="R712" s="151"/>
      <c r="S712" s="151"/>
      <c r="T712" s="151"/>
    </row>
    <row r="713" spans="15:20" ht="15.75" customHeight="1">
      <c r="O713" s="151"/>
      <c r="P713" s="151"/>
      <c r="Q713" s="151"/>
      <c r="R713" s="151"/>
      <c r="S713" s="151"/>
      <c r="T713" s="151"/>
    </row>
    <row r="714" spans="15:20" ht="15.75" customHeight="1">
      <c r="O714" s="151"/>
      <c r="P714" s="151"/>
      <c r="Q714" s="151"/>
      <c r="R714" s="151"/>
      <c r="S714" s="151"/>
      <c r="T714" s="151"/>
    </row>
    <row r="715" spans="15:20" ht="15.75" customHeight="1">
      <c r="O715" s="151"/>
      <c r="P715" s="151"/>
      <c r="Q715" s="151"/>
      <c r="R715" s="151"/>
      <c r="S715" s="151"/>
      <c r="T715" s="151"/>
    </row>
    <row r="716" spans="15:20" ht="15.75" customHeight="1">
      <c r="O716" s="151"/>
      <c r="P716" s="151"/>
      <c r="Q716" s="151"/>
      <c r="R716" s="151"/>
      <c r="S716" s="151"/>
      <c r="T716" s="151"/>
    </row>
    <row r="717" spans="15:20" ht="15.75" customHeight="1">
      <c r="O717" s="151"/>
      <c r="P717" s="151"/>
      <c r="Q717" s="151"/>
      <c r="R717" s="151"/>
      <c r="S717" s="151"/>
      <c r="T717" s="151"/>
    </row>
    <row r="718" spans="15:20" ht="15.75" customHeight="1">
      <c r="O718" s="151"/>
      <c r="P718" s="151"/>
      <c r="Q718" s="151"/>
      <c r="R718" s="151"/>
      <c r="S718" s="151"/>
      <c r="T718" s="151"/>
    </row>
    <row r="719" spans="15:20" ht="15.75" customHeight="1">
      <c r="O719" s="151"/>
      <c r="P719" s="151"/>
      <c r="Q719" s="151"/>
      <c r="R719" s="151"/>
      <c r="S719" s="151"/>
      <c r="T719" s="151"/>
    </row>
    <row r="720" spans="15:20" ht="15.75" customHeight="1">
      <c r="O720" s="151"/>
      <c r="P720" s="151"/>
      <c r="Q720" s="151"/>
      <c r="R720" s="151"/>
      <c r="S720" s="151"/>
      <c r="T720" s="151"/>
    </row>
    <row r="721" spans="15:20" ht="15.75" customHeight="1">
      <c r="O721" s="151"/>
      <c r="P721" s="151"/>
      <c r="Q721" s="151"/>
      <c r="R721" s="151"/>
      <c r="S721" s="151"/>
      <c r="T721" s="151"/>
    </row>
    <row r="722" spans="15:20" ht="15.75" customHeight="1">
      <c r="O722" s="151"/>
      <c r="P722" s="151"/>
      <c r="Q722" s="151"/>
      <c r="R722" s="151"/>
      <c r="S722" s="151"/>
      <c r="T722" s="151"/>
    </row>
    <row r="723" spans="15:20" ht="15.75" customHeight="1">
      <c r="O723" s="151"/>
      <c r="P723" s="151"/>
      <c r="Q723" s="151"/>
      <c r="R723" s="151"/>
      <c r="S723" s="151"/>
      <c r="T723" s="151"/>
    </row>
    <row r="724" spans="15:20" ht="15.75" customHeight="1">
      <c r="O724" s="151"/>
      <c r="P724" s="151"/>
      <c r="Q724" s="151"/>
      <c r="R724" s="151"/>
      <c r="S724" s="151"/>
      <c r="T724" s="151"/>
    </row>
    <row r="725" spans="15:20" ht="15.75" customHeight="1">
      <c r="O725" s="151"/>
      <c r="P725" s="151"/>
      <c r="Q725" s="151"/>
      <c r="R725" s="151"/>
      <c r="S725" s="151"/>
      <c r="T725" s="151"/>
    </row>
    <row r="726" spans="15:20" ht="15.75" customHeight="1">
      <c r="O726" s="151"/>
      <c r="P726" s="151"/>
      <c r="Q726" s="151"/>
      <c r="R726" s="151"/>
      <c r="S726" s="151"/>
      <c r="T726" s="151"/>
    </row>
    <row r="727" spans="15:20" ht="15.75" customHeight="1">
      <c r="O727" s="151"/>
      <c r="P727" s="151"/>
      <c r="Q727" s="151"/>
      <c r="R727" s="151"/>
      <c r="S727" s="151"/>
      <c r="T727" s="151"/>
    </row>
    <row r="728" spans="15:20" ht="15.75" customHeight="1">
      <c r="O728" s="151"/>
      <c r="P728" s="151"/>
      <c r="Q728" s="151"/>
      <c r="R728" s="151"/>
      <c r="S728" s="151"/>
      <c r="T728" s="151"/>
    </row>
    <row r="729" spans="15:20" ht="15.75" customHeight="1">
      <c r="O729" s="151"/>
      <c r="P729" s="151"/>
      <c r="Q729" s="151"/>
      <c r="R729" s="151"/>
      <c r="S729" s="151"/>
      <c r="T729" s="151"/>
    </row>
    <row r="730" spans="15:20" ht="15.75" customHeight="1">
      <c r="O730" s="151"/>
      <c r="P730" s="151"/>
      <c r="Q730" s="151"/>
      <c r="R730" s="151"/>
      <c r="S730" s="151"/>
      <c r="T730" s="151"/>
    </row>
    <row r="731" spans="15:20" ht="15.75" customHeight="1">
      <c r="O731" s="151"/>
      <c r="P731" s="151"/>
      <c r="Q731" s="151"/>
      <c r="R731" s="151"/>
      <c r="S731" s="151"/>
      <c r="T731" s="151"/>
    </row>
    <row r="732" spans="15:20" ht="15.75" customHeight="1">
      <c r="O732" s="151"/>
      <c r="P732" s="151"/>
      <c r="Q732" s="151"/>
      <c r="R732" s="151"/>
      <c r="S732" s="151"/>
      <c r="T732" s="151"/>
    </row>
    <row r="733" spans="15:20" ht="15.75" customHeight="1">
      <c r="O733" s="151"/>
      <c r="P733" s="151"/>
      <c r="Q733" s="151"/>
      <c r="R733" s="151"/>
      <c r="S733" s="151"/>
      <c r="T733" s="151"/>
    </row>
    <row r="734" spans="15:20" ht="15.75" customHeight="1">
      <c r="O734" s="151"/>
      <c r="P734" s="151"/>
      <c r="Q734" s="151"/>
      <c r="R734" s="151"/>
      <c r="S734" s="151"/>
      <c r="T734" s="151"/>
    </row>
    <row r="735" spans="15:20" ht="15.75" customHeight="1">
      <c r="O735" s="151"/>
      <c r="P735" s="151"/>
      <c r="Q735" s="151"/>
      <c r="R735" s="151"/>
      <c r="S735" s="151"/>
      <c r="T735" s="151"/>
    </row>
    <row r="736" spans="15:20" ht="15.75" customHeight="1">
      <c r="O736" s="151"/>
      <c r="P736" s="151"/>
      <c r="Q736" s="151"/>
      <c r="R736" s="151"/>
      <c r="S736" s="151"/>
      <c r="T736" s="151"/>
    </row>
    <row r="737" spans="15:20" ht="15.75" customHeight="1">
      <c r="O737" s="151"/>
      <c r="P737" s="151"/>
      <c r="Q737" s="151"/>
      <c r="R737" s="151"/>
      <c r="S737" s="151"/>
      <c r="T737" s="151"/>
    </row>
    <row r="738" spans="15:20" ht="15.75" customHeight="1">
      <c r="O738" s="151"/>
      <c r="P738" s="151"/>
      <c r="Q738" s="151"/>
      <c r="R738" s="151"/>
      <c r="S738" s="151"/>
      <c r="T738" s="151"/>
    </row>
    <row r="739" spans="15:20" ht="15.75" customHeight="1">
      <c r="O739" s="151"/>
      <c r="P739" s="151"/>
      <c r="Q739" s="151"/>
      <c r="R739" s="151"/>
      <c r="S739" s="151"/>
      <c r="T739" s="151"/>
    </row>
    <row r="740" spans="15:20" ht="15.75" customHeight="1">
      <c r="O740" s="151"/>
      <c r="P740" s="151"/>
      <c r="Q740" s="151"/>
      <c r="R740" s="151"/>
      <c r="S740" s="151"/>
      <c r="T740" s="151"/>
    </row>
    <row r="741" spans="15:20" ht="15.75" customHeight="1">
      <c r="O741" s="151"/>
      <c r="P741" s="151"/>
      <c r="Q741" s="151"/>
      <c r="R741" s="151"/>
      <c r="S741" s="151"/>
      <c r="T741" s="151"/>
    </row>
    <row r="742" spans="15:20" ht="15.75" customHeight="1">
      <c r="O742" s="151"/>
      <c r="P742" s="151"/>
      <c r="Q742" s="151"/>
      <c r="R742" s="151"/>
      <c r="S742" s="151"/>
      <c r="T742" s="151"/>
    </row>
    <row r="743" spans="15:20" ht="15.75" customHeight="1">
      <c r="O743" s="151"/>
      <c r="P743" s="151"/>
      <c r="Q743" s="151"/>
      <c r="R743" s="151"/>
      <c r="S743" s="151"/>
      <c r="T743" s="151"/>
    </row>
    <row r="744" spans="15:20" ht="15.75" customHeight="1">
      <c r="O744" s="151"/>
      <c r="P744" s="151"/>
      <c r="Q744" s="151"/>
      <c r="R744" s="151"/>
      <c r="S744" s="151"/>
      <c r="T744" s="151"/>
    </row>
    <row r="745" spans="15:20" ht="15.75" customHeight="1">
      <c r="O745" s="151"/>
      <c r="P745" s="151"/>
      <c r="Q745" s="151"/>
      <c r="R745" s="151"/>
      <c r="S745" s="151"/>
      <c r="T745" s="151"/>
    </row>
    <row r="746" spans="15:20" ht="15.75" customHeight="1">
      <c r="O746" s="151"/>
      <c r="P746" s="151"/>
      <c r="Q746" s="151"/>
      <c r="R746" s="151"/>
      <c r="S746" s="151"/>
      <c r="T746" s="151"/>
    </row>
    <row r="747" spans="15:20" ht="15.75" customHeight="1">
      <c r="O747" s="151"/>
      <c r="P747" s="151"/>
      <c r="Q747" s="151"/>
      <c r="R747" s="151"/>
      <c r="S747" s="151"/>
      <c r="T747" s="151"/>
    </row>
    <row r="748" spans="15:20" ht="15.75" customHeight="1">
      <c r="O748" s="151"/>
      <c r="P748" s="151"/>
      <c r="Q748" s="151"/>
      <c r="R748" s="151"/>
      <c r="S748" s="151"/>
      <c r="T748" s="151"/>
    </row>
    <row r="749" spans="15:20" ht="15.75" customHeight="1">
      <c r="O749" s="151"/>
      <c r="P749" s="151"/>
      <c r="Q749" s="151"/>
      <c r="R749" s="151"/>
      <c r="S749" s="151"/>
      <c r="T749" s="151"/>
    </row>
    <row r="750" spans="15:20" ht="15.75" customHeight="1">
      <c r="O750" s="151"/>
      <c r="P750" s="151"/>
      <c r="Q750" s="151"/>
      <c r="R750" s="151"/>
      <c r="S750" s="151"/>
      <c r="T750" s="151"/>
    </row>
    <row r="751" spans="15:20" ht="15.75" customHeight="1">
      <c r="O751" s="151"/>
      <c r="P751" s="151"/>
      <c r="Q751" s="151"/>
      <c r="R751" s="151"/>
      <c r="S751" s="151"/>
      <c r="T751" s="151"/>
    </row>
    <row r="752" spans="15:20" ht="15.75" customHeight="1">
      <c r="O752" s="151"/>
      <c r="P752" s="151"/>
      <c r="Q752" s="151"/>
      <c r="R752" s="151"/>
      <c r="S752" s="151"/>
      <c r="T752" s="151"/>
    </row>
    <row r="753" spans="15:20" ht="15.75" customHeight="1">
      <c r="O753" s="151"/>
      <c r="P753" s="151"/>
      <c r="Q753" s="151"/>
      <c r="R753" s="151"/>
      <c r="S753" s="151"/>
      <c r="T753" s="151"/>
    </row>
    <row r="754" spans="15:20" ht="15.75" customHeight="1">
      <c r="O754" s="151"/>
      <c r="P754" s="151"/>
      <c r="Q754" s="151"/>
      <c r="R754" s="151"/>
      <c r="S754" s="151"/>
      <c r="T754" s="151"/>
    </row>
    <row r="755" spans="15:20" ht="15.75" customHeight="1">
      <c r="O755" s="151"/>
      <c r="P755" s="151"/>
      <c r="Q755" s="151"/>
      <c r="R755" s="151"/>
      <c r="S755" s="151"/>
      <c r="T755" s="151"/>
    </row>
    <row r="756" spans="15:20" ht="15.75" customHeight="1">
      <c r="O756" s="151"/>
      <c r="P756" s="151"/>
      <c r="Q756" s="151"/>
      <c r="R756" s="151"/>
      <c r="S756" s="151"/>
      <c r="T756" s="151"/>
    </row>
    <row r="757" spans="15:20" ht="15.75" customHeight="1">
      <c r="O757" s="151"/>
      <c r="P757" s="151"/>
      <c r="Q757" s="151"/>
      <c r="R757" s="151"/>
      <c r="S757" s="151"/>
      <c r="T757" s="151"/>
    </row>
    <row r="758" spans="15:20" ht="15.75" customHeight="1">
      <c r="O758" s="151"/>
      <c r="P758" s="151"/>
      <c r="Q758" s="151"/>
      <c r="R758" s="151"/>
      <c r="S758" s="151"/>
      <c r="T758" s="151"/>
    </row>
    <row r="759" spans="15:20" ht="15.75" customHeight="1">
      <c r="O759" s="151"/>
      <c r="P759" s="151"/>
      <c r="Q759" s="151"/>
      <c r="R759" s="151"/>
      <c r="S759" s="151"/>
      <c r="T759" s="151"/>
    </row>
    <row r="760" spans="15:20" ht="15.75" customHeight="1">
      <c r="O760" s="151"/>
      <c r="P760" s="151"/>
      <c r="Q760" s="151"/>
      <c r="R760" s="151"/>
      <c r="S760" s="151"/>
      <c r="T760" s="151"/>
    </row>
    <row r="761" spans="15:20" ht="15.75" customHeight="1">
      <c r="O761" s="151"/>
      <c r="P761" s="151"/>
      <c r="Q761" s="151"/>
      <c r="R761" s="151"/>
      <c r="S761" s="151"/>
      <c r="T761" s="151"/>
    </row>
    <row r="762" spans="15:20" ht="15.75" customHeight="1">
      <c r="O762" s="151"/>
      <c r="P762" s="151"/>
      <c r="Q762" s="151"/>
      <c r="R762" s="151"/>
      <c r="S762" s="151"/>
      <c r="T762" s="151"/>
    </row>
    <row r="763" spans="15:20" ht="15.75" customHeight="1">
      <c r="O763" s="151"/>
      <c r="P763" s="151"/>
      <c r="Q763" s="151"/>
      <c r="R763" s="151"/>
      <c r="S763" s="151"/>
      <c r="T763" s="151"/>
    </row>
    <row r="764" spans="15:20" ht="15.75" customHeight="1">
      <c r="O764" s="151"/>
      <c r="P764" s="151"/>
      <c r="Q764" s="151"/>
      <c r="R764" s="151"/>
      <c r="S764" s="151"/>
      <c r="T764" s="151"/>
    </row>
    <row r="765" spans="15:20" ht="15.75" customHeight="1">
      <c r="O765" s="151"/>
      <c r="P765" s="151"/>
      <c r="Q765" s="151"/>
      <c r="R765" s="151"/>
      <c r="S765" s="151"/>
      <c r="T765" s="151"/>
    </row>
    <row r="766" spans="15:20" ht="15.75" customHeight="1">
      <c r="O766" s="151"/>
      <c r="P766" s="151"/>
      <c r="Q766" s="151"/>
      <c r="R766" s="151"/>
      <c r="S766" s="151"/>
      <c r="T766" s="151"/>
    </row>
    <row r="767" spans="15:20" ht="15.75" customHeight="1">
      <c r="O767" s="151"/>
      <c r="P767" s="151"/>
      <c r="Q767" s="151"/>
      <c r="R767" s="151"/>
      <c r="S767" s="151"/>
      <c r="T767" s="151"/>
    </row>
    <row r="768" spans="15:20" ht="15.75" customHeight="1">
      <c r="O768" s="151"/>
      <c r="P768" s="151"/>
      <c r="Q768" s="151"/>
      <c r="R768" s="151"/>
      <c r="S768" s="151"/>
      <c r="T768" s="151"/>
    </row>
    <row r="769" spans="15:20" ht="15.75" customHeight="1">
      <c r="O769" s="151"/>
      <c r="P769" s="151"/>
      <c r="Q769" s="151"/>
      <c r="R769" s="151"/>
      <c r="S769" s="151"/>
      <c r="T769" s="151"/>
    </row>
    <row r="770" spans="15:20" ht="15.75" customHeight="1">
      <c r="O770" s="151"/>
      <c r="P770" s="151"/>
      <c r="Q770" s="151"/>
      <c r="R770" s="151"/>
      <c r="S770" s="151"/>
      <c r="T770" s="151"/>
    </row>
    <row r="771" spans="15:20" ht="15.75" customHeight="1">
      <c r="O771" s="151"/>
      <c r="P771" s="151"/>
      <c r="Q771" s="151"/>
      <c r="R771" s="151"/>
      <c r="S771" s="151"/>
      <c r="T771" s="151"/>
    </row>
    <row r="772" spans="15:20" ht="15.75" customHeight="1">
      <c r="O772" s="151"/>
      <c r="P772" s="151"/>
      <c r="Q772" s="151"/>
      <c r="R772" s="151"/>
      <c r="S772" s="151"/>
      <c r="T772" s="151"/>
    </row>
    <row r="773" spans="15:20" ht="15.75" customHeight="1">
      <c r="O773" s="151"/>
      <c r="P773" s="151"/>
      <c r="Q773" s="151"/>
      <c r="R773" s="151"/>
      <c r="S773" s="151"/>
      <c r="T773" s="151"/>
    </row>
    <row r="774" spans="15:20" ht="15.75" customHeight="1">
      <c r="O774" s="151"/>
      <c r="P774" s="151"/>
      <c r="Q774" s="151"/>
      <c r="R774" s="151"/>
      <c r="S774" s="151"/>
      <c r="T774" s="151"/>
    </row>
    <row r="775" spans="15:20" ht="15.75" customHeight="1">
      <c r="O775" s="151"/>
      <c r="P775" s="151"/>
      <c r="Q775" s="151"/>
      <c r="R775" s="151"/>
      <c r="S775" s="151"/>
      <c r="T775" s="151"/>
    </row>
    <row r="776" spans="15:20" ht="15.75" customHeight="1">
      <c r="O776" s="151"/>
      <c r="P776" s="151"/>
      <c r="Q776" s="151"/>
      <c r="R776" s="151"/>
      <c r="S776" s="151"/>
      <c r="T776" s="151"/>
    </row>
    <row r="777" spans="15:20" ht="15.75" customHeight="1">
      <c r="O777" s="151"/>
      <c r="P777" s="151"/>
      <c r="Q777" s="151"/>
      <c r="R777" s="151"/>
      <c r="S777" s="151"/>
      <c r="T777" s="151"/>
    </row>
    <row r="778" spans="15:20" ht="15.75" customHeight="1">
      <c r="O778" s="151"/>
      <c r="P778" s="151"/>
      <c r="Q778" s="151"/>
      <c r="R778" s="151"/>
      <c r="S778" s="151"/>
      <c r="T778" s="151"/>
    </row>
    <row r="779" spans="15:20" ht="15.75" customHeight="1">
      <c r="O779" s="151"/>
      <c r="P779" s="151"/>
      <c r="Q779" s="151"/>
      <c r="R779" s="151"/>
      <c r="S779" s="151"/>
      <c r="T779" s="151"/>
    </row>
    <row r="780" spans="15:20" ht="15.75" customHeight="1">
      <c r="O780" s="151"/>
      <c r="P780" s="151"/>
      <c r="Q780" s="151"/>
      <c r="R780" s="151"/>
      <c r="S780" s="151"/>
      <c r="T780" s="151"/>
    </row>
    <row r="781" spans="15:20" ht="15.75" customHeight="1">
      <c r="O781" s="151"/>
      <c r="P781" s="151"/>
      <c r="Q781" s="151"/>
      <c r="R781" s="151"/>
      <c r="S781" s="151"/>
      <c r="T781" s="151"/>
    </row>
    <row r="782" spans="15:20" ht="15.75" customHeight="1">
      <c r="O782" s="151"/>
      <c r="P782" s="151"/>
      <c r="Q782" s="151"/>
      <c r="R782" s="151"/>
      <c r="S782" s="151"/>
      <c r="T782" s="151"/>
    </row>
    <row r="783" spans="15:20" ht="15.75" customHeight="1">
      <c r="O783" s="151"/>
      <c r="P783" s="151"/>
      <c r="Q783" s="151"/>
      <c r="R783" s="151"/>
      <c r="S783" s="151"/>
      <c r="T783" s="151"/>
    </row>
    <row r="784" spans="15:20" ht="15.75" customHeight="1">
      <c r="O784" s="151"/>
      <c r="P784" s="151"/>
      <c r="Q784" s="151"/>
      <c r="R784" s="151"/>
      <c r="S784" s="151"/>
      <c r="T784" s="151"/>
    </row>
    <row r="785" spans="15:20" ht="15.75" customHeight="1">
      <c r="O785" s="151"/>
      <c r="P785" s="151"/>
      <c r="Q785" s="151"/>
      <c r="R785" s="151"/>
      <c r="S785" s="151"/>
      <c r="T785" s="151"/>
    </row>
    <row r="786" spans="15:20" ht="15.75" customHeight="1">
      <c r="O786" s="151"/>
      <c r="P786" s="151"/>
      <c r="Q786" s="151"/>
      <c r="R786" s="151"/>
      <c r="S786" s="151"/>
      <c r="T786" s="151"/>
    </row>
    <row r="787" spans="15:20" ht="15.75" customHeight="1">
      <c r="O787" s="151"/>
      <c r="P787" s="151"/>
      <c r="Q787" s="151"/>
      <c r="R787" s="151"/>
      <c r="S787" s="151"/>
      <c r="T787" s="151"/>
    </row>
    <row r="788" spans="15:20" ht="15.75" customHeight="1">
      <c r="O788" s="151"/>
      <c r="P788" s="151"/>
      <c r="Q788" s="151"/>
      <c r="R788" s="151"/>
      <c r="S788" s="151"/>
      <c r="T788" s="151"/>
    </row>
    <row r="789" spans="15:20" ht="15.75" customHeight="1">
      <c r="O789" s="151"/>
      <c r="P789" s="151"/>
      <c r="Q789" s="151"/>
      <c r="R789" s="151"/>
      <c r="S789" s="151"/>
      <c r="T789" s="151"/>
    </row>
    <row r="790" spans="15:20" ht="15.75" customHeight="1">
      <c r="O790" s="151"/>
      <c r="P790" s="151"/>
      <c r="Q790" s="151"/>
      <c r="R790" s="151"/>
      <c r="S790" s="151"/>
      <c r="T790" s="151"/>
    </row>
    <row r="791" spans="15:20" ht="15.75" customHeight="1">
      <c r="O791" s="151"/>
      <c r="P791" s="151"/>
      <c r="Q791" s="151"/>
      <c r="R791" s="151"/>
      <c r="S791" s="151"/>
      <c r="T791" s="151"/>
    </row>
    <row r="792" spans="15:20" ht="15.75" customHeight="1">
      <c r="O792" s="151"/>
      <c r="P792" s="151"/>
      <c r="Q792" s="151"/>
      <c r="R792" s="151"/>
      <c r="S792" s="151"/>
      <c r="T792" s="151"/>
    </row>
    <row r="793" spans="15:20" ht="15.75" customHeight="1">
      <c r="O793" s="151"/>
      <c r="P793" s="151"/>
      <c r="Q793" s="151"/>
      <c r="R793" s="151"/>
      <c r="S793" s="151"/>
      <c r="T793" s="151"/>
    </row>
    <row r="794" spans="15:20" ht="15.75" customHeight="1">
      <c r="O794" s="151"/>
      <c r="P794" s="151"/>
      <c r="Q794" s="151"/>
      <c r="R794" s="151"/>
      <c r="S794" s="151"/>
      <c r="T794" s="151"/>
    </row>
    <row r="795" spans="15:20" ht="15.75" customHeight="1">
      <c r="O795" s="151"/>
      <c r="P795" s="151"/>
      <c r="Q795" s="151"/>
      <c r="R795" s="151"/>
      <c r="S795" s="151"/>
      <c r="T795" s="151"/>
    </row>
    <row r="796" spans="15:20" ht="15.75" customHeight="1">
      <c r="O796" s="151"/>
      <c r="P796" s="151"/>
      <c r="Q796" s="151"/>
      <c r="R796" s="151"/>
      <c r="S796" s="151"/>
      <c r="T796" s="151"/>
    </row>
    <row r="797" spans="15:20" ht="15.75" customHeight="1">
      <c r="O797" s="151"/>
      <c r="P797" s="151"/>
      <c r="Q797" s="151"/>
      <c r="R797" s="151"/>
      <c r="S797" s="151"/>
      <c r="T797" s="151"/>
    </row>
    <row r="798" spans="15:20" ht="15.75" customHeight="1">
      <c r="O798" s="151"/>
      <c r="P798" s="151"/>
      <c r="Q798" s="151"/>
      <c r="R798" s="151"/>
      <c r="S798" s="151"/>
      <c r="T798" s="151"/>
    </row>
    <row r="799" spans="15:20" ht="15.75" customHeight="1">
      <c r="O799" s="151"/>
      <c r="P799" s="151"/>
      <c r="Q799" s="151"/>
      <c r="R799" s="151"/>
      <c r="S799" s="151"/>
      <c r="T799" s="151"/>
    </row>
    <row r="800" spans="15:20" ht="15.75" customHeight="1">
      <c r="O800" s="151"/>
      <c r="P800" s="151"/>
      <c r="Q800" s="151"/>
      <c r="R800" s="151"/>
      <c r="S800" s="151"/>
      <c r="T800" s="151"/>
    </row>
    <row r="801" spans="15:20" ht="15.75" customHeight="1">
      <c r="O801" s="151"/>
      <c r="P801" s="151"/>
      <c r="Q801" s="151"/>
      <c r="R801" s="151"/>
      <c r="S801" s="151"/>
      <c r="T801" s="151"/>
    </row>
    <row r="802" spans="15:20" ht="15.75" customHeight="1">
      <c r="O802" s="151"/>
      <c r="P802" s="151"/>
      <c r="Q802" s="151"/>
      <c r="R802" s="151"/>
      <c r="S802" s="151"/>
      <c r="T802" s="151"/>
    </row>
    <row r="803" spans="15:20" ht="15.75" customHeight="1">
      <c r="O803" s="151"/>
      <c r="P803" s="151"/>
      <c r="Q803" s="151"/>
      <c r="R803" s="151"/>
      <c r="S803" s="151"/>
      <c r="T803" s="151"/>
    </row>
    <row r="804" spans="15:20" ht="15.75" customHeight="1">
      <c r="O804" s="151"/>
      <c r="P804" s="151"/>
      <c r="Q804" s="151"/>
      <c r="R804" s="151"/>
      <c r="S804" s="151"/>
      <c r="T804" s="151"/>
    </row>
    <row r="805" spans="15:20" ht="15.75" customHeight="1">
      <c r="O805" s="151"/>
      <c r="P805" s="151"/>
      <c r="Q805" s="151"/>
      <c r="R805" s="151"/>
      <c r="S805" s="151"/>
      <c r="T805" s="151"/>
    </row>
    <row r="806" spans="15:20" ht="15.75" customHeight="1">
      <c r="O806" s="151"/>
      <c r="P806" s="151"/>
      <c r="Q806" s="151"/>
      <c r="R806" s="151"/>
      <c r="S806" s="151"/>
      <c r="T806" s="151"/>
    </row>
    <row r="807" spans="15:20" ht="15.75" customHeight="1">
      <c r="O807" s="151"/>
      <c r="P807" s="151"/>
      <c r="Q807" s="151"/>
      <c r="R807" s="151"/>
      <c r="S807" s="151"/>
      <c r="T807" s="151"/>
    </row>
    <row r="808" spans="15:20" ht="15.75" customHeight="1">
      <c r="O808" s="151"/>
      <c r="P808" s="151"/>
      <c r="Q808" s="151"/>
      <c r="R808" s="151"/>
      <c r="S808" s="151"/>
      <c r="T808" s="151"/>
    </row>
    <row r="809" spans="15:20" ht="15.75" customHeight="1">
      <c r="O809" s="151"/>
      <c r="P809" s="151"/>
      <c r="Q809" s="151"/>
      <c r="R809" s="151"/>
      <c r="S809" s="151"/>
      <c r="T809" s="151"/>
    </row>
    <row r="810" spans="15:20" ht="15.75" customHeight="1">
      <c r="O810" s="151"/>
      <c r="P810" s="151"/>
      <c r="Q810" s="151"/>
      <c r="R810" s="151"/>
      <c r="S810" s="151"/>
      <c r="T810" s="151"/>
    </row>
    <row r="811" spans="15:20" ht="15.75" customHeight="1">
      <c r="O811" s="151"/>
      <c r="P811" s="151"/>
      <c r="Q811" s="151"/>
      <c r="R811" s="151"/>
      <c r="S811" s="151"/>
      <c r="T811" s="151"/>
    </row>
    <row r="812" spans="15:20" ht="15.75" customHeight="1">
      <c r="O812" s="151"/>
      <c r="P812" s="151"/>
      <c r="Q812" s="151"/>
      <c r="R812" s="151"/>
      <c r="S812" s="151"/>
      <c r="T812" s="151"/>
    </row>
    <row r="813" spans="15:20" ht="15.75" customHeight="1">
      <c r="O813" s="151"/>
      <c r="P813" s="151"/>
      <c r="Q813" s="151"/>
      <c r="R813" s="151"/>
      <c r="S813" s="151"/>
      <c r="T813" s="151"/>
    </row>
    <row r="814" spans="15:20" ht="15.75" customHeight="1">
      <c r="O814" s="151"/>
      <c r="P814" s="151"/>
      <c r="Q814" s="151"/>
      <c r="R814" s="151"/>
      <c r="S814" s="151"/>
      <c r="T814" s="151"/>
    </row>
    <row r="815" spans="15:20" ht="15.75" customHeight="1">
      <c r="O815" s="151"/>
      <c r="P815" s="151"/>
      <c r="Q815" s="151"/>
      <c r="R815" s="151"/>
      <c r="S815" s="151"/>
      <c r="T815" s="151"/>
    </row>
    <row r="816" spans="15:20" ht="15.75" customHeight="1">
      <c r="O816" s="151"/>
      <c r="P816" s="151"/>
      <c r="Q816" s="151"/>
      <c r="R816" s="151"/>
      <c r="S816" s="151"/>
      <c r="T816" s="151"/>
    </row>
    <row r="817" spans="15:20" ht="15.75" customHeight="1">
      <c r="O817" s="151"/>
      <c r="P817" s="151"/>
      <c r="Q817" s="151"/>
      <c r="R817" s="151"/>
      <c r="S817" s="151"/>
      <c r="T817" s="151"/>
    </row>
    <row r="818" spans="15:20" ht="15.75" customHeight="1">
      <c r="O818" s="151"/>
      <c r="P818" s="151"/>
      <c r="Q818" s="151"/>
      <c r="R818" s="151"/>
      <c r="S818" s="151"/>
      <c r="T818" s="151"/>
    </row>
    <row r="819" spans="15:20" ht="15.75" customHeight="1">
      <c r="O819" s="151"/>
      <c r="P819" s="151"/>
      <c r="Q819" s="151"/>
      <c r="R819" s="151"/>
      <c r="S819" s="151"/>
      <c r="T819" s="151"/>
    </row>
    <row r="820" spans="15:20" ht="15.75" customHeight="1">
      <c r="O820" s="151"/>
      <c r="P820" s="151"/>
      <c r="Q820" s="151"/>
      <c r="R820" s="151"/>
      <c r="S820" s="151"/>
      <c r="T820" s="151"/>
    </row>
    <row r="821" spans="15:20" ht="15.75" customHeight="1">
      <c r="O821" s="151"/>
      <c r="P821" s="151"/>
      <c r="Q821" s="151"/>
      <c r="R821" s="151"/>
      <c r="S821" s="151"/>
      <c r="T821" s="151"/>
    </row>
    <row r="822" spans="15:20" ht="15.75" customHeight="1">
      <c r="O822" s="151"/>
      <c r="P822" s="151"/>
      <c r="Q822" s="151"/>
      <c r="R822" s="151"/>
      <c r="S822" s="151"/>
      <c r="T822" s="151"/>
    </row>
    <row r="823" spans="15:20" ht="15.75" customHeight="1">
      <c r="O823" s="151"/>
      <c r="P823" s="151"/>
      <c r="Q823" s="151"/>
      <c r="R823" s="151"/>
      <c r="S823" s="151"/>
      <c r="T823" s="151"/>
    </row>
    <row r="824" spans="15:20" ht="15.75" customHeight="1">
      <c r="O824" s="151"/>
      <c r="P824" s="151"/>
      <c r="Q824" s="151"/>
      <c r="R824" s="151"/>
      <c r="S824" s="151"/>
      <c r="T824" s="151"/>
    </row>
    <row r="825" spans="15:20" ht="15.75" customHeight="1">
      <c r="O825" s="151"/>
      <c r="P825" s="151"/>
      <c r="Q825" s="151"/>
      <c r="R825" s="151"/>
      <c r="S825" s="151"/>
      <c r="T825" s="151"/>
    </row>
    <row r="826" spans="15:20" ht="15.75" customHeight="1">
      <c r="O826" s="151"/>
      <c r="P826" s="151"/>
      <c r="Q826" s="151"/>
      <c r="R826" s="151"/>
      <c r="S826" s="151"/>
      <c r="T826" s="151"/>
    </row>
    <row r="827" spans="15:20" ht="15.75" customHeight="1">
      <c r="O827" s="151"/>
      <c r="P827" s="151"/>
      <c r="Q827" s="151"/>
      <c r="R827" s="151"/>
      <c r="S827" s="151"/>
      <c r="T827" s="151"/>
    </row>
    <row r="828" spans="15:20" ht="15.75" customHeight="1">
      <c r="O828" s="151"/>
      <c r="P828" s="151"/>
      <c r="Q828" s="151"/>
      <c r="R828" s="151"/>
      <c r="S828" s="151"/>
      <c r="T828" s="151"/>
    </row>
    <row r="829" spans="15:20" ht="15.75" customHeight="1">
      <c r="O829" s="151"/>
      <c r="P829" s="151"/>
      <c r="Q829" s="151"/>
      <c r="R829" s="151"/>
      <c r="S829" s="151"/>
      <c r="T829" s="151"/>
    </row>
    <row r="830" spans="15:20" ht="15.75" customHeight="1">
      <c r="O830" s="151"/>
      <c r="P830" s="151"/>
      <c r="Q830" s="151"/>
      <c r="R830" s="151"/>
      <c r="S830" s="151"/>
      <c r="T830" s="151"/>
    </row>
    <row r="831" spans="15:20" ht="15.75" customHeight="1">
      <c r="O831" s="151"/>
      <c r="P831" s="151"/>
      <c r="Q831" s="151"/>
      <c r="R831" s="151"/>
      <c r="S831" s="151"/>
      <c r="T831" s="151"/>
    </row>
    <row r="832" spans="15:20" ht="15.75" customHeight="1">
      <c r="O832" s="151"/>
      <c r="P832" s="151"/>
      <c r="Q832" s="151"/>
      <c r="R832" s="151"/>
      <c r="S832" s="151"/>
      <c r="T832" s="151"/>
    </row>
    <row r="833" spans="15:20" ht="15.75" customHeight="1">
      <c r="O833" s="151"/>
      <c r="P833" s="151"/>
      <c r="Q833" s="151"/>
      <c r="R833" s="151"/>
      <c r="S833" s="151"/>
      <c r="T833" s="151"/>
    </row>
    <row r="834" spans="15:20" ht="15.75" customHeight="1">
      <c r="O834" s="151"/>
      <c r="P834" s="151"/>
      <c r="Q834" s="151"/>
      <c r="R834" s="151"/>
      <c r="S834" s="151"/>
      <c r="T834" s="151"/>
    </row>
    <row r="835" spans="15:20" ht="15.75" customHeight="1">
      <c r="O835" s="151"/>
      <c r="P835" s="151"/>
      <c r="Q835" s="151"/>
      <c r="R835" s="151"/>
      <c r="S835" s="151"/>
      <c r="T835" s="151"/>
    </row>
    <row r="836" spans="15:20" ht="15.75" customHeight="1">
      <c r="O836" s="151"/>
      <c r="P836" s="151"/>
      <c r="Q836" s="151"/>
      <c r="R836" s="151"/>
      <c r="S836" s="151"/>
      <c r="T836" s="151"/>
    </row>
    <row r="837" spans="15:20" ht="15.75" customHeight="1">
      <c r="O837" s="151"/>
      <c r="P837" s="151"/>
      <c r="Q837" s="151"/>
      <c r="R837" s="151"/>
      <c r="S837" s="151"/>
      <c r="T837" s="151"/>
    </row>
    <row r="838" spans="15:20" ht="15.75" customHeight="1">
      <c r="O838" s="151"/>
      <c r="P838" s="151"/>
      <c r="Q838" s="151"/>
      <c r="R838" s="151"/>
      <c r="S838" s="151"/>
      <c r="T838" s="151"/>
    </row>
    <row r="839" spans="15:20" ht="15.75" customHeight="1">
      <c r="O839" s="151"/>
      <c r="P839" s="151"/>
      <c r="Q839" s="151"/>
      <c r="R839" s="151"/>
      <c r="S839" s="151"/>
      <c r="T839" s="151"/>
    </row>
    <row r="840" spans="15:20" ht="15.75" customHeight="1">
      <c r="O840" s="151"/>
      <c r="P840" s="151"/>
      <c r="Q840" s="151"/>
      <c r="R840" s="151"/>
      <c r="S840" s="151"/>
      <c r="T840" s="151"/>
    </row>
    <row r="841" spans="15:20" ht="15.75" customHeight="1">
      <c r="O841" s="151"/>
      <c r="P841" s="151"/>
      <c r="Q841" s="151"/>
      <c r="R841" s="151"/>
      <c r="S841" s="151"/>
      <c r="T841" s="151"/>
    </row>
    <row r="842" spans="15:20" ht="15.75" customHeight="1">
      <c r="O842" s="151"/>
      <c r="P842" s="151"/>
      <c r="Q842" s="151"/>
      <c r="R842" s="151"/>
      <c r="S842" s="151"/>
      <c r="T842" s="151"/>
    </row>
    <row r="843" spans="15:20" ht="15.75" customHeight="1">
      <c r="O843" s="151"/>
      <c r="P843" s="151"/>
      <c r="Q843" s="151"/>
      <c r="R843" s="151"/>
      <c r="S843" s="151"/>
      <c r="T843" s="151"/>
    </row>
    <row r="844" spans="15:20" ht="15.75" customHeight="1">
      <c r="O844" s="151"/>
      <c r="P844" s="151"/>
      <c r="Q844" s="151"/>
      <c r="R844" s="151"/>
      <c r="S844" s="151"/>
      <c r="T844" s="151"/>
    </row>
    <row r="845" spans="15:20" ht="15.75" customHeight="1">
      <c r="O845" s="151"/>
      <c r="P845" s="151"/>
      <c r="Q845" s="151"/>
      <c r="R845" s="151"/>
      <c r="S845" s="151"/>
      <c r="T845" s="151"/>
    </row>
    <row r="846" spans="15:20" ht="15.75" customHeight="1">
      <c r="O846" s="151"/>
      <c r="P846" s="151"/>
      <c r="Q846" s="151"/>
      <c r="R846" s="151"/>
      <c r="S846" s="151"/>
      <c r="T846" s="151"/>
    </row>
    <row r="847" spans="15:20" ht="15.75" customHeight="1">
      <c r="O847" s="151"/>
      <c r="P847" s="151"/>
      <c r="Q847" s="151"/>
      <c r="R847" s="151"/>
      <c r="S847" s="151"/>
      <c r="T847" s="151"/>
    </row>
    <row r="848" spans="15:20" ht="15.75" customHeight="1">
      <c r="O848" s="151"/>
      <c r="P848" s="151"/>
      <c r="Q848" s="151"/>
      <c r="R848" s="151"/>
      <c r="S848" s="151"/>
      <c r="T848" s="151"/>
    </row>
    <row r="849" spans="15:20" ht="15.75" customHeight="1">
      <c r="O849" s="151"/>
      <c r="P849" s="151"/>
      <c r="Q849" s="151"/>
      <c r="R849" s="151"/>
      <c r="S849" s="151"/>
      <c r="T849" s="151"/>
    </row>
    <row r="850" spans="15:20" ht="15.75" customHeight="1">
      <c r="O850" s="151"/>
      <c r="P850" s="151"/>
      <c r="Q850" s="151"/>
      <c r="R850" s="151"/>
      <c r="S850" s="151"/>
      <c r="T850" s="151"/>
    </row>
    <row r="851" spans="15:20" ht="15.75" customHeight="1">
      <c r="O851" s="151"/>
      <c r="P851" s="151"/>
      <c r="Q851" s="151"/>
      <c r="R851" s="151"/>
      <c r="S851" s="151"/>
      <c r="T851" s="151"/>
    </row>
    <row r="852" spans="15:20" ht="15.75" customHeight="1">
      <c r="O852" s="151"/>
      <c r="P852" s="151"/>
      <c r="Q852" s="151"/>
      <c r="R852" s="151"/>
      <c r="S852" s="151"/>
      <c r="T852" s="151"/>
    </row>
    <row r="853" spans="15:20" ht="15.75" customHeight="1">
      <c r="O853" s="151"/>
      <c r="P853" s="151"/>
      <c r="Q853" s="151"/>
      <c r="R853" s="151"/>
      <c r="S853" s="151"/>
      <c r="T853" s="151"/>
    </row>
    <row r="854" spans="15:20" ht="15.75" customHeight="1">
      <c r="O854" s="151"/>
      <c r="P854" s="151"/>
      <c r="Q854" s="151"/>
      <c r="R854" s="151"/>
      <c r="S854" s="151"/>
      <c r="T854" s="151"/>
    </row>
    <row r="855" spans="15:20" ht="15.75" customHeight="1">
      <c r="O855" s="151"/>
      <c r="P855" s="151"/>
      <c r="Q855" s="151"/>
      <c r="R855" s="151"/>
      <c r="S855" s="151"/>
      <c r="T855" s="151"/>
    </row>
    <row r="856" spans="15:20" ht="15.75" customHeight="1">
      <c r="O856" s="151"/>
      <c r="P856" s="151"/>
      <c r="Q856" s="151"/>
      <c r="R856" s="151"/>
      <c r="S856" s="151"/>
      <c r="T856" s="151"/>
    </row>
    <row r="857" spans="15:20" ht="15.75" customHeight="1">
      <c r="O857" s="151"/>
      <c r="P857" s="151"/>
      <c r="Q857" s="151"/>
      <c r="R857" s="151"/>
      <c r="S857" s="151"/>
      <c r="T857" s="151"/>
    </row>
    <row r="858" spans="15:20" ht="15.75" customHeight="1">
      <c r="O858" s="151"/>
      <c r="P858" s="151"/>
      <c r="Q858" s="151"/>
      <c r="R858" s="151"/>
      <c r="S858" s="151"/>
      <c r="T858" s="151"/>
    </row>
    <row r="859" spans="15:20" ht="15.75" customHeight="1">
      <c r="O859" s="151"/>
      <c r="P859" s="151"/>
      <c r="Q859" s="151"/>
      <c r="R859" s="151"/>
      <c r="S859" s="151"/>
      <c r="T859" s="151"/>
    </row>
    <row r="860" spans="15:20" ht="15.75" customHeight="1">
      <c r="O860" s="151"/>
      <c r="P860" s="151"/>
      <c r="Q860" s="151"/>
      <c r="R860" s="151"/>
      <c r="S860" s="151"/>
      <c r="T860" s="151"/>
    </row>
    <row r="861" spans="15:20" ht="15.75" customHeight="1">
      <c r="O861" s="151"/>
      <c r="P861" s="151"/>
      <c r="Q861" s="151"/>
      <c r="R861" s="151"/>
      <c r="S861" s="151"/>
      <c r="T861" s="151"/>
    </row>
    <row r="862" spans="15:20" ht="15.75" customHeight="1">
      <c r="O862" s="151"/>
      <c r="P862" s="151"/>
      <c r="Q862" s="151"/>
      <c r="R862" s="151"/>
      <c r="S862" s="151"/>
      <c r="T862" s="151"/>
    </row>
    <row r="863" spans="15:20" ht="15.75" customHeight="1">
      <c r="O863" s="151"/>
      <c r="P863" s="151"/>
      <c r="Q863" s="151"/>
      <c r="R863" s="151"/>
      <c r="S863" s="151"/>
      <c r="T863" s="151"/>
    </row>
    <row r="864" spans="15:20" ht="15.75" customHeight="1">
      <c r="O864" s="151"/>
      <c r="P864" s="151"/>
      <c r="Q864" s="151"/>
      <c r="R864" s="151"/>
      <c r="S864" s="151"/>
      <c r="T864" s="151"/>
    </row>
    <row r="865" spans="15:20" ht="15.75" customHeight="1">
      <c r="O865" s="151"/>
      <c r="P865" s="151"/>
      <c r="Q865" s="151"/>
      <c r="R865" s="151"/>
      <c r="S865" s="151"/>
      <c r="T865" s="151"/>
    </row>
    <row r="866" spans="15:20" ht="15.75" customHeight="1">
      <c r="O866" s="151"/>
      <c r="P866" s="151"/>
      <c r="Q866" s="151"/>
      <c r="R866" s="151"/>
      <c r="S866" s="151"/>
      <c r="T866" s="151"/>
    </row>
    <row r="867" spans="15:20" ht="15.75" customHeight="1">
      <c r="O867" s="151"/>
      <c r="P867" s="151"/>
      <c r="Q867" s="151"/>
      <c r="R867" s="151"/>
      <c r="S867" s="151"/>
      <c r="T867" s="151"/>
    </row>
    <row r="868" spans="15:20" ht="15.75" customHeight="1">
      <c r="O868" s="151"/>
      <c r="P868" s="151"/>
      <c r="Q868" s="151"/>
      <c r="R868" s="151"/>
      <c r="S868" s="151"/>
      <c r="T868" s="151"/>
    </row>
    <row r="869" spans="15:20" ht="15.75" customHeight="1">
      <c r="O869" s="151"/>
      <c r="P869" s="151"/>
      <c r="Q869" s="151"/>
      <c r="R869" s="151"/>
      <c r="S869" s="151"/>
      <c r="T869" s="151"/>
    </row>
    <row r="870" spans="15:20" ht="15.75" customHeight="1">
      <c r="O870" s="151"/>
      <c r="P870" s="151"/>
      <c r="Q870" s="151"/>
      <c r="R870" s="151"/>
      <c r="S870" s="151"/>
      <c r="T870" s="151"/>
    </row>
    <row r="871" spans="15:20" ht="15.75" customHeight="1">
      <c r="O871" s="151"/>
      <c r="P871" s="151"/>
      <c r="Q871" s="151"/>
      <c r="R871" s="151"/>
      <c r="S871" s="151"/>
      <c r="T871" s="151"/>
    </row>
    <row r="872" spans="15:20" ht="15.75" customHeight="1">
      <c r="O872" s="151"/>
      <c r="P872" s="151"/>
      <c r="Q872" s="151"/>
      <c r="R872" s="151"/>
      <c r="S872" s="151"/>
      <c r="T872" s="151"/>
    </row>
    <row r="873" spans="15:20" ht="15.75" customHeight="1">
      <c r="O873" s="151"/>
      <c r="P873" s="151"/>
      <c r="Q873" s="151"/>
      <c r="R873" s="151"/>
      <c r="S873" s="151"/>
      <c r="T873" s="151"/>
    </row>
    <row r="874" spans="15:20" ht="15.75" customHeight="1">
      <c r="O874" s="151"/>
      <c r="P874" s="151"/>
      <c r="Q874" s="151"/>
      <c r="R874" s="151"/>
      <c r="S874" s="151"/>
      <c r="T874" s="151"/>
    </row>
    <row r="875" spans="15:20" ht="15.75" customHeight="1">
      <c r="O875" s="151"/>
      <c r="P875" s="151"/>
      <c r="Q875" s="151"/>
      <c r="R875" s="151"/>
      <c r="S875" s="151"/>
      <c r="T875" s="151"/>
    </row>
    <row r="876" spans="15:20" ht="15.75" customHeight="1">
      <c r="O876" s="151"/>
      <c r="P876" s="151"/>
      <c r="Q876" s="151"/>
      <c r="R876" s="151"/>
      <c r="S876" s="151"/>
      <c r="T876" s="151"/>
    </row>
    <row r="877" spans="15:20" ht="15.75" customHeight="1">
      <c r="O877" s="151"/>
      <c r="P877" s="151"/>
      <c r="Q877" s="151"/>
      <c r="R877" s="151"/>
      <c r="S877" s="151"/>
      <c r="T877" s="151"/>
    </row>
    <row r="878" spans="15:20" ht="15.75" customHeight="1">
      <c r="O878" s="151"/>
      <c r="P878" s="151"/>
      <c r="Q878" s="151"/>
      <c r="R878" s="151"/>
      <c r="S878" s="151"/>
      <c r="T878" s="151"/>
    </row>
    <row r="879" spans="15:20" ht="15.75" customHeight="1">
      <c r="O879" s="151"/>
      <c r="P879" s="151"/>
      <c r="Q879" s="151"/>
      <c r="R879" s="151"/>
      <c r="S879" s="151"/>
      <c r="T879" s="151"/>
    </row>
    <row r="880" spans="15:20" ht="15.75" customHeight="1">
      <c r="O880" s="151"/>
      <c r="P880" s="151"/>
      <c r="Q880" s="151"/>
      <c r="R880" s="151"/>
      <c r="S880" s="151"/>
      <c r="T880" s="151"/>
    </row>
    <row r="881" spans="15:20" ht="15.75" customHeight="1">
      <c r="O881" s="151"/>
      <c r="P881" s="151"/>
      <c r="Q881" s="151"/>
      <c r="R881" s="151"/>
      <c r="S881" s="151"/>
      <c r="T881" s="151"/>
    </row>
    <row r="882" spans="15:20" ht="15.75" customHeight="1">
      <c r="O882" s="151"/>
      <c r="P882" s="151"/>
      <c r="Q882" s="151"/>
      <c r="R882" s="151"/>
      <c r="S882" s="151"/>
      <c r="T882" s="151"/>
    </row>
    <row r="883" spans="15:20" ht="15.75" customHeight="1">
      <c r="O883" s="151"/>
      <c r="P883" s="151"/>
      <c r="Q883" s="151"/>
      <c r="R883" s="151"/>
      <c r="S883" s="151"/>
      <c r="T883" s="151"/>
    </row>
    <row r="884" spans="15:20" ht="15.75" customHeight="1">
      <c r="O884" s="151"/>
      <c r="P884" s="151"/>
      <c r="Q884" s="151"/>
      <c r="R884" s="151"/>
      <c r="S884" s="151"/>
      <c r="T884" s="151"/>
    </row>
    <row r="885" spans="15:20" ht="15.75" customHeight="1">
      <c r="O885" s="151"/>
      <c r="P885" s="151"/>
      <c r="Q885" s="151"/>
      <c r="R885" s="151"/>
      <c r="S885" s="151"/>
      <c r="T885" s="151"/>
    </row>
    <row r="886" spans="15:20" ht="15.75" customHeight="1">
      <c r="O886" s="151"/>
      <c r="P886" s="151"/>
      <c r="Q886" s="151"/>
      <c r="R886" s="151"/>
      <c r="S886" s="151"/>
      <c r="T886" s="151"/>
    </row>
    <row r="887" spans="15:20" ht="15.75" customHeight="1">
      <c r="O887" s="151"/>
      <c r="P887" s="151"/>
      <c r="Q887" s="151"/>
      <c r="R887" s="151"/>
      <c r="S887" s="151"/>
      <c r="T887" s="151"/>
    </row>
    <row r="888" spans="15:20" ht="15.75" customHeight="1">
      <c r="O888" s="151"/>
      <c r="P888" s="151"/>
      <c r="Q888" s="151"/>
      <c r="R888" s="151"/>
      <c r="S888" s="151"/>
      <c r="T888" s="151"/>
    </row>
    <row r="889" spans="15:20" ht="15.75" customHeight="1">
      <c r="O889" s="151"/>
      <c r="P889" s="151"/>
      <c r="Q889" s="151"/>
      <c r="R889" s="151"/>
      <c r="S889" s="151"/>
      <c r="T889" s="151"/>
    </row>
    <row r="890" spans="15:20" ht="15.75" customHeight="1">
      <c r="O890" s="151"/>
      <c r="P890" s="151"/>
      <c r="Q890" s="151"/>
      <c r="R890" s="151"/>
      <c r="S890" s="151"/>
      <c r="T890" s="151"/>
    </row>
    <row r="891" spans="15:20" ht="15.75" customHeight="1">
      <c r="O891" s="151"/>
      <c r="P891" s="151"/>
      <c r="Q891" s="151"/>
      <c r="R891" s="151"/>
      <c r="S891" s="151"/>
      <c r="T891" s="151"/>
    </row>
    <row r="892" spans="15:20" ht="15.75" customHeight="1">
      <c r="O892" s="151"/>
      <c r="P892" s="151"/>
      <c r="Q892" s="151"/>
      <c r="R892" s="151"/>
      <c r="S892" s="151"/>
      <c r="T892" s="151"/>
    </row>
    <row r="893" spans="15:20" ht="15.75" customHeight="1">
      <c r="O893" s="151"/>
      <c r="P893" s="151"/>
      <c r="Q893" s="151"/>
      <c r="R893" s="151"/>
      <c r="S893" s="151"/>
      <c r="T893" s="151"/>
    </row>
    <row r="894" spans="15:20" ht="15.75" customHeight="1">
      <c r="O894" s="151"/>
      <c r="P894" s="151"/>
      <c r="Q894" s="151"/>
      <c r="R894" s="151"/>
      <c r="S894" s="151"/>
      <c r="T894" s="151"/>
    </row>
    <row r="895" spans="15:20" ht="15.75" customHeight="1">
      <c r="O895" s="151"/>
      <c r="P895" s="151"/>
      <c r="Q895" s="151"/>
      <c r="R895" s="151"/>
      <c r="S895" s="151"/>
      <c r="T895" s="151"/>
    </row>
    <row r="896" spans="15:20" ht="15.75" customHeight="1">
      <c r="O896" s="151"/>
      <c r="P896" s="151"/>
      <c r="Q896" s="151"/>
      <c r="R896" s="151"/>
      <c r="S896" s="151"/>
      <c r="T896" s="151"/>
    </row>
    <row r="897" spans="15:20" ht="15.75" customHeight="1">
      <c r="O897" s="151"/>
      <c r="P897" s="151"/>
      <c r="Q897" s="151"/>
      <c r="R897" s="151"/>
      <c r="S897" s="151"/>
      <c r="T897" s="151"/>
    </row>
    <row r="898" spans="15:20" ht="15.75" customHeight="1">
      <c r="O898" s="151"/>
      <c r="P898" s="151"/>
      <c r="Q898" s="151"/>
      <c r="R898" s="151"/>
      <c r="S898" s="151"/>
      <c r="T898" s="151"/>
    </row>
    <row r="899" spans="15:20" ht="15.75" customHeight="1">
      <c r="O899" s="151"/>
      <c r="P899" s="151"/>
      <c r="Q899" s="151"/>
      <c r="R899" s="151"/>
      <c r="S899" s="151"/>
      <c r="T899" s="151"/>
    </row>
    <row r="900" spans="15:20" ht="15.75" customHeight="1">
      <c r="O900" s="151"/>
      <c r="P900" s="151"/>
      <c r="Q900" s="151"/>
      <c r="R900" s="151"/>
      <c r="S900" s="151"/>
      <c r="T900" s="151"/>
    </row>
    <row r="901" spans="15:20" ht="15.75" customHeight="1">
      <c r="O901" s="151"/>
      <c r="P901" s="151"/>
      <c r="Q901" s="151"/>
      <c r="R901" s="151"/>
      <c r="S901" s="151"/>
      <c r="T901" s="151"/>
    </row>
    <row r="902" spans="15:20" ht="15.75" customHeight="1">
      <c r="O902" s="151"/>
      <c r="P902" s="151"/>
      <c r="Q902" s="151"/>
      <c r="R902" s="151"/>
      <c r="S902" s="151"/>
      <c r="T902" s="151"/>
    </row>
    <row r="903" spans="15:20" ht="15.75" customHeight="1">
      <c r="O903" s="151"/>
      <c r="P903" s="151"/>
      <c r="Q903" s="151"/>
      <c r="R903" s="151"/>
      <c r="S903" s="151"/>
      <c r="T903" s="151"/>
    </row>
    <row r="904" spans="15:20" ht="15.75" customHeight="1">
      <c r="O904" s="151"/>
      <c r="P904" s="151"/>
      <c r="Q904" s="151"/>
      <c r="R904" s="151"/>
      <c r="S904" s="151"/>
      <c r="T904" s="151"/>
    </row>
    <row r="905" spans="15:20" ht="15.75" customHeight="1">
      <c r="O905" s="151"/>
      <c r="P905" s="151"/>
      <c r="Q905" s="151"/>
      <c r="R905" s="151"/>
      <c r="S905" s="151"/>
      <c r="T905" s="151"/>
    </row>
    <row r="906" spans="15:20" ht="15.75" customHeight="1">
      <c r="O906" s="151"/>
      <c r="P906" s="151"/>
      <c r="Q906" s="151"/>
      <c r="R906" s="151"/>
      <c r="S906" s="151"/>
      <c r="T906" s="151"/>
    </row>
    <row r="907" spans="15:20" ht="15.75" customHeight="1">
      <c r="O907" s="151"/>
      <c r="P907" s="151"/>
      <c r="Q907" s="151"/>
      <c r="R907" s="151"/>
      <c r="S907" s="151"/>
      <c r="T907" s="151"/>
    </row>
    <row r="908" spans="15:20" ht="15.75" customHeight="1">
      <c r="O908" s="151"/>
      <c r="P908" s="151"/>
      <c r="Q908" s="151"/>
      <c r="R908" s="151"/>
      <c r="S908" s="151"/>
      <c r="T908" s="151"/>
    </row>
    <row r="909" spans="15:20" ht="15.75" customHeight="1">
      <c r="O909" s="151"/>
      <c r="P909" s="151"/>
      <c r="Q909" s="151"/>
      <c r="R909" s="151"/>
      <c r="S909" s="151"/>
      <c r="T909" s="151"/>
    </row>
    <row r="910" spans="15:20" ht="15.75" customHeight="1">
      <c r="O910" s="151"/>
      <c r="P910" s="151"/>
      <c r="Q910" s="151"/>
      <c r="R910" s="151"/>
      <c r="S910" s="151"/>
      <c r="T910" s="151"/>
    </row>
    <row r="911" spans="15:20" ht="15.75" customHeight="1">
      <c r="O911" s="151"/>
      <c r="P911" s="151"/>
      <c r="Q911" s="151"/>
      <c r="R911" s="151"/>
      <c r="S911" s="151"/>
      <c r="T911" s="151"/>
    </row>
    <row r="912" spans="15:20" ht="15.75" customHeight="1">
      <c r="O912" s="151"/>
      <c r="P912" s="151"/>
      <c r="Q912" s="151"/>
      <c r="R912" s="151"/>
      <c r="S912" s="151"/>
      <c r="T912" s="151"/>
    </row>
    <row r="913" spans="15:20" ht="15.75" customHeight="1">
      <c r="O913" s="151"/>
      <c r="P913" s="151"/>
      <c r="Q913" s="151"/>
      <c r="R913" s="151"/>
      <c r="S913" s="151"/>
      <c r="T913" s="151"/>
    </row>
    <row r="914" spans="15:20" ht="15.75" customHeight="1">
      <c r="O914" s="151"/>
      <c r="P914" s="151"/>
      <c r="Q914" s="151"/>
      <c r="R914" s="151"/>
      <c r="S914" s="151"/>
      <c r="T914" s="151"/>
    </row>
    <row r="915" spans="15:20" ht="15.75" customHeight="1">
      <c r="O915" s="151"/>
      <c r="P915" s="151"/>
      <c r="Q915" s="151"/>
      <c r="R915" s="151"/>
      <c r="S915" s="151"/>
      <c r="T915" s="151"/>
    </row>
    <row r="916" spans="15:20" ht="15.75" customHeight="1">
      <c r="O916" s="151"/>
      <c r="P916" s="151"/>
      <c r="Q916" s="151"/>
      <c r="R916" s="151"/>
      <c r="S916" s="151"/>
      <c r="T916" s="151"/>
    </row>
    <row r="917" spans="15:20" ht="15.75" customHeight="1">
      <c r="O917" s="151"/>
      <c r="P917" s="151"/>
      <c r="Q917" s="151"/>
      <c r="R917" s="151"/>
      <c r="S917" s="151"/>
      <c r="T917" s="151"/>
    </row>
    <row r="918" spans="15:20" ht="15.75" customHeight="1">
      <c r="O918" s="151"/>
      <c r="P918" s="151"/>
      <c r="Q918" s="151"/>
      <c r="R918" s="151"/>
      <c r="S918" s="151"/>
      <c r="T918" s="151"/>
    </row>
    <row r="919" spans="15:20" ht="15.75" customHeight="1">
      <c r="O919" s="151"/>
      <c r="P919" s="151"/>
      <c r="Q919" s="151"/>
      <c r="R919" s="151"/>
      <c r="S919" s="151"/>
      <c r="T919" s="151"/>
    </row>
    <row r="920" spans="15:20" ht="15.75" customHeight="1">
      <c r="O920" s="151"/>
      <c r="P920" s="151"/>
      <c r="Q920" s="151"/>
      <c r="R920" s="151"/>
      <c r="S920" s="151"/>
      <c r="T920" s="151"/>
    </row>
    <row r="921" spans="15:20" ht="15.75" customHeight="1">
      <c r="O921" s="151"/>
      <c r="P921" s="151"/>
      <c r="Q921" s="151"/>
      <c r="R921" s="151"/>
      <c r="S921" s="151"/>
      <c r="T921" s="151"/>
    </row>
    <row r="922" spans="15:20" ht="15.75" customHeight="1">
      <c r="O922" s="151"/>
      <c r="P922" s="151"/>
      <c r="Q922" s="151"/>
      <c r="R922" s="151"/>
      <c r="S922" s="151"/>
      <c r="T922" s="151"/>
    </row>
    <row r="923" spans="15:20" ht="15.75" customHeight="1">
      <c r="O923" s="151"/>
      <c r="P923" s="151"/>
      <c r="Q923" s="151"/>
      <c r="R923" s="151"/>
      <c r="S923" s="151"/>
      <c r="T923" s="151"/>
    </row>
    <row r="924" spans="15:20" ht="15.75" customHeight="1">
      <c r="O924" s="151"/>
      <c r="P924" s="151"/>
      <c r="Q924" s="151"/>
      <c r="R924" s="151"/>
      <c r="S924" s="151"/>
      <c r="T924" s="151"/>
    </row>
    <row r="925" spans="15:20" ht="15.75" customHeight="1">
      <c r="O925" s="151"/>
      <c r="P925" s="151"/>
      <c r="Q925" s="151"/>
      <c r="R925" s="151"/>
      <c r="S925" s="151"/>
      <c r="T925" s="151"/>
    </row>
    <row r="926" spans="15:20" ht="15.75" customHeight="1">
      <c r="O926" s="151"/>
      <c r="P926" s="151"/>
      <c r="Q926" s="151"/>
      <c r="R926" s="151"/>
      <c r="S926" s="151"/>
      <c r="T926" s="151"/>
    </row>
    <row r="927" spans="15:20" ht="15.75" customHeight="1">
      <c r="O927" s="151"/>
      <c r="P927" s="151"/>
      <c r="Q927" s="151"/>
      <c r="R927" s="151"/>
      <c r="S927" s="151"/>
      <c r="T927" s="151"/>
    </row>
    <row r="928" spans="15:20" ht="15.75" customHeight="1">
      <c r="O928" s="151"/>
      <c r="P928" s="151"/>
      <c r="Q928" s="151"/>
      <c r="R928" s="151"/>
      <c r="S928" s="151"/>
      <c r="T928" s="151"/>
    </row>
    <row r="929" spans="15:20" ht="15.75" customHeight="1">
      <c r="O929" s="151"/>
      <c r="P929" s="151"/>
      <c r="Q929" s="151"/>
      <c r="R929" s="151"/>
      <c r="S929" s="151"/>
      <c r="T929" s="151"/>
    </row>
    <row r="930" spans="15:20" ht="15.75" customHeight="1">
      <c r="O930" s="151"/>
      <c r="P930" s="151"/>
      <c r="Q930" s="151"/>
      <c r="R930" s="151"/>
      <c r="S930" s="151"/>
      <c r="T930" s="151"/>
    </row>
    <row r="931" spans="15:20" ht="15.75" customHeight="1">
      <c r="O931" s="151"/>
      <c r="P931" s="151"/>
      <c r="Q931" s="151"/>
      <c r="R931" s="151"/>
      <c r="S931" s="151"/>
      <c r="T931" s="151"/>
    </row>
    <row r="932" spans="15:20" ht="15.75" customHeight="1">
      <c r="O932" s="151"/>
      <c r="P932" s="151"/>
      <c r="Q932" s="151"/>
      <c r="R932" s="151"/>
      <c r="S932" s="151"/>
      <c r="T932" s="151"/>
    </row>
    <row r="933" spans="15:20" ht="15.75" customHeight="1">
      <c r="O933" s="151"/>
      <c r="P933" s="151"/>
      <c r="Q933" s="151"/>
      <c r="R933" s="151"/>
      <c r="S933" s="151"/>
      <c r="T933" s="151"/>
    </row>
    <row r="934" spans="15:20" ht="15.75" customHeight="1">
      <c r="O934" s="151"/>
      <c r="P934" s="151"/>
      <c r="Q934" s="151"/>
      <c r="R934" s="151"/>
      <c r="S934" s="151"/>
      <c r="T934" s="151"/>
    </row>
    <row r="935" spans="15:20" ht="15.75" customHeight="1">
      <c r="O935" s="151"/>
      <c r="P935" s="151"/>
      <c r="Q935" s="151"/>
      <c r="R935" s="151"/>
      <c r="S935" s="151"/>
      <c r="T935" s="151"/>
    </row>
    <row r="936" spans="15:20" ht="15.75" customHeight="1">
      <c r="O936" s="151"/>
      <c r="P936" s="151"/>
      <c r="Q936" s="151"/>
      <c r="R936" s="151"/>
      <c r="S936" s="151"/>
      <c r="T936" s="151"/>
    </row>
    <row r="937" spans="15:20" ht="15.75" customHeight="1">
      <c r="O937" s="151"/>
      <c r="P937" s="151"/>
      <c r="Q937" s="151"/>
      <c r="R937" s="151"/>
      <c r="S937" s="151"/>
      <c r="T937" s="151"/>
    </row>
    <row r="938" spans="15:20" ht="15.75" customHeight="1">
      <c r="O938" s="151"/>
      <c r="P938" s="151"/>
      <c r="Q938" s="151"/>
      <c r="R938" s="151"/>
      <c r="S938" s="151"/>
      <c r="T938" s="151"/>
    </row>
    <row r="939" spans="15:20" ht="15.75" customHeight="1">
      <c r="O939" s="151"/>
      <c r="P939" s="151"/>
      <c r="Q939" s="151"/>
      <c r="R939" s="151"/>
      <c r="S939" s="151"/>
      <c r="T939" s="151"/>
    </row>
    <row r="940" spans="15:20" ht="15.75" customHeight="1">
      <c r="O940" s="151"/>
      <c r="P940" s="151"/>
      <c r="Q940" s="151"/>
      <c r="R940" s="151"/>
      <c r="S940" s="151"/>
      <c r="T940" s="151"/>
    </row>
    <row r="941" spans="15:20" ht="15.75" customHeight="1">
      <c r="O941" s="151"/>
      <c r="P941" s="151"/>
      <c r="Q941" s="151"/>
      <c r="R941" s="151"/>
      <c r="S941" s="151"/>
      <c r="T941" s="151"/>
    </row>
    <row r="942" spans="15:20" ht="15.75" customHeight="1">
      <c r="O942" s="151"/>
      <c r="P942" s="151"/>
      <c r="Q942" s="151"/>
      <c r="R942" s="151"/>
      <c r="S942" s="151"/>
      <c r="T942" s="151"/>
    </row>
    <row r="943" spans="15:20" ht="15.75" customHeight="1">
      <c r="O943" s="151"/>
      <c r="P943" s="151"/>
      <c r="Q943" s="151"/>
      <c r="R943" s="151"/>
      <c r="S943" s="151"/>
      <c r="T943" s="151"/>
    </row>
    <row r="944" spans="15:20" ht="15.75" customHeight="1">
      <c r="O944" s="151"/>
      <c r="P944" s="151"/>
      <c r="Q944" s="151"/>
      <c r="R944" s="151"/>
      <c r="S944" s="151"/>
      <c r="T944" s="151"/>
    </row>
    <row r="945" spans="15:20" ht="15.75" customHeight="1">
      <c r="O945" s="151"/>
      <c r="P945" s="151"/>
      <c r="Q945" s="151"/>
      <c r="R945" s="151"/>
      <c r="S945" s="151"/>
      <c r="T945" s="151"/>
    </row>
    <row r="946" spans="15:20" ht="15.75" customHeight="1">
      <c r="O946" s="151"/>
      <c r="P946" s="151"/>
      <c r="Q946" s="151"/>
      <c r="R946" s="151"/>
      <c r="S946" s="151"/>
      <c r="T946" s="151"/>
    </row>
    <row r="947" spans="15:20" ht="15.75" customHeight="1">
      <c r="O947" s="151"/>
      <c r="P947" s="151"/>
      <c r="Q947" s="151"/>
      <c r="R947" s="151"/>
      <c r="S947" s="151"/>
      <c r="T947" s="151"/>
    </row>
    <row r="948" spans="15:20" ht="15.75" customHeight="1">
      <c r="O948" s="151"/>
      <c r="P948" s="151"/>
      <c r="Q948" s="151"/>
      <c r="R948" s="151"/>
      <c r="S948" s="151"/>
      <c r="T948" s="151"/>
    </row>
    <row r="949" spans="15:20" ht="15.75" customHeight="1">
      <c r="O949" s="151"/>
      <c r="P949" s="151"/>
      <c r="Q949" s="151"/>
      <c r="R949" s="151"/>
      <c r="S949" s="151"/>
      <c r="T949" s="151"/>
    </row>
    <row r="950" spans="15:20" ht="15.75" customHeight="1">
      <c r="O950" s="151"/>
      <c r="P950" s="151"/>
      <c r="Q950" s="151"/>
      <c r="R950" s="151"/>
      <c r="S950" s="151"/>
      <c r="T950" s="151"/>
    </row>
    <row r="951" spans="15:20" ht="15.75" customHeight="1">
      <c r="O951" s="151"/>
      <c r="P951" s="151"/>
      <c r="Q951" s="151"/>
      <c r="R951" s="151"/>
      <c r="S951" s="151"/>
      <c r="T951" s="151"/>
    </row>
    <row r="952" spans="15:20" ht="15.75" customHeight="1">
      <c r="O952" s="151"/>
      <c r="P952" s="151"/>
      <c r="Q952" s="151"/>
      <c r="R952" s="151"/>
      <c r="S952" s="151"/>
      <c r="T952" s="151"/>
    </row>
    <row r="953" spans="15:20" ht="15.75" customHeight="1">
      <c r="O953" s="151"/>
      <c r="P953" s="151"/>
      <c r="Q953" s="151"/>
      <c r="R953" s="151"/>
      <c r="S953" s="151"/>
      <c r="T953" s="151"/>
    </row>
    <row r="954" spans="15:20" ht="15.75" customHeight="1">
      <c r="O954" s="151"/>
      <c r="P954" s="151"/>
      <c r="Q954" s="151"/>
      <c r="R954" s="151"/>
      <c r="S954" s="151"/>
      <c r="T954" s="151"/>
    </row>
    <row r="955" spans="15:20" ht="15.75" customHeight="1">
      <c r="O955" s="151"/>
      <c r="P955" s="151"/>
      <c r="Q955" s="151"/>
      <c r="R955" s="151"/>
      <c r="S955" s="151"/>
      <c r="T955" s="151"/>
    </row>
    <row r="956" spans="15:20" ht="15.75" customHeight="1">
      <c r="O956" s="151"/>
      <c r="P956" s="151"/>
      <c r="Q956" s="151"/>
      <c r="R956" s="151"/>
      <c r="S956" s="151"/>
      <c r="T956" s="151"/>
    </row>
    <row r="957" spans="15:20" ht="15.75" customHeight="1">
      <c r="O957" s="151"/>
      <c r="P957" s="151"/>
      <c r="Q957" s="151"/>
      <c r="R957" s="151"/>
      <c r="S957" s="151"/>
      <c r="T957" s="151"/>
    </row>
    <row r="958" spans="15:20" ht="15.75" customHeight="1">
      <c r="O958" s="151"/>
      <c r="P958" s="151"/>
      <c r="Q958" s="151"/>
      <c r="R958" s="151"/>
      <c r="S958" s="151"/>
      <c r="T958" s="151"/>
    </row>
    <row r="959" spans="15:20" ht="15.75" customHeight="1">
      <c r="O959" s="151"/>
      <c r="P959" s="151"/>
      <c r="Q959" s="151"/>
      <c r="R959" s="151"/>
      <c r="S959" s="151"/>
      <c r="T959" s="151"/>
    </row>
    <row r="960" spans="15:20" ht="15.75" customHeight="1">
      <c r="O960" s="151"/>
      <c r="P960" s="151"/>
      <c r="Q960" s="151"/>
      <c r="R960" s="151"/>
      <c r="S960" s="151"/>
      <c r="T960" s="151"/>
    </row>
    <row r="961" spans="15:20" ht="15.75" customHeight="1">
      <c r="O961" s="151"/>
      <c r="P961" s="151"/>
      <c r="Q961" s="151"/>
      <c r="R961" s="151"/>
      <c r="S961" s="151"/>
      <c r="T961" s="151"/>
    </row>
    <row r="962" spans="15:20" ht="15.75" customHeight="1">
      <c r="O962" s="151"/>
      <c r="P962" s="151"/>
      <c r="Q962" s="151"/>
      <c r="R962" s="151"/>
      <c r="S962" s="151"/>
      <c r="T962" s="151"/>
    </row>
    <row r="963" spans="15:20" ht="15.75" customHeight="1">
      <c r="O963" s="151"/>
      <c r="P963" s="151"/>
      <c r="Q963" s="151"/>
      <c r="R963" s="151"/>
      <c r="S963" s="151"/>
      <c r="T963" s="151"/>
    </row>
    <row r="964" spans="15:20" ht="15.75" customHeight="1">
      <c r="O964" s="151"/>
      <c r="P964" s="151"/>
      <c r="Q964" s="151"/>
      <c r="R964" s="151"/>
      <c r="S964" s="151"/>
      <c r="T964" s="151"/>
    </row>
    <row r="965" spans="15:20" ht="15.75" customHeight="1">
      <c r="O965" s="151"/>
      <c r="P965" s="151"/>
      <c r="Q965" s="151"/>
      <c r="R965" s="151"/>
      <c r="S965" s="151"/>
      <c r="T965" s="151"/>
    </row>
    <row r="966" spans="15:20" ht="15.75" customHeight="1">
      <c r="O966" s="151"/>
      <c r="P966" s="151"/>
      <c r="Q966" s="151"/>
      <c r="R966" s="151"/>
      <c r="S966" s="151"/>
      <c r="T966" s="151"/>
    </row>
    <row r="967" spans="15:20" ht="15.75" customHeight="1">
      <c r="O967" s="151"/>
      <c r="P967" s="151"/>
      <c r="Q967" s="151"/>
      <c r="R967" s="151"/>
      <c r="S967" s="151"/>
      <c r="T967" s="151"/>
    </row>
    <row r="968" spans="15:20" ht="15.75" customHeight="1">
      <c r="O968" s="151"/>
      <c r="P968" s="151"/>
      <c r="Q968" s="151"/>
      <c r="R968" s="151"/>
      <c r="S968" s="151"/>
      <c r="T968" s="151"/>
    </row>
    <row r="969" spans="15:20" ht="15.75" customHeight="1">
      <c r="O969" s="151"/>
      <c r="P969" s="151"/>
      <c r="Q969" s="151"/>
      <c r="R969" s="151"/>
      <c r="S969" s="151"/>
      <c r="T969" s="151"/>
    </row>
    <row r="970" spans="15:20" ht="15.75" customHeight="1">
      <c r="O970" s="151"/>
      <c r="P970" s="151"/>
      <c r="Q970" s="151"/>
      <c r="R970" s="151"/>
      <c r="S970" s="151"/>
      <c r="T970" s="151"/>
    </row>
    <row r="971" spans="15:20" ht="15.75" customHeight="1">
      <c r="O971" s="151"/>
      <c r="P971" s="151"/>
      <c r="Q971" s="151"/>
      <c r="R971" s="151"/>
      <c r="S971" s="151"/>
      <c r="T971" s="151"/>
    </row>
    <row r="972" spans="15:20" ht="15.75" customHeight="1">
      <c r="O972" s="151"/>
      <c r="P972" s="151"/>
      <c r="Q972" s="151"/>
      <c r="R972" s="151"/>
      <c r="S972" s="151"/>
      <c r="T972" s="151"/>
    </row>
    <row r="973" spans="15:20" ht="15.75" customHeight="1">
      <c r="O973" s="151"/>
      <c r="P973" s="151"/>
      <c r="Q973" s="151"/>
      <c r="R973" s="151"/>
      <c r="S973" s="151"/>
      <c r="T973" s="151"/>
    </row>
    <row r="974" spans="15:20" ht="15.75" customHeight="1">
      <c r="O974" s="151"/>
      <c r="P974" s="151"/>
      <c r="Q974" s="151"/>
      <c r="R974" s="151"/>
      <c r="S974" s="151"/>
      <c r="T974" s="151"/>
    </row>
    <row r="975" spans="15:20" ht="15.75" customHeight="1">
      <c r="O975" s="151"/>
      <c r="P975" s="151"/>
      <c r="Q975" s="151"/>
      <c r="R975" s="151"/>
      <c r="S975" s="151"/>
      <c r="T975" s="151"/>
    </row>
    <row r="976" spans="15:20" ht="15.75" customHeight="1">
      <c r="O976" s="151"/>
      <c r="P976" s="151"/>
      <c r="Q976" s="151"/>
      <c r="R976" s="151"/>
      <c r="S976" s="151"/>
      <c r="T976" s="151"/>
    </row>
    <row r="977" spans="15:20" ht="15.75" customHeight="1">
      <c r="O977" s="151"/>
      <c r="P977" s="151"/>
      <c r="Q977" s="151"/>
      <c r="R977" s="151"/>
      <c r="S977" s="151"/>
      <c r="T977" s="151"/>
    </row>
    <row r="978" spans="15:20" ht="15.75" customHeight="1">
      <c r="O978" s="151"/>
      <c r="P978" s="151"/>
      <c r="Q978" s="151"/>
      <c r="R978" s="151"/>
      <c r="S978" s="151"/>
      <c r="T978" s="151"/>
    </row>
    <row r="979" spans="15:20" ht="15.75" customHeight="1">
      <c r="O979" s="151"/>
      <c r="P979" s="151"/>
      <c r="Q979" s="151"/>
      <c r="R979" s="151"/>
      <c r="S979" s="151"/>
      <c r="T979" s="151"/>
    </row>
    <row r="980" spans="15:20" ht="15.75" customHeight="1">
      <c r="O980" s="151"/>
      <c r="P980" s="151"/>
      <c r="Q980" s="151"/>
      <c r="R980" s="151"/>
      <c r="S980" s="151"/>
      <c r="T980" s="151"/>
    </row>
    <row r="981" spans="15:20" ht="15.75" customHeight="1">
      <c r="O981" s="151"/>
      <c r="P981" s="151"/>
      <c r="Q981" s="151"/>
      <c r="R981" s="151"/>
      <c r="S981" s="151"/>
      <c r="T981" s="151"/>
    </row>
    <row r="982" spans="15:20" ht="15.75" customHeight="1">
      <c r="O982" s="151"/>
      <c r="P982" s="151"/>
      <c r="Q982" s="151"/>
      <c r="R982" s="151"/>
      <c r="S982" s="151"/>
      <c r="T982" s="151"/>
    </row>
    <row r="983" spans="15:20" ht="15.75" customHeight="1">
      <c r="O983" s="151"/>
      <c r="P983" s="151"/>
      <c r="Q983" s="151"/>
      <c r="R983" s="151"/>
      <c r="S983" s="151"/>
      <c r="T983" s="151"/>
    </row>
    <row r="984" spans="15:20" ht="15.75" customHeight="1">
      <c r="O984" s="151"/>
      <c r="P984" s="151"/>
      <c r="Q984" s="151"/>
      <c r="R984" s="151"/>
      <c r="S984" s="151"/>
      <c r="T984" s="151"/>
    </row>
    <row r="985" spans="15:20" ht="15.75" customHeight="1">
      <c r="O985" s="151"/>
      <c r="P985" s="151"/>
      <c r="Q985" s="151"/>
      <c r="R985" s="151"/>
      <c r="S985" s="151"/>
      <c r="T985" s="151"/>
    </row>
    <row r="986" spans="15:20" ht="15.75" customHeight="1">
      <c r="O986" s="151"/>
      <c r="P986" s="151"/>
      <c r="Q986" s="151"/>
      <c r="R986" s="151"/>
      <c r="S986" s="151"/>
      <c r="T986" s="151"/>
    </row>
    <row r="987" spans="15:20" ht="15.75" customHeight="1">
      <c r="O987" s="151"/>
      <c r="P987" s="151"/>
      <c r="Q987" s="151"/>
      <c r="R987" s="151"/>
      <c r="S987" s="151"/>
      <c r="T987" s="151"/>
    </row>
    <row r="988" spans="15:20" ht="15.75" customHeight="1">
      <c r="O988" s="151"/>
      <c r="P988" s="151"/>
      <c r="Q988" s="151"/>
      <c r="R988" s="151"/>
      <c r="S988" s="151"/>
      <c r="T988" s="151"/>
    </row>
    <row r="989" spans="15:20" ht="15.75" customHeight="1">
      <c r="O989" s="151"/>
      <c r="P989" s="151"/>
      <c r="Q989" s="151"/>
      <c r="R989" s="151"/>
      <c r="S989" s="151"/>
      <c r="T989" s="151"/>
    </row>
    <row r="990" spans="15:20" ht="15.75" customHeight="1">
      <c r="O990" s="151"/>
      <c r="P990" s="151"/>
      <c r="Q990" s="151"/>
      <c r="R990" s="151"/>
      <c r="S990" s="151"/>
      <c r="T990" s="151"/>
    </row>
    <row r="991" spans="15:20" ht="15.75" customHeight="1">
      <c r="O991" s="151"/>
      <c r="P991" s="151"/>
      <c r="Q991" s="151"/>
      <c r="R991" s="151"/>
      <c r="S991" s="151"/>
      <c r="T991" s="151"/>
    </row>
    <row r="992" spans="15:20" ht="15.75" customHeight="1">
      <c r="O992" s="151"/>
      <c r="P992" s="151"/>
      <c r="Q992" s="151"/>
      <c r="R992" s="151"/>
      <c r="S992" s="151"/>
      <c r="T992" s="151"/>
    </row>
    <row r="993" spans="15:20" ht="15.75" customHeight="1">
      <c r="O993" s="151"/>
      <c r="P993" s="151"/>
      <c r="Q993" s="151"/>
      <c r="R993" s="151"/>
      <c r="S993" s="151"/>
      <c r="T993" s="151"/>
    </row>
    <row r="994" spans="15:20" ht="15.75" customHeight="1">
      <c r="O994" s="151"/>
      <c r="P994" s="151"/>
      <c r="Q994" s="151"/>
      <c r="R994" s="151"/>
      <c r="S994" s="151"/>
      <c r="T994" s="151"/>
    </row>
    <row r="995" spans="15:20" ht="15.75" customHeight="1">
      <c r="O995" s="151"/>
      <c r="P995" s="151"/>
      <c r="Q995" s="151"/>
      <c r="R995" s="151"/>
      <c r="S995" s="151"/>
      <c r="T995" s="151"/>
    </row>
    <row r="996" spans="15:20" ht="15.75" customHeight="1">
      <c r="O996" s="151"/>
      <c r="P996" s="151"/>
      <c r="Q996" s="151"/>
      <c r="R996" s="151"/>
      <c r="S996" s="151"/>
      <c r="T996" s="151"/>
    </row>
    <row r="997" spans="15:20" ht="15.75" customHeight="1">
      <c r="O997" s="151"/>
      <c r="P997" s="151"/>
      <c r="Q997" s="151"/>
      <c r="R997" s="151"/>
      <c r="S997" s="151"/>
      <c r="T997" s="151"/>
    </row>
  </sheetData>
  <autoFilter ref="B6:T205" xr:uid="{00000000-0009-0000-0000-000020000000}"/>
  <mergeCells count="203">
    <mergeCell ref="F143:H143"/>
    <mergeCell ref="F144:H144"/>
    <mergeCell ref="F145:H145"/>
    <mergeCell ref="F146:H146"/>
    <mergeCell ref="F147:H147"/>
    <mergeCell ref="F148:H148"/>
    <mergeCell ref="F149:H149"/>
    <mergeCell ref="F134:H134"/>
    <mergeCell ref="F135:H135"/>
    <mergeCell ref="F136:H136"/>
    <mergeCell ref="F137:H137"/>
    <mergeCell ref="F138:H138"/>
    <mergeCell ref="F139:H139"/>
    <mergeCell ref="F140:H140"/>
    <mergeCell ref="F141:H141"/>
    <mergeCell ref="F142:H142"/>
    <mergeCell ref="F125:H125"/>
    <mergeCell ref="F126:H126"/>
    <mergeCell ref="F127:H127"/>
    <mergeCell ref="F128:H128"/>
    <mergeCell ref="F129:H129"/>
    <mergeCell ref="F130:H130"/>
    <mergeCell ref="F131:H131"/>
    <mergeCell ref="F132:H132"/>
    <mergeCell ref="F133:H133"/>
    <mergeCell ref="F116:H116"/>
    <mergeCell ref="F117:H117"/>
    <mergeCell ref="F118:H118"/>
    <mergeCell ref="F119:H119"/>
    <mergeCell ref="F120:H120"/>
    <mergeCell ref="F121:H121"/>
    <mergeCell ref="F122:H122"/>
    <mergeCell ref="F123:H123"/>
    <mergeCell ref="F124:H124"/>
    <mergeCell ref="F203:H203"/>
    <mergeCell ref="F204:H204"/>
    <mergeCell ref="F205:H205"/>
    <mergeCell ref="F192:H192"/>
    <mergeCell ref="F193:H193"/>
    <mergeCell ref="F194:H194"/>
    <mergeCell ref="F195:H195"/>
    <mergeCell ref="F196:H196"/>
    <mergeCell ref="F197:H197"/>
    <mergeCell ref="F198:H198"/>
    <mergeCell ref="F187:H187"/>
    <mergeCell ref="F188:H188"/>
    <mergeCell ref="F189:H189"/>
    <mergeCell ref="F190:H190"/>
    <mergeCell ref="F191:H191"/>
    <mergeCell ref="F199:H199"/>
    <mergeCell ref="F200:H200"/>
    <mergeCell ref="F201:H201"/>
    <mergeCell ref="F202:H202"/>
    <mergeCell ref="F178:H178"/>
    <mergeCell ref="F179:H179"/>
    <mergeCell ref="F180:H180"/>
    <mergeCell ref="F181:H181"/>
    <mergeCell ref="F182:H182"/>
    <mergeCell ref="F183:H183"/>
    <mergeCell ref="F184:H184"/>
    <mergeCell ref="F185:H185"/>
    <mergeCell ref="F186:H186"/>
    <mergeCell ref="F169:H169"/>
    <mergeCell ref="F170:H170"/>
    <mergeCell ref="F171:H171"/>
    <mergeCell ref="F172:H172"/>
    <mergeCell ref="F173:H173"/>
    <mergeCell ref="F174:H174"/>
    <mergeCell ref="F175:H175"/>
    <mergeCell ref="F176:H176"/>
    <mergeCell ref="F177:H177"/>
    <mergeCell ref="F160:H160"/>
    <mergeCell ref="F161:H161"/>
    <mergeCell ref="F162:H162"/>
    <mergeCell ref="F163:H163"/>
    <mergeCell ref="F164:H164"/>
    <mergeCell ref="F165:H165"/>
    <mergeCell ref="F166:H166"/>
    <mergeCell ref="F167:H167"/>
    <mergeCell ref="F168:H168"/>
    <mergeCell ref="F151:H151"/>
    <mergeCell ref="F152:H152"/>
    <mergeCell ref="F153:H153"/>
    <mergeCell ref="F154:H154"/>
    <mergeCell ref="F155:H155"/>
    <mergeCell ref="F156:H156"/>
    <mergeCell ref="F157:H157"/>
    <mergeCell ref="F158:H158"/>
    <mergeCell ref="F159:H159"/>
    <mergeCell ref="F93:H93"/>
    <mergeCell ref="F94:H94"/>
    <mergeCell ref="F95:H95"/>
    <mergeCell ref="F96:H96"/>
    <mergeCell ref="F97:H97"/>
    <mergeCell ref="F98:H98"/>
    <mergeCell ref="F99:H99"/>
    <mergeCell ref="F100:H100"/>
    <mergeCell ref="F150:H150"/>
    <mergeCell ref="F101:H101"/>
    <mergeCell ref="F102:H102"/>
    <mergeCell ref="F103:H103"/>
    <mergeCell ref="F104:H104"/>
    <mergeCell ref="F105:H105"/>
    <mergeCell ref="F106:H106"/>
    <mergeCell ref="F107:H107"/>
    <mergeCell ref="F108:H108"/>
    <mergeCell ref="F109:H109"/>
    <mergeCell ref="F110:H110"/>
    <mergeCell ref="F111:H111"/>
    <mergeCell ref="F112:H112"/>
    <mergeCell ref="F113:H113"/>
    <mergeCell ref="F114:H114"/>
    <mergeCell ref="F115:H115"/>
    <mergeCell ref="F84:H84"/>
    <mergeCell ref="F85:H85"/>
    <mergeCell ref="F86:H86"/>
    <mergeCell ref="F87:H87"/>
    <mergeCell ref="F88:H88"/>
    <mergeCell ref="F89:H89"/>
    <mergeCell ref="F90:H90"/>
    <mergeCell ref="F91:H91"/>
    <mergeCell ref="F92:H92"/>
    <mergeCell ref="F75:H75"/>
    <mergeCell ref="F76:H76"/>
    <mergeCell ref="F77:H77"/>
    <mergeCell ref="F78:H78"/>
    <mergeCell ref="F79:H79"/>
    <mergeCell ref="F80:H80"/>
    <mergeCell ref="F81:H81"/>
    <mergeCell ref="F82:H82"/>
    <mergeCell ref="F83:H83"/>
    <mergeCell ref="F65:H65"/>
    <mergeCell ref="F66:H66"/>
    <mergeCell ref="F68:H68"/>
    <mergeCell ref="F69:H69"/>
    <mergeCell ref="F70:H70"/>
    <mergeCell ref="F71:H71"/>
    <mergeCell ref="F72:H72"/>
    <mergeCell ref="F73:H73"/>
    <mergeCell ref="F74:H74"/>
    <mergeCell ref="F56:H56"/>
    <mergeCell ref="F57:H57"/>
    <mergeCell ref="F58:H58"/>
    <mergeCell ref="F59:H59"/>
    <mergeCell ref="F60:H60"/>
    <mergeCell ref="F61:H61"/>
    <mergeCell ref="F62:H62"/>
    <mergeCell ref="F63:H63"/>
    <mergeCell ref="F64:H64"/>
    <mergeCell ref="F47:H47"/>
    <mergeCell ref="F48:H48"/>
    <mergeCell ref="F49:H49"/>
    <mergeCell ref="F50:H50"/>
    <mergeCell ref="F51:H51"/>
    <mergeCell ref="F52:H52"/>
    <mergeCell ref="F53:H53"/>
    <mergeCell ref="F54:H54"/>
    <mergeCell ref="F55:H55"/>
    <mergeCell ref="F38:H38"/>
    <mergeCell ref="F39:H39"/>
    <mergeCell ref="F40:H40"/>
    <mergeCell ref="F41:H41"/>
    <mergeCell ref="F42:H42"/>
    <mergeCell ref="F43:H43"/>
    <mergeCell ref="F44:H44"/>
    <mergeCell ref="F45:H45"/>
    <mergeCell ref="F46:H46"/>
    <mergeCell ref="F29:H29"/>
    <mergeCell ref="F30:H30"/>
    <mergeCell ref="F31:H31"/>
    <mergeCell ref="F32:H32"/>
    <mergeCell ref="F33:H33"/>
    <mergeCell ref="F34:H34"/>
    <mergeCell ref="F35:H35"/>
    <mergeCell ref="F36:H36"/>
    <mergeCell ref="F37:H37"/>
    <mergeCell ref="F20:H20"/>
    <mergeCell ref="F21:H21"/>
    <mergeCell ref="F22:H22"/>
    <mergeCell ref="F23:H23"/>
    <mergeCell ref="F24:H24"/>
    <mergeCell ref="F25:H25"/>
    <mergeCell ref="F26:H26"/>
    <mergeCell ref="F27:H27"/>
    <mergeCell ref="F28:H28"/>
    <mergeCell ref="F11:H11"/>
    <mergeCell ref="F12:H12"/>
    <mergeCell ref="F13:H13"/>
    <mergeCell ref="F14:H14"/>
    <mergeCell ref="F15:H15"/>
    <mergeCell ref="F16:H16"/>
    <mergeCell ref="F17:H17"/>
    <mergeCell ref="F18:H18"/>
    <mergeCell ref="F19:H19"/>
    <mergeCell ref="B2:E2"/>
    <mergeCell ref="D3:E3"/>
    <mergeCell ref="B4:C4"/>
    <mergeCell ref="D4:E4"/>
    <mergeCell ref="F6:H6"/>
    <mergeCell ref="F7:H7"/>
    <mergeCell ref="F8:H8"/>
    <mergeCell ref="F9:H9"/>
    <mergeCell ref="F10:H10"/>
  </mergeCells>
  <phoneticPr fontId="86"/>
  <conditionalFormatting sqref="K25">
    <cfRule type="containsText" dxfId="21" priority="2" operator="containsText" text="相続税">
      <formula>NOT(ISERROR(SEARCH(("相続税"),(K25))))</formula>
    </cfRule>
    <cfRule type="containsText" dxfId="20" priority="3" operator="containsText" text="複雑">
      <formula>NOT(ISERROR(SEARCH(("複雑"),(K25))))</formula>
    </cfRule>
  </conditionalFormatting>
  <conditionalFormatting sqref="M7:N205 S106:S205">
    <cfRule type="containsBlanks" dxfId="19" priority="4">
      <formula>LEN(TRIM(M7))=0</formula>
    </cfRule>
  </conditionalFormatting>
  <conditionalFormatting sqref="S7:S13 M27 M47:M49 M83 M85 M89">
    <cfRule type="containsBlanks" dxfId="18" priority="7">
      <formula>LEN(TRIM(M7))=0</formula>
    </cfRule>
  </conditionalFormatting>
  <conditionalFormatting sqref="S14:S105 O36 O38:O40 O45">
    <cfRule type="containsBlanks" dxfId="17" priority="1">
      <formula>LEN(TRIM(S14))=0</formula>
    </cfRule>
  </conditionalFormatting>
  <pageMargins left="0.7" right="0.7" top="0.75" bottom="0.75" header="0" footer="0"/>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00FF"/>
  </sheetPr>
  <dimension ref="A1:AB220"/>
  <sheetViews>
    <sheetView workbookViewId="0">
      <pane xSplit="12" topLeftCell="M1" activePane="topRight" state="frozen"/>
      <selection pane="topRight" activeCell="N2" sqref="N2"/>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1.109375" customWidth="1"/>
    <col min="7" max="7" width="11.44140625" customWidth="1"/>
    <col min="8" max="8" width="13.109375" customWidth="1"/>
    <col min="9" max="9" width="12.109375" customWidth="1"/>
    <col min="10" max="10" width="11.33203125" customWidth="1"/>
    <col min="11" max="11" width="10.88671875" customWidth="1"/>
    <col min="12" max="12" width="18.109375" customWidth="1"/>
    <col min="13" max="13" width="19.109375" customWidth="1"/>
    <col min="14" max="14" width="12.109375" customWidth="1"/>
    <col min="15" max="15" width="76.109375" customWidth="1"/>
    <col min="16" max="16" width="28.88671875" customWidth="1"/>
    <col min="17" max="17" width="10.88671875" customWidth="1"/>
    <col min="18" max="18" width="21.21875" customWidth="1"/>
    <col min="19" max="19" width="6.88671875" customWidth="1"/>
    <col min="20" max="20" width="6.33203125" customWidth="1"/>
    <col min="21" max="21" width="9.109375" customWidth="1"/>
    <col min="22" max="23" width="9.77734375" customWidth="1"/>
    <col min="24" max="24" width="13.77734375" customWidth="1"/>
    <col min="25" max="25" width="79" customWidth="1"/>
  </cols>
  <sheetData>
    <row r="1" spans="1:28" ht="5.25" customHeight="1">
      <c r="A1" s="4"/>
      <c r="B1" s="4"/>
      <c r="C1" s="303"/>
      <c r="D1" s="4"/>
      <c r="E1" s="4"/>
      <c r="F1" s="4"/>
      <c r="G1" s="4"/>
      <c r="H1" s="4"/>
      <c r="M1" s="4"/>
      <c r="N1" s="4"/>
      <c r="O1" s="148"/>
      <c r="P1" s="148"/>
      <c r="Q1" s="148"/>
      <c r="R1" s="4"/>
      <c r="S1" s="239"/>
      <c r="T1" s="148"/>
      <c r="U1" s="240"/>
      <c r="V1" s="148"/>
      <c r="W1" s="148"/>
      <c r="X1" s="148"/>
      <c r="Y1" s="148"/>
    </row>
    <row r="2" spans="1:28" ht="24.75" customHeight="1">
      <c r="A2" s="4"/>
      <c r="B2" s="785" t="s">
        <v>1528</v>
      </c>
      <c r="C2" s="758"/>
      <c r="D2" s="758"/>
      <c r="E2" s="758"/>
      <c r="F2" s="759"/>
      <c r="M2" s="279"/>
      <c r="N2" s="279"/>
      <c r="O2" s="150"/>
      <c r="P2" s="150"/>
      <c r="Q2" s="150"/>
      <c r="R2" s="279"/>
      <c r="S2" s="421"/>
      <c r="T2" s="150"/>
      <c r="U2" s="422"/>
      <c r="V2" s="150"/>
      <c r="W2" s="150"/>
      <c r="X2" s="150"/>
      <c r="Y2" s="150"/>
    </row>
    <row r="3" spans="1:28" ht="16.5" customHeight="1">
      <c r="A3" s="279"/>
      <c r="B3" s="283"/>
      <c r="C3" s="423"/>
      <c r="D3" s="31" t="s">
        <v>16</v>
      </c>
      <c r="E3" s="31" t="s">
        <v>1529</v>
      </c>
      <c r="F3" s="284" t="s">
        <v>1530</v>
      </c>
      <c r="M3" s="3"/>
      <c r="N3" s="3"/>
      <c r="O3" s="3"/>
      <c r="P3" s="149"/>
      <c r="Q3" s="149"/>
      <c r="R3" s="3"/>
      <c r="S3" s="425"/>
      <c r="T3" s="149"/>
      <c r="U3" s="265"/>
      <c r="V3" s="149"/>
      <c r="W3" s="149"/>
      <c r="X3" s="149"/>
      <c r="Y3" s="162"/>
    </row>
    <row r="4" spans="1:28" ht="32.25" customHeight="1">
      <c r="A4" s="3"/>
      <c r="B4" s="725" t="s">
        <v>1526</v>
      </c>
      <c r="C4" s="726"/>
      <c r="D4" s="663">
        <f>SUM(E4:F4)</f>
        <v>0</v>
      </c>
      <c r="E4" s="664">
        <f t="shared" ref="E4:F4" si="0">COUNTIF($F$7:$F$206,E3)</f>
        <v>0</v>
      </c>
      <c r="F4" s="665">
        <f t="shared" si="0"/>
        <v>0</v>
      </c>
      <c r="H4" s="308"/>
      <c r="M4" s="4"/>
      <c r="N4" s="4"/>
      <c r="O4" s="4"/>
      <c r="P4" s="148"/>
      <c r="Q4" s="148"/>
      <c r="R4" s="4"/>
      <c r="S4" s="239"/>
      <c r="T4" s="148"/>
      <c r="U4" s="240"/>
      <c r="V4" s="148"/>
      <c r="W4" s="148"/>
      <c r="X4" s="148"/>
      <c r="Y4" s="168"/>
    </row>
    <row r="5" spans="1:28" ht="14.25" customHeight="1">
      <c r="A5" s="4"/>
      <c r="S5" s="151"/>
      <c r="T5" s="151"/>
      <c r="U5" s="151"/>
      <c r="V5" s="151"/>
      <c r="W5" s="151"/>
      <c r="X5" s="151"/>
      <c r="Y5" s="151"/>
    </row>
    <row r="6" spans="1:28" ht="36" customHeight="1">
      <c r="B6" s="426" t="s">
        <v>317</v>
      </c>
      <c r="C6" s="427" t="s">
        <v>318</v>
      </c>
      <c r="D6" s="428" t="s">
        <v>319</v>
      </c>
      <c r="E6" s="426" t="s">
        <v>320</v>
      </c>
      <c r="F6" s="426" t="s">
        <v>1531</v>
      </c>
      <c r="G6" s="666" t="s">
        <v>1532</v>
      </c>
      <c r="H6" s="667" t="s">
        <v>1533</v>
      </c>
      <c r="I6" s="794" t="s">
        <v>1534</v>
      </c>
      <c r="J6" s="763"/>
      <c r="K6" s="706"/>
      <c r="L6" s="426" t="s">
        <v>324</v>
      </c>
      <c r="M6" s="426" t="s">
        <v>325</v>
      </c>
      <c r="N6" s="426" t="s">
        <v>326</v>
      </c>
      <c r="O6" s="426" t="s">
        <v>327</v>
      </c>
      <c r="P6" s="426" t="s">
        <v>328</v>
      </c>
      <c r="Q6" s="426" t="s">
        <v>329</v>
      </c>
      <c r="R6" s="426" t="s">
        <v>330</v>
      </c>
      <c r="S6" s="427" t="s">
        <v>331</v>
      </c>
      <c r="T6" s="426" t="s">
        <v>332</v>
      </c>
      <c r="U6" s="428" t="s">
        <v>319</v>
      </c>
      <c r="V6" s="426" t="s">
        <v>333</v>
      </c>
      <c r="W6" s="426" t="s">
        <v>334</v>
      </c>
      <c r="X6" s="429" t="s">
        <v>335</v>
      </c>
      <c r="Y6" s="426" t="s">
        <v>328</v>
      </c>
      <c r="Z6" s="430"/>
      <c r="AA6" s="430"/>
      <c r="AB6" s="430"/>
    </row>
    <row r="7" spans="1:28" ht="17.399999999999999">
      <c r="A7" s="430"/>
      <c r="B7" s="431">
        <v>1</v>
      </c>
      <c r="C7" s="444"/>
      <c r="D7" s="518"/>
      <c r="E7" s="431"/>
      <c r="F7" s="431"/>
      <c r="G7" s="431"/>
      <c r="H7" s="661"/>
      <c r="I7" s="797"/>
      <c r="J7" s="763"/>
      <c r="K7" s="766"/>
      <c r="L7" s="431"/>
      <c r="M7" s="457"/>
      <c r="N7" s="457"/>
      <c r="O7" s="656"/>
      <c r="P7" s="462"/>
      <c r="Q7" s="457"/>
      <c r="R7" s="431"/>
      <c r="S7" s="657"/>
      <c r="T7" s="457"/>
      <c r="U7" s="658"/>
      <c r="V7" s="457"/>
      <c r="W7" s="457"/>
      <c r="X7" s="457"/>
      <c r="Y7" s="462"/>
      <c r="Z7" s="430"/>
      <c r="AA7" s="430"/>
      <c r="AB7" s="430"/>
    </row>
    <row r="8" spans="1:28" ht="17.399999999999999">
      <c r="A8" s="430"/>
      <c r="B8" s="434">
        <v>2</v>
      </c>
      <c r="C8" s="444"/>
      <c r="D8" s="434"/>
      <c r="E8" s="434"/>
      <c r="F8" s="434"/>
      <c r="G8" s="365"/>
      <c r="H8" s="365"/>
      <c r="I8" s="842"/>
      <c r="J8" s="763"/>
      <c r="K8" s="706"/>
      <c r="L8" s="434"/>
      <c r="M8" s="434"/>
      <c r="N8" s="434"/>
      <c r="O8" s="435"/>
      <c r="P8" s="435"/>
      <c r="Q8" s="365"/>
      <c r="R8" s="365"/>
      <c r="S8" s="451"/>
      <c r="T8" s="449"/>
      <c r="U8" s="452"/>
      <c r="V8" s="449"/>
      <c r="W8" s="449"/>
      <c r="X8" s="188"/>
      <c r="Y8" s="188"/>
      <c r="Z8" s="30"/>
      <c r="AA8" s="30"/>
      <c r="AB8" s="30"/>
    </row>
    <row r="9" spans="1:28" ht="17.399999999999999">
      <c r="A9" s="430"/>
      <c r="B9" s="434">
        <v>2</v>
      </c>
      <c r="C9" s="432"/>
      <c r="D9" s="668"/>
      <c r="E9" s="434"/>
      <c r="F9" s="434"/>
      <c r="G9" s="365"/>
      <c r="H9" s="365"/>
      <c r="I9" s="842"/>
      <c r="J9" s="763"/>
      <c r="K9" s="706"/>
      <c r="L9" s="434"/>
      <c r="M9" s="434"/>
      <c r="N9" s="434"/>
      <c r="O9" s="435"/>
      <c r="P9" s="435"/>
      <c r="Q9" s="365"/>
      <c r="R9" s="365"/>
      <c r="S9" s="451"/>
      <c r="T9" s="449"/>
      <c r="U9" s="452"/>
      <c r="V9" s="449"/>
      <c r="W9" s="449"/>
      <c r="X9" s="188"/>
      <c r="Y9" s="188"/>
      <c r="Z9" s="30"/>
      <c r="AA9" s="30"/>
      <c r="AB9" s="30"/>
    </row>
    <row r="10" spans="1:28" ht="17.399999999999999">
      <c r="A10" s="430"/>
      <c r="B10" s="434">
        <v>2</v>
      </c>
      <c r="C10" s="432"/>
      <c r="D10" s="434"/>
      <c r="E10" s="434"/>
      <c r="F10" s="434"/>
      <c r="G10" s="365"/>
      <c r="H10" s="365"/>
      <c r="I10" s="842"/>
      <c r="J10" s="763"/>
      <c r="K10" s="706"/>
      <c r="L10" s="434"/>
      <c r="M10" s="434"/>
      <c r="N10" s="434"/>
      <c r="O10" s="435"/>
      <c r="P10" s="435"/>
      <c r="Q10" s="365"/>
      <c r="R10" s="365"/>
      <c r="S10" s="451"/>
      <c r="T10" s="449"/>
      <c r="U10" s="452"/>
      <c r="V10" s="449"/>
      <c r="W10" s="449"/>
      <c r="X10" s="188"/>
      <c r="Y10" s="188"/>
      <c r="Z10" s="30"/>
      <c r="AA10" s="30"/>
      <c r="AB10" s="30"/>
    </row>
    <row r="11" spans="1:28" ht="19.2">
      <c r="A11" s="430"/>
      <c r="B11" s="431">
        <v>5</v>
      </c>
      <c r="C11" s="444"/>
      <c r="D11" s="431"/>
      <c r="E11" s="431"/>
      <c r="F11" s="431"/>
      <c r="G11" s="431"/>
      <c r="H11" s="669"/>
      <c r="I11" s="797"/>
      <c r="J11" s="763"/>
      <c r="K11" s="766"/>
      <c r="L11" s="454"/>
      <c r="M11" s="455"/>
      <c r="N11" s="455"/>
      <c r="O11" s="349"/>
      <c r="P11" s="435"/>
      <c r="Q11" s="455"/>
      <c r="R11" s="431"/>
      <c r="S11" s="458"/>
      <c r="T11" s="455"/>
      <c r="U11" s="459"/>
      <c r="V11" s="455"/>
      <c r="W11" s="455"/>
      <c r="X11" s="455"/>
      <c r="Y11" s="456"/>
      <c r="Z11" s="430"/>
      <c r="AA11" s="430"/>
      <c r="AB11" s="430"/>
    </row>
    <row r="12" spans="1:28" ht="17.399999999999999">
      <c r="A12" s="430"/>
      <c r="B12" s="431">
        <v>6</v>
      </c>
      <c r="C12" s="444"/>
      <c r="D12" s="518"/>
      <c r="E12" s="431"/>
      <c r="F12" s="431"/>
      <c r="G12" s="431"/>
      <c r="H12" s="661"/>
      <c r="I12" s="797"/>
      <c r="J12" s="763"/>
      <c r="K12" s="766"/>
      <c r="L12" s="454"/>
      <c r="M12" s="455"/>
      <c r="N12" s="455"/>
      <c r="O12" s="349"/>
      <c r="P12" s="456"/>
      <c r="Q12" s="457"/>
      <c r="R12" s="431"/>
      <c r="S12" s="458"/>
      <c r="T12" s="455"/>
      <c r="U12" s="459"/>
      <c r="V12" s="455"/>
      <c r="W12" s="455"/>
      <c r="X12" s="455"/>
      <c r="Y12" s="456"/>
      <c r="Z12" s="430"/>
      <c r="AA12" s="430"/>
      <c r="AB12" s="430"/>
    </row>
    <row r="13" spans="1:28" ht="17.399999999999999">
      <c r="A13" s="430"/>
      <c r="B13" s="431">
        <v>7</v>
      </c>
      <c r="C13" s="444"/>
      <c r="D13" s="518"/>
      <c r="E13" s="431"/>
      <c r="F13" s="431"/>
      <c r="G13" s="431"/>
      <c r="H13" s="445"/>
      <c r="I13" s="765"/>
      <c r="J13" s="763"/>
      <c r="K13" s="766"/>
      <c r="L13" s="454"/>
      <c r="M13" s="183"/>
      <c r="N13" s="455"/>
      <c r="O13" s="555"/>
      <c r="P13" s="456"/>
      <c r="Q13" s="455"/>
      <c r="R13" s="431"/>
      <c r="S13" s="458"/>
      <c r="T13" s="455"/>
      <c r="U13" s="459"/>
      <c r="V13" s="455"/>
      <c r="W13" s="455"/>
      <c r="X13" s="455"/>
      <c r="Y13" s="460"/>
      <c r="Z13" s="430"/>
      <c r="AA13" s="430"/>
      <c r="AB13" s="430"/>
    </row>
    <row r="14" spans="1:28" ht="17.399999999999999">
      <c r="A14" s="430"/>
      <c r="B14" s="431">
        <v>8</v>
      </c>
      <c r="C14" s="444"/>
      <c r="D14" s="199"/>
      <c r="E14" s="431"/>
      <c r="F14" s="431"/>
      <c r="G14" s="431"/>
      <c r="H14" s="183"/>
      <c r="I14" s="765"/>
      <c r="J14" s="763"/>
      <c r="K14" s="766"/>
      <c r="L14" s="454"/>
      <c r="M14" s="183"/>
      <c r="N14" s="485"/>
      <c r="O14" s="215"/>
      <c r="P14" s="456"/>
      <c r="Q14" s="457"/>
      <c r="R14" s="431"/>
      <c r="S14" s="458"/>
      <c r="T14" s="455"/>
      <c r="U14" s="459"/>
      <c r="V14" s="455"/>
      <c r="W14" s="455"/>
      <c r="X14" s="455"/>
      <c r="Y14" s="456"/>
      <c r="Z14" s="430"/>
      <c r="AA14" s="430"/>
      <c r="AB14" s="430"/>
    </row>
    <row r="15" spans="1:28" ht="17.399999999999999">
      <c r="A15" s="430"/>
      <c r="B15" s="431">
        <v>9</v>
      </c>
      <c r="C15" s="444"/>
      <c r="D15" s="446"/>
      <c r="E15" s="431"/>
      <c r="F15" s="431"/>
      <c r="G15" s="431"/>
      <c r="H15" s="661"/>
      <c r="I15" s="797"/>
      <c r="J15" s="763"/>
      <c r="K15" s="766"/>
      <c r="L15" s="454"/>
      <c r="M15" s="455"/>
      <c r="N15" s="485"/>
      <c r="O15" s="349"/>
      <c r="P15" s="456"/>
      <c r="Q15" s="455"/>
      <c r="R15" s="431"/>
      <c r="S15" s="458"/>
      <c r="T15" s="455"/>
      <c r="U15" s="459"/>
      <c r="V15" s="455"/>
      <c r="W15" s="455"/>
      <c r="X15" s="455"/>
      <c r="Y15" s="456"/>
      <c r="Z15" s="430"/>
      <c r="AA15" s="430"/>
      <c r="AB15" s="430"/>
    </row>
    <row r="16" spans="1:28" ht="17.399999999999999">
      <c r="A16" s="430"/>
      <c r="B16" s="431">
        <v>10</v>
      </c>
      <c r="C16" s="444"/>
      <c r="D16" s="431"/>
      <c r="E16" s="431"/>
      <c r="F16" s="431"/>
      <c r="G16" s="431"/>
      <c r="H16" s="661"/>
      <c r="I16" s="797"/>
      <c r="J16" s="763"/>
      <c r="K16" s="766"/>
      <c r="L16" s="454"/>
      <c r="M16" s="455"/>
      <c r="N16" s="455"/>
      <c r="O16" s="349"/>
      <c r="P16" s="456"/>
      <c r="Q16" s="455"/>
      <c r="R16" s="431"/>
      <c r="S16" s="458"/>
      <c r="T16" s="455"/>
      <c r="U16" s="459"/>
      <c r="V16" s="455"/>
      <c r="W16" s="455"/>
      <c r="X16" s="455"/>
      <c r="Y16" s="456"/>
      <c r="Z16" s="430"/>
      <c r="AA16" s="430"/>
      <c r="AB16" s="430"/>
    </row>
    <row r="17" spans="1:28" ht="17.399999999999999">
      <c r="A17" s="430"/>
      <c r="B17" s="431">
        <v>11</v>
      </c>
      <c r="C17" s="444"/>
      <c r="D17" s="518"/>
      <c r="E17" s="431"/>
      <c r="F17" s="431"/>
      <c r="G17" s="431"/>
      <c r="H17" s="661"/>
      <c r="I17" s="797"/>
      <c r="J17" s="763"/>
      <c r="K17" s="766"/>
      <c r="L17" s="454"/>
      <c r="M17" s="455"/>
      <c r="N17" s="455"/>
      <c r="O17" s="349"/>
      <c r="P17" s="456"/>
      <c r="Q17" s="457"/>
      <c r="R17" s="431"/>
      <c r="S17" s="458"/>
      <c r="T17" s="455"/>
      <c r="U17" s="459"/>
      <c r="V17" s="455"/>
      <c r="W17" s="455"/>
      <c r="X17" s="460"/>
      <c r="Y17" s="456"/>
      <c r="Z17" s="430"/>
      <c r="AA17" s="430"/>
      <c r="AB17" s="430"/>
    </row>
    <row r="18" spans="1:28" ht="17.399999999999999">
      <c r="A18" s="430"/>
      <c r="B18" s="431">
        <v>12</v>
      </c>
      <c r="C18" s="444"/>
      <c r="D18" s="431"/>
      <c r="E18" s="431"/>
      <c r="F18" s="431"/>
      <c r="G18" s="444"/>
      <c r="H18" s="661"/>
      <c r="I18" s="797"/>
      <c r="J18" s="763"/>
      <c r="K18" s="766"/>
      <c r="L18" s="454"/>
      <c r="M18" s="455"/>
      <c r="N18" s="455"/>
      <c r="O18" s="349"/>
      <c r="P18" s="456"/>
      <c r="Q18" s="455"/>
      <c r="R18" s="431"/>
      <c r="S18" s="466"/>
      <c r="T18" s="455"/>
      <c r="U18" s="459"/>
      <c r="V18" s="455"/>
      <c r="W18" s="455"/>
      <c r="X18" s="455"/>
      <c r="Y18" s="456"/>
      <c r="Z18" s="430"/>
      <c r="AA18" s="430"/>
      <c r="AB18" s="430"/>
    </row>
    <row r="19" spans="1:28" ht="17.399999999999999">
      <c r="A19" s="430"/>
      <c r="B19" s="431">
        <v>13</v>
      </c>
      <c r="C19" s="444"/>
      <c r="D19" s="431"/>
      <c r="E19" s="431"/>
      <c r="F19" s="431"/>
      <c r="G19" s="444"/>
      <c r="H19" s="661"/>
      <c r="I19" s="797"/>
      <c r="J19" s="763"/>
      <c r="K19" s="766"/>
      <c r="L19" s="454"/>
      <c r="M19" s="455"/>
      <c r="N19" s="455"/>
      <c r="O19" s="349"/>
      <c r="P19" s="456"/>
      <c r="Q19" s="460"/>
      <c r="R19" s="431"/>
      <c r="S19" s="466"/>
      <c r="T19" s="455"/>
      <c r="U19" s="459"/>
      <c r="V19" s="455"/>
      <c r="W19" s="455"/>
      <c r="X19" s="455"/>
      <c r="Y19" s="456"/>
      <c r="Z19" s="430"/>
      <c r="AA19" s="430"/>
      <c r="AB19" s="430"/>
    </row>
    <row r="20" spans="1:28" ht="17.399999999999999">
      <c r="A20" s="430"/>
      <c r="B20" s="431">
        <v>14</v>
      </c>
      <c r="C20" s="444"/>
      <c r="D20" s="431"/>
      <c r="E20" s="431"/>
      <c r="F20" s="431"/>
      <c r="G20" s="444"/>
      <c r="H20" s="661"/>
      <c r="I20" s="797"/>
      <c r="J20" s="763"/>
      <c r="K20" s="766"/>
      <c r="L20" s="454"/>
      <c r="M20" s="455"/>
      <c r="N20" s="455"/>
      <c r="O20" s="349"/>
      <c r="P20" s="456"/>
      <c r="Q20" s="460"/>
      <c r="R20" s="431"/>
      <c r="S20" s="466"/>
      <c r="T20" s="455"/>
      <c r="U20" s="459"/>
      <c r="V20" s="455"/>
      <c r="W20" s="455"/>
      <c r="X20" s="455"/>
      <c r="Y20" s="456"/>
      <c r="Z20" s="430"/>
      <c r="AA20" s="430"/>
      <c r="AB20" s="430"/>
    </row>
    <row r="21" spans="1:28" ht="17.399999999999999">
      <c r="A21" s="430"/>
      <c r="B21" s="431">
        <v>15</v>
      </c>
      <c r="C21" s="444"/>
      <c r="D21" s="431"/>
      <c r="E21" s="431"/>
      <c r="F21" s="431"/>
      <c r="G21" s="444"/>
      <c r="H21" s="661"/>
      <c r="I21" s="797"/>
      <c r="J21" s="763"/>
      <c r="K21" s="766"/>
      <c r="L21" s="454"/>
      <c r="M21" s="455"/>
      <c r="N21" s="455"/>
      <c r="O21" s="349"/>
      <c r="P21" s="456"/>
      <c r="Q21" s="460"/>
      <c r="R21" s="431"/>
      <c r="S21" s="466"/>
      <c r="T21" s="455"/>
      <c r="U21" s="473"/>
      <c r="V21" s="455"/>
      <c r="W21" s="455"/>
      <c r="X21" s="660"/>
      <c r="Y21" s="460"/>
      <c r="Z21" s="430"/>
      <c r="AA21" s="430"/>
      <c r="AB21" s="430"/>
    </row>
    <row r="22" spans="1:28" ht="17.399999999999999">
      <c r="A22" s="430"/>
      <c r="B22" s="431">
        <v>16</v>
      </c>
      <c r="C22" s="444"/>
      <c r="D22" s="431"/>
      <c r="E22" s="431"/>
      <c r="F22" s="431"/>
      <c r="G22" s="444"/>
      <c r="H22" s="661"/>
      <c r="I22" s="797"/>
      <c r="J22" s="763"/>
      <c r="K22" s="766"/>
      <c r="L22" s="454"/>
      <c r="M22" s="455"/>
      <c r="N22" s="455"/>
      <c r="O22" s="349"/>
      <c r="P22" s="456"/>
      <c r="Q22" s="460"/>
      <c r="R22" s="431"/>
      <c r="S22" s="458"/>
      <c r="T22" s="455"/>
      <c r="U22" s="459"/>
      <c r="V22" s="455"/>
      <c r="W22" s="455"/>
      <c r="X22" s="660"/>
      <c r="Y22" s="460"/>
      <c r="Z22" s="430"/>
      <c r="AA22" s="430"/>
      <c r="AB22" s="430"/>
    </row>
    <row r="23" spans="1:28" ht="17.399999999999999">
      <c r="A23" s="430"/>
      <c r="B23" s="431">
        <v>17</v>
      </c>
      <c r="C23" s="444"/>
      <c r="D23" s="431"/>
      <c r="E23" s="431"/>
      <c r="F23" s="431"/>
      <c r="G23" s="444"/>
      <c r="H23" s="661"/>
      <c r="I23" s="797"/>
      <c r="J23" s="763"/>
      <c r="K23" s="766"/>
      <c r="L23" s="454"/>
      <c r="M23" s="455"/>
      <c r="N23" s="455"/>
      <c r="O23" s="477"/>
      <c r="P23" s="456"/>
      <c r="Q23" s="460"/>
      <c r="R23" s="431"/>
      <c r="S23" s="458"/>
      <c r="T23" s="455"/>
      <c r="U23" s="459"/>
      <c r="V23" s="455"/>
      <c r="W23" s="455"/>
      <c r="X23" s="660"/>
      <c r="Y23" s="460"/>
      <c r="Z23" s="430"/>
      <c r="AA23" s="430"/>
      <c r="AB23" s="430"/>
    </row>
    <row r="24" spans="1:28" ht="17.399999999999999">
      <c r="A24" s="430"/>
      <c r="B24" s="431">
        <v>18</v>
      </c>
      <c r="C24" s="444"/>
      <c r="D24" s="431"/>
      <c r="E24" s="431"/>
      <c r="F24" s="431"/>
      <c r="G24" s="444"/>
      <c r="H24" s="661"/>
      <c r="I24" s="797"/>
      <c r="J24" s="763"/>
      <c r="K24" s="766"/>
      <c r="L24" s="454"/>
      <c r="M24" s="455"/>
      <c r="N24" s="455"/>
      <c r="O24" s="349"/>
      <c r="P24" s="456"/>
      <c r="Q24" s="460"/>
      <c r="R24" s="431"/>
      <c r="S24" s="458"/>
      <c r="T24" s="455"/>
      <c r="U24" s="459"/>
      <c r="V24" s="455"/>
      <c r="W24" s="455"/>
      <c r="X24" s="660"/>
      <c r="Y24" s="456"/>
      <c r="Z24" s="430"/>
      <c r="AA24" s="430"/>
      <c r="AB24" s="430"/>
    </row>
    <row r="25" spans="1:28" ht="17.399999999999999">
      <c r="A25" s="430"/>
      <c r="B25" s="431">
        <v>19</v>
      </c>
      <c r="C25" s="198"/>
      <c r="D25" s="183"/>
      <c r="E25" s="183"/>
      <c r="F25" s="431"/>
      <c r="G25" s="183"/>
      <c r="H25" s="200"/>
      <c r="I25" s="765"/>
      <c r="J25" s="763"/>
      <c r="K25" s="763"/>
      <c r="L25" s="183"/>
      <c r="M25" s="183"/>
      <c r="N25" s="183"/>
      <c r="O25" s="215"/>
      <c r="P25" s="456"/>
      <c r="Q25" s="460"/>
      <c r="R25" s="431"/>
      <c r="S25" s="458"/>
      <c r="T25" s="455"/>
      <c r="U25" s="459"/>
      <c r="V25" s="455"/>
      <c r="W25" s="455"/>
      <c r="X25" s="455"/>
      <c r="Y25" s="460"/>
      <c r="Z25" s="430"/>
      <c r="AA25" s="430"/>
      <c r="AB25" s="430"/>
    </row>
    <row r="26" spans="1:28" ht="17.399999999999999">
      <c r="A26" s="430"/>
      <c r="B26" s="431">
        <v>20</v>
      </c>
      <c r="C26" s="444"/>
      <c r="D26" s="431"/>
      <c r="E26" s="431"/>
      <c r="F26" s="431"/>
      <c r="G26" s="444"/>
      <c r="H26" s="661"/>
      <c r="I26" s="797"/>
      <c r="J26" s="763"/>
      <c r="K26" s="766"/>
      <c r="L26" s="454"/>
      <c r="M26" s="455"/>
      <c r="N26" s="455"/>
      <c r="O26" s="349"/>
      <c r="P26" s="456"/>
      <c r="Q26" s="455"/>
      <c r="R26" s="431"/>
      <c r="S26" s="458"/>
      <c r="T26" s="455"/>
      <c r="U26" s="459"/>
      <c r="V26" s="455"/>
      <c r="W26" s="455"/>
      <c r="X26" s="460"/>
      <c r="Y26" s="460"/>
      <c r="Z26" s="430"/>
      <c r="AA26" s="430"/>
      <c r="AB26" s="430"/>
    </row>
    <row r="27" spans="1:28" ht="17.399999999999999">
      <c r="A27" s="430"/>
      <c r="B27" s="431">
        <v>21</v>
      </c>
      <c r="C27" s="444"/>
      <c r="D27" s="431"/>
      <c r="E27" s="431"/>
      <c r="F27" s="431"/>
      <c r="G27" s="444"/>
      <c r="H27" s="661"/>
      <c r="I27" s="797"/>
      <c r="J27" s="763"/>
      <c r="K27" s="766"/>
      <c r="L27" s="454"/>
      <c r="M27" s="455"/>
      <c r="N27" s="455"/>
      <c r="O27" s="349"/>
      <c r="P27" s="456"/>
      <c r="Q27" s="455"/>
      <c r="R27" s="431"/>
      <c r="S27" s="466"/>
      <c r="T27" s="455"/>
      <c r="U27" s="459"/>
      <c r="V27" s="455"/>
      <c r="W27" s="455"/>
      <c r="X27" s="455"/>
      <c r="Y27" s="460"/>
      <c r="Z27" s="430"/>
      <c r="AA27" s="430"/>
      <c r="AB27" s="430"/>
    </row>
    <row r="28" spans="1:28" ht="17.399999999999999">
      <c r="A28" s="430"/>
      <c r="B28" s="431">
        <v>22</v>
      </c>
      <c r="C28" s="444"/>
      <c r="D28" s="431"/>
      <c r="E28" s="431"/>
      <c r="F28" s="431"/>
      <c r="G28" s="444"/>
      <c r="H28" s="661"/>
      <c r="I28" s="797"/>
      <c r="J28" s="763"/>
      <c r="K28" s="766"/>
      <c r="L28" s="454"/>
      <c r="M28" s="455"/>
      <c r="N28" s="455"/>
      <c r="O28" s="349"/>
      <c r="P28" s="527"/>
      <c r="Q28" s="474"/>
      <c r="R28" s="431"/>
      <c r="S28" s="458"/>
      <c r="T28" s="455"/>
      <c r="U28" s="459"/>
      <c r="V28" s="455"/>
      <c r="W28" s="455"/>
      <c r="X28" s="455"/>
      <c r="Y28" s="460"/>
      <c r="Z28" s="430"/>
      <c r="AA28" s="430"/>
      <c r="AB28" s="430"/>
    </row>
    <row r="29" spans="1:28" ht="17.399999999999999">
      <c r="A29" s="430"/>
      <c r="B29" s="431">
        <v>23</v>
      </c>
      <c r="C29" s="444"/>
      <c r="D29" s="431"/>
      <c r="E29" s="431"/>
      <c r="F29" s="431"/>
      <c r="G29" s="444"/>
      <c r="H29" s="661"/>
      <c r="I29" s="797"/>
      <c r="J29" s="763"/>
      <c r="K29" s="766"/>
      <c r="L29" s="454"/>
      <c r="M29" s="455"/>
      <c r="N29" s="455"/>
      <c r="O29" s="555"/>
      <c r="P29" s="215"/>
      <c r="Q29" s="457"/>
      <c r="R29" s="431"/>
      <c r="S29" s="458"/>
      <c r="T29" s="455"/>
      <c r="U29" s="459"/>
      <c r="V29" s="455"/>
      <c r="W29" s="455"/>
      <c r="X29" s="455"/>
      <c r="Y29" s="460"/>
      <c r="Z29" s="430"/>
      <c r="AA29" s="430"/>
      <c r="AB29" s="430"/>
    </row>
    <row r="30" spans="1:28" ht="17.399999999999999">
      <c r="A30" s="430"/>
      <c r="B30" s="431">
        <v>24</v>
      </c>
      <c r="C30" s="444"/>
      <c r="D30" s="446"/>
      <c r="E30" s="431"/>
      <c r="F30" s="431"/>
      <c r="G30" s="444"/>
      <c r="H30" s="661"/>
      <c r="I30" s="797"/>
      <c r="J30" s="763"/>
      <c r="K30" s="766"/>
      <c r="L30" s="454"/>
      <c r="M30" s="455"/>
      <c r="N30" s="455"/>
      <c r="O30" s="555"/>
      <c r="P30" s="456"/>
      <c r="Q30" s="457"/>
      <c r="R30" s="431"/>
      <c r="S30" s="458"/>
      <c r="T30" s="455"/>
      <c r="U30" s="459"/>
      <c r="V30" s="455"/>
      <c r="W30" s="455"/>
      <c r="X30" s="460"/>
      <c r="Y30" s="460"/>
      <c r="Z30" s="430"/>
      <c r="AA30" s="430"/>
      <c r="AB30" s="430"/>
    </row>
    <row r="31" spans="1:28" ht="17.399999999999999">
      <c r="A31" s="430"/>
      <c r="B31" s="431">
        <v>25</v>
      </c>
      <c r="C31" s="198"/>
      <c r="D31" s="199"/>
      <c r="E31" s="183"/>
      <c r="F31" s="431"/>
      <c r="G31" s="444"/>
      <c r="H31" s="661"/>
      <c r="I31" s="797"/>
      <c r="J31" s="763"/>
      <c r="K31" s="766"/>
      <c r="L31" s="454"/>
      <c r="M31" s="455"/>
      <c r="N31" s="455"/>
      <c r="O31" s="555"/>
      <c r="P31" s="456"/>
      <c r="Q31" s="457"/>
      <c r="R31" s="431"/>
      <c r="S31" s="458"/>
      <c r="T31" s="455"/>
      <c r="U31" s="459"/>
      <c r="V31" s="455"/>
      <c r="W31" s="455"/>
      <c r="X31" s="455"/>
      <c r="Y31" s="460"/>
      <c r="Z31" s="430"/>
      <c r="AA31" s="430"/>
      <c r="AB31" s="430"/>
    </row>
    <row r="32" spans="1:28" ht="17.399999999999999">
      <c r="A32" s="430"/>
      <c r="B32" s="431">
        <v>26</v>
      </c>
      <c r="C32" s="444"/>
      <c r="D32" s="431"/>
      <c r="E32" s="431"/>
      <c r="F32" s="431"/>
      <c r="G32" s="444"/>
      <c r="H32" s="661"/>
      <c r="I32" s="797"/>
      <c r="J32" s="763"/>
      <c r="K32" s="766"/>
      <c r="L32" s="454"/>
      <c r="M32" s="455"/>
      <c r="N32" s="455"/>
      <c r="O32" s="555"/>
      <c r="P32" s="456"/>
      <c r="Q32" s="457"/>
      <c r="R32" s="431"/>
      <c r="S32" s="458"/>
      <c r="T32" s="455"/>
      <c r="U32" s="459"/>
      <c r="V32" s="455"/>
      <c r="W32" s="455"/>
      <c r="X32" s="455"/>
      <c r="Y32" s="460"/>
      <c r="Z32" s="430"/>
      <c r="AA32" s="430"/>
      <c r="AB32" s="430"/>
    </row>
    <row r="33" spans="1:28" ht="17.399999999999999">
      <c r="A33" s="430"/>
      <c r="B33" s="431">
        <v>27</v>
      </c>
      <c r="C33" s="444"/>
      <c r="D33" s="431"/>
      <c r="E33" s="431"/>
      <c r="F33" s="431"/>
      <c r="G33" s="444"/>
      <c r="H33" s="661"/>
      <c r="I33" s="797"/>
      <c r="J33" s="763"/>
      <c r="K33" s="766"/>
      <c r="L33" s="454"/>
      <c r="M33" s="455"/>
      <c r="N33" s="455"/>
      <c r="O33" s="349"/>
      <c r="P33" s="456"/>
      <c r="Q33" s="457"/>
      <c r="R33" s="431"/>
      <c r="S33" s="458"/>
      <c r="T33" s="455"/>
      <c r="U33" s="459"/>
      <c r="V33" s="455"/>
      <c r="W33" s="455"/>
      <c r="X33" s="460"/>
      <c r="Y33" s="460"/>
      <c r="Z33" s="430"/>
      <c r="AA33" s="430"/>
      <c r="AB33" s="430"/>
    </row>
    <row r="34" spans="1:28" ht="17.399999999999999">
      <c r="A34" s="430"/>
      <c r="B34" s="431">
        <v>28</v>
      </c>
      <c r="C34" s="444"/>
      <c r="D34" s="431"/>
      <c r="E34" s="431"/>
      <c r="F34" s="431"/>
      <c r="G34" s="444"/>
      <c r="H34" s="661"/>
      <c r="I34" s="797"/>
      <c r="J34" s="763"/>
      <c r="K34" s="766"/>
      <c r="L34" s="454"/>
      <c r="M34" s="455"/>
      <c r="N34" s="455"/>
      <c r="O34" s="349"/>
      <c r="P34" s="456"/>
      <c r="Q34" s="457"/>
      <c r="R34" s="431"/>
      <c r="S34" s="466"/>
      <c r="T34" s="455"/>
      <c r="U34" s="459"/>
      <c r="V34" s="455"/>
      <c r="W34" s="455"/>
      <c r="X34" s="455"/>
      <c r="Y34" s="456"/>
      <c r="Z34" s="430"/>
      <c r="AA34" s="430"/>
      <c r="AB34" s="430"/>
    </row>
    <row r="35" spans="1:28" ht="17.399999999999999">
      <c r="A35" s="430"/>
      <c r="B35" s="431">
        <v>29</v>
      </c>
      <c r="C35" s="198"/>
      <c r="D35" s="183"/>
      <c r="E35" s="183"/>
      <c r="F35" s="431"/>
      <c r="G35" s="444"/>
      <c r="H35" s="661"/>
      <c r="I35" s="797"/>
      <c r="J35" s="763"/>
      <c r="K35" s="766"/>
      <c r="L35" s="454"/>
      <c r="M35" s="455"/>
      <c r="N35" s="455"/>
      <c r="O35" s="349"/>
      <c r="P35" s="456"/>
      <c r="Q35" s="457"/>
      <c r="R35" s="431"/>
      <c r="S35" s="466"/>
      <c r="T35" s="455"/>
      <c r="U35" s="455"/>
      <c r="V35" s="455"/>
      <c r="W35" s="455"/>
      <c r="X35" s="455"/>
      <c r="Y35" s="460"/>
      <c r="Z35" s="430"/>
      <c r="AA35" s="430"/>
      <c r="AB35" s="430"/>
    </row>
    <row r="36" spans="1:28" ht="17.399999999999999">
      <c r="A36" s="430"/>
      <c r="B36" s="431">
        <v>30</v>
      </c>
      <c r="C36" s="444"/>
      <c r="D36" s="446"/>
      <c r="E36" s="431"/>
      <c r="F36" s="431"/>
      <c r="G36" s="444"/>
      <c r="H36" s="661"/>
      <c r="I36" s="797"/>
      <c r="J36" s="763"/>
      <c r="K36" s="766"/>
      <c r="L36" s="454"/>
      <c r="M36" s="455"/>
      <c r="N36" s="455"/>
      <c r="O36" s="349"/>
      <c r="P36" s="456"/>
      <c r="Q36" s="455"/>
      <c r="R36" s="431"/>
      <c r="S36" s="458"/>
      <c r="T36" s="455"/>
      <c r="U36" s="459"/>
      <c r="V36" s="455"/>
      <c r="W36" s="455"/>
      <c r="X36" s="455"/>
      <c r="Y36" s="460"/>
      <c r="Z36" s="430"/>
      <c r="AA36" s="430"/>
      <c r="AB36" s="430"/>
    </row>
    <row r="37" spans="1:28" ht="17.399999999999999">
      <c r="A37" s="430"/>
      <c r="B37" s="431">
        <v>31</v>
      </c>
      <c r="C37" s="444"/>
      <c r="D37" s="431"/>
      <c r="E37" s="431"/>
      <c r="F37" s="431"/>
      <c r="G37" s="444"/>
      <c r="H37" s="661"/>
      <c r="I37" s="797"/>
      <c r="J37" s="763"/>
      <c r="K37" s="766"/>
      <c r="L37" s="454"/>
      <c r="M37" s="455"/>
      <c r="N37" s="455"/>
      <c r="O37" s="486"/>
      <c r="P37" s="456"/>
      <c r="Q37" s="457"/>
      <c r="R37" s="431"/>
      <c r="S37" s="458"/>
      <c r="T37" s="455"/>
      <c r="U37" s="455"/>
      <c r="V37" s="455"/>
      <c r="W37" s="455"/>
      <c r="X37" s="455"/>
      <c r="Y37" s="460"/>
      <c r="Z37" s="430"/>
      <c r="AA37" s="430"/>
      <c r="AB37" s="430"/>
    </row>
    <row r="38" spans="1:28" ht="17.399999999999999">
      <c r="A38" s="430"/>
      <c r="B38" s="431">
        <v>32</v>
      </c>
      <c r="C38" s="444"/>
      <c r="D38" s="431"/>
      <c r="E38" s="431"/>
      <c r="F38" s="431"/>
      <c r="G38" s="444"/>
      <c r="H38" s="661"/>
      <c r="I38" s="797"/>
      <c r="J38" s="763"/>
      <c r="K38" s="766"/>
      <c r="L38" s="454"/>
      <c r="M38" s="455"/>
      <c r="N38" s="455"/>
      <c r="O38" s="486"/>
      <c r="P38" s="456"/>
      <c r="Q38" s="455"/>
      <c r="R38" s="431"/>
      <c r="S38" s="458"/>
      <c r="T38" s="455"/>
      <c r="U38" s="459"/>
      <c r="V38" s="455"/>
      <c r="W38" s="455"/>
      <c r="X38" s="455"/>
      <c r="Y38" s="460"/>
      <c r="Z38" s="430"/>
      <c r="AA38" s="430"/>
      <c r="AB38" s="430"/>
    </row>
    <row r="39" spans="1:28" ht="17.399999999999999">
      <c r="A39" s="430"/>
      <c r="B39" s="431">
        <v>33</v>
      </c>
      <c r="C39" s="444"/>
      <c r="D39" s="431"/>
      <c r="E39" s="431"/>
      <c r="F39" s="431"/>
      <c r="G39" s="444"/>
      <c r="H39" s="661"/>
      <c r="I39" s="797"/>
      <c r="J39" s="763"/>
      <c r="K39" s="766"/>
      <c r="L39" s="454"/>
      <c r="M39" s="455"/>
      <c r="N39" s="455"/>
      <c r="O39" s="486"/>
      <c r="P39" s="456"/>
      <c r="Q39" s="455"/>
      <c r="R39" s="431"/>
      <c r="S39" s="458"/>
      <c r="T39" s="455"/>
      <c r="U39" s="455"/>
      <c r="V39" s="455"/>
      <c r="W39" s="455"/>
      <c r="X39" s="455"/>
      <c r="Y39" s="460"/>
      <c r="Z39" s="430"/>
      <c r="AA39" s="430"/>
      <c r="AB39" s="430"/>
    </row>
    <row r="40" spans="1:28" ht="17.399999999999999">
      <c r="A40" s="430"/>
      <c r="B40" s="431">
        <v>34</v>
      </c>
      <c r="C40" s="444"/>
      <c r="D40" s="431"/>
      <c r="E40" s="431"/>
      <c r="F40" s="431"/>
      <c r="G40" s="444"/>
      <c r="H40" s="661"/>
      <c r="I40" s="797"/>
      <c r="J40" s="763"/>
      <c r="K40" s="766"/>
      <c r="L40" s="454"/>
      <c r="M40" s="455"/>
      <c r="N40" s="455"/>
      <c r="O40" s="486"/>
      <c r="P40" s="456"/>
      <c r="Q40" s="455"/>
      <c r="R40" s="431"/>
      <c r="S40" s="458"/>
      <c r="T40" s="455"/>
      <c r="U40" s="459"/>
      <c r="V40" s="455"/>
      <c r="W40" s="455"/>
      <c r="X40" s="455"/>
      <c r="Y40" s="460"/>
      <c r="Z40" s="430"/>
      <c r="AA40" s="430"/>
      <c r="AB40" s="430"/>
    </row>
    <row r="41" spans="1:28" ht="17.399999999999999">
      <c r="A41" s="430"/>
      <c r="B41" s="431">
        <v>35</v>
      </c>
      <c r="C41" s="444"/>
      <c r="D41" s="431"/>
      <c r="E41" s="431"/>
      <c r="F41" s="431"/>
      <c r="G41" s="444"/>
      <c r="H41" s="661"/>
      <c r="I41" s="797"/>
      <c r="J41" s="763"/>
      <c r="K41" s="766"/>
      <c r="L41" s="454"/>
      <c r="M41" s="455"/>
      <c r="N41" s="455"/>
      <c r="O41" s="486"/>
      <c r="P41" s="456"/>
      <c r="Q41" s="457"/>
      <c r="R41" s="431"/>
      <c r="S41" s="458"/>
      <c r="T41" s="455"/>
      <c r="U41" s="459"/>
      <c r="V41" s="455"/>
      <c r="W41" s="455"/>
      <c r="X41" s="455"/>
      <c r="Y41" s="460"/>
      <c r="Z41" s="430"/>
      <c r="AA41" s="430"/>
      <c r="AB41" s="430"/>
    </row>
    <row r="42" spans="1:28" ht="17.399999999999999">
      <c r="A42" s="430"/>
      <c r="B42" s="431">
        <v>36</v>
      </c>
      <c r="C42" s="444"/>
      <c r="D42" s="431"/>
      <c r="E42" s="431"/>
      <c r="F42" s="431"/>
      <c r="G42" s="444"/>
      <c r="H42" s="661"/>
      <c r="I42" s="797"/>
      <c r="J42" s="763"/>
      <c r="K42" s="766"/>
      <c r="L42" s="454"/>
      <c r="M42" s="455"/>
      <c r="N42" s="455"/>
      <c r="O42" s="486"/>
      <c r="P42" s="456"/>
      <c r="Q42" s="460"/>
      <c r="R42" s="431"/>
      <c r="S42" s="458"/>
      <c r="T42" s="455"/>
      <c r="U42" s="459"/>
      <c r="V42" s="455"/>
      <c r="W42" s="455"/>
      <c r="X42" s="460"/>
      <c r="Y42" s="460"/>
      <c r="Z42" s="430"/>
      <c r="AA42" s="430"/>
      <c r="AB42" s="430"/>
    </row>
    <row r="43" spans="1:28" ht="17.399999999999999">
      <c r="A43" s="430"/>
      <c r="B43" s="431">
        <v>37</v>
      </c>
      <c r="C43" s="444"/>
      <c r="D43" s="446"/>
      <c r="E43" s="431"/>
      <c r="F43" s="431"/>
      <c r="G43" s="444"/>
      <c r="H43" s="661"/>
      <c r="I43" s="797"/>
      <c r="J43" s="763"/>
      <c r="K43" s="766"/>
      <c r="L43" s="454"/>
      <c r="M43" s="455"/>
      <c r="N43" s="455"/>
      <c r="O43" s="486"/>
      <c r="P43" s="456"/>
      <c r="Q43" s="457"/>
      <c r="R43" s="431"/>
      <c r="S43" s="458"/>
      <c r="T43" s="455"/>
      <c r="U43" s="459"/>
      <c r="V43" s="455"/>
      <c r="W43" s="455"/>
      <c r="X43" s="455"/>
      <c r="Y43" s="460"/>
      <c r="Z43" s="430"/>
      <c r="AA43" s="430"/>
      <c r="AB43" s="430"/>
    </row>
    <row r="44" spans="1:28" ht="17.399999999999999">
      <c r="A44" s="430"/>
      <c r="B44" s="431">
        <v>38</v>
      </c>
      <c r="C44" s="444"/>
      <c r="D44" s="431"/>
      <c r="E44" s="431"/>
      <c r="F44" s="431"/>
      <c r="G44" s="444"/>
      <c r="H44" s="661"/>
      <c r="I44" s="797"/>
      <c r="J44" s="763"/>
      <c r="K44" s="766"/>
      <c r="L44" s="454"/>
      <c r="M44" s="455"/>
      <c r="N44" s="455"/>
      <c r="O44" s="486"/>
      <c r="P44" s="456"/>
      <c r="Q44" s="457"/>
      <c r="R44" s="431"/>
      <c r="S44" s="458"/>
      <c r="T44" s="455"/>
      <c r="U44" s="459"/>
      <c r="V44" s="455"/>
      <c r="W44" s="455"/>
      <c r="X44" s="455"/>
      <c r="Y44" s="460"/>
      <c r="Z44" s="430"/>
      <c r="AA44" s="430"/>
      <c r="AB44" s="430"/>
    </row>
    <row r="45" spans="1:28" ht="17.399999999999999">
      <c r="A45" s="430"/>
      <c r="B45" s="431">
        <v>39</v>
      </c>
      <c r="C45" s="444"/>
      <c r="D45" s="431"/>
      <c r="E45" s="431"/>
      <c r="F45" s="431"/>
      <c r="G45" s="444"/>
      <c r="H45" s="661"/>
      <c r="I45" s="797"/>
      <c r="J45" s="763"/>
      <c r="K45" s="766"/>
      <c r="L45" s="454"/>
      <c r="M45" s="455"/>
      <c r="N45" s="455"/>
      <c r="O45" s="486"/>
      <c r="P45" s="456"/>
      <c r="Q45" s="460"/>
      <c r="R45" s="431"/>
      <c r="S45" s="512"/>
      <c r="T45" s="455"/>
      <c r="U45" s="459"/>
      <c r="V45" s="455"/>
      <c r="W45" s="455"/>
      <c r="X45" s="460"/>
      <c r="Y45" s="460"/>
      <c r="Z45" s="430"/>
      <c r="AA45" s="430"/>
      <c r="AB45" s="430"/>
    </row>
    <row r="46" spans="1:28" ht="17.399999999999999">
      <c r="A46" s="430"/>
      <c r="B46" s="431">
        <v>40</v>
      </c>
      <c r="C46" s="444"/>
      <c r="D46" s="431"/>
      <c r="E46" s="431"/>
      <c r="F46" s="431"/>
      <c r="G46" s="444"/>
      <c r="H46" s="661"/>
      <c r="I46" s="797"/>
      <c r="J46" s="763"/>
      <c r="K46" s="766"/>
      <c r="L46" s="454"/>
      <c r="M46" s="455"/>
      <c r="N46" s="455"/>
      <c r="O46" s="486"/>
      <c r="P46" s="456"/>
      <c r="Q46" s="460"/>
      <c r="R46" s="431"/>
      <c r="S46" s="512"/>
      <c r="T46" s="455"/>
      <c r="U46" s="459"/>
      <c r="V46" s="455"/>
      <c r="W46" s="455"/>
      <c r="X46" s="460"/>
      <c r="Y46" s="460"/>
      <c r="Z46" s="430"/>
      <c r="AA46" s="430"/>
      <c r="AB46" s="430"/>
    </row>
    <row r="47" spans="1:28" ht="17.399999999999999">
      <c r="A47" s="430"/>
      <c r="B47" s="431">
        <v>41</v>
      </c>
      <c r="C47" s="444"/>
      <c r="D47" s="446"/>
      <c r="E47" s="431"/>
      <c r="F47" s="431"/>
      <c r="G47" s="444"/>
      <c r="H47" s="661"/>
      <c r="I47" s="797"/>
      <c r="J47" s="763"/>
      <c r="K47" s="766"/>
      <c r="L47" s="454"/>
      <c r="M47" s="455"/>
      <c r="N47" s="455"/>
      <c r="O47" s="486"/>
      <c r="P47" s="456"/>
      <c r="Q47" s="455"/>
      <c r="R47" s="431"/>
      <c r="S47" s="458"/>
      <c r="T47" s="455"/>
      <c r="U47" s="459"/>
      <c r="V47" s="455"/>
      <c r="W47" s="455"/>
      <c r="X47" s="455"/>
      <c r="Y47" s="460"/>
      <c r="Z47" s="430"/>
      <c r="AA47" s="430"/>
      <c r="AB47" s="430"/>
    </row>
    <row r="48" spans="1:28" ht="17.399999999999999">
      <c r="A48" s="430"/>
      <c r="B48" s="431">
        <v>42</v>
      </c>
      <c r="C48" s="444"/>
      <c r="D48" s="431"/>
      <c r="E48" s="431"/>
      <c r="F48" s="431"/>
      <c r="G48" s="444"/>
      <c r="H48" s="661"/>
      <c r="I48" s="797"/>
      <c r="J48" s="763"/>
      <c r="K48" s="766"/>
      <c r="L48" s="454"/>
      <c r="M48" s="504"/>
      <c r="N48" s="455"/>
      <c r="O48" s="460"/>
      <c r="P48" s="456"/>
      <c r="Q48" s="457"/>
      <c r="R48" s="431"/>
      <c r="S48" s="458"/>
      <c r="T48" s="455"/>
      <c r="U48" s="459"/>
      <c r="V48" s="455"/>
      <c r="W48" s="455"/>
      <c r="X48" s="455"/>
      <c r="Y48" s="460"/>
      <c r="Z48" s="430"/>
      <c r="AA48" s="430"/>
      <c r="AB48" s="430"/>
    </row>
    <row r="49" spans="1:28" ht="17.399999999999999">
      <c r="A49" s="430"/>
      <c r="B49" s="431">
        <v>43</v>
      </c>
      <c r="C49" s="444"/>
      <c r="D49" s="431"/>
      <c r="E49" s="431"/>
      <c r="F49" s="431"/>
      <c r="G49" s="444"/>
      <c r="H49" s="661"/>
      <c r="I49" s="797"/>
      <c r="J49" s="763"/>
      <c r="K49" s="766"/>
      <c r="L49" s="454"/>
      <c r="M49" s="455"/>
      <c r="N49" s="455"/>
      <c r="O49" s="486"/>
      <c r="P49" s="456"/>
      <c r="Q49" s="455"/>
      <c r="R49" s="431"/>
      <c r="S49" s="458"/>
      <c r="T49" s="455"/>
      <c r="U49" s="459"/>
      <c r="V49" s="455"/>
      <c r="W49" s="455"/>
      <c r="X49" s="455"/>
      <c r="Y49" s="460"/>
      <c r="Z49" s="430"/>
      <c r="AA49" s="430"/>
      <c r="AB49" s="430"/>
    </row>
    <row r="50" spans="1:28" ht="17.399999999999999">
      <c r="A50" s="430"/>
      <c r="B50" s="431">
        <v>44</v>
      </c>
      <c r="C50" s="444"/>
      <c r="D50" s="446"/>
      <c r="E50" s="431"/>
      <c r="F50" s="431"/>
      <c r="G50" s="444"/>
      <c r="H50" s="661"/>
      <c r="I50" s="797"/>
      <c r="J50" s="763"/>
      <c r="K50" s="766"/>
      <c r="L50" s="454"/>
      <c r="M50" s="455"/>
      <c r="N50" s="455"/>
      <c r="O50" s="460"/>
      <c r="P50" s="456"/>
      <c r="Q50" s="455"/>
      <c r="R50" s="431"/>
      <c r="S50" s="466"/>
      <c r="T50" s="455"/>
      <c r="U50" s="459"/>
      <c r="V50" s="455"/>
      <c r="W50" s="455"/>
      <c r="X50" s="460"/>
      <c r="Y50" s="460"/>
      <c r="Z50" s="430"/>
      <c r="AA50" s="430"/>
      <c r="AB50" s="430"/>
    </row>
    <row r="51" spans="1:28" ht="17.399999999999999">
      <c r="A51" s="430"/>
      <c r="B51" s="431">
        <v>45</v>
      </c>
      <c r="C51" s="444"/>
      <c r="D51" s="431"/>
      <c r="E51" s="431"/>
      <c r="F51" s="431"/>
      <c r="G51" s="444"/>
      <c r="H51" s="661"/>
      <c r="I51" s="797"/>
      <c r="J51" s="763"/>
      <c r="K51" s="766"/>
      <c r="L51" s="454"/>
      <c r="M51" s="455"/>
      <c r="N51" s="455"/>
      <c r="O51" s="349"/>
      <c r="P51" s="350"/>
      <c r="Q51" s="431"/>
      <c r="R51" s="431"/>
      <c r="S51" s="444"/>
      <c r="T51" s="431"/>
      <c r="U51" s="446"/>
      <c r="V51" s="431"/>
      <c r="W51" s="431"/>
      <c r="X51" s="431"/>
      <c r="Y51" s="333"/>
      <c r="Z51" s="430"/>
      <c r="AA51" s="430"/>
      <c r="AB51" s="430"/>
    </row>
    <row r="52" spans="1:28" ht="17.399999999999999">
      <c r="A52" s="430"/>
      <c r="B52" s="431">
        <v>46</v>
      </c>
      <c r="C52" s="444"/>
      <c r="D52" s="431"/>
      <c r="E52" s="431"/>
      <c r="F52" s="431"/>
      <c r="G52" s="444"/>
      <c r="H52" s="661"/>
      <c r="I52" s="797"/>
      <c r="J52" s="763"/>
      <c r="K52" s="766"/>
      <c r="L52" s="454"/>
      <c r="M52" s="455"/>
      <c r="N52" s="455"/>
      <c r="O52" s="349"/>
      <c r="P52" s="456"/>
      <c r="Q52" s="431"/>
      <c r="R52" s="431"/>
      <c r="S52" s="444"/>
      <c r="T52" s="431"/>
      <c r="U52" s="431"/>
      <c r="V52" s="431"/>
      <c r="W52" s="431"/>
      <c r="X52" s="431"/>
      <c r="Y52" s="333"/>
      <c r="Z52" s="430"/>
      <c r="AA52" s="430"/>
      <c r="AB52" s="430"/>
    </row>
    <row r="53" spans="1:28" ht="17.399999999999999">
      <c r="A53" s="430"/>
      <c r="B53" s="431">
        <v>47</v>
      </c>
      <c r="C53" s="444"/>
      <c r="D53" s="431"/>
      <c r="E53" s="431"/>
      <c r="F53" s="431"/>
      <c r="G53" s="444"/>
      <c r="H53" s="661"/>
      <c r="I53" s="797"/>
      <c r="J53" s="763"/>
      <c r="K53" s="766"/>
      <c r="L53" s="454"/>
      <c r="M53" s="455"/>
      <c r="N53" s="455"/>
      <c r="O53" s="349"/>
      <c r="P53" s="350"/>
      <c r="Q53" s="431"/>
      <c r="R53" s="431"/>
      <c r="S53" s="444"/>
      <c r="T53" s="431"/>
      <c r="U53" s="446"/>
      <c r="V53" s="431"/>
      <c r="W53" s="431"/>
      <c r="X53" s="431"/>
      <c r="Y53" s="333"/>
      <c r="Z53" s="430"/>
      <c r="AA53" s="430"/>
      <c r="AB53" s="430"/>
    </row>
    <row r="54" spans="1:28" ht="17.399999999999999">
      <c r="A54" s="430"/>
      <c r="B54" s="431">
        <v>48</v>
      </c>
      <c r="C54" s="444"/>
      <c r="D54" s="431"/>
      <c r="E54" s="431"/>
      <c r="F54" s="431"/>
      <c r="G54" s="444"/>
      <c r="H54" s="661"/>
      <c r="I54" s="797"/>
      <c r="J54" s="763"/>
      <c r="K54" s="766"/>
      <c r="L54" s="454"/>
      <c r="M54" s="455"/>
      <c r="N54" s="455"/>
      <c r="O54" s="349"/>
      <c r="P54" s="350"/>
      <c r="Q54" s="431"/>
      <c r="R54" s="431"/>
      <c r="S54" s="444"/>
      <c r="T54" s="431"/>
      <c r="U54" s="446"/>
      <c r="V54" s="431"/>
      <c r="W54" s="431"/>
      <c r="X54" s="431"/>
      <c r="Y54" s="333"/>
      <c r="Z54" s="430"/>
      <c r="AA54" s="430"/>
      <c r="AB54" s="430"/>
    </row>
    <row r="55" spans="1:28" ht="17.399999999999999">
      <c r="A55" s="430"/>
      <c r="B55" s="431">
        <v>49</v>
      </c>
      <c r="C55" s="444"/>
      <c r="D55" s="431"/>
      <c r="E55" s="431"/>
      <c r="F55" s="431"/>
      <c r="G55" s="444"/>
      <c r="H55" s="661"/>
      <c r="I55" s="797"/>
      <c r="J55" s="763"/>
      <c r="K55" s="766"/>
      <c r="L55" s="454"/>
      <c r="M55" s="455"/>
      <c r="N55" s="455"/>
      <c r="O55" s="349"/>
      <c r="P55" s="350"/>
      <c r="Q55" s="457"/>
      <c r="R55" s="431"/>
      <c r="S55" s="444"/>
      <c r="T55" s="431"/>
      <c r="U55" s="446"/>
      <c r="V55" s="431"/>
      <c r="W55" s="431"/>
      <c r="X55" s="431"/>
      <c r="Y55" s="333"/>
      <c r="Z55" s="430"/>
      <c r="AA55" s="430"/>
      <c r="AB55" s="430"/>
    </row>
    <row r="56" spans="1:28" ht="17.399999999999999">
      <c r="A56" s="430"/>
      <c r="B56" s="431">
        <v>50</v>
      </c>
      <c r="C56" s="444"/>
      <c r="D56" s="431"/>
      <c r="E56" s="431"/>
      <c r="F56" s="431"/>
      <c r="G56" s="444"/>
      <c r="H56" s="661"/>
      <c r="I56" s="797"/>
      <c r="J56" s="763"/>
      <c r="K56" s="766"/>
      <c r="L56" s="454"/>
      <c r="M56" s="455"/>
      <c r="N56" s="455"/>
      <c r="O56" s="349"/>
      <c r="P56" s="350"/>
      <c r="Q56" s="431"/>
      <c r="R56" s="431"/>
      <c r="S56" s="444"/>
      <c r="T56" s="431"/>
      <c r="U56" s="446"/>
      <c r="V56" s="431"/>
      <c r="W56" s="431"/>
      <c r="X56" s="431"/>
      <c r="Y56" s="333"/>
      <c r="Z56" s="430"/>
      <c r="AA56" s="430"/>
      <c r="AB56" s="430"/>
    </row>
    <row r="57" spans="1:28" ht="17.399999999999999">
      <c r="A57" s="430"/>
      <c r="B57" s="431">
        <v>51</v>
      </c>
      <c r="C57" s="444"/>
      <c r="D57" s="431"/>
      <c r="E57" s="431"/>
      <c r="F57" s="431"/>
      <c r="G57" s="444"/>
      <c r="H57" s="661"/>
      <c r="I57" s="797"/>
      <c r="J57" s="763"/>
      <c r="K57" s="766"/>
      <c r="L57" s="454"/>
      <c r="M57" s="455"/>
      <c r="N57" s="455"/>
      <c r="O57" s="349"/>
      <c r="P57" s="350"/>
      <c r="Q57" s="431"/>
      <c r="R57" s="431"/>
      <c r="S57" s="444"/>
      <c r="T57" s="431"/>
      <c r="U57" s="446"/>
      <c r="V57" s="431"/>
      <c r="W57" s="431"/>
      <c r="X57" s="431"/>
      <c r="Y57" s="333"/>
      <c r="Z57" s="430"/>
      <c r="AA57" s="430"/>
      <c r="AB57" s="430"/>
    </row>
    <row r="58" spans="1:28" ht="17.399999999999999">
      <c r="A58" s="430"/>
      <c r="B58" s="431">
        <v>52</v>
      </c>
      <c r="C58" s="444"/>
      <c r="D58" s="431"/>
      <c r="E58" s="431"/>
      <c r="F58" s="431"/>
      <c r="G58" s="444"/>
      <c r="H58" s="661"/>
      <c r="I58" s="797"/>
      <c r="J58" s="763"/>
      <c r="K58" s="766"/>
      <c r="L58" s="454"/>
      <c r="M58" s="504"/>
      <c r="N58" s="455"/>
      <c r="O58" s="594"/>
      <c r="P58" s="350"/>
      <c r="Q58" s="431"/>
      <c r="R58" s="431"/>
      <c r="S58" s="444"/>
      <c r="T58" s="431"/>
      <c r="U58" s="446"/>
      <c r="V58" s="431"/>
      <c r="W58" s="431"/>
      <c r="X58" s="431"/>
      <c r="Y58" s="333"/>
      <c r="Z58" s="430"/>
      <c r="AA58" s="430"/>
      <c r="AB58" s="430"/>
    </row>
    <row r="59" spans="1:28" ht="17.399999999999999">
      <c r="A59" s="430"/>
      <c r="B59" s="431">
        <v>53</v>
      </c>
      <c r="C59" s="444"/>
      <c r="D59" s="431"/>
      <c r="E59" s="431"/>
      <c r="F59" s="431"/>
      <c r="G59" s="444"/>
      <c r="H59" s="661"/>
      <c r="I59" s="797"/>
      <c r="J59" s="763"/>
      <c r="K59" s="766"/>
      <c r="L59" s="454"/>
      <c r="M59" s="504"/>
      <c r="N59" s="455"/>
      <c r="O59" s="594"/>
      <c r="P59" s="350"/>
      <c r="Q59" s="431"/>
      <c r="R59" s="431"/>
      <c r="S59" s="444"/>
      <c r="T59" s="431"/>
      <c r="U59" s="446"/>
      <c r="V59" s="431"/>
      <c r="W59" s="431"/>
      <c r="X59" s="431"/>
      <c r="Y59" s="333"/>
      <c r="Z59" s="430"/>
      <c r="AA59" s="430"/>
      <c r="AB59" s="430"/>
    </row>
    <row r="60" spans="1:28" ht="17.399999999999999">
      <c r="A60" s="430"/>
      <c r="B60" s="431">
        <v>54</v>
      </c>
      <c r="C60" s="444"/>
      <c r="D60" s="431"/>
      <c r="E60" s="506"/>
      <c r="F60" s="431"/>
      <c r="G60" s="444"/>
      <c r="H60" s="661"/>
      <c r="I60" s="797"/>
      <c r="J60" s="763"/>
      <c r="K60" s="766"/>
      <c r="L60" s="454"/>
      <c r="M60" s="455"/>
      <c r="N60" s="455"/>
      <c r="O60" s="349"/>
      <c r="P60" s="350"/>
      <c r="Q60" s="431"/>
      <c r="R60" s="431"/>
      <c r="S60" s="444"/>
      <c r="T60" s="431"/>
      <c r="U60" s="446"/>
      <c r="V60" s="431"/>
      <c r="W60" s="431"/>
      <c r="X60" s="431"/>
      <c r="Y60" s="333"/>
      <c r="Z60" s="430"/>
      <c r="AA60" s="430"/>
      <c r="AB60" s="430"/>
    </row>
    <row r="61" spans="1:28" ht="17.399999999999999">
      <c r="A61" s="430"/>
      <c r="B61" s="431">
        <v>55</v>
      </c>
      <c r="C61" s="444"/>
      <c r="D61" s="431"/>
      <c r="E61" s="431"/>
      <c r="F61" s="431"/>
      <c r="G61" s="444"/>
      <c r="H61" s="661"/>
      <c r="I61" s="797"/>
      <c r="J61" s="763"/>
      <c r="K61" s="766"/>
      <c r="L61" s="454"/>
      <c r="M61" s="455"/>
      <c r="N61" s="455"/>
      <c r="O61" s="349"/>
      <c r="P61" s="350"/>
      <c r="Q61" s="431"/>
      <c r="R61" s="431"/>
      <c r="S61" s="444"/>
      <c r="T61" s="431"/>
      <c r="U61" s="446"/>
      <c r="V61" s="431"/>
      <c r="W61" s="431"/>
      <c r="X61" s="431"/>
      <c r="Y61" s="447"/>
      <c r="Z61" s="430"/>
      <c r="AA61" s="430"/>
      <c r="AB61" s="430"/>
    </row>
    <row r="62" spans="1:28" ht="17.399999999999999">
      <c r="A62" s="430"/>
      <c r="B62" s="431">
        <v>56</v>
      </c>
      <c r="C62" s="444"/>
      <c r="D62" s="431"/>
      <c r="E62" s="431"/>
      <c r="F62" s="431"/>
      <c r="G62" s="444"/>
      <c r="H62" s="661"/>
      <c r="I62" s="797"/>
      <c r="J62" s="763"/>
      <c r="K62" s="766"/>
      <c r="L62" s="454"/>
      <c r="M62" s="455"/>
      <c r="N62" s="455"/>
      <c r="O62" s="349"/>
      <c r="P62" s="350"/>
      <c r="Q62" s="431"/>
      <c r="R62" s="431"/>
      <c r="S62" s="444"/>
      <c r="T62" s="431"/>
      <c r="U62" s="446"/>
      <c r="V62" s="431"/>
      <c r="W62" s="431"/>
      <c r="X62" s="431"/>
      <c r="Y62" s="447"/>
      <c r="Z62" s="430"/>
      <c r="AA62" s="430"/>
      <c r="AB62" s="430"/>
    </row>
    <row r="63" spans="1:28" ht="17.399999999999999">
      <c r="A63" s="430"/>
      <c r="B63" s="431">
        <v>57</v>
      </c>
      <c r="C63" s="444"/>
      <c r="D63" s="431"/>
      <c r="E63" s="431"/>
      <c r="F63" s="431"/>
      <c r="G63" s="444"/>
      <c r="H63" s="661"/>
      <c r="I63" s="797"/>
      <c r="J63" s="763"/>
      <c r="K63" s="766"/>
      <c r="L63" s="454"/>
      <c r="M63" s="455"/>
      <c r="N63" s="455"/>
      <c r="O63" s="349"/>
      <c r="P63" s="350"/>
      <c r="Q63" s="431"/>
      <c r="R63" s="431"/>
      <c r="S63" s="444"/>
      <c r="T63" s="431"/>
      <c r="U63" s="446"/>
      <c r="V63" s="431"/>
      <c r="W63" s="431"/>
      <c r="X63" s="431"/>
      <c r="Y63" s="333"/>
      <c r="Z63" s="430"/>
      <c r="AA63" s="430"/>
      <c r="AB63" s="430"/>
    </row>
    <row r="64" spans="1:28" ht="17.399999999999999">
      <c r="A64" s="430"/>
      <c r="B64" s="431">
        <v>58</v>
      </c>
      <c r="C64" s="444"/>
      <c r="D64" s="431"/>
      <c r="E64" s="431"/>
      <c r="F64" s="431"/>
      <c r="G64" s="444"/>
      <c r="H64" s="661"/>
      <c r="I64" s="797"/>
      <c r="J64" s="763"/>
      <c r="K64" s="766"/>
      <c r="L64" s="454"/>
      <c r="M64" s="455"/>
      <c r="N64" s="455"/>
      <c r="O64" s="349"/>
      <c r="P64" s="350"/>
      <c r="Q64" s="431"/>
      <c r="R64" s="431"/>
      <c r="S64" s="509"/>
      <c r="T64" s="510"/>
      <c r="U64" s="510"/>
      <c r="V64" s="510"/>
      <c r="W64" s="431"/>
      <c r="X64" s="431"/>
      <c r="Y64" s="333"/>
      <c r="Z64" s="430"/>
      <c r="AA64" s="430"/>
      <c r="AB64" s="430"/>
    </row>
    <row r="65" spans="1:28" ht="17.399999999999999">
      <c r="A65" s="430"/>
      <c r="B65" s="431">
        <v>59</v>
      </c>
      <c r="C65" s="444"/>
      <c r="D65" s="431"/>
      <c r="E65" s="431"/>
      <c r="F65" s="431"/>
      <c r="G65" s="444"/>
      <c r="H65" s="661"/>
      <c r="I65" s="797"/>
      <c r="J65" s="763"/>
      <c r="K65" s="766"/>
      <c r="L65" s="454"/>
      <c r="M65" s="455"/>
      <c r="N65" s="455"/>
      <c r="O65" s="349"/>
      <c r="P65" s="350"/>
      <c r="Q65" s="431"/>
      <c r="R65" s="431"/>
      <c r="S65" s="444"/>
      <c r="T65" s="431"/>
      <c r="U65" s="446"/>
      <c r="V65" s="431"/>
      <c r="W65" s="431"/>
      <c r="X65" s="431"/>
      <c r="Y65" s="350"/>
      <c r="Z65" s="430"/>
      <c r="AA65" s="430"/>
      <c r="AB65" s="430"/>
    </row>
    <row r="66" spans="1:28" ht="17.399999999999999">
      <c r="A66" s="430"/>
      <c r="B66" s="431">
        <v>60</v>
      </c>
      <c r="C66" s="444"/>
      <c r="D66" s="431"/>
      <c r="E66" s="431"/>
      <c r="F66" s="431"/>
      <c r="G66" s="444"/>
      <c r="H66" s="661"/>
      <c r="I66" s="797"/>
      <c r="J66" s="763"/>
      <c r="K66" s="766"/>
      <c r="L66" s="454"/>
      <c r="M66" s="455"/>
      <c r="N66" s="455"/>
      <c r="O66" s="349"/>
      <c r="P66" s="350"/>
      <c r="Q66" s="431"/>
      <c r="R66" s="431"/>
      <c r="S66" s="444"/>
      <c r="T66" s="431"/>
      <c r="U66" s="446"/>
      <c r="V66" s="431"/>
      <c r="W66" s="431"/>
      <c r="X66" s="431"/>
      <c r="Y66" s="333"/>
      <c r="Z66" s="430"/>
      <c r="AA66" s="430"/>
      <c r="AB66" s="430"/>
    </row>
    <row r="67" spans="1:28" ht="17.399999999999999">
      <c r="A67" s="430"/>
      <c r="B67" s="431">
        <v>61</v>
      </c>
      <c r="C67" s="444"/>
      <c r="D67" s="431"/>
      <c r="E67" s="431"/>
      <c r="F67" s="431"/>
      <c r="G67" s="444"/>
      <c r="H67" s="661"/>
      <c r="I67" s="803"/>
      <c r="J67" s="804"/>
      <c r="K67" s="805"/>
      <c r="L67" s="454"/>
      <c r="M67" s="455"/>
      <c r="N67" s="455"/>
      <c r="O67" s="555"/>
      <c r="P67" s="350"/>
      <c r="Q67" s="431"/>
      <c r="R67" s="431"/>
      <c r="S67" s="444"/>
      <c r="T67" s="431"/>
      <c r="U67" s="446"/>
      <c r="V67" s="431"/>
      <c r="W67" s="431"/>
      <c r="X67" s="431"/>
      <c r="Y67" s="333"/>
      <c r="Z67" s="430"/>
      <c r="AA67" s="430"/>
      <c r="AB67" s="430"/>
    </row>
    <row r="68" spans="1:28" ht="17.399999999999999">
      <c r="A68" s="430"/>
      <c r="B68" s="431">
        <v>62</v>
      </c>
      <c r="C68" s="444"/>
      <c r="D68" s="431"/>
      <c r="E68" s="431"/>
      <c r="F68" s="431"/>
      <c r="G68" s="444"/>
      <c r="H68" s="445"/>
      <c r="I68" s="661"/>
      <c r="J68" s="596"/>
      <c r="K68" s="519"/>
      <c r="L68" s="474"/>
      <c r="M68" s="455"/>
      <c r="N68" s="455"/>
      <c r="O68" s="349"/>
      <c r="P68" s="350"/>
      <c r="Q68" s="431"/>
      <c r="R68" s="431"/>
      <c r="S68" s="444"/>
      <c r="T68" s="431"/>
      <c r="U68" s="446"/>
      <c r="V68" s="431"/>
      <c r="W68" s="431"/>
      <c r="X68" s="431"/>
      <c r="Y68" s="333"/>
      <c r="Z68" s="430"/>
      <c r="AA68" s="430"/>
      <c r="AB68" s="430"/>
    </row>
    <row r="69" spans="1:28" ht="17.399999999999999">
      <c r="A69" s="430"/>
      <c r="B69" s="431">
        <v>63</v>
      </c>
      <c r="C69" s="444"/>
      <c r="D69" s="431"/>
      <c r="E69" s="431"/>
      <c r="F69" s="431"/>
      <c r="G69" s="444"/>
      <c r="H69" s="661"/>
      <c r="I69" s="797"/>
      <c r="J69" s="763"/>
      <c r="K69" s="706"/>
      <c r="L69" s="455"/>
      <c r="M69" s="562"/>
      <c r="N69" s="455"/>
      <c r="O69" s="555"/>
      <c r="P69" s="350"/>
      <c r="Q69" s="431"/>
      <c r="R69" s="431"/>
      <c r="S69" s="444"/>
      <c r="T69" s="431"/>
      <c r="U69" s="446"/>
      <c r="V69" s="431"/>
      <c r="W69" s="431"/>
      <c r="X69" s="431"/>
      <c r="Y69" s="333"/>
      <c r="Z69" s="430"/>
      <c r="AA69" s="430"/>
      <c r="AB69" s="430"/>
    </row>
    <row r="70" spans="1:28" ht="17.399999999999999">
      <c r="A70" s="430"/>
      <c r="B70" s="431">
        <v>64</v>
      </c>
      <c r="C70" s="444"/>
      <c r="D70" s="431"/>
      <c r="E70" s="431"/>
      <c r="F70" s="431"/>
      <c r="G70" s="444"/>
      <c r="H70" s="661"/>
      <c r="I70" s="797"/>
      <c r="J70" s="763"/>
      <c r="K70" s="706"/>
      <c r="L70" s="455"/>
      <c r="M70" s="562"/>
      <c r="N70" s="455"/>
      <c r="O70" s="349"/>
      <c r="P70" s="350"/>
      <c r="Q70" s="431"/>
      <c r="R70" s="431"/>
      <c r="S70" s="444"/>
      <c r="T70" s="431"/>
      <c r="U70" s="446"/>
      <c r="V70" s="431"/>
      <c r="W70" s="431"/>
      <c r="X70" s="431"/>
      <c r="Y70" s="333"/>
      <c r="Z70" s="430"/>
      <c r="AA70" s="430"/>
      <c r="AB70" s="430"/>
    </row>
    <row r="71" spans="1:28" ht="17.399999999999999">
      <c r="A71" s="430"/>
      <c r="B71" s="431">
        <v>65</v>
      </c>
      <c r="C71" s="444"/>
      <c r="D71" s="431"/>
      <c r="E71" s="431"/>
      <c r="F71" s="431"/>
      <c r="G71" s="444"/>
      <c r="H71" s="661"/>
      <c r="I71" s="797"/>
      <c r="J71" s="763"/>
      <c r="K71" s="706"/>
      <c r="L71" s="455"/>
      <c r="M71" s="455"/>
      <c r="N71" s="455"/>
      <c r="O71" s="349"/>
      <c r="P71" s="350"/>
      <c r="Q71" s="431"/>
      <c r="R71" s="431"/>
      <c r="S71" s="444"/>
      <c r="T71" s="431"/>
      <c r="U71" s="446"/>
      <c r="V71" s="431"/>
      <c r="W71" s="431"/>
      <c r="X71" s="431"/>
      <c r="Y71" s="333"/>
      <c r="Z71" s="430"/>
      <c r="AA71" s="430"/>
      <c r="AB71" s="430"/>
    </row>
    <row r="72" spans="1:28" ht="17.399999999999999">
      <c r="A72" s="430"/>
      <c r="B72" s="431">
        <v>66</v>
      </c>
      <c r="C72" s="444"/>
      <c r="D72" s="431"/>
      <c r="E72" s="431"/>
      <c r="F72" s="431"/>
      <c r="G72" s="444"/>
      <c r="H72" s="661"/>
      <c r="I72" s="797"/>
      <c r="J72" s="763"/>
      <c r="K72" s="706"/>
      <c r="L72" s="455"/>
      <c r="M72" s="455"/>
      <c r="N72" s="455"/>
      <c r="O72" s="349"/>
      <c r="P72" s="350"/>
      <c r="Q72" s="431"/>
      <c r="R72" s="431"/>
      <c r="S72" s="444"/>
      <c r="T72" s="431"/>
      <c r="U72" s="446"/>
      <c r="V72" s="431"/>
      <c r="W72" s="431"/>
      <c r="X72" s="431"/>
      <c r="Y72" s="333"/>
      <c r="Z72" s="430"/>
      <c r="AA72" s="430"/>
      <c r="AB72" s="430"/>
    </row>
    <row r="73" spans="1:28" ht="17.399999999999999">
      <c r="A73" s="430"/>
      <c r="B73" s="431">
        <v>67</v>
      </c>
      <c r="C73" s="444"/>
      <c r="D73" s="431"/>
      <c r="E73" s="431"/>
      <c r="F73" s="431"/>
      <c r="G73" s="444"/>
      <c r="H73" s="661"/>
      <c r="I73" s="797"/>
      <c r="J73" s="763"/>
      <c r="K73" s="706"/>
      <c r="L73" s="455"/>
      <c r="M73" s="455"/>
      <c r="N73" s="455"/>
      <c r="O73" s="349"/>
      <c r="P73" s="350"/>
      <c r="Q73" s="431"/>
      <c r="R73" s="431"/>
      <c r="S73" s="444"/>
      <c r="T73" s="431"/>
      <c r="U73" s="446"/>
      <c r="V73" s="431"/>
      <c r="W73" s="431"/>
      <c r="X73" s="431"/>
      <c r="Y73" s="333"/>
      <c r="Z73" s="430"/>
      <c r="AA73" s="430"/>
      <c r="AB73" s="430"/>
    </row>
    <row r="74" spans="1:28" ht="17.399999999999999">
      <c r="A74" s="430"/>
      <c r="B74" s="431">
        <v>68</v>
      </c>
      <c r="C74" s="444"/>
      <c r="D74" s="431"/>
      <c r="E74" s="431"/>
      <c r="F74" s="431"/>
      <c r="G74" s="444"/>
      <c r="H74" s="661"/>
      <c r="I74" s="797"/>
      <c r="J74" s="763"/>
      <c r="K74" s="706"/>
      <c r="L74" s="455"/>
      <c r="M74" s="455"/>
      <c r="N74" s="504"/>
      <c r="O74" s="349"/>
      <c r="P74" s="350"/>
      <c r="Q74" s="431"/>
      <c r="R74" s="431"/>
      <c r="S74" s="444"/>
      <c r="T74" s="431"/>
      <c r="U74" s="446"/>
      <c r="V74" s="431"/>
      <c r="W74" s="431"/>
      <c r="X74" s="431"/>
      <c r="Y74" s="333"/>
      <c r="Z74" s="430"/>
      <c r="AA74" s="430"/>
      <c r="AB74" s="430"/>
    </row>
    <row r="75" spans="1:28" ht="17.399999999999999">
      <c r="A75" s="430"/>
      <c r="B75" s="431">
        <v>69</v>
      </c>
      <c r="C75" s="444"/>
      <c r="D75" s="431"/>
      <c r="E75" s="431"/>
      <c r="F75" s="431"/>
      <c r="G75" s="444"/>
      <c r="H75" s="661"/>
      <c r="I75" s="797"/>
      <c r="J75" s="763"/>
      <c r="K75" s="706"/>
      <c r="L75" s="455"/>
      <c r="M75" s="455"/>
      <c r="N75" s="455"/>
      <c r="O75" s="349"/>
      <c r="P75" s="350"/>
      <c r="Q75" s="431"/>
      <c r="R75" s="431"/>
      <c r="S75" s="444"/>
      <c r="T75" s="431"/>
      <c r="U75" s="446"/>
      <c r="V75" s="431"/>
      <c r="W75" s="431"/>
      <c r="X75" s="431"/>
      <c r="Y75" s="333"/>
      <c r="Z75" s="430"/>
      <c r="AA75" s="430"/>
      <c r="AB75" s="430"/>
    </row>
    <row r="76" spans="1:28" ht="17.399999999999999">
      <c r="A76" s="430"/>
      <c r="B76" s="431">
        <v>70</v>
      </c>
      <c r="C76" s="444"/>
      <c r="D76" s="431"/>
      <c r="E76" s="431"/>
      <c r="F76" s="431"/>
      <c r="G76" s="444"/>
      <c r="H76" s="661"/>
      <c r="I76" s="797"/>
      <c r="J76" s="763"/>
      <c r="K76" s="706"/>
      <c r="L76" s="455"/>
      <c r="M76" s="455"/>
      <c r="N76" s="455"/>
      <c r="O76" s="349"/>
      <c r="P76" s="350"/>
      <c r="Q76" s="431"/>
      <c r="R76" s="431"/>
      <c r="S76" s="444"/>
      <c r="T76" s="431"/>
      <c r="U76" s="446"/>
      <c r="V76" s="431"/>
      <c r="W76" s="431"/>
      <c r="X76" s="431"/>
      <c r="Y76" s="333"/>
      <c r="Z76" s="430"/>
      <c r="AA76" s="430"/>
      <c r="AB76" s="430"/>
    </row>
    <row r="77" spans="1:28" ht="17.399999999999999">
      <c r="A77" s="430"/>
      <c r="B77" s="431">
        <v>71</v>
      </c>
      <c r="C77" s="444"/>
      <c r="D77" s="670"/>
      <c r="E77" s="431"/>
      <c r="F77" s="431"/>
      <c r="G77" s="444"/>
      <c r="H77" s="661"/>
      <c r="I77" s="797"/>
      <c r="J77" s="763"/>
      <c r="K77" s="706"/>
      <c r="L77" s="455"/>
      <c r="M77" s="455"/>
      <c r="N77" s="455"/>
      <c r="O77" s="349"/>
      <c r="P77" s="350"/>
      <c r="Q77" s="431"/>
      <c r="R77" s="431"/>
      <c r="S77" s="444"/>
      <c r="T77" s="431"/>
      <c r="U77" s="446"/>
      <c r="V77" s="431"/>
      <c r="W77" s="431"/>
      <c r="X77" s="431"/>
      <c r="Y77" s="333"/>
      <c r="Z77" s="430"/>
      <c r="AA77" s="430"/>
      <c r="AB77" s="430"/>
    </row>
    <row r="78" spans="1:28" ht="17.399999999999999">
      <c r="A78" s="430"/>
      <c r="B78" s="431">
        <v>72</v>
      </c>
      <c r="C78" s="444"/>
      <c r="D78" s="431"/>
      <c r="E78" s="431"/>
      <c r="F78" s="431"/>
      <c r="G78" s="444"/>
      <c r="H78" s="661"/>
      <c r="I78" s="797"/>
      <c r="J78" s="763"/>
      <c r="K78" s="706"/>
      <c r="L78" s="455"/>
      <c r="M78" s="455"/>
      <c r="N78" s="504"/>
      <c r="O78" s="349"/>
      <c r="P78" s="350"/>
      <c r="Q78" s="431"/>
      <c r="R78" s="431"/>
      <c r="S78" s="444"/>
      <c r="T78" s="431"/>
      <c r="U78" s="431"/>
      <c r="V78" s="431"/>
      <c r="W78" s="431"/>
      <c r="X78" s="431"/>
      <c r="Y78" s="333"/>
      <c r="Z78" s="430"/>
      <c r="AA78" s="430"/>
      <c r="AB78" s="430"/>
    </row>
    <row r="79" spans="1:28" ht="17.399999999999999">
      <c r="A79" s="430"/>
      <c r="B79" s="431">
        <v>73</v>
      </c>
      <c r="C79" s="444"/>
      <c r="D79" s="431"/>
      <c r="E79" s="431"/>
      <c r="F79" s="431"/>
      <c r="G79" s="444"/>
      <c r="H79" s="661"/>
      <c r="I79" s="797"/>
      <c r="J79" s="763"/>
      <c r="K79" s="706"/>
      <c r="L79" s="455"/>
      <c r="M79" s="455"/>
      <c r="N79" s="455"/>
      <c r="O79" s="349"/>
      <c r="P79" s="350"/>
      <c r="Q79" s="431"/>
      <c r="R79" s="431"/>
      <c r="S79" s="444"/>
      <c r="T79" s="431"/>
      <c r="U79" s="446"/>
      <c r="V79" s="431"/>
      <c r="W79" s="431"/>
      <c r="X79" s="431"/>
      <c r="Y79" s="333"/>
      <c r="Z79" s="430"/>
      <c r="AA79" s="430"/>
      <c r="AB79" s="430"/>
    </row>
    <row r="80" spans="1:28" ht="17.399999999999999">
      <c r="A80" s="430"/>
      <c r="B80" s="431">
        <v>74</v>
      </c>
      <c r="C80" s="444"/>
      <c r="D80" s="431"/>
      <c r="E80" s="431"/>
      <c r="F80" s="431"/>
      <c r="G80" s="444"/>
      <c r="H80" s="661"/>
      <c r="I80" s="797"/>
      <c r="J80" s="763"/>
      <c r="K80" s="706"/>
      <c r="L80" s="504"/>
      <c r="M80" s="455"/>
      <c r="N80" s="455"/>
      <c r="O80" s="594"/>
      <c r="P80" s="350"/>
      <c r="Q80" s="431"/>
      <c r="R80" s="431"/>
      <c r="S80" s="444"/>
      <c r="T80" s="431"/>
      <c r="U80" s="446"/>
      <c r="V80" s="431"/>
      <c r="W80" s="431"/>
      <c r="X80" s="431"/>
      <c r="Y80" s="333"/>
      <c r="Z80" s="430"/>
      <c r="AA80" s="430"/>
      <c r="AB80" s="430"/>
    </row>
    <row r="81" spans="1:28" ht="17.399999999999999">
      <c r="A81" s="430"/>
      <c r="B81" s="431">
        <v>75</v>
      </c>
      <c r="C81" s="444"/>
      <c r="D81" s="431"/>
      <c r="E81" s="431"/>
      <c r="F81" s="431"/>
      <c r="G81" s="444"/>
      <c r="H81" s="661"/>
      <c r="I81" s="797"/>
      <c r="J81" s="763"/>
      <c r="K81" s="706"/>
      <c r="L81" s="455"/>
      <c r="M81" s="455"/>
      <c r="N81" s="455"/>
      <c r="O81" s="349"/>
      <c r="P81" s="350"/>
      <c r="Q81" s="431"/>
      <c r="R81" s="431"/>
      <c r="S81" s="444"/>
      <c r="T81" s="431"/>
      <c r="U81" s="446"/>
      <c r="V81" s="431"/>
      <c r="W81" s="431"/>
      <c r="X81" s="431"/>
      <c r="Y81" s="333"/>
      <c r="Z81" s="430"/>
      <c r="AA81" s="430"/>
      <c r="AB81" s="430"/>
    </row>
    <row r="82" spans="1:28" ht="17.399999999999999">
      <c r="A82" s="430"/>
      <c r="B82" s="431">
        <v>76</v>
      </c>
      <c r="C82" s="444"/>
      <c r="D82" s="431"/>
      <c r="E82" s="431"/>
      <c r="F82" s="431"/>
      <c r="G82" s="444"/>
      <c r="H82" s="661"/>
      <c r="I82" s="797"/>
      <c r="J82" s="763"/>
      <c r="K82" s="706"/>
      <c r="L82" s="455"/>
      <c r="M82" s="455"/>
      <c r="N82" s="455"/>
      <c r="O82" s="349"/>
      <c r="P82" s="350"/>
      <c r="Q82" s="431"/>
      <c r="R82" s="431"/>
      <c r="S82" s="444"/>
      <c r="T82" s="431"/>
      <c r="U82" s="431"/>
      <c r="V82" s="431"/>
      <c r="W82" s="431"/>
      <c r="X82" s="431"/>
      <c r="Y82" s="333"/>
      <c r="Z82" s="430"/>
      <c r="AA82" s="430"/>
      <c r="AB82" s="430"/>
    </row>
    <row r="83" spans="1:28" ht="17.399999999999999">
      <c r="A83" s="430"/>
      <c r="B83" s="431">
        <v>77</v>
      </c>
      <c r="C83" s="444"/>
      <c r="D83" s="431"/>
      <c r="E83" s="431"/>
      <c r="F83" s="431"/>
      <c r="G83" s="444"/>
      <c r="H83" s="661"/>
      <c r="I83" s="797"/>
      <c r="J83" s="763"/>
      <c r="K83" s="706"/>
      <c r="L83" s="455"/>
      <c r="M83" s="455"/>
      <c r="N83" s="455"/>
      <c r="O83" s="349"/>
      <c r="P83" s="350"/>
      <c r="Q83" s="431"/>
      <c r="R83" s="431"/>
      <c r="S83" s="444"/>
      <c r="T83" s="431"/>
      <c r="U83" s="446"/>
      <c r="V83" s="431"/>
      <c r="W83" s="431"/>
      <c r="X83" s="431"/>
      <c r="Y83" s="333"/>
      <c r="Z83" s="430"/>
      <c r="AA83" s="430"/>
      <c r="AB83" s="430"/>
    </row>
    <row r="84" spans="1:28" ht="17.399999999999999">
      <c r="A84" s="430"/>
      <c r="B84" s="431">
        <v>78</v>
      </c>
      <c r="C84" s="444"/>
      <c r="D84" s="431"/>
      <c r="E84" s="431"/>
      <c r="F84" s="431"/>
      <c r="G84" s="444"/>
      <c r="H84" s="661"/>
      <c r="I84" s="797"/>
      <c r="J84" s="763"/>
      <c r="K84" s="706"/>
      <c r="L84" s="455"/>
      <c r="M84" s="455"/>
      <c r="N84" s="455"/>
      <c r="O84" s="349"/>
      <c r="P84" s="350"/>
      <c r="Q84" s="431"/>
      <c r="R84" s="431"/>
      <c r="S84" s="444"/>
      <c r="T84" s="431"/>
      <c r="U84" s="446"/>
      <c r="V84" s="431"/>
      <c r="W84" s="431"/>
      <c r="X84" s="431"/>
      <c r="Y84" s="350"/>
      <c r="Z84" s="430"/>
      <c r="AA84" s="430"/>
      <c r="AB84" s="430"/>
    </row>
    <row r="85" spans="1:28" ht="17.399999999999999">
      <c r="A85" s="430"/>
      <c r="B85" s="431">
        <v>79</v>
      </c>
      <c r="C85" s="444"/>
      <c r="D85" s="431"/>
      <c r="E85" s="431"/>
      <c r="F85" s="431"/>
      <c r="G85" s="444"/>
      <c r="H85" s="661"/>
      <c r="I85" s="797"/>
      <c r="J85" s="763"/>
      <c r="K85" s="706"/>
      <c r="L85" s="455"/>
      <c r="M85" s="455"/>
      <c r="N85" s="455"/>
      <c r="O85" s="349"/>
      <c r="P85" s="350"/>
      <c r="Q85" s="431"/>
      <c r="R85" s="431"/>
      <c r="S85" s="444"/>
      <c r="T85" s="431"/>
      <c r="U85" s="431"/>
      <c r="V85" s="431"/>
      <c r="W85" s="431"/>
      <c r="X85" s="431"/>
      <c r="Y85" s="350"/>
      <c r="Z85" s="430"/>
      <c r="AA85" s="430"/>
      <c r="AB85" s="430"/>
    </row>
    <row r="86" spans="1:28" ht="17.399999999999999">
      <c r="A86" s="430"/>
      <c r="B86" s="431">
        <v>80</v>
      </c>
      <c r="C86" s="444"/>
      <c r="D86" s="431"/>
      <c r="E86" s="431"/>
      <c r="F86" s="431"/>
      <c r="G86" s="444"/>
      <c r="H86" s="661"/>
      <c r="I86" s="797"/>
      <c r="J86" s="763"/>
      <c r="K86" s="706"/>
      <c r="L86" s="455"/>
      <c r="M86" s="455"/>
      <c r="N86" s="455"/>
      <c r="O86" s="349"/>
      <c r="P86" s="350"/>
      <c r="Q86" s="431"/>
      <c r="R86" s="431"/>
      <c r="S86" s="444"/>
      <c r="T86" s="431"/>
      <c r="U86" s="446"/>
      <c r="V86" s="431"/>
      <c r="W86" s="431"/>
      <c r="X86" s="431"/>
      <c r="Y86" s="350"/>
      <c r="Z86" s="430"/>
      <c r="AA86" s="430"/>
      <c r="AB86" s="430"/>
    </row>
    <row r="87" spans="1:28" ht="17.399999999999999">
      <c r="A87" s="430"/>
      <c r="B87" s="431">
        <v>81</v>
      </c>
      <c r="C87" s="444"/>
      <c r="D87" s="431"/>
      <c r="E87" s="431"/>
      <c r="F87" s="431"/>
      <c r="G87" s="444"/>
      <c r="H87" s="661"/>
      <c r="I87" s="797"/>
      <c r="J87" s="763"/>
      <c r="K87" s="706"/>
      <c r="L87" s="455"/>
      <c r="M87" s="455"/>
      <c r="N87" s="455"/>
      <c r="O87" s="349"/>
      <c r="P87" s="350"/>
      <c r="Q87" s="431"/>
      <c r="R87" s="431"/>
      <c r="S87" s="444"/>
      <c r="T87" s="431"/>
      <c r="U87" s="446"/>
      <c r="V87" s="431"/>
      <c r="W87" s="431"/>
      <c r="X87" s="431"/>
      <c r="Y87" s="350"/>
      <c r="Z87" s="430"/>
      <c r="AA87" s="430"/>
      <c r="AB87" s="430"/>
    </row>
    <row r="88" spans="1:28" ht="17.399999999999999">
      <c r="A88" s="430"/>
      <c r="B88" s="431">
        <v>82</v>
      </c>
      <c r="C88" s="444"/>
      <c r="D88" s="431"/>
      <c r="E88" s="431"/>
      <c r="F88" s="431"/>
      <c r="G88" s="444"/>
      <c r="H88" s="661"/>
      <c r="I88" s="797"/>
      <c r="J88" s="763"/>
      <c r="K88" s="706"/>
      <c r="L88" s="455"/>
      <c r="M88" s="455"/>
      <c r="N88" s="455"/>
      <c r="O88" s="349"/>
      <c r="P88" s="350"/>
      <c r="Q88" s="431"/>
      <c r="R88" s="431"/>
      <c r="S88" s="444"/>
      <c r="T88" s="431"/>
      <c r="U88" s="446"/>
      <c r="V88" s="431"/>
      <c r="W88" s="431"/>
      <c r="X88" s="431"/>
      <c r="Y88" s="447"/>
      <c r="Z88" s="430"/>
      <c r="AA88" s="430"/>
      <c r="AB88" s="430"/>
    </row>
    <row r="89" spans="1:28" ht="17.399999999999999">
      <c r="A89" s="430"/>
      <c r="B89" s="431">
        <v>83</v>
      </c>
      <c r="C89" s="444"/>
      <c r="D89" s="431"/>
      <c r="E89" s="431"/>
      <c r="F89" s="431"/>
      <c r="G89" s="444"/>
      <c r="H89" s="661"/>
      <c r="I89" s="797"/>
      <c r="J89" s="763"/>
      <c r="K89" s="706"/>
      <c r="L89" s="455"/>
      <c r="M89" s="455"/>
      <c r="N89" s="455"/>
      <c r="O89" s="349"/>
      <c r="P89" s="350"/>
      <c r="Q89" s="431"/>
      <c r="R89" s="431"/>
      <c r="S89" s="444"/>
      <c r="T89" s="431"/>
      <c r="U89" s="446"/>
      <c r="V89" s="431"/>
      <c r="W89" s="431"/>
      <c r="X89" s="431"/>
      <c r="Y89" s="350"/>
      <c r="Z89" s="430"/>
      <c r="AA89" s="430"/>
      <c r="AB89" s="430"/>
    </row>
    <row r="90" spans="1:28" ht="17.399999999999999">
      <c r="A90" s="430"/>
      <c r="B90" s="431">
        <v>84</v>
      </c>
      <c r="C90" s="444"/>
      <c r="D90" s="431"/>
      <c r="E90" s="431"/>
      <c r="F90" s="431"/>
      <c r="G90" s="444"/>
      <c r="H90" s="661"/>
      <c r="I90" s="797"/>
      <c r="J90" s="763"/>
      <c r="K90" s="706"/>
      <c r="L90" s="455"/>
      <c r="M90" s="455"/>
      <c r="N90" s="455"/>
      <c r="O90" s="349"/>
      <c r="P90" s="350"/>
      <c r="Q90" s="431"/>
      <c r="R90" s="431"/>
      <c r="S90" s="444"/>
      <c r="T90" s="431"/>
      <c r="U90" s="446"/>
      <c r="V90" s="431"/>
      <c r="W90" s="431"/>
      <c r="X90" s="431"/>
      <c r="Y90" s="350"/>
      <c r="Z90" s="430"/>
      <c r="AA90" s="430"/>
      <c r="AB90" s="430"/>
    </row>
    <row r="91" spans="1:28" ht="17.399999999999999">
      <c r="A91" s="430"/>
      <c r="B91" s="431">
        <v>85</v>
      </c>
      <c r="C91" s="444"/>
      <c r="D91" s="446"/>
      <c r="E91" s="431"/>
      <c r="F91" s="431"/>
      <c r="G91" s="444"/>
      <c r="H91" s="661"/>
      <c r="I91" s="797"/>
      <c r="J91" s="763"/>
      <c r="K91" s="706"/>
      <c r="L91" s="457"/>
      <c r="M91" s="431"/>
      <c r="N91" s="431"/>
      <c r="O91" s="350"/>
      <c r="P91" s="350"/>
      <c r="Q91" s="431"/>
      <c r="R91" s="431"/>
      <c r="S91" s="444"/>
      <c r="T91" s="431"/>
      <c r="U91" s="446"/>
      <c r="V91" s="431"/>
      <c r="W91" s="431"/>
      <c r="X91" s="431"/>
      <c r="Y91" s="447"/>
      <c r="Z91" s="430"/>
      <c r="AA91" s="430"/>
      <c r="AB91" s="430"/>
    </row>
    <row r="92" spans="1:28" ht="17.399999999999999">
      <c r="A92" s="430"/>
      <c r="B92" s="431">
        <v>86</v>
      </c>
      <c r="C92" s="444"/>
      <c r="D92" s="446"/>
      <c r="E92" s="431"/>
      <c r="F92" s="431"/>
      <c r="G92" s="444"/>
      <c r="H92" s="661"/>
      <c r="I92" s="797"/>
      <c r="J92" s="763"/>
      <c r="K92" s="706"/>
      <c r="L92" s="457"/>
      <c r="M92" s="431"/>
      <c r="N92" s="431"/>
      <c r="O92" s="350"/>
      <c r="P92" s="350"/>
      <c r="Q92" s="431"/>
      <c r="R92" s="431"/>
      <c r="S92" s="444"/>
      <c r="T92" s="431"/>
      <c r="U92" s="446"/>
      <c r="V92" s="431"/>
      <c r="W92" s="431"/>
      <c r="X92" s="431"/>
      <c r="Y92" s="447"/>
      <c r="Z92" s="430"/>
      <c r="AA92" s="430"/>
      <c r="AB92" s="430"/>
    </row>
    <row r="93" spans="1:28" ht="17.399999999999999">
      <c r="A93" s="430"/>
      <c r="B93" s="431">
        <v>87</v>
      </c>
      <c r="C93" s="444"/>
      <c r="D93" s="446"/>
      <c r="E93" s="431"/>
      <c r="F93" s="431"/>
      <c r="G93" s="444"/>
      <c r="H93" s="661"/>
      <c r="I93" s="797"/>
      <c r="J93" s="763"/>
      <c r="K93" s="706"/>
      <c r="L93" s="457"/>
      <c r="M93" s="431"/>
      <c r="N93" s="431"/>
      <c r="O93" s="350"/>
      <c r="P93" s="350"/>
      <c r="Q93" s="431"/>
      <c r="R93" s="431"/>
      <c r="S93" s="444"/>
      <c r="T93" s="431"/>
      <c r="U93" s="446"/>
      <c r="V93" s="431"/>
      <c r="W93" s="431"/>
      <c r="X93" s="431"/>
      <c r="Y93" s="447"/>
      <c r="Z93" s="430"/>
      <c r="AA93" s="430"/>
      <c r="AB93" s="430"/>
    </row>
    <row r="94" spans="1:28" ht="17.399999999999999">
      <c r="A94" s="430"/>
      <c r="B94" s="431">
        <v>88</v>
      </c>
      <c r="C94" s="444"/>
      <c r="D94" s="446"/>
      <c r="E94" s="431"/>
      <c r="F94" s="431"/>
      <c r="G94" s="444"/>
      <c r="H94" s="661"/>
      <c r="I94" s="797"/>
      <c r="J94" s="763"/>
      <c r="K94" s="706"/>
      <c r="L94" s="457"/>
      <c r="M94" s="431"/>
      <c r="N94" s="431"/>
      <c r="O94" s="350"/>
      <c r="P94" s="350"/>
      <c r="Q94" s="431"/>
      <c r="R94" s="431"/>
      <c r="S94" s="444"/>
      <c r="T94" s="431"/>
      <c r="U94" s="446"/>
      <c r="V94" s="431"/>
      <c r="W94" s="431"/>
      <c r="X94" s="431"/>
      <c r="Y94" s="447"/>
      <c r="Z94" s="430"/>
      <c r="AA94" s="430"/>
      <c r="AB94" s="430"/>
    </row>
    <row r="95" spans="1:28" ht="17.399999999999999">
      <c r="A95" s="430"/>
      <c r="B95" s="431">
        <v>89</v>
      </c>
      <c r="C95" s="444"/>
      <c r="D95" s="446"/>
      <c r="E95" s="431"/>
      <c r="F95" s="431"/>
      <c r="G95" s="444"/>
      <c r="H95" s="661"/>
      <c r="I95" s="797"/>
      <c r="J95" s="763"/>
      <c r="K95" s="706"/>
      <c r="L95" s="457"/>
      <c r="M95" s="431"/>
      <c r="N95" s="431"/>
      <c r="O95" s="350"/>
      <c r="P95" s="350"/>
      <c r="Q95" s="431"/>
      <c r="R95" s="431"/>
      <c r="S95" s="444"/>
      <c r="T95" s="431"/>
      <c r="U95" s="446"/>
      <c r="V95" s="431"/>
      <c r="W95" s="431"/>
      <c r="X95" s="431"/>
      <c r="Y95" s="447"/>
      <c r="Z95" s="430"/>
      <c r="AA95" s="430"/>
      <c r="AB95" s="430"/>
    </row>
    <row r="96" spans="1:28" ht="17.399999999999999">
      <c r="A96" s="430"/>
      <c r="B96" s="431">
        <v>90</v>
      </c>
      <c r="C96" s="444"/>
      <c r="D96" s="446"/>
      <c r="E96" s="431"/>
      <c r="F96" s="431"/>
      <c r="G96" s="444"/>
      <c r="H96" s="661"/>
      <c r="I96" s="797"/>
      <c r="J96" s="763"/>
      <c r="K96" s="706"/>
      <c r="L96" s="457"/>
      <c r="M96" s="431"/>
      <c r="N96" s="431"/>
      <c r="O96" s="350"/>
      <c r="P96" s="350"/>
      <c r="Q96" s="431"/>
      <c r="R96" s="431"/>
      <c r="S96" s="444"/>
      <c r="T96" s="431"/>
      <c r="U96" s="446"/>
      <c r="V96" s="431"/>
      <c r="W96" s="431"/>
      <c r="X96" s="431"/>
      <c r="Y96" s="447"/>
      <c r="Z96" s="430"/>
      <c r="AA96" s="430"/>
      <c r="AB96" s="430"/>
    </row>
    <row r="97" spans="1:28" ht="17.399999999999999">
      <c r="A97" s="430"/>
      <c r="B97" s="431">
        <v>91</v>
      </c>
      <c r="C97" s="444"/>
      <c r="D97" s="446"/>
      <c r="E97" s="431"/>
      <c r="F97" s="431"/>
      <c r="G97" s="444"/>
      <c r="H97" s="661"/>
      <c r="I97" s="797"/>
      <c r="J97" s="763"/>
      <c r="K97" s="706"/>
      <c r="L97" s="457"/>
      <c r="M97" s="431"/>
      <c r="N97" s="431"/>
      <c r="O97" s="350"/>
      <c r="P97" s="350"/>
      <c r="Q97" s="431"/>
      <c r="R97" s="431"/>
      <c r="S97" s="444"/>
      <c r="T97" s="431"/>
      <c r="U97" s="446"/>
      <c r="V97" s="431"/>
      <c r="W97" s="431"/>
      <c r="X97" s="431"/>
      <c r="Y97" s="447"/>
      <c r="Z97" s="430"/>
      <c r="AA97" s="430"/>
      <c r="AB97" s="430"/>
    </row>
    <row r="98" spans="1:28" ht="17.399999999999999">
      <c r="A98" s="430"/>
      <c r="B98" s="431">
        <v>92</v>
      </c>
      <c r="C98" s="444"/>
      <c r="D98" s="446"/>
      <c r="E98" s="431"/>
      <c r="F98" s="431"/>
      <c r="G98" s="444"/>
      <c r="H98" s="661"/>
      <c r="I98" s="797"/>
      <c r="J98" s="763"/>
      <c r="K98" s="706"/>
      <c r="L98" s="457"/>
      <c r="M98" s="431"/>
      <c r="N98" s="431"/>
      <c r="O98" s="350"/>
      <c r="P98" s="350"/>
      <c r="Q98" s="431"/>
      <c r="R98" s="431"/>
      <c r="S98" s="444"/>
      <c r="T98" s="431"/>
      <c r="U98" s="446"/>
      <c r="V98" s="431"/>
      <c r="W98" s="431"/>
      <c r="X98" s="431"/>
      <c r="Y98" s="447"/>
      <c r="Z98" s="430"/>
      <c r="AA98" s="430"/>
      <c r="AB98" s="430"/>
    </row>
    <row r="99" spans="1:28" ht="17.399999999999999">
      <c r="A99" s="430"/>
      <c r="B99" s="431">
        <v>93</v>
      </c>
      <c r="C99" s="444"/>
      <c r="D99" s="446"/>
      <c r="E99" s="431"/>
      <c r="F99" s="431"/>
      <c r="G99" s="444"/>
      <c r="H99" s="661"/>
      <c r="I99" s="797"/>
      <c r="J99" s="763"/>
      <c r="K99" s="706"/>
      <c r="L99" s="457"/>
      <c r="M99" s="431"/>
      <c r="N99" s="431"/>
      <c r="O99" s="350"/>
      <c r="P99" s="350"/>
      <c r="Q99" s="431"/>
      <c r="R99" s="431"/>
      <c r="S99" s="444"/>
      <c r="T99" s="431"/>
      <c r="U99" s="446"/>
      <c r="V99" s="431"/>
      <c r="W99" s="431"/>
      <c r="X99" s="431"/>
      <c r="Y99" s="447"/>
      <c r="Z99" s="430"/>
      <c r="AA99" s="430"/>
      <c r="AB99" s="430"/>
    </row>
    <row r="100" spans="1:28" ht="17.399999999999999">
      <c r="A100" s="430"/>
      <c r="B100" s="431">
        <v>94</v>
      </c>
      <c r="C100" s="444"/>
      <c r="D100" s="446"/>
      <c r="E100" s="431"/>
      <c r="F100" s="431"/>
      <c r="G100" s="444"/>
      <c r="H100" s="661"/>
      <c r="I100" s="797"/>
      <c r="J100" s="763"/>
      <c r="K100" s="706"/>
      <c r="L100" s="457"/>
      <c r="M100" s="431"/>
      <c r="N100" s="431"/>
      <c r="O100" s="350"/>
      <c r="P100" s="350"/>
      <c r="Q100" s="431"/>
      <c r="R100" s="431"/>
      <c r="S100" s="444"/>
      <c r="T100" s="431"/>
      <c r="U100" s="446"/>
      <c r="V100" s="431"/>
      <c r="W100" s="431"/>
      <c r="X100" s="431"/>
      <c r="Y100" s="447"/>
      <c r="Z100" s="430"/>
      <c r="AA100" s="430"/>
      <c r="AB100" s="430"/>
    </row>
    <row r="101" spans="1:28" ht="17.399999999999999">
      <c r="A101" s="430"/>
      <c r="B101" s="431">
        <v>95</v>
      </c>
      <c r="C101" s="444"/>
      <c r="D101" s="446"/>
      <c r="E101" s="431"/>
      <c r="F101" s="431"/>
      <c r="G101" s="444"/>
      <c r="H101" s="661"/>
      <c r="I101" s="797"/>
      <c r="J101" s="763"/>
      <c r="K101" s="706"/>
      <c r="L101" s="457"/>
      <c r="M101" s="431"/>
      <c r="N101" s="431"/>
      <c r="O101" s="350"/>
      <c r="P101" s="350"/>
      <c r="Q101" s="431"/>
      <c r="R101" s="431"/>
      <c r="S101" s="444"/>
      <c r="T101" s="431"/>
      <c r="U101" s="446"/>
      <c r="V101" s="431"/>
      <c r="W101" s="431"/>
      <c r="X101" s="431"/>
      <c r="Y101" s="447"/>
      <c r="Z101" s="430"/>
      <c r="AA101" s="430"/>
      <c r="AB101" s="430"/>
    </row>
    <row r="102" spans="1:28" ht="17.399999999999999">
      <c r="A102" s="430"/>
      <c r="B102" s="431">
        <v>96</v>
      </c>
      <c r="C102" s="444"/>
      <c r="D102" s="446"/>
      <c r="E102" s="431"/>
      <c r="F102" s="431"/>
      <c r="G102" s="444"/>
      <c r="H102" s="661"/>
      <c r="I102" s="797"/>
      <c r="J102" s="763"/>
      <c r="K102" s="706"/>
      <c r="L102" s="457"/>
      <c r="M102" s="431"/>
      <c r="N102" s="431"/>
      <c r="O102" s="350"/>
      <c r="P102" s="350"/>
      <c r="Q102" s="431"/>
      <c r="R102" s="431"/>
      <c r="S102" s="444"/>
      <c r="T102" s="431"/>
      <c r="U102" s="446"/>
      <c r="V102" s="431"/>
      <c r="W102" s="431"/>
      <c r="X102" s="431"/>
      <c r="Y102" s="447"/>
      <c r="Z102" s="430"/>
      <c r="AA102" s="430"/>
      <c r="AB102" s="430"/>
    </row>
    <row r="103" spans="1:28" ht="17.399999999999999">
      <c r="A103" s="430"/>
      <c r="B103" s="431">
        <v>97</v>
      </c>
      <c r="C103" s="444"/>
      <c r="D103" s="446"/>
      <c r="E103" s="431"/>
      <c r="F103" s="431"/>
      <c r="G103" s="444"/>
      <c r="H103" s="661"/>
      <c r="I103" s="797"/>
      <c r="J103" s="763"/>
      <c r="K103" s="706"/>
      <c r="L103" s="457"/>
      <c r="M103" s="431"/>
      <c r="N103" s="431"/>
      <c r="O103" s="350"/>
      <c r="P103" s="350"/>
      <c r="Q103" s="431"/>
      <c r="R103" s="431"/>
      <c r="S103" s="444"/>
      <c r="T103" s="431"/>
      <c r="U103" s="446"/>
      <c r="V103" s="431"/>
      <c r="W103" s="431"/>
      <c r="X103" s="431"/>
      <c r="Y103" s="447"/>
      <c r="Z103" s="430"/>
      <c r="AA103" s="430"/>
      <c r="AB103" s="430"/>
    </row>
    <row r="104" spans="1:28" ht="17.399999999999999">
      <c r="A104" s="430"/>
      <c r="B104" s="431">
        <v>98</v>
      </c>
      <c r="C104" s="444"/>
      <c r="D104" s="446"/>
      <c r="E104" s="431"/>
      <c r="F104" s="431"/>
      <c r="G104" s="444"/>
      <c r="H104" s="661"/>
      <c r="I104" s="797"/>
      <c r="J104" s="763"/>
      <c r="K104" s="706"/>
      <c r="L104" s="457"/>
      <c r="M104" s="431"/>
      <c r="N104" s="431"/>
      <c r="O104" s="350"/>
      <c r="P104" s="350"/>
      <c r="Q104" s="431"/>
      <c r="R104" s="431"/>
      <c r="S104" s="444"/>
      <c r="T104" s="431"/>
      <c r="U104" s="446"/>
      <c r="V104" s="431"/>
      <c r="W104" s="431"/>
      <c r="X104" s="431"/>
      <c r="Y104" s="447"/>
      <c r="Z104" s="430"/>
      <c r="AA104" s="430"/>
      <c r="AB104" s="430"/>
    </row>
    <row r="105" spans="1:28" ht="17.399999999999999">
      <c r="A105" s="430"/>
      <c r="B105" s="431">
        <v>99</v>
      </c>
      <c r="C105" s="444"/>
      <c r="D105" s="446"/>
      <c r="E105" s="431"/>
      <c r="F105" s="431"/>
      <c r="G105" s="444"/>
      <c r="H105" s="661"/>
      <c r="I105" s="797"/>
      <c r="J105" s="763"/>
      <c r="K105" s="706"/>
      <c r="L105" s="457"/>
      <c r="M105" s="431"/>
      <c r="N105" s="431"/>
      <c r="O105" s="350"/>
      <c r="P105" s="350"/>
      <c r="Q105" s="431"/>
      <c r="R105" s="431"/>
      <c r="S105" s="444"/>
      <c r="T105" s="431"/>
      <c r="U105" s="446"/>
      <c r="V105" s="431"/>
      <c r="W105" s="431"/>
      <c r="X105" s="431"/>
      <c r="Y105" s="447"/>
      <c r="Z105" s="430"/>
      <c r="AA105" s="430"/>
      <c r="AB105" s="430"/>
    </row>
    <row r="106" spans="1:28" ht="17.399999999999999">
      <c r="A106" s="430"/>
      <c r="B106" s="431">
        <v>100</v>
      </c>
      <c r="C106" s="444"/>
      <c r="D106" s="431"/>
      <c r="E106" s="431"/>
      <c r="F106" s="431"/>
      <c r="G106" s="444"/>
      <c r="H106" s="661"/>
      <c r="I106" s="797"/>
      <c r="J106" s="763"/>
      <c r="K106" s="706"/>
      <c r="L106" s="457"/>
      <c r="M106" s="431"/>
      <c r="N106" s="431"/>
      <c r="O106" s="350"/>
      <c r="P106" s="350"/>
      <c r="Q106" s="431"/>
      <c r="R106" s="431"/>
      <c r="S106" s="444"/>
      <c r="T106" s="431"/>
      <c r="U106" s="446"/>
      <c r="V106" s="431"/>
      <c r="W106" s="431"/>
      <c r="X106" s="431"/>
      <c r="Y106" s="447"/>
      <c r="Z106" s="430"/>
      <c r="AA106" s="430"/>
      <c r="AB106" s="430"/>
    </row>
    <row r="107" spans="1:28" ht="17.399999999999999">
      <c r="A107" s="430"/>
      <c r="B107" s="431">
        <v>101</v>
      </c>
      <c r="C107" s="444"/>
      <c r="D107" s="431"/>
      <c r="E107" s="431"/>
      <c r="F107" s="431"/>
      <c r="G107" s="444"/>
      <c r="H107" s="661"/>
      <c r="I107" s="797"/>
      <c r="J107" s="763"/>
      <c r="K107" s="706"/>
      <c r="L107" s="457"/>
      <c r="M107" s="431"/>
      <c r="N107" s="431"/>
      <c r="O107" s="350"/>
      <c r="P107" s="350"/>
      <c r="Q107" s="431"/>
      <c r="R107" s="431"/>
      <c r="S107" s="444"/>
      <c r="T107" s="431"/>
      <c r="U107" s="446"/>
      <c r="V107" s="431"/>
      <c r="W107" s="431"/>
      <c r="X107" s="431"/>
      <c r="Y107" s="447"/>
      <c r="Z107" s="430"/>
      <c r="AA107" s="430"/>
      <c r="AB107" s="430"/>
    </row>
    <row r="108" spans="1:28" ht="17.399999999999999">
      <c r="A108" s="430"/>
      <c r="B108" s="431">
        <v>102</v>
      </c>
      <c r="C108" s="444"/>
      <c r="D108" s="431"/>
      <c r="E108" s="431"/>
      <c r="F108" s="431"/>
      <c r="G108" s="444"/>
      <c r="H108" s="661"/>
      <c r="I108" s="797"/>
      <c r="J108" s="763"/>
      <c r="K108" s="706"/>
      <c r="L108" s="457"/>
      <c r="M108" s="431"/>
      <c r="N108" s="431"/>
      <c r="O108" s="350"/>
      <c r="P108" s="350"/>
      <c r="Q108" s="431"/>
      <c r="R108" s="431"/>
      <c r="S108" s="444"/>
      <c r="T108" s="431"/>
      <c r="U108" s="446"/>
      <c r="V108" s="431"/>
      <c r="W108" s="431"/>
      <c r="X108" s="431"/>
      <c r="Y108" s="447"/>
      <c r="Z108" s="430"/>
      <c r="AA108" s="430"/>
      <c r="AB108" s="430"/>
    </row>
    <row r="109" spans="1:28" ht="17.399999999999999">
      <c r="A109" s="430"/>
      <c r="B109" s="431">
        <v>103</v>
      </c>
      <c r="C109" s="444"/>
      <c r="D109" s="431"/>
      <c r="E109" s="431"/>
      <c r="F109" s="431"/>
      <c r="G109" s="444"/>
      <c r="H109" s="661"/>
      <c r="I109" s="797"/>
      <c r="J109" s="763"/>
      <c r="K109" s="706"/>
      <c r="L109" s="457"/>
      <c r="M109" s="431"/>
      <c r="N109" s="431"/>
      <c r="O109" s="350"/>
      <c r="P109" s="350"/>
      <c r="Q109" s="431"/>
      <c r="R109" s="431"/>
      <c r="S109" s="444"/>
      <c r="T109" s="431"/>
      <c r="U109" s="446"/>
      <c r="V109" s="431"/>
      <c r="W109" s="431"/>
      <c r="X109" s="431"/>
      <c r="Y109" s="447"/>
      <c r="Z109" s="430"/>
      <c r="AA109" s="430"/>
      <c r="AB109" s="430"/>
    </row>
    <row r="110" spans="1:28" ht="17.399999999999999">
      <c r="A110" s="430"/>
      <c r="B110" s="431">
        <v>104</v>
      </c>
      <c r="C110" s="444"/>
      <c r="D110" s="446"/>
      <c r="E110" s="431"/>
      <c r="F110" s="431"/>
      <c r="G110" s="444"/>
      <c r="H110" s="661"/>
      <c r="I110" s="797"/>
      <c r="J110" s="763"/>
      <c r="K110" s="706"/>
      <c r="L110" s="457"/>
      <c r="M110" s="431"/>
      <c r="N110" s="431"/>
      <c r="O110" s="350"/>
      <c r="P110" s="350"/>
      <c r="Q110" s="431"/>
      <c r="R110" s="431"/>
      <c r="S110" s="444"/>
      <c r="T110" s="431"/>
      <c r="U110" s="446"/>
      <c r="V110" s="431"/>
      <c r="W110" s="431"/>
      <c r="X110" s="431"/>
      <c r="Y110" s="447"/>
      <c r="Z110" s="430"/>
      <c r="AA110" s="430"/>
      <c r="AB110" s="430"/>
    </row>
    <row r="111" spans="1:28" ht="17.399999999999999">
      <c r="A111" s="430"/>
      <c r="B111" s="431">
        <v>105</v>
      </c>
      <c r="C111" s="444"/>
      <c r="D111" s="431"/>
      <c r="E111" s="431"/>
      <c r="F111" s="431"/>
      <c r="G111" s="444"/>
      <c r="H111" s="661"/>
      <c r="I111" s="797"/>
      <c r="J111" s="763"/>
      <c r="K111" s="706"/>
      <c r="L111" s="457"/>
      <c r="M111" s="431"/>
      <c r="N111" s="431"/>
      <c r="O111" s="350"/>
      <c r="P111" s="350"/>
      <c r="Q111" s="431"/>
      <c r="R111" s="431"/>
      <c r="S111" s="444"/>
      <c r="T111" s="431"/>
      <c r="U111" s="446"/>
      <c r="V111" s="431"/>
      <c r="W111" s="431"/>
      <c r="X111" s="431"/>
      <c r="Y111" s="447"/>
      <c r="Z111" s="430"/>
      <c r="AA111" s="430"/>
      <c r="AB111" s="430"/>
    </row>
    <row r="112" spans="1:28" ht="17.399999999999999">
      <c r="A112" s="430"/>
      <c r="B112" s="431">
        <v>106</v>
      </c>
      <c r="C112" s="444"/>
      <c r="D112" s="431"/>
      <c r="E112" s="431"/>
      <c r="F112" s="431"/>
      <c r="G112" s="444"/>
      <c r="H112" s="661"/>
      <c r="I112" s="797"/>
      <c r="J112" s="763"/>
      <c r="K112" s="706"/>
      <c r="L112" s="457"/>
      <c r="M112" s="431"/>
      <c r="N112" s="431"/>
      <c r="O112" s="350"/>
      <c r="P112" s="350"/>
      <c r="Q112" s="431"/>
      <c r="R112" s="431"/>
      <c r="S112" s="444"/>
      <c r="T112" s="431"/>
      <c r="U112" s="446"/>
      <c r="V112" s="431"/>
      <c r="W112" s="431"/>
      <c r="X112" s="431"/>
      <c r="Y112" s="447"/>
      <c r="Z112" s="430"/>
      <c r="AA112" s="430"/>
      <c r="AB112" s="430"/>
    </row>
    <row r="113" spans="1:28" ht="17.399999999999999">
      <c r="A113" s="430"/>
      <c r="B113" s="431">
        <v>107</v>
      </c>
      <c r="C113" s="444"/>
      <c r="D113" s="431"/>
      <c r="E113" s="431"/>
      <c r="F113" s="431"/>
      <c r="G113" s="444"/>
      <c r="H113" s="661"/>
      <c r="I113" s="797"/>
      <c r="J113" s="763"/>
      <c r="K113" s="706"/>
      <c r="L113" s="457"/>
      <c r="M113" s="431"/>
      <c r="N113" s="431"/>
      <c r="O113" s="350"/>
      <c r="P113" s="350"/>
      <c r="Q113" s="431"/>
      <c r="R113" s="431"/>
      <c r="S113" s="444"/>
      <c r="T113" s="431"/>
      <c r="U113" s="446"/>
      <c r="V113" s="431"/>
      <c r="W113" s="431"/>
      <c r="X113" s="431"/>
      <c r="Y113" s="447"/>
      <c r="Z113" s="430"/>
      <c r="AA113" s="430"/>
      <c r="AB113" s="430"/>
    </row>
    <row r="114" spans="1:28" ht="17.399999999999999">
      <c r="A114" s="430"/>
      <c r="B114" s="431">
        <v>108</v>
      </c>
      <c r="C114" s="444"/>
      <c r="D114" s="446"/>
      <c r="E114" s="431"/>
      <c r="F114" s="431"/>
      <c r="G114" s="444"/>
      <c r="H114" s="661"/>
      <c r="I114" s="797"/>
      <c r="J114" s="763"/>
      <c r="K114" s="706"/>
      <c r="L114" s="457"/>
      <c r="M114" s="431"/>
      <c r="N114" s="431"/>
      <c r="O114" s="350"/>
      <c r="P114" s="350"/>
      <c r="Q114" s="431"/>
      <c r="R114" s="431"/>
      <c r="S114" s="444"/>
      <c r="T114" s="431"/>
      <c r="U114" s="446"/>
      <c r="V114" s="431"/>
      <c r="W114" s="431"/>
      <c r="X114" s="431"/>
      <c r="Y114" s="447"/>
      <c r="Z114" s="430"/>
      <c r="AA114" s="430"/>
      <c r="AB114" s="430"/>
    </row>
    <row r="115" spans="1:28" ht="17.399999999999999">
      <c r="A115" s="430"/>
      <c r="B115" s="431">
        <v>109</v>
      </c>
      <c r="C115" s="444"/>
      <c r="D115" s="431"/>
      <c r="E115" s="431"/>
      <c r="F115" s="431"/>
      <c r="G115" s="444"/>
      <c r="H115" s="661"/>
      <c r="I115" s="797"/>
      <c r="J115" s="763"/>
      <c r="K115" s="706"/>
      <c r="L115" s="457"/>
      <c r="M115" s="431"/>
      <c r="N115" s="431"/>
      <c r="O115" s="350"/>
      <c r="P115" s="350"/>
      <c r="Q115" s="431"/>
      <c r="R115" s="431"/>
      <c r="S115" s="444"/>
      <c r="T115" s="431"/>
      <c r="U115" s="446"/>
      <c r="V115" s="431"/>
      <c r="W115" s="431"/>
      <c r="X115" s="431"/>
      <c r="Y115" s="447"/>
      <c r="Z115" s="430"/>
      <c r="AA115" s="430"/>
      <c r="AB115" s="430"/>
    </row>
    <row r="116" spans="1:28" ht="17.399999999999999">
      <c r="A116" s="430"/>
      <c r="B116" s="431">
        <v>110</v>
      </c>
      <c r="C116" s="444"/>
      <c r="D116" s="431"/>
      <c r="E116" s="431"/>
      <c r="F116" s="431"/>
      <c r="G116" s="444"/>
      <c r="H116" s="661"/>
      <c r="I116" s="797"/>
      <c r="J116" s="763"/>
      <c r="K116" s="706"/>
      <c r="L116" s="457"/>
      <c r="M116" s="431"/>
      <c r="N116" s="431"/>
      <c r="O116" s="350"/>
      <c r="P116" s="350"/>
      <c r="Q116" s="431"/>
      <c r="R116" s="431"/>
      <c r="S116" s="444"/>
      <c r="T116" s="431"/>
      <c r="U116" s="446"/>
      <c r="V116" s="431"/>
      <c r="W116" s="431"/>
      <c r="X116" s="431"/>
      <c r="Y116" s="447"/>
      <c r="Z116" s="430"/>
      <c r="AA116" s="430"/>
      <c r="AB116" s="430"/>
    </row>
    <row r="117" spans="1:28" ht="17.399999999999999">
      <c r="A117" s="430"/>
      <c r="B117" s="431">
        <v>111</v>
      </c>
      <c r="C117" s="444"/>
      <c r="D117" s="431"/>
      <c r="E117" s="431"/>
      <c r="F117" s="431"/>
      <c r="G117" s="444"/>
      <c r="H117" s="661"/>
      <c r="I117" s="823"/>
      <c r="J117" s="820"/>
      <c r="K117" s="821"/>
      <c r="L117" s="431"/>
      <c r="M117" s="431"/>
      <c r="N117" s="431"/>
      <c r="O117" s="350"/>
      <c r="P117" s="350"/>
      <c r="Q117" s="431"/>
      <c r="R117" s="431"/>
      <c r="S117" s="444"/>
      <c r="T117" s="431"/>
      <c r="U117" s="446"/>
      <c r="V117" s="431"/>
      <c r="W117" s="431"/>
      <c r="X117" s="431"/>
      <c r="Y117" s="447"/>
      <c r="Z117" s="430"/>
      <c r="AA117" s="430"/>
      <c r="AB117" s="430"/>
    </row>
    <row r="118" spans="1:28" ht="17.399999999999999">
      <c r="A118" s="430"/>
      <c r="B118" s="431">
        <v>112</v>
      </c>
      <c r="C118" s="444"/>
      <c r="D118" s="431"/>
      <c r="E118" s="431"/>
      <c r="F118" s="431"/>
      <c r="G118" s="444"/>
      <c r="H118" s="661"/>
      <c r="I118" s="797"/>
      <c r="J118" s="763"/>
      <c r="K118" s="766"/>
      <c r="L118" s="431"/>
      <c r="M118" s="431"/>
      <c r="N118" s="431"/>
      <c r="O118" s="350"/>
      <c r="P118" s="350"/>
      <c r="Q118" s="431"/>
      <c r="R118" s="431"/>
      <c r="S118" s="444"/>
      <c r="T118" s="431"/>
      <c r="U118" s="446"/>
      <c r="V118" s="431"/>
      <c r="W118" s="431"/>
      <c r="X118" s="431"/>
      <c r="Y118" s="447"/>
      <c r="Z118" s="430"/>
      <c r="AA118" s="430"/>
      <c r="AB118" s="430"/>
    </row>
    <row r="119" spans="1:28" ht="17.399999999999999">
      <c r="A119" s="430"/>
      <c r="B119" s="431">
        <v>113</v>
      </c>
      <c r="C119" s="444"/>
      <c r="D119" s="446"/>
      <c r="E119" s="431"/>
      <c r="F119" s="431"/>
      <c r="G119" s="444"/>
      <c r="H119" s="661"/>
      <c r="I119" s="797"/>
      <c r="J119" s="763"/>
      <c r="K119" s="766"/>
      <c r="L119" s="431"/>
      <c r="M119" s="431"/>
      <c r="N119" s="431"/>
      <c r="O119" s="350"/>
      <c r="P119" s="350"/>
      <c r="Q119" s="431"/>
      <c r="R119" s="431"/>
      <c r="S119" s="444"/>
      <c r="T119" s="431"/>
      <c r="U119" s="446"/>
      <c r="V119" s="431"/>
      <c r="W119" s="431"/>
      <c r="X119" s="431"/>
      <c r="Y119" s="447"/>
      <c r="Z119" s="430"/>
      <c r="AA119" s="430"/>
      <c r="AB119" s="430"/>
    </row>
    <row r="120" spans="1:28" ht="17.399999999999999">
      <c r="A120" s="430"/>
      <c r="B120" s="431">
        <v>114</v>
      </c>
      <c r="C120" s="444"/>
      <c r="D120" s="431"/>
      <c r="E120" s="431"/>
      <c r="F120" s="431"/>
      <c r="G120" s="444"/>
      <c r="H120" s="661"/>
      <c r="I120" s="797"/>
      <c r="J120" s="763"/>
      <c r="K120" s="766"/>
      <c r="L120" s="431"/>
      <c r="M120" s="431"/>
      <c r="N120" s="431"/>
      <c r="O120" s="350"/>
      <c r="P120" s="350"/>
      <c r="Q120" s="431"/>
      <c r="R120" s="431"/>
      <c r="S120" s="444"/>
      <c r="T120" s="431"/>
      <c r="U120" s="446"/>
      <c r="V120" s="431"/>
      <c r="W120" s="431"/>
      <c r="X120" s="431"/>
      <c r="Y120" s="447"/>
      <c r="Z120" s="430"/>
      <c r="AA120" s="430"/>
      <c r="AB120" s="430"/>
    </row>
    <row r="121" spans="1:28" ht="17.399999999999999">
      <c r="A121" s="430"/>
      <c r="B121" s="431">
        <v>115</v>
      </c>
      <c r="C121" s="444"/>
      <c r="D121" s="431"/>
      <c r="E121" s="431"/>
      <c r="F121" s="431"/>
      <c r="G121" s="444"/>
      <c r="H121" s="661"/>
      <c r="I121" s="797"/>
      <c r="J121" s="763"/>
      <c r="K121" s="766"/>
      <c r="L121" s="431"/>
      <c r="M121" s="431"/>
      <c r="N121" s="431"/>
      <c r="O121" s="350"/>
      <c r="P121" s="350"/>
      <c r="Q121" s="431"/>
      <c r="R121" s="431"/>
      <c r="S121" s="444"/>
      <c r="T121" s="431"/>
      <c r="U121" s="446"/>
      <c r="V121" s="431"/>
      <c r="W121" s="431"/>
      <c r="X121" s="431"/>
      <c r="Y121" s="447"/>
      <c r="Z121" s="430"/>
      <c r="AA121" s="430"/>
      <c r="AB121" s="430"/>
    </row>
    <row r="122" spans="1:28" ht="17.399999999999999">
      <c r="A122" s="430"/>
      <c r="B122" s="431">
        <v>116</v>
      </c>
      <c r="C122" s="444"/>
      <c r="D122" s="431"/>
      <c r="E122" s="431"/>
      <c r="F122" s="431"/>
      <c r="G122" s="444"/>
      <c r="H122" s="661"/>
      <c r="I122" s="797"/>
      <c r="J122" s="763"/>
      <c r="K122" s="766"/>
      <c r="L122" s="431"/>
      <c r="M122" s="431"/>
      <c r="N122" s="431"/>
      <c r="O122" s="350"/>
      <c r="P122" s="350"/>
      <c r="Q122" s="431"/>
      <c r="R122" s="431"/>
      <c r="S122" s="444"/>
      <c r="T122" s="431"/>
      <c r="U122" s="446"/>
      <c r="V122" s="431"/>
      <c r="W122" s="431"/>
      <c r="X122" s="431"/>
      <c r="Y122" s="447"/>
      <c r="Z122" s="430"/>
      <c r="AA122" s="430"/>
      <c r="AB122" s="430"/>
    </row>
    <row r="123" spans="1:28" ht="17.399999999999999">
      <c r="A123" s="430"/>
      <c r="B123" s="431">
        <v>117</v>
      </c>
      <c r="C123" s="444"/>
      <c r="D123" s="431"/>
      <c r="E123" s="431"/>
      <c r="F123" s="431"/>
      <c r="G123" s="444"/>
      <c r="H123" s="661"/>
      <c r="I123" s="797"/>
      <c r="J123" s="763"/>
      <c r="K123" s="766"/>
      <c r="L123" s="431"/>
      <c r="M123" s="431"/>
      <c r="N123" s="431"/>
      <c r="O123" s="350"/>
      <c r="P123" s="350"/>
      <c r="Q123" s="431"/>
      <c r="R123" s="431"/>
      <c r="S123" s="444"/>
      <c r="T123" s="431"/>
      <c r="U123" s="446"/>
      <c r="V123" s="431"/>
      <c r="W123" s="431"/>
      <c r="X123" s="431"/>
      <c r="Y123" s="447"/>
      <c r="Z123" s="430"/>
      <c r="AA123" s="430"/>
      <c r="AB123" s="430"/>
    </row>
    <row r="124" spans="1:28" ht="17.399999999999999">
      <c r="A124" s="430"/>
      <c r="B124" s="431">
        <v>118</v>
      </c>
      <c r="C124" s="444"/>
      <c r="D124" s="431"/>
      <c r="E124" s="431"/>
      <c r="F124" s="431"/>
      <c r="G124" s="444"/>
      <c r="H124" s="661"/>
      <c r="I124" s="797"/>
      <c r="J124" s="763"/>
      <c r="K124" s="766"/>
      <c r="L124" s="431"/>
      <c r="M124" s="431"/>
      <c r="N124" s="431"/>
      <c r="O124" s="350"/>
      <c r="P124" s="350"/>
      <c r="Q124" s="431"/>
      <c r="R124" s="431"/>
      <c r="S124" s="444"/>
      <c r="T124" s="431"/>
      <c r="U124" s="446"/>
      <c r="V124" s="431"/>
      <c r="W124" s="431"/>
      <c r="X124" s="431"/>
      <c r="Y124" s="447"/>
      <c r="Z124" s="430"/>
      <c r="AA124" s="430"/>
      <c r="AB124" s="430"/>
    </row>
    <row r="125" spans="1:28" ht="17.399999999999999">
      <c r="A125" s="430"/>
      <c r="B125" s="431">
        <v>119</v>
      </c>
      <c r="C125" s="444"/>
      <c r="D125" s="431"/>
      <c r="E125" s="431"/>
      <c r="F125" s="431"/>
      <c r="G125" s="444"/>
      <c r="H125" s="661"/>
      <c r="I125" s="797"/>
      <c r="J125" s="763"/>
      <c r="K125" s="766"/>
      <c r="L125" s="431"/>
      <c r="M125" s="431"/>
      <c r="N125" s="431"/>
      <c r="O125" s="350"/>
      <c r="P125" s="350"/>
      <c r="Q125" s="431"/>
      <c r="R125" s="431"/>
      <c r="S125" s="444"/>
      <c r="T125" s="431"/>
      <c r="U125" s="446"/>
      <c r="V125" s="431"/>
      <c r="W125" s="431"/>
      <c r="X125" s="431"/>
      <c r="Y125" s="447"/>
      <c r="Z125" s="430"/>
      <c r="AA125" s="430"/>
      <c r="AB125" s="430"/>
    </row>
    <row r="126" spans="1:28" ht="17.399999999999999">
      <c r="A126" s="430"/>
      <c r="B126" s="431">
        <v>120</v>
      </c>
      <c r="C126" s="444"/>
      <c r="D126" s="431"/>
      <c r="E126" s="431"/>
      <c r="F126" s="431"/>
      <c r="G126" s="444"/>
      <c r="H126" s="661"/>
      <c r="I126" s="797"/>
      <c r="J126" s="763"/>
      <c r="K126" s="766"/>
      <c r="L126" s="431"/>
      <c r="M126" s="431"/>
      <c r="N126" s="431"/>
      <c r="O126" s="350"/>
      <c r="P126" s="350"/>
      <c r="Q126" s="431"/>
      <c r="R126" s="431"/>
      <c r="S126" s="444"/>
      <c r="T126" s="431"/>
      <c r="U126" s="446"/>
      <c r="V126" s="431"/>
      <c r="W126" s="431"/>
      <c r="X126" s="431"/>
      <c r="Y126" s="447"/>
      <c r="Z126" s="430"/>
      <c r="AA126" s="430"/>
      <c r="AB126" s="430"/>
    </row>
    <row r="127" spans="1:28" ht="17.399999999999999">
      <c r="A127" s="430"/>
      <c r="B127" s="431">
        <v>121</v>
      </c>
      <c r="C127" s="444"/>
      <c r="D127" s="431"/>
      <c r="E127" s="431"/>
      <c r="F127" s="431"/>
      <c r="G127" s="444"/>
      <c r="H127" s="661"/>
      <c r="I127" s="797"/>
      <c r="J127" s="763"/>
      <c r="K127" s="766"/>
      <c r="L127" s="431"/>
      <c r="M127" s="431"/>
      <c r="N127" s="431"/>
      <c r="O127" s="350"/>
      <c r="P127" s="350"/>
      <c r="Q127" s="431"/>
      <c r="R127" s="431"/>
      <c r="S127" s="444"/>
      <c r="T127" s="431"/>
      <c r="U127" s="446"/>
      <c r="V127" s="431"/>
      <c r="W127" s="431"/>
      <c r="X127" s="431"/>
      <c r="Y127" s="447"/>
      <c r="Z127" s="430"/>
      <c r="AA127" s="430"/>
      <c r="AB127" s="430"/>
    </row>
    <row r="128" spans="1:28" ht="17.399999999999999">
      <c r="A128" s="430"/>
      <c r="B128" s="431">
        <v>122</v>
      </c>
      <c r="C128" s="444"/>
      <c r="D128" s="431"/>
      <c r="E128" s="431"/>
      <c r="F128" s="431"/>
      <c r="G128" s="444"/>
      <c r="H128" s="661"/>
      <c r="I128" s="797"/>
      <c r="J128" s="763"/>
      <c r="K128" s="766"/>
      <c r="L128" s="431"/>
      <c r="M128" s="431"/>
      <c r="N128" s="431"/>
      <c r="O128" s="350"/>
      <c r="P128" s="350"/>
      <c r="Q128" s="431"/>
      <c r="R128" s="431"/>
      <c r="S128" s="444"/>
      <c r="T128" s="431"/>
      <c r="U128" s="446"/>
      <c r="V128" s="431"/>
      <c r="W128" s="431"/>
      <c r="X128" s="431"/>
      <c r="Y128" s="447"/>
      <c r="Z128" s="430"/>
      <c r="AA128" s="430"/>
      <c r="AB128" s="430"/>
    </row>
    <row r="129" spans="1:28" ht="17.399999999999999">
      <c r="A129" s="430"/>
      <c r="B129" s="431">
        <v>123</v>
      </c>
      <c r="C129" s="444"/>
      <c r="D129" s="446"/>
      <c r="E129" s="431"/>
      <c r="F129" s="431"/>
      <c r="G129" s="444"/>
      <c r="H129" s="661"/>
      <c r="I129" s="797"/>
      <c r="J129" s="763"/>
      <c r="K129" s="766"/>
      <c r="L129" s="431"/>
      <c r="M129" s="431"/>
      <c r="N129" s="431"/>
      <c r="O129" s="350"/>
      <c r="P129" s="350"/>
      <c r="Q129" s="431"/>
      <c r="R129" s="431"/>
      <c r="S129" s="444"/>
      <c r="T129" s="431"/>
      <c r="U129" s="446"/>
      <c r="V129" s="431"/>
      <c r="W129" s="431"/>
      <c r="X129" s="431"/>
      <c r="Y129" s="447"/>
      <c r="Z129" s="430"/>
      <c r="AA129" s="430"/>
      <c r="AB129" s="430"/>
    </row>
    <row r="130" spans="1:28" ht="17.399999999999999">
      <c r="A130" s="430"/>
      <c r="B130" s="431">
        <v>124</v>
      </c>
      <c r="C130" s="444"/>
      <c r="D130" s="431"/>
      <c r="E130" s="431"/>
      <c r="F130" s="431"/>
      <c r="G130" s="444"/>
      <c r="H130" s="661"/>
      <c r="I130" s="797"/>
      <c r="J130" s="763"/>
      <c r="K130" s="766"/>
      <c r="L130" s="431"/>
      <c r="M130" s="431"/>
      <c r="N130" s="431"/>
      <c r="O130" s="350"/>
      <c r="P130" s="350"/>
      <c r="Q130" s="431"/>
      <c r="R130" s="431"/>
      <c r="S130" s="444"/>
      <c r="T130" s="431"/>
      <c r="U130" s="446"/>
      <c r="V130" s="431"/>
      <c r="W130" s="431"/>
      <c r="X130" s="431"/>
      <c r="Y130" s="447"/>
      <c r="Z130" s="430"/>
      <c r="AA130" s="430"/>
      <c r="AB130" s="430"/>
    </row>
    <row r="131" spans="1:28" ht="17.399999999999999">
      <c r="A131" s="430"/>
      <c r="B131" s="431">
        <v>125</v>
      </c>
      <c r="C131" s="444"/>
      <c r="D131" s="446"/>
      <c r="E131" s="431"/>
      <c r="F131" s="431"/>
      <c r="G131" s="444"/>
      <c r="H131" s="661"/>
      <c r="I131" s="797"/>
      <c r="J131" s="763"/>
      <c r="K131" s="766"/>
      <c r="L131" s="431"/>
      <c r="M131" s="431"/>
      <c r="N131" s="431"/>
      <c r="O131" s="350"/>
      <c r="P131" s="350"/>
      <c r="Q131" s="431"/>
      <c r="R131" s="431"/>
      <c r="S131" s="444"/>
      <c r="T131" s="431"/>
      <c r="U131" s="446"/>
      <c r="V131" s="431"/>
      <c r="W131" s="431"/>
      <c r="X131" s="431"/>
      <c r="Y131" s="447"/>
      <c r="Z131" s="430"/>
      <c r="AA131" s="430"/>
      <c r="AB131" s="430"/>
    </row>
    <row r="132" spans="1:28" ht="17.399999999999999">
      <c r="A132" s="430"/>
      <c r="B132" s="431">
        <v>126</v>
      </c>
      <c r="C132" s="444"/>
      <c r="D132" s="446"/>
      <c r="E132" s="431"/>
      <c r="F132" s="431"/>
      <c r="G132" s="444"/>
      <c r="H132" s="661"/>
      <c r="I132" s="797"/>
      <c r="J132" s="763"/>
      <c r="K132" s="766"/>
      <c r="L132" s="431"/>
      <c r="M132" s="431"/>
      <c r="N132" s="431"/>
      <c r="O132" s="350"/>
      <c r="P132" s="350"/>
      <c r="Q132" s="431"/>
      <c r="R132" s="431"/>
      <c r="S132" s="444"/>
      <c r="T132" s="431"/>
      <c r="U132" s="446"/>
      <c r="V132" s="431"/>
      <c r="W132" s="431"/>
      <c r="X132" s="431"/>
      <c r="Y132" s="447"/>
      <c r="Z132" s="430"/>
      <c r="AA132" s="430"/>
      <c r="AB132" s="430"/>
    </row>
    <row r="133" spans="1:28" ht="17.399999999999999">
      <c r="A133" s="430"/>
      <c r="B133" s="431">
        <v>127</v>
      </c>
      <c r="C133" s="444"/>
      <c r="D133" s="446"/>
      <c r="E133" s="431"/>
      <c r="F133" s="431"/>
      <c r="G133" s="444"/>
      <c r="H133" s="661"/>
      <c r="I133" s="797"/>
      <c r="J133" s="763"/>
      <c r="K133" s="766"/>
      <c r="L133" s="431"/>
      <c r="M133" s="431"/>
      <c r="N133" s="431"/>
      <c r="O133" s="350"/>
      <c r="P133" s="350"/>
      <c r="Q133" s="431"/>
      <c r="R133" s="431"/>
      <c r="S133" s="444"/>
      <c r="T133" s="431"/>
      <c r="U133" s="446"/>
      <c r="V133" s="431"/>
      <c r="W133" s="431"/>
      <c r="X133" s="431"/>
      <c r="Y133" s="447"/>
      <c r="Z133" s="430"/>
      <c r="AA133" s="430"/>
      <c r="AB133" s="430"/>
    </row>
    <row r="134" spans="1:28" ht="17.399999999999999">
      <c r="A134" s="430"/>
      <c r="B134" s="431">
        <v>128</v>
      </c>
      <c r="C134" s="444"/>
      <c r="D134" s="446"/>
      <c r="E134" s="431"/>
      <c r="F134" s="431"/>
      <c r="G134" s="444"/>
      <c r="H134" s="661"/>
      <c r="I134" s="797"/>
      <c r="J134" s="763"/>
      <c r="K134" s="766"/>
      <c r="L134" s="431"/>
      <c r="M134" s="431"/>
      <c r="N134" s="431"/>
      <c r="O134" s="350"/>
      <c r="P134" s="350"/>
      <c r="Q134" s="431"/>
      <c r="R134" s="431"/>
      <c r="S134" s="444"/>
      <c r="T134" s="431"/>
      <c r="U134" s="446"/>
      <c r="V134" s="431"/>
      <c r="W134" s="431"/>
      <c r="X134" s="431"/>
      <c r="Y134" s="447"/>
      <c r="Z134" s="430"/>
      <c r="AA134" s="430"/>
      <c r="AB134" s="430"/>
    </row>
    <row r="135" spans="1:28" ht="17.399999999999999">
      <c r="A135" s="430"/>
      <c r="B135" s="431">
        <v>129</v>
      </c>
      <c r="C135" s="444"/>
      <c r="D135" s="446"/>
      <c r="E135" s="431"/>
      <c r="F135" s="431"/>
      <c r="G135" s="444"/>
      <c r="H135" s="661"/>
      <c r="I135" s="797"/>
      <c r="J135" s="763"/>
      <c r="K135" s="766"/>
      <c r="L135" s="431"/>
      <c r="M135" s="431"/>
      <c r="N135" s="431"/>
      <c r="O135" s="350"/>
      <c r="P135" s="350"/>
      <c r="Q135" s="431"/>
      <c r="R135" s="431"/>
      <c r="S135" s="444"/>
      <c r="T135" s="431"/>
      <c r="U135" s="446"/>
      <c r="V135" s="431"/>
      <c r="W135" s="431"/>
      <c r="X135" s="431"/>
      <c r="Y135" s="447"/>
      <c r="Z135" s="430"/>
      <c r="AA135" s="430"/>
      <c r="AB135" s="430"/>
    </row>
    <row r="136" spans="1:28" ht="15.75" customHeight="1">
      <c r="A136" s="430"/>
      <c r="B136" s="431">
        <v>130</v>
      </c>
      <c r="C136" s="444"/>
      <c r="D136" s="446"/>
      <c r="E136" s="431"/>
      <c r="F136" s="431"/>
      <c r="G136" s="444"/>
      <c r="H136" s="661"/>
      <c r="I136" s="797"/>
      <c r="J136" s="763"/>
      <c r="K136" s="766"/>
      <c r="L136" s="431"/>
      <c r="M136" s="431"/>
      <c r="N136" s="431"/>
      <c r="O136" s="350"/>
      <c r="P136" s="350"/>
      <c r="Q136" s="431"/>
      <c r="R136" s="431"/>
      <c r="S136" s="444"/>
      <c r="T136" s="431"/>
      <c r="U136" s="446"/>
      <c r="V136" s="431"/>
      <c r="W136" s="431"/>
      <c r="X136" s="431"/>
      <c r="Y136" s="447"/>
      <c r="Z136" s="430"/>
      <c r="AA136" s="430"/>
      <c r="AB136" s="430"/>
    </row>
    <row r="137" spans="1:28" ht="15.75" customHeight="1">
      <c r="A137" s="430"/>
      <c r="B137" s="431">
        <v>131</v>
      </c>
      <c r="C137" s="444"/>
      <c r="D137" s="446"/>
      <c r="E137" s="431"/>
      <c r="F137" s="431"/>
      <c r="G137" s="444"/>
      <c r="H137" s="661"/>
      <c r="I137" s="797"/>
      <c r="J137" s="763"/>
      <c r="K137" s="766"/>
      <c r="L137" s="431"/>
      <c r="M137" s="431"/>
      <c r="N137" s="431"/>
      <c r="O137" s="350"/>
      <c r="P137" s="350"/>
      <c r="Q137" s="431"/>
      <c r="R137" s="431"/>
      <c r="S137" s="444"/>
      <c r="T137" s="431"/>
      <c r="U137" s="446"/>
      <c r="V137" s="431"/>
      <c r="W137" s="431"/>
      <c r="X137" s="431"/>
      <c r="Y137" s="447"/>
      <c r="Z137" s="430"/>
      <c r="AA137" s="430"/>
      <c r="AB137" s="430"/>
    </row>
    <row r="138" spans="1:28" ht="15.75" customHeight="1">
      <c r="A138" s="430"/>
      <c r="B138" s="431">
        <v>132</v>
      </c>
      <c r="C138" s="444"/>
      <c r="D138" s="446"/>
      <c r="E138" s="431"/>
      <c r="F138" s="431"/>
      <c r="G138" s="444"/>
      <c r="H138" s="661"/>
      <c r="I138" s="797"/>
      <c r="J138" s="763"/>
      <c r="K138" s="766"/>
      <c r="L138" s="431"/>
      <c r="M138" s="431"/>
      <c r="N138" s="431"/>
      <c r="O138" s="350"/>
      <c r="P138" s="350"/>
      <c r="Q138" s="431"/>
      <c r="R138" s="431"/>
      <c r="S138" s="444"/>
      <c r="T138" s="431"/>
      <c r="U138" s="446"/>
      <c r="V138" s="431"/>
      <c r="W138" s="431"/>
      <c r="X138" s="431"/>
      <c r="Y138" s="447"/>
      <c r="Z138" s="430"/>
      <c r="AA138" s="430"/>
      <c r="AB138" s="430"/>
    </row>
    <row r="139" spans="1:28" ht="15.75" customHeight="1">
      <c r="A139" s="430"/>
      <c r="B139" s="431">
        <v>133</v>
      </c>
      <c r="C139" s="444"/>
      <c r="D139" s="446"/>
      <c r="E139" s="431"/>
      <c r="F139" s="431"/>
      <c r="G139" s="444"/>
      <c r="H139" s="661"/>
      <c r="I139" s="797"/>
      <c r="J139" s="763"/>
      <c r="K139" s="766"/>
      <c r="L139" s="431"/>
      <c r="M139" s="431"/>
      <c r="N139" s="431"/>
      <c r="O139" s="350"/>
      <c r="P139" s="350"/>
      <c r="Q139" s="431"/>
      <c r="R139" s="431"/>
      <c r="S139" s="444"/>
      <c r="T139" s="431"/>
      <c r="U139" s="446"/>
      <c r="V139" s="431"/>
      <c r="W139" s="431"/>
      <c r="X139" s="431"/>
      <c r="Y139" s="447"/>
      <c r="Z139" s="430"/>
      <c r="AA139" s="430"/>
      <c r="AB139" s="430"/>
    </row>
    <row r="140" spans="1:28" ht="15.75" customHeight="1">
      <c r="A140" s="430"/>
      <c r="B140" s="431">
        <v>134</v>
      </c>
      <c r="C140" s="444"/>
      <c r="D140" s="446"/>
      <c r="E140" s="431"/>
      <c r="F140" s="431"/>
      <c r="G140" s="444"/>
      <c r="H140" s="661"/>
      <c r="I140" s="797"/>
      <c r="J140" s="763"/>
      <c r="K140" s="766"/>
      <c r="L140" s="431"/>
      <c r="M140" s="431"/>
      <c r="N140" s="431"/>
      <c r="O140" s="350"/>
      <c r="P140" s="350"/>
      <c r="Q140" s="431"/>
      <c r="R140" s="431"/>
      <c r="S140" s="444"/>
      <c r="T140" s="431"/>
      <c r="U140" s="446"/>
      <c r="V140" s="431"/>
      <c r="W140" s="431"/>
      <c r="X140" s="431"/>
      <c r="Y140" s="447"/>
      <c r="Z140" s="430"/>
      <c r="AA140" s="430"/>
      <c r="AB140" s="430"/>
    </row>
    <row r="141" spans="1:28" ht="15.75" customHeight="1">
      <c r="A141" s="430"/>
      <c r="B141" s="431">
        <v>135</v>
      </c>
      <c r="C141" s="444"/>
      <c r="D141" s="446"/>
      <c r="E141" s="431"/>
      <c r="F141" s="431"/>
      <c r="G141" s="444"/>
      <c r="H141" s="661"/>
      <c r="I141" s="797"/>
      <c r="J141" s="763"/>
      <c r="K141" s="766"/>
      <c r="L141" s="431"/>
      <c r="M141" s="431"/>
      <c r="N141" s="431"/>
      <c r="O141" s="350"/>
      <c r="P141" s="350"/>
      <c r="Q141" s="431"/>
      <c r="R141" s="431"/>
      <c r="S141" s="444"/>
      <c r="T141" s="431"/>
      <c r="U141" s="446"/>
      <c r="V141" s="431"/>
      <c r="W141" s="431"/>
      <c r="X141" s="431"/>
      <c r="Y141" s="447"/>
      <c r="Z141" s="430"/>
      <c r="AA141" s="430"/>
      <c r="AB141" s="430"/>
    </row>
    <row r="142" spans="1:28" ht="15.75" customHeight="1">
      <c r="A142" s="430"/>
      <c r="B142" s="431">
        <v>136</v>
      </c>
      <c r="C142" s="444"/>
      <c r="D142" s="446"/>
      <c r="E142" s="431"/>
      <c r="F142" s="431"/>
      <c r="G142" s="444"/>
      <c r="H142" s="661"/>
      <c r="I142" s="797"/>
      <c r="J142" s="763"/>
      <c r="K142" s="766"/>
      <c r="L142" s="431"/>
      <c r="M142" s="431"/>
      <c r="N142" s="431"/>
      <c r="O142" s="350"/>
      <c r="P142" s="350"/>
      <c r="Q142" s="431"/>
      <c r="R142" s="431"/>
      <c r="S142" s="444"/>
      <c r="T142" s="431"/>
      <c r="U142" s="446"/>
      <c r="V142" s="431"/>
      <c r="W142" s="431"/>
      <c r="X142" s="431"/>
      <c r="Y142" s="447"/>
      <c r="Z142" s="430"/>
      <c r="AA142" s="430"/>
      <c r="AB142" s="430"/>
    </row>
    <row r="143" spans="1:28" ht="15.75" customHeight="1">
      <c r="A143" s="430"/>
      <c r="B143" s="431">
        <v>137</v>
      </c>
      <c r="C143" s="444"/>
      <c r="D143" s="446"/>
      <c r="E143" s="431"/>
      <c r="F143" s="431"/>
      <c r="G143" s="444"/>
      <c r="H143" s="661"/>
      <c r="I143" s="797"/>
      <c r="J143" s="763"/>
      <c r="K143" s="766"/>
      <c r="L143" s="431"/>
      <c r="M143" s="431"/>
      <c r="N143" s="431"/>
      <c r="O143" s="350"/>
      <c r="P143" s="350"/>
      <c r="Q143" s="431"/>
      <c r="R143" s="431"/>
      <c r="S143" s="444"/>
      <c r="T143" s="431"/>
      <c r="U143" s="446"/>
      <c r="V143" s="431"/>
      <c r="W143" s="431"/>
      <c r="X143" s="431"/>
      <c r="Y143" s="447"/>
      <c r="Z143" s="430"/>
      <c r="AA143" s="430"/>
      <c r="AB143" s="430"/>
    </row>
    <row r="144" spans="1:28" ht="15.75" customHeight="1">
      <c r="A144" s="430"/>
      <c r="B144" s="431">
        <v>138</v>
      </c>
      <c r="C144" s="444"/>
      <c r="D144" s="446"/>
      <c r="E144" s="431"/>
      <c r="F144" s="431"/>
      <c r="G144" s="444"/>
      <c r="H144" s="661"/>
      <c r="I144" s="797"/>
      <c r="J144" s="763"/>
      <c r="K144" s="766"/>
      <c r="L144" s="431"/>
      <c r="M144" s="431"/>
      <c r="N144" s="431"/>
      <c r="O144" s="350"/>
      <c r="P144" s="350"/>
      <c r="Q144" s="431"/>
      <c r="R144" s="431"/>
      <c r="S144" s="444"/>
      <c r="T144" s="431"/>
      <c r="U144" s="446"/>
      <c r="V144" s="431"/>
      <c r="W144" s="431"/>
      <c r="X144" s="431"/>
      <c r="Y144" s="447"/>
      <c r="Z144" s="430"/>
      <c r="AA144" s="430"/>
      <c r="AB144" s="430"/>
    </row>
    <row r="145" spans="1:28" ht="15.75" customHeight="1">
      <c r="A145" s="430"/>
      <c r="B145" s="431">
        <v>139</v>
      </c>
      <c r="C145" s="444"/>
      <c r="D145" s="446"/>
      <c r="E145" s="431"/>
      <c r="F145" s="431"/>
      <c r="G145" s="444"/>
      <c r="H145" s="661"/>
      <c r="I145" s="797"/>
      <c r="J145" s="763"/>
      <c r="K145" s="766"/>
      <c r="L145" s="431"/>
      <c r="M145" s="431"/>
      <c r="N145" s="431"/>
      <c r="O145" s="350"/>
      <c r="P145" s="350"/>
      <c r="Q145" s="431"/>
      <c r="R145" s="431"/>
      <c r="S145" s="444"/>
      <c r="T145" s="431"/>
      <c r="U145" s="446"/>
      <c r="V145" s="431"/>
      <c r="W145" s="431"/>
      <c r="X145" s="431"/>
      <c r="Y145" s="447"/>
      <c r="Z145" s="430"/>
      <c r="AA145" s="430"/>
      <c r="AB145" s="430"/>
    </row>
    <row r="146" spans="1:28" ht="15.75" customHeight="1">
      <c r="A146" s="430"/>
      <c r="B146" s="431">
        <v>140</v>
      </c>
      <c r="C146" s="444"/>
      <c r="D146" s="446"/>
      <c r="E146" s="431"/>
      <c r="F146" s="431"/>
      <c r="G146" s="444"/>
      <c r="H146" s="661"/>
      <c r="I146" s="797"/>
      <c r="J146" s="763"/>
      <c r="K146" s="766"/>
      <c r="L146" s="431"/>
      <c r="M146" s="431"/>
      <c r="N146" s="431"/>
      <c r="O146" s="350"/>
      <c r="P146" s="350"/>
      <c r="Q146" s="431"/>
      <c r="R146" s="431"/>
      <c r="S146" s="444"/>
      <c r="T146" s="431"/>
      <c r="U146" s="446"/>
      <c r="V146" s="431"/>
      <c r="W146" s="431"/>
      <c r="X146" s="431"/>
      <c r="Y146" s="447"/>
      <c r="Z146" s="430"/>
      <c r="AA146" s="430"/>
      <c r="AB146" s="430"/>
    </row>
    <row r="147" spans="1:28" ht="15.75" customHeight="1">
      <c r="A147" s="430"/>
      <c r="B147" s="431">
        <v>141</v>
      </c>
      <c r="C147" s="444"/>
      <c r="D147" s="446"/>
      <c r="E147" s="431"/>
      <c r="F147" s="431"/>
      <c r="G147" s="444"/>
      <c r="H147" s="661"/>
      <c r="I147" s="797"/>
      <c r="J147" s="763"/>
      <c r="K147" s="766"/>
      <c r="L147" s="431"/>
      <c r="M147" s="431"/>
      <c r="N147" s="431"/>
      <c r="O147" s="350"/>
      <c r="P147" s="350"/>
      <c r="Q147" s="431"/>
      <c r="R147" s="431"/>
      <c r="S147" s="444"/>
      <c r="T147" s="431"/>
      <c r="U147" s="446"/>
      <c r="V147" s="431"/>
      <c r="W147" s="431"/>
      <c r="X147" s="431"/>
      <c r="Y147" s="447"/>
      <c r="Z147" s="430"/>
      <c r="AA147" s="430"/>
      <c r="AB147" s="430"/>
    </row>
    <row r="148" spans="1:28" ht="15.75" customHeight="1">
      <c r="A148" s="430"/>
      <c r="B148" s="431">
        <v>142</v>
      </c>
      <c r="C148" s="444"/>
      <c r="D148" s="446"/>
      <c r="E148" s="431"/>
      <c r="F148" s="431"/>
      <c r="G148" s="444"/>
      <c r="H148" s="661"/>
      <c r="I148" s="797"/>
      <c r="J148" s="763"/>
      <c r="K148" s="766"/>
      <c r="L148" s="431"/>
      <c r="M148" s="431"/>
      <c r="N148" s="431"/>
      <c r="O148" s="350"/>
      <c r="P148" s="350"/>
      <c r="Q148" s="431"/>
      <c r="R148" s="431"/>
      <c r="S148" s="444"/>
      <c r="T148" s="431"/>
      <c r="U148" s="446"/>
      <c r="V148" s="431"/>
      <c r="W148" s="431"/>
      <c r="X148" s="431"/>
      <c r="Y148" s="447"/>
      <c r="Z148" s="430"/>
      <c r="AA148" s="430"/>
      <c r="AB148" s="430"/>
    </row>
    <row r="149" spans="1:28" ht="15.75" customHeight="1">
      <c r="A149" s="430"/>
      <c r="B149" s="431">
        <v>143</v>
      </c>
      <c r="C149" s="444"/>
      <c r="D149" s="446"/>
      <c r="E149" s="431"/>
      <c r="F149" s="431"/>
      <c r="G149" s="444"/>
      <c r="H149" s="661"/>
      <c r="I149" s="797"/>
      <c r="J149" s="763"/>
      <c r="K149" s="766"/>
      <c r="L149" s="431"/>
      <c r="M149" s="431"/>
      <c r="N149" s="431"/>
      <c r="O149" s="350"/>
      <c r="P149" s="350"/>
      <c r="Q149" s="431"/>
      <c r="R149" s="431"/>
      <c r="S149" s="444"/>
      <c r="T149" s="431"/>
      <c r="U149" s="446"/>
      <c r="V149" s="431"/>
      <c r="W149" s="431"/>
      <c r="X149" s="431"/>
      <c r="Y149" s="447"/>
      <c r="Z149" s="430"/>
      <c r="AA149" s="430"/>
      <c r="AB149" s="430"/>
    </row>
    <row r="150" spans="1:28" ht="15.75" customHeight="1">
      <c r="A150" s="430"/>
      <c r="B150" s="431">
        <v>144</v>
      </c>
      <c r="C150" s="444"/>
      <c r="D150" s="446"/>
      <c r="E150" s="431"/>
      <c r="F150" s="431"/>
      <c r="G150" s="444"/>
      <c r="H150" s="661"/>
      <c r="I150" s="797"/>
      <c r="J150" s="763"/>
      <c r="K150" s="766"/>
      <c r="L150" s="431"/>
      <c r="M150" s="431"/>
      <c r="N150" s="431"/>
      <c r="O150" s="350"/>
      <c r="P150" s="350"/>
      <c r="Q150" s="431"/>
      <c r="R150" s="431"/>
      <c r="S150" s="444"/>
      <c r="T150" s="431"/>
      <c r="U150" s="446"/>
      <c r="V150" s="431"/>
      <c r="W150" s="431"/>
      <c r="X150" s="431"/>
      <c r="Y150" s="447"/>
      <c r="Z150" s="430"/>
      <c r="AA150" s="430"/>
      <c r="AB150" s="430"/>
    </row>
    <row r="151" spans="1:28" ht="15.75" customHeight="1">
      <c r="A151" s="430"/>
      <c r="B151" s="431">
        <v>145</v>
      </c>
      <c r="C151" s="444"/>
      <c r="D151" s="446"/>
      <c r="E151" s="431"/>
      <c r="F151" s="431"/>
      <c r="G151" s="444"/>
      <c r="H151" s="661"/>
      <c r="I151" s="797"/>
      <c r="J151" s="763"/>
      <c r="K151" s="766"/>
      <c r="L151" s="431"/>
      <c r="M151" s="431"/>
      <c r="N151" s="431"/>
      <c r="O151" s="350"/>
      <c r="P151" s="350"/>
      <c r="Q151" s="431"/>
      <c r="R151" s="431"/>
      <c r="S151" s="444"/>
      <c r="T151" s="431"/>
      <c r="U151" s="446"/>
      <c r="V151" s="431"/>
      <c r="W151" s="431"/>
      <c r="X151" s="431"/>
      <c r="Y151" s="447"/>
      <c r="Z151" s="430"/>
      <c r="AA151" s="430"/>
      <c r="AB151" s="430"/>
    </row>
    <row r="152" spans="1:28" ht="15.75" customHeight="1">
      <c r="A152" s="430"/>
      <c r="B152" s="431">
        <v>146</v>
      </c>
      <c r="C152" s="444"/>
      <c r="D152" s="446"/>
      <c r="E152" s="431"/>
      <c r="F152" s="431"/>
      <c r="G152" s="444"/>
      <c r="H152" s="661"/>
      <c r="I152" s="797"/>
      <c r="J152" s="763"/>
      <c r="K152" s="766"/>
      <c r="L152" s="431"/>
      <c r="M152" s="431"/>
      <c r="N152" s="431"/>
      <c r="O152" s="350"/>
      <c r="P152" s="350"/>
      <c r="Q152" s="431"/>
      <c r="R152" s="431"/>
      <c r="S152" s="444"/>
      <c r="T152" s="431"/>
      <c r="U152" s="446"/>
      <c r="V152" s="431"/>
      <c r="W152" s="431"/>
      <c r="X152" s="431"/>
      <c r="Y152" s="447"/>
      <c r="Z152" s="430"/>
      <c r="AA152" s="430"/>
      <c r="AB152" s="430"/>
    </row>
    <row r="153" spans="1:28" ht="15.75" customHeight="1">
      <c r="A153" s="430"/>
      <c r="B153" s="431">
        <v>147</v>
      </c>
      <c r="C153" s="444"/>
      <c r="D153" s="446"/>
      <c r="E153" s="431"/>
      <c r="F153" s="431"/>
      <c r="G153" s="444"/>
      <c r="H153" s="661"/>
      <c r="I153" s="797"/>
      <c r="J153" s="763"/>
      <c r="K153" s="766"/>
      <c r="L153" s="431"/>
      <c r="M153" s="431"/>
      <c r="N153" s="431"/>
      <c r="O153" s="350"/>
      <c r="P153" s="350"/>
      <c r="Q153" s="431"/>
      <c r="R153" s="431"/>
      <c r="S153" s="444"/>
      <c r="T153" s="431"/>
      <c r="U153" s="446"/>
      <c r="V153" s="431"/>
      <c r="W153" s="431"/>
      <c r="X153" s="431"/>
      <c r="Y153" s="447"/>
      <c r="Z153" s="430"/>
      <c r="AA153" s="430"/>
      <c r="AB153" s="430"/>
    </row>
    <row r="154" spans="1:28" ht="15.75" customHeight="1">
      <c r="A154" s="430"/>
      <c r="B154" s="431">
        <v>148</v>
      </c>
      <c r="C154" s="444"/>
      <c r="D154" s="446"/>
      <c r="E154" s="431"/>
      <c r="F154" s="431"/>
      <c r="G154" s="444"/>
      <c r="H154" s="661"/>
      <c r="I154" s="797"/>
      <c r="J154" s="763"/>
      <c r="K154" s="766"/>
      <c r="L154" s="431"/>
      <c r="M154" s="431"/>
      <c r="N154" s="431"/>
      <c r="O154" s="350"/>
      <c r="P154" s="350"/>
      <c r="Q154" s="431"/>
      <c r="R154" s="431"/>
      <c r="S154" s="444"/>
      <c r="T154" s="431"/>
      <c r="U154" s="446"/>
      <c r="V154" s="431"/>
      <c r="W154" s="431"/>
      <c r="X154" s="431"/>
      <c r="Y154" s="447"/>
      <c r="Z154" s="430"/>
      <c r="AA154" s="430"/>
      <c r="AB154" s="430"/>
    </row>
    <row r="155" spans="1:28" ht="15.75" customHeight="1">
      <c r="A155" s="430"/>
      <c r="B155" s="431">
        <v>149</v>
      </c>
      <c r="C155" s="444"/>
      <c r="D155" s="446"/>
      <c r="E155" s="431"/>
      <c r="F155" s="431"/>
      <c r="G155" s="444"/>
      <c r="H155" s="661"/>
      <c r="I155" s="797"/>
      <c r="J155" s="763"/>
      <c r="K155" s="766"/>
      <c r="L155" s="431"/>
      <c r="M155" s="431"/>
      <c r="N155" s="431"/>
      <c r="O155" s="350"/>
      <c r="P155" s="350"/>
      <c r="Q155" s="431"/>
      <c r="R155" s="431"/>
      <c r="S155" s="444"/>
      <c r="T155" s="431"/>
      <c r="U155" s="446"/>
      <c r="V155" s="431"/>
      <c r="W155" s="431"/>
      <c r="X155" s="431"/>
      <c r="Y155" s="447"/>
      <c r="Z155" s="430"/>
      <c r="AA155" s="430"/>
      <c r="AB155" s="430"/>
    </row>
    <row r="156" spans="1:28" ht="15.75" customHeight="1">
      <c r="A156" s="430"/>
      <c r="B156" s="431">
        <v>150</v>
      </c>
      <c r="C156" s="444"/>
      <c r="D156" s="446"/>
      <c r="E156" s="431"/>
      <c r="F156" s="431"/>
      <c r="G156" s="444"/>
      <c r="H156" s="661"/>
      <c r="I156" s="797"/>
      <c r="J156" s="763"/>
      <c r="K156" s="766"/>
      <c r="L156" s="431"/>
      <c r="M156" s="431"/>
      <c r="N156" s="431"/>
      <c r="O156" s="350"/>
      <c r="P156" s="350"/>
      <c r="Q156" s="431"/>
      <c r="R156" s="431"/>
      <c r="S156" s="444"/>
      <c r="T156" s="431"/>
      <c r="U156" s="446"/>
      <c r="V156" s="431"/>
      <c r="W156" s="431"/>
      <c r="X156" s="431"/>
      <c r="Y156" s="447"/>
      <c r="Z156" s="430"/>
      <c r="AA156" s="430"/>
      <c r="AB156" s="430"/>
    </row>
    <row r="157" spans="1:28" ht="15.75" customHeight="1">
      <c r="A157" s="430"/>
      <c r="B157" s="431">
        <v>151</v>
      </c>
      <c r="C157" s="444"/>
      <c r="D157" s="446"/>
      <c r="E157" s="431"/>
      <c r="F157" s="431"/>
      <c r="G157" s="444"/>
      <c r="H157" s="661"/>
      <c r="I157" s="797"/>
      <c r="J157" s="763"/>
      <c r="K157" s="766"/>
      <c r="L157" s="431"/>
      <c r="M157" s="431"/>
      <c r="N157" s="431"/>
      <c r="O157" s="350"/>
      <c r="P157" s="350"/>
      <c r="Q157" s="431"/>
      <c r="R157" s="431"/>
      <c r="S157" s="444"/>
      <c r="T157" s="431"/>
      <c r="U157" s="446"/>
      <c r="V157" s="431"/>
      <c r="W157" s="431"/>
      <c r="X157" s="431"/>
      <c r="Y157" s="447"/>
      <c r="Z157" s="430"/>
      <c r="AA157" s="430"/>
      <c r="AB157" s="430"/>
    </row>
    <row r="158" spans="1:28" ht="15.75" customHeight="1">
      <c r="A158" s="430"/>
      <c r="B158" s="431">
        <v>152</v>
      </c>
      <c r="C158" s="444"/>
      <c r="D158" s="446"/>
      <c r="E158" s="431"/>
      <c r="F158" s="431"/>
      <c r="G158" s="444"/>
      <c r="H158" s="661"/>
      <c r="I158" s="797"/>
      <c r="J158" s="763"/>
      <c r="K158" s="766"/>
      <c r="L158" s="431"/>
      <c r="M158" s="431"/>
      <c r="N158" s="431"/>
      <c r="O158" s="350"/>
      <c r="P158" s="350"/>
      <c r="Q158" s="431"/>
      <c r="R158" s="431"/>
      <c r="S158" s="444"/>
      <c r="T158" s="431"/>
      <c r="U158" s="446"/>
      <c r="V158" s="431"/>
      <c r="W158" s="431"/>
      <c r="X158" s="431"/>
      <c r="Y158" s="447"/>
      <c r="Z158" s="430"/>
      <c r="AA158" s="430"/>
      <c r="AB158" s="430"/>
    </row>
    <row r="159" spans="1:28" ht="15.75" customHeight="1">
      <c r="A159" s="430"/>
      <c r="B159" s="431">
        <v>153</v>
      </c>
      <c r="C159" s="444"/>
      <c r="D159" s="446"/>
      <c r="E159" s="431"/>
      <c r="F159" s="431"/>
      <c r="G159" s="444"/>
      <c r="H159" s="661"/>
      <c r="I159" s="797"/>
      <c r="J159" s="763"/>
      <c r="K159" s="766"/>
      <c r="L159" s="431"/>
      <c r="M159" s="431"/>
      <c r="N159" s="431"/>
      <c r="O159" s="350"/>
      <c r="P159" s="350"/>
      <c r="Q159" s="431"/>
      <c r="R159" s="431"/>
      <c r="S159" s="444"/>
      <c r="T159" s="431"/>
      <c r="U159" s="446"/>
      <c r="V159" s="431"/>
      <c r="W159" s="431"/>
      <c r="X159" s="431"/>
      <c r="Y159" s="447"/>
      <c r="Z159" s="430"/>
      <c r="AA159" s="430"/>
      <c r="AB159" s="430"/>
    </row>
    <row r="160" spans="1:28" ht="15.75" customHeight="1">
      <c r="A160" s="430"/>
      <c r="B160" s="431">
        <v>154</v>
      </c>
      <c r="C160" s="444"/>
      <c r="D160" s="446"/>
      <c r="E160" s="431"/>
      <c r="F160" s="431"/>
      <c r="G160" s="444"/>
      <c r="H160" s="661"/>
      <c r="I160" s="797"/>
      <c r="J160" s="763"/>
      <c r="K160" s="766"/>
      <c r="L160" s="431"/>
      <c r="M160" s="431"/>
      <c r="N160" s="431"/>
      <c r="O160" s="350"/>
      <c r="P160" s="350"/>
      <c r="Q160" s="431"/>
      <c r="R160" s="431"/>
      <c r="S160" s="444"/>
      <c r="T160" s="431"/>
      <c r="U160" s="446"/>
      <c r="V160" s="431"/>
      <c r="W160" s="431"/>
      <c r="X160" s="431"/>
      <c r="Y160" s="447"/>
      <c r="Z160" s="430"/>
      <c r="AA160" s="430"/>
      <c r="AB160" s="430"/>
    </row>
    <row r="161" spans="1:28" ht="15.75" customHeight="1">
      <c r="A161" s="430"/>
      <c r="B161" s="431">
        <v>155</v>
      </c>
      <c r="C161" s="444"/>
      <c r="D161" s="446"/>
      <c r="E161" s="431"/>
      <c r="F161" s="431"/>
      <c r="G161" s="444"/>
      <c r="H161" s="661"/>
      <c r="I161" s="797"/>
      <c r="J161" s="763"/>
      <c r="K161" s="766"/>
      <c r="L161" s="431"/>
      <c r="M161" s="431"/>
      <c r="N161" s="431"/>
      <c r="O161" s="350"/>
      <c r="P161" s="350"/>
      <c r="Q161" s="431"/>
      <c r="R161" s="431"/>
      <c r="S161" s="444"/>
      <c r="T161" s="431"/>
      <c r="U161" s="446"/>
      <c r="V161" s="431"/>
      <c r="W161" s="431"/>
      <c r="X161" s="431"/>
      <c r="Y161" s="447"/>
      <c r="Z161" s="430"/>
      <c r="AA161" s="430"/>
      <c r="AB161" s="430"/>
    </row>
    <row r="162" spans="1:28" ht="15.75" customHeight="1">
      <c r="A162" s="430"/>
      <c r="B162" s="431">
        <v>156</v>
      </c>
      <c r="C162" s="444"/>
      <c r="D162" s="446"/>
      <c r="E162" s="431"/>
      <c r="F162" s="431"/>
      <c r="G162" s="444"/>
      <c r="H162" s="661"/>
      <c r="I162" s="797"/>
      <c r="J162" s="763"/>
      <c r="K162" s="766"/>
      <c r="L162" s="431"/>
      <c r="M162" s="431"/>
      <c r="N162" s="431"/>
      <c r="O162" s="350"/>
      <c r="P162" s="350"/>
      <c r="Q162" s="431"/>
      <c r="R162" s="431"/>
      <c r="S162" s="444"/>
      <c r="T162" s="431"/>
      <c r="U162" s="446"/>
      <c r="V162" s="431"/>
      <c r="W162" s="431"/>
      <c r="X162" s="431"/>
      <c r="Y162" s="447"/>
      <c r="Z162" s="430"/>
      <c r="AA162" s="430"/>
      <c r="AB162" s="430"/>
    </row>
    <row r="163" spans="1:28" ht="15.75" customHeight="1">
      <c r="A163" s="430"/>
      <c r="B163" s="431">
        <v>157</v>
      </c>
      <c r="C163" s="444"/>
      <c r="D163" s="446"/>
      <c r="E163" s="431"/>
      <c r="F163" s="431"/>
      <c r="G163" s="444"/>
      <c r="H163" s="661"/>
      <c r="I163" s="797"/>
      <c r="J163" s="763"/>
      <c r="K163" s="766"/>
      <c r="L163" s="431"/>
      <c r="M163" s="431"/>
      <c r="N163" s="431"/>
      <c r="O163" s="350"/>
      <c r="P163" s="350"/>
      <c r="Q163" s="431"/>
      <c r="R163" s="431"/>
      <c r="S163" s="444"/>
      <c r="T163" s="431"/>
      <c r="U163" s="446"/>
      <c r="V163" s="431"/>
      <c r="W163" s="431"/>
      <c r="X163" s="431"/>
      <c r="Y163" s="447"/>
      <c r="Z163" s="430"/>
      <c r="AA163" s="430"/>
      <c r="AB163" s="430"/>
    </row>
    <row r="164" spans="1:28" ht="15.75" customHeight="1">
      <c r="A164" s="430"/>
      <c r="B164" s="431">
        <v>158</v>
      </c>
      <c r="C164" s="444"/>
      <c r="D164" s="446"/>
      <c r="E164" s="431"/>
      <c r="F164" s="431"/>
      <c r="G164" s="444"/>
      <c r="H164" s="661"/>
      <c r="I164" s="797"/>
      <c r="J164" s="763"/>
      <c r="K164" s="766"/>
      <c r="L164" s="431"/>
      <c r="M164" s="431"/>
      <c r="N164" s="431"/>
      <c r="O164" s="350"/>
      <c r="P164" s="350"/>
      <c r="Q164" s="431"/>
      <c r="R164" s="431"/>
      <c r="S164" s="444"/>
      <c r="T164" s="431"/>
      <c r="U164" s="446"/>
      <c r="V164" s="431"/>
      <c r="W164" s="431"/>
      <c r="X164" s="431"/>
      <c r="Y164" s="447"/>
      <c r="Z164" s="430"/>
      <c r="AA164" s="430"/>
      <c r="AB164" s="430"/>
    </row>
    <row r="165" spans="1:28" ht="15.75" customHeight="1">
      <c r="A165" s="430"/>
      <c r="B165" s="431">
        <v>159</v>
      </c>
      <c r="C165" s="444"/>
      <c r="D165" s="446"/>
      <c r="E165" s="431"/>
      <c r="F165" s="431"/>
      <c r="G165" s="444"/>
      <c r="H165" s="661"/>
      <c r="I165" s="797"/>
      <c r="J165" s="763"/>
      <c r="K165" s="766"/>
      <c r="L165" s="431"/>
      <c r="M165" s="431"/>
      <c r="N165" s="431"/>
      <c r="O165" s="350"/>
      <c r="P165" s="350"/>
      <c r="Q165" s="431"/>
      <c r="R165" s="431"/>
      <c r="S165" s="444"/>
      <c r="T165" s="431"/>
      <c r="U165" s="446"/>
      <c r="V165" s="431"/>
      <c r="W165" s="431"/>
      <c r="X165" s="431"/>
      <c r="Y165" s="447"/>
      <c r="Z165" s="430"/>
      <c r="AA165" s="430"/>
      <c r="AB165" s="430"/>
    </row>
    <row r="166" spans="1:28" ht="15.75" customHeight="1">
      <c r="A166" s="430"/>
      <c r="B166" s="431">
        <v>160</v>
      </c>
      <c r="C166" s="444"/>
      <c r="D166" s="446"/>
      <c r="E166" s="431"/>
      <c r="F166" s="431"/>
      <c r="G166" s="444"/>
      <c r="H166" s="661"/>
      <c r="I166" s="797"/>
      <c r="J166" s="763"/>
      <c r="K166" s="766"/>
      <c r="L166" s="431"/>
      <c r="M166" s="431"/>
      <c r="N166" s="431"/>
      <c r="O166" s="350"/>
      <c r="P166" s="350"/>
      <c r="Q166" s="431"/>
      <c r="R166" s="431"/>
      <c r="S166" s="444"/>
      <c r="T166" s="431"/>
      <c r="U166" s="446"/>
      <c r="V166" s="431"/>
      <c r="W166" s="431"/>
      <c r="X166" s="431"/>
      <c r="Y166" s="447"/>
      <c r="Z166" s="430"/>
      <c r="AA166" s="430"/>
      <c r="AB166" s="430"/>
    </row>
    <row r="167" spans="1:28" ht="15.75" customHeight="1">
      <c r="A167" s="430"/>
      <c r="B167" s="431">
        <v>161</v>
      </c>
      <c r="C167" s="444"/>
      <c r="D167" s="446"/>
      <c r="E167" s="431"/>
      <c r="F167" s="431"/>
      <c r="G167" s="444"/>
      <c r="H167" s="661"/>
      <c r="I167" s="797"/>
      <c r="J167" s="763"/>
      <c r="K167" s="766"/>
      <c r="L167" s="431"/>
      <c r="M167" s="431"/>
      <c r="N167" s="431"/>
      <c r="O167" s="350"/>
      <c r="P167" s="350"/>
      <c r="Q167" s="431"/>
      <c r="R167" s="431"/>
      <c r="S167" s="444"/>
      <c r="T167" s="431"/>
      <c r="U167" s="446"/>
      <c r="V167" s="431"/>
      <c r="W167" s="431"/>
      <c r="X167" s="431"/>
      <c r="Y167" s="447"/>
      <c r="Z167" s="430"/>
      <c r="AA167" s="430"/>
      <c r="AB167" s="430"/>
    </row>
    <row r="168" spans="1:28" ht="15.75" customHeight="1">
      <c r="A168" s="430"/>
      <c r="B168" s="431">
        <v>162</v>
      </c>
      <c r="C168" s="444"/>
      <c r="D168" s="446"/>
      <c r="E168" s="431"/>
      <c r="F168" s="431"/>
      <c r="G168" s="444"/>
      <c r="H168" s="661"/>
      <c r="I168" s="797"/>
      <c r="J168" s="763"/>
      <c r="K168" s="766"/>
      <c r="L168" s="431"/>
      <c r="M168" s="431"/>
      <c r="N168" s="431"/>
      <c r="O168" s="350"/>
      <c r="P168" s="350"/>
      <c r="Q168" s="431"/>
      <c r="R168" s="431"/>
      <c r="S168" s="444"/>
      <c r="T168" s="431"/>
      <c r="U168" s="446"/>
      <c r="V168" s="431"/>
      <c r="W168" s="431"/>
      <c r="X168" s="431"/>
      <c r="Y168" s="447"/>
      <c r="Z168" s="430"/>
      <c r="AA168" s="430"/>
      <c r="AB168" s="430"/>
    </row>
    <row r="169" spans="1:28" ht="15.75" customHeight="1">
      <c r="A169" s="430"/>
      <c r="B169" s="431">
        <v>163</v>
      </c>
      <c r="C169" s="444"/>
      <c r="D169" s="446"/>
      <c r="E169" s="431"/>
      <c r="F169" s="431"/>
      <c r="G169" s="444"/>
      <c r="H169" s="661"/>
      <c r="I169" s="797"/>
      <c r="J169" s="763"/>
      <c r="K169" s="766"/>
      <c r="L169" s="431"/>
      <c r="M169" s="431"/>
      <c r="N169" s="431"/>
      <c r="O169" s="350"/>
      <c r="P169" s="350"/>
      <c r="Q169" s="431"/>
      <c r="R169" s="431"/>
      <c r="S169" s="444"/>
      <c r="T169" s="431"/>
      <c r="U169" s="446"/>
      <c r="V169" s="431"/>
      <c r="W169" s="431"/>
      <c r="X169" s="431"/>
      <c r="Y169" s="447"/>
      <c r="Z169" s="430"/>
      <c r="AA169" s="430"/>
      <c r="AB169" s="430"/>
    </row>
    <row r="170" spans="1:28" ht="15.75" customHeight="1">
      <c r="A170" s="430"/>
      <c r="B170" s="431">
        <v>164</v>
      </c>
      <c r="C170" s="444"/>
      <c r="D170" s="446"/>
      <c r="E170" s="431"/>
      <c r="F170" s="431"/>
      <c r="G170" s="444"/>
      <c r="H170" s="661"/>
      <c r="I170" s="797"/>
      <c r="J170" s="763"/>
      <c r="K170" s="766"/>
      <c r="L170" s="431"/>
      <c r="M170" s="431"/>
      <c r="N170" s="431"/>
      <c r="O170" s="350"/>
      <c r="P170" s="350"/>
      <c r="Q170" s="431"/>
      <c r="R170" s="431"/>
      <c r="S170" s="444"/>
      <c r="T170" s="431"/>
      <c r="U170" s="446"/>
      <c r="V170" s="431"/>
      <c r="W170" s="431"/>
      <c r="X170" s="431"/>
      <c r="Y170" s="447"/>
      <c r="Z170" s="430"/>
      <c r="AA170" s="430"/>
      <c r="AB170" s="430"/>
    </row>
    <row r="171" spans="1:28" ht="15.75" customHeight="1">
      <c r="A171" s="430"/>
      <c r="B171" s="431">
        <v>165</v>
      </c>
      <c r="C171" s="444"/>
      <c r="D171" s="446"/>
      <c r="E171" s="431"/>
      <c r="F171" s="431"/>
      <c r="G171" s="444"/>
      <c r="H171" s="661"/>
      <c r="I171" s="797"/>
      <c r="J171" s="763"/>
      <c r="K171" s="766"/>
      <c r="L171" s="431"/>
      <c r="M171" s="431"/>
      <c r="N171" s="431"/>
      <c r="O171" s="350"/>
      <c r="P171" s="350"/>
      <c r="Q171" s="431"/>
      <c r="R171" s="431"/>
      <c r="S171" s="444"/>
      <c r="T171" s="431"/>
      <c r="U171" s="446"/>
      <c r="V171" s="431"/>
      <c r="W171" s="431"/>
      <c r="X171" s="431"/>
      <c r="Y171" s="447"/>
      <c r="Z171" s="430"/>
      <c r="AA171" s="430"/>
      <c r="AB171" s="430"/>
    </row>
    <row r="172" spans="1:28" ht="15.75" customHeight="1">
      <c r="A172" s="430"/>
      <c r="B172" s="431">
        <v>166</v>
      </c>
      <c r="C172" s="444"/>
      <c r="D172" s="446"/>
      <c r="E172" s="431"/>
      <c r="F172" s="431"/>
      <c r="G172" s="444"/>
      <c r="H172" s="661"/>
      <c r="I172" s="797"/>
      <c r="J172" s="763"/>
      <c r="K172" s="766"/>
      <c r="L172" s="431"/>
      <c r="M172" s="431"/>
      <c r="N172" s="431"/>
      <c r="O172" s="350"/>
      <c r="P172" s="350"/>
      <c r="Q172" s="431"/>
      <c r="R172" s="431"/>
      <c r="S172" s="444"/>
      <c r="T172" s="431"/>
      <c r="U172" s="446"/>
      <c r="V172" s="431"/>
      <c r="W172" s="431"/>
      <c r="X172" s="431"/>
      <c r="Y172" s="447"/>
      <c r="Z172" s="430"/>
      <c r="AA172" s="430"/>
      <c r="AB172" s="430"/>
    </row>
    <row r="173" spans="1:28" ht="15.75" customHeight="1">
      <c r="A173" s="430"/>
      <c r="B173" s="431">
        <v>167</v>
      </c>
      <c r="C173" s="444"/>
      <c r="D173" s="446"/>
      <c r="E173" s="431"/>
      <c r="F173" s="431"/>
      <c r="G173" s="444"/>
      <c r="H173" s="661"/>
      <c r="I173" s="797"/>
      <c r="J173" s="763"/>
      <c r="K173" s="766"/>
      <c r="L173" s="431"/>
      <c r="M173" s="431"/>
      <c r="N173" s="431"/>
      <c r="O173" s="350"/>
      <c r="P173" s="350"/>
      <c r="Q173" s="431"/>
      <c r="R173" s="431"/>
      <c r="S173" s="444"/>
      <c r="T173" s="431"/>
      <c r="U173" s="446"/>
      <c r="V173" s="431"/>
      <c r="W173" s="431"/>
      <c r="X173" s="431"/>
      <c r="Y173" s="447"/>
      <c r="Z173" s="430"/>
      <c r="AA173" s="430"/>
      <c r="AB173" s="430"/>
    </row>
    <row r="174" spans="1:28" ht="15.75" customHeight="1">
      <c r="A174" s="430"/>
      <c r="B174" s="431">
        <v>168</v>
      </c>
      <c r="C174" s="444"/>
      <c r="D174" s="446"/>
      <c r="E174" s="431"/>
      <c r="F174" s="431"/>
      <c r="G174" s="444"/>
      <c r="H174" s="661"/>
      <c r="I174" s="797"/>
      <c r="J174" s="763"/>
      <c r="K174" s="766"/>
      <c r="L174" s="431"/>
      <c r="M174" s="431"/>
      <c r="N174" s="431"/>
      <c r="O174" s="350"/>
      <c r="P174" s="350"/>
      <c r="Q174" s="431"/>
      <c r="R174" s="431"/>
      <c r="S174" s="444"/>
      <c r="T174" s="431"/>
      <c r="U174" s="446"/>
      <c r="V174" s="431"/>
      <c r="W174" s="431"/>
      <c r="X174" s="431"/>
      <c r="Y174" s="447"/>
      <c r="Z174" s="430"/>
      <c r="AA174" s="430"/>
      <c r="AB174" s="430"/>
    </row>
    <row r="175" spans="1:28" ht="15.75" customHeight="1">
      <c r="A175" s="430"/>
      <c r="B175" s="431">
        <v>169</v>
      </c>
      <c r="C175" s="444"/>
      <c r="D175" s="446"/>
      <c r="E175" s="431"/>
      <c r="F175" s="431"/>
      <c r="G175" s="444"/>
      <c r="H175" s="661"/>
      <c r="I175" s="797"/>
      <c r="J175" s="763"/>
      <c r="K175" s="766"/>
      <c r="L175" s="431"/>
      <c r="M175" s="431"/>
      <c r="N175" s="431"/>
      <c r="O175" s="350"/>
      <c r="P175" s="350"/>
      <c r="Q175" s="431"/>
      <c r="R175" s="431"/>
      <c r="S175" s="444"/>
      <c r="T175" s="431"/>
      <c r="U175" s="446"/>
      <c r="V175" s="431"/>
      <c r="W175" s="431"/>
      <c r="X175" s="431"/>
      <c r="Y175" s="447"/>
      <c r="Z175" s="430"/>
      <c r="AA175" s="430"/>
      <c r="AB175" s="430"/>
    </row>
    <row r="176" spans="1:28" ht="15.75" customHeight="1">
      <c r="A176" s="430"/>
      <c r="B176" s="431">
        <v>170</v>
      </c>
      <c r="C176" s="444"/>
      <c r="D176" s="446"/>
      <c r="E176" s="431"/>
      <c r="F176" s="431"/>
      <c r="G176" s="444"/>
      <c r="H176" s="661"/>
      <c r="I176" s="797"/>
      <c r="J176" s="763"/>
      <c r="K176" s="766"/>
      <c r="L176" s="431"/>
      <c r="M176" s="431"/>
      <c r="N176" s="431"/>
      <c r="O176" s="350"/>
      <c r="P176" s="350"/>
      <c r="Q176" s="431"/>
      <c r="R176" s="431"/>
      <c r="S176" s="444"/>
      <c r="T176" s="431"/>
      <c r="U176" s="446"/>
      <c r="V176" s="431"/>
      <c r="W176" s="431"/>
      <c r="X176" s="431"/>
      <c r="Y176" s="447"/>
      <c r="Z176" s="430"/>
      <c r="AA176" s="430"/>
      <c r="AB176" s="430"/>
    </row>
    <row r="177" spans="1:28" ht="15.75" customHeight="1">
      <c r="A177" s="430"/>
      <c r="B177" s="431">
        <v>171</v>
      </c>
      <c r="C177" s="444"/>
      <c r="D177" s="446"/>
      <c r="E177" s="431"/>
      <c r="F177" s="431"/>
      <c r="G177" s="444"/>
      <c r="H177" s="661"/>
      <c r="I177" s="797"/>
      <c r="J177" s="763"/>
      <c r="K177" s="766"/>
      <c r="L177" s="431"/>
      <c r="M177" s="431"/>
      <c r="N177" s="431"/>
      <c r="O177" s="350"/>
      <c r="P177" s="350"/>
      <c r="Q177" s="431"/>
      <c r="R177" s="431"/>
      <c r="S177" s="444"/>
      <c r="T177" s="431"/>
      <c r="U177" s="446"/>
      <c r="V177" s="431"/>
      <c r="W177" s="431"/>
      <c r="X177" s="431"/>
      <c r="Y177" s="447"/>
      <c r="Z177" s="430"/>
      <c r="AA177" s="430"/>
      <c r="AB177" s="430"/>
    </row>
    <row r="178" spans="1:28" ht="15.75" customHeight="1">
      <c r="A178" s="430"/>
      <c r="B178" s="431">
        <v>172</v>
      </c>
      <c r="C178" s="444"/>
      <c r="D178" s="446"/>
      <c r="E178" s="431"/>
      <c r="F178" s="431"/>
      <c r="G178" s="444"/>
      <c r="H178" s="661"/>
      <c r="I178" s="797"/>
      <c r="J178" s="763"/>
      <c r="K178" s="766"/>
      <c r="L178" s="431"/>
      <c r="M178" s="431"/>
      <c r="N178" s="431"/>
      <c r="O178" s="350"/>
      <c r="P178" s="350"/>
      <c r="Q178" s="431"/>
      <c r="R178" s="431"/>
      <c r="S178" s="444"/>
      <c r="T178" s="431"/>
      <c r="U178" s="446"/>
      <c r="V178" s="431"/>
      <c r="W178" s="431"/>
      <c r="X178" s="431"/>
      <c r="Y178" s="447"/>
      <c r="Z178" s="430"/>
      <c r="AA178" s="430"/>
      <c r="AB178" s="430"/>
    </row>
    <row r="179" spans="1:28" ht="15.75" customHeight="1">
      <c r="A179" s="430"/>
      <c r="B179" s="431">
        <v>173</v>
      </c>
      <c r="C179" s="444"/>
      <c r="D179" s="446"/>
      <c r="E179" s="431"/>
      <c r="F179" s="431"/>
      <c r="G179" s="444"/>
      <c r="H179" s="661"/>
      <c r="I179" s="797"/>
      <c r="J179" s="763"/>
      <c r="K179" s="766"/>
      <c r="L179" s="431"/>
      <c r="M179" s="431"/>
      <c r="N179" s="431"/>
      <c r="O179" s="350"/>
      <c r="P179" s="350"/>
      <c r="Q179" s="431"/>
      <c r="R179" s="431"/>
      <c r="S179" s="444"/>
      <c r="T179" s="431"/>
      <c r="U179" s="446"/>
      <c r="V179" s="431"/>
      <c r="W179" s="431"/>
      <c r="X179" s="431"/>
      <c r="Y179" s="447"/>
      <c r="Z179" s="430"/>
      <c r="AA179" s="430"/>
      <c r="AB179" s="430"/>
    </row>
    <row r="180" spans="1:28" ht="15.75" customHeight="1">
      <c r="A180" s="430"/>
      <c r="B180" s="431">
        <v>174</v>
      </c>
      <c r="C180" s="444"/>
      <c r="D180" s="446"/>
      <c r="E180" s="431"/>
      <c r="F180" s="431"/>
      <c r="G180" s="444"/>
      <c r="H180" s="661"/>
      <c r="I180" s="797"/>
      <c r="J180" s="763"/>
      <c r="K180" s="766"/>
      <c r="L180" s="431"/>
      <c r="M180" s="431"/>
      <c r="N180" s="431"/>
      <c r="O180" s="350"/>
      <c r="P180" s="350"/>
      <c r="Q180" s="431"/>
      <c r="R180" s="431"/>
      <c r="S180" s="444"/>
      <c r="T180" s="431"/>
      <c r="U180" s="446"/>
      <c r="V180" s="431"/>
      <c r="W180" s="431"/>
      <c r="X180" s="431"/>
      <c r="Y180" s="447"/>
      <c r="Z180" s="430"/>
      <c r="AA180" s="430"/>
      <c r="AB180" s="430"/>
    </row>
    <row r="181" spans="1:28" ht="15.75" customHeight="1">
      <c r="A181" s="430"/>
      <c r="B181" s="431">
        <v>175</v>
      </c>
      <c r="C181" s="444"/>
      <c r="D181" s="446"/>
      <c r="E181" s="431"/>
      <c r="F181" s="431"/>
      <c r="G181" s="444"/>
      <c r="H181" s="661"/>
      <c r="I181" s="797"/>
      <c r="J181" s="763"/>
      <c r="K181" s="766"/>
      <c r="L181" s="431"/>
      <c r="M181" s="431"/>
      <c r="N181" s="431"/>
      <c r="O181" s="350"/>
      <c r="P181" s="350"/>
      <c r="Q181" s="431"/>
      <c r="R181" s="431"/>
      <c r="S181" s="444"/>
      <c r="T181" s="431"/>
      <c r="U181" s="446"/>
      <c r="V181" s="431"/>
      <c r="W181" s="431"/>
      <c r="X181" s="431"/>
      <c r="Y181" s="447"/>
      <c r="Z181" s="430"/>
      <c r="AA181" s="430"/>
      <c r="AB181" s="430"/>
    </row>
    <row r="182" spans="1:28" ht="15.75" customHeight="1">
      <c r="A182" s="430"/>
      <c r="B182" s="431">
        <v>176</v>
      </c>
      <c r="C182" s="444"/>
      <c r="D182" s="446"/>
      <c r="E182" s="431"/>
      <c r="F182" s="431"/>
      <c r="G182" s="444"/>
      <c r="H182" s="661"/>
      <c r="I182" s="797"/>
      <c r="J182" s="763"/>
      <c r="K182" s="766"/>
      <c r="L182" s="431"/>
      <c r="M182" s="431"/>
      <c r="N182" s="431"/>
      <c r="O182" s="350"/>
      <c r="P182" s="350"/>
      <c r="Q182" s="431"/>
      <c r="R182" s="431"/>
      <c r="S182" s="444"/>
      <c r="T182" s="431"/>
      <c r="U182" s="446"/>
      <c r="V182" s="431"/>
      <c r="W182" s="431"/>
      <c r="X182" s="431"/>
      <c r="Y182" s="447"/>
      <c r="Z182" s="430"/>
      <c r="AA182" s="430"/>
      <c r="AB182" s="430"/>
    </row>
    <row r="183" spans="1:28" ht="15.75" customHeight="1">
      <c r="A183" s="430"/>
      <c r="B183" s="431">
        <v>177</v>
      </c>
      <c r="C183" s="444"/>
      <c r="D183" s="446"/>
      <c r="E183" s="431"/>
      <c r="F183" s="431"/>
      <c r="G183" s="444"/>
      <c r="H183" s="661"/>
      <c r="I183" s="797"/>
      <c r="J183" s="763"/>
      <c r="K183" s="766"/>
      <c r="L183" s="431"/>
      <c r="M183" s="431"/>
      <c r="N183" s="431"/>
      <c r="O183" s="350"/>
      <c r="P183" s="350"/>
      <c r="Q183" s="431"/>
      <c r="R183" s="431"/>
      <c r="S183" s="444"/>
      <c r="T183" s="431"/>
      <c r="U183" s="446"/>
      <c r="V183" s="431"/>
      <c r="W183" s="431"/>
      <c r="X183" s="431"/>
      <c r="Y183" s="447"/>
      <c r="Z183" s="430"/>
      <c r="AA183" s="430"/>
      <c r="AB183" s="430"/>
    </row>
    <row r="184" spans="1:28" ht="15.75" customHeight="1">
      <c r="A184" s="430"/>
      <c r="B184" s="431">
        <v>178</v>
      </c>
      <c r="C184" s="444"/>
      <c r="D184" s="446"/>
      <c r="E184" s="431"/>
      <c r="F184" s="431"/>
      <c r="G184" s="444"/>
      <c r="H184" s="661"/>
      <c r="I184" s="797"/>
      <c r="J184" s="763"/>
      <c r="K184" s="766"/>
      <c r="L184" s="431"/>
      <c r="M184" s="431"/>
      <c r="N184" s="431"/>
      <c r="O184" s="350"/>
      <c r="P184" s="350"/>
      <c r="Q184" s="431"/>
      <c r="R184" s="431"/>
      <c r="S184" s="444"/>
      <c r="T184" s="431"/>
      <c r="U184" s="446"/>
      <c r="V184" s="431"/>
      <c r="W184" s="431"/>
      <c r="X184" s="431"/>
      <c r="Y184" s="447"/>
      <c r="Z184" s="430"/>
      <c r="AA184" s="430"/>
      <c r="AB184" s="430"/>
    </row>
    <row r="185" spans="1:28" ht="15.75" customHeight="1">
      <c r="A185" s="430"/>
      <c r="B185" s="431">
        <v>179</v>
      </c>
      <c r="C185" s="444"/>
      <c r="D185" s="446"/>
      <c r="E185" s="431"/>
      <c r="F185" s="431"/>
      <c r="G185" s="444"/>
      <c r="H185" s="661"/>
      <c r="I185" s="797"/>
      <c r="J185" s="763"/>
      <c r="K185" s="766"/>
      <c r="L185" s="431"/>
      <c r="M185" s="431"/>
      <c r="N185" s="431"/>
      <c r="O185" s="350"/>
      <c r="P185" s="350"/>
      <c r="Q185" s="431"/>
      <c r="R185" s="431"/>
      <c r="S185" s="444"/>
      <c r="T185" s="431"/>
      <c r="U185" s="446"/>
      <c r="V185" s="431"/>
      <c r="W185" s="431"/>
      <c r="X185" s="431"/>
      <c r="Y185" s="447"/>
      <c r="Z185" s="430"/>
      <c r="AA185" s="430"/>
      <c r="AB185" s="430"/>
    </row>
    <row r="186" spans="1:28" ht="15.75" customHeight="1">
      <c r="A186" s="430"/>
      <c r="B186" s="431">
        <v>180</v>
      </c>
      <c r="C186" s="444"/>
      <c r="D186" s="446"/>
      <c r="E186" s="431"/>
      <c r="F186" s="431"/>
      <c r="G186" s="444"/>
      <c r="H186" s="661"/>
      <c r="I186" s="797"/>
      <c r="J186" s="763"/>
      <c r="K186" s="766"/>
      <c r="L186" s="431"/>
      <c r="M186" s="431"/>
      <c r="N186" s="431"/>
      <c r="O186" s="350"/>
      <c r="P186" s="350"/>
      <c r="Q186" s="431"/>
      <c r="R186" s="431"/>
      <c r="S186" s="444"/>
      <c r="T186" s="431"/>
      <c r="U186" s="446"/>
      <c r="V186" s="431"/>
      <c r="W186" s="431"/>
      <c r="X186" s="431"/>
      <c r="Y186" s="447"/>
      <c r="Z186" s="430"/>
      <c r="AA186" s="430"/>
      <c r="AB186" s="430"/>
    </row>
    <row r="187" spans="1:28" ht="15.75" customHeight="1">
      <c r="A187" s="430"/>
      <c r="B187" s="431">
        <v>181</v>
      </c>
      <c r="C187" s="444"/>
      <c r="D187" s="446"/>
      <c r="E187" s="431"/>
      <c r="F187" s="431"/>
      <c r="G187" s="444"/>
      <c r="H187" s="661"/>
      <c r="I187" s="797"/>
      <c r="J187" s="763"/>
      <c r="K187" s="766"/>
      <c r="L187" s="431"/>
      <c r="M187" s="431"/>
      <c r="N187" s="431"/>
      <c r="O187" s="350"/>
      <c r="P187" s="350"/>
      <c r="Q187" s="431"/>
      <c r="R187" s="431"/>
      <c r="S187" s="444"/>
      <c r="T187" s="431"/>
      <c r="U187" s="446"/>
      <c r="V187" s="431"/>
      <c r="W187" s="431"/>
      <c r="X187" s="431"/>
      <c r="Y187" s="447"/>
      <c r="Z187" s="430"/>
      <c r="AA187" s="430"/>
      <c r="AB187" s="430"/>
    </row>
    <row r="188" spans="1:28" ht="15.75" customHeight="1">
      <c r="A188" s="430"/>
      <c r="B188" s="431">
        <v>182</v>
      </c>
      <c r="C188" s="444"/>
      <c r="D188" s="446"/>
      <c r="E188" s="431"/>
      <c r="F188" s="431"/>
      <c r="G188" s="444"/>
      <c r="H188" s="661"/>
      <c r="I188" s="797"/>
      <c r="J188" s="763"/>
      <c r="K188" s="766"/>
      <c r="L188" s="431"/>
      <c r="M188" s="431"/>
      <c r="N188" s="431"/>
      <c r="O188" s="350"/>
      <c r="P188" s="350"/>
      <c r="Q188" s="431"/>
      <c r="R188" s="431"/>
      <c r="S188" s="444"/>
      <c r="T188" s="431"/>
      <c r="U188" s="446"/>
      <c r="V188" s="431"/>
      <c r="W188" s="431"/>
      <c r="X188" s="431"/>
      <c r="Y188" s="447"/>
      <c r="Z188" s="430"/>
      <c r="AA188" s="430"/>
      <c r="AB188" s="430"/>
    </row>
    <row r="189" spans="1:28" ht="15.75" customHeight="1">
      <c r="A189" s="430"/>
      <c r="B189" s="431">
        <v>183</v>
      </c>
      <c r="C189" s="444"/>
      <c r="D189" s="446"/>
      <c r="E189" s="431"/>
      <c r="F189" s="431"/>
      <c r="G189" s="444"/>
      <c r="H189" s="661"/>
      <c r="I189" s="797"/>
      <c r="J189" s="763"/>
      <c r="K189" s="766"/>
      <c r="L189" s="431"/>
      <c r="M189" s="431"/>
      <c r="N189" s="431"/>
      <c r="O189" s="350"/>
      <c r="P189" s="350"/>
      <c r="Q189" s="431"/>
      <c r="R189" s="431"/>
      <c r="S189" s="444"/>
      <c r="T189" s="431"/>
      <c r="U189" s="446"/>
      <c r="V189" s="431"/>
      <c r="W189" s="431"/>
      <c r="X189" s="431"/>
      <c r="Y189" s="447"/>
      <c r="Z189" s="430"/>
      <c r="AA189" s="430"/>
      <c r="AB189" s="430"/>
    </row>
    <row r="190" spans="1:28" ht="15.75" customHeight="1">
      <c r="A190" s="430"/>
      <c r="B190" s="431">
        <v>184</v>
      </c>
      <c r="C190" s="444"/>
      <c r="D190" s="446"/>
      <c r="E190" s="431"/>
      <c r="F190" s="431"/>
      <c r="G190" s="444"/>
      <c r="H190" s="661"/>
      <c r="I190" s="797"/>
      <c r="J190" s="763"/>
      <c r="K190" s="766"/>
      <c r="L190" s="431"/>
      <c r="M190" s="431"/>
      <c r="N190" s="431"/>
      <c r="O190" s="350"/>
      <c r="P190" s="350"/>
      <c r="Q190" s="431"/>
      <c r="R190" s="431"/>
      <c r="S190" s="444"/>
      <c r="T190" s="431"/>
      <c r="U190" s="446"/>
      <c r="V190" s="431"/>
      <c r="W190" s="431"/>
      <c r="X190" s="431"/>
      <c r="Y190" s="447"/>
      <c r="Z190" s="430"/>
      <c r="AA190" s="430"/>
      <c r="AB190" s="430"/>
    </row>
    <row r="191" spans="1:28" ht="15.75" customHeight="1">
      <c r="A191" s="430"/>
      <c r="B191" s="431">
        <v>185</v>
      </c>
      <c r="C191" s="444"/>
      <c r="D191" s="446"/>
      <c r="E191" s="431"/>
      <c r="F191" s="431"/>
      <c r="G191" s="444"/>
      <c r="H191" s="661"/>
      <c r="I191" s="797"/>
      <c r="J191" s="763"/>
      <c r="K191" s="766"/>
      <c r="L191" s="431"/>
      <c r="M191" s="431"/>
      <c r="N191" s="431"/>
      <c r="O191" s="350"/>
      <c r="P191" s="350"/>
      <c r="Q191" s="431"/>
      <c r="R191" s="431"/>
      <c r="S191" s="444"/>
      <c r="T191" s="431"/>
      <c r="U191" s="446"/>
      <c r="V191" s="431"/>
      <c r="W191" s="431"/>
      <c r="X191" s="431"/>
      <c r="Y191" s="447"/>
      <c r="Z191" s="430"/>
      <c r="AA191" s="430"/>
      <c r="AB191" s="430"/>
    </row>
    <row r="192" spans="1:28" ht="15.75" customHeight="1">
      <c r="A192" s="430"/>
      <c r="B192" s="431">
        <v>186</v>
      </c>
      <c r="C192" s="444"/>
      <c r="D192" s="446"/>
      <c r="E192" s="431"/>
      <c r="F192" s="431"/>
      <c r="G192" s="444"/>
      <c r="H192" s="661"/>
      <c r="I192" s="797"/>
      <c r="J192" s="763"/>
      <c r="K192" s="766"/>
      <c r="L192" s="431"/>
      <c r="M192" s="431"/>
      <c r="N192" s="431"/>
      <c r="O192" s="350"/>
      <c r="P192" s="350"/>
      <c r="Q192" s="431"/>
      <c r="R192" s="431"/>
      <c r="S192" s="444"/>
      <c r="T192" s="431"/>
      <c r="U192" s="446"/>
      <c r="V192" s="431"/>
      <c r="W192" s="431"/>
      <c r="X192" s="431"/>
      <c r="Y192" s="447"/>
      <c r="Z192" s="430"/>
      <c r="AA192" s="430"/>
      <c r="AB192" s="430"/>
    </row>
    <row r="193" spans="1:28" ht="15.75" customHeight="1">
      <c r="A193" s="430"/>
      <c r="B193" s="431">
        <v>187</v>
      </c>
      <c r="C193" s="444"/>
      <c r="D193" s="446"/>
      <c r="E193" s="431"/>
      <c r="F193" s="431"/>
      <c r="G193" s="444"/>
      <c r="H193" s="661"/>
      <c r="I193" s="797"/>
      <c r="J193" s="763"/>
      <c r="K193" s="766"/>
      <c r="L193" s="431"/>
      <c r="M193" s="431"/>
      <c r="N193" s="431"/>
      <c r="O193" s="350"/>
      <c r="P193" s="350"/>
      <c r="Q193" s="431"/>
      <c r="R193" s="431"/>
      <c r="S193" s="444"/>
      <c r="T193" s="431"/>
      <c r="U193" s="446"/>
      <c r="V193" s="431"/>
      <c r="W193" s="431"/>
      <c r="X193" s="431"/>
      <c r="Y193" s="447"/>
      <c r="Z193" s="430"/>
      <c r="AA193" s="430"/>
      <c r="AB193" s="430"/>
    </row>
    <row r="194" spans="1:28" ht="15.75" customHeight="1">
      <c r="A194" s="430"/>
      <c r="B194" s="431">
        <v>188</v>
      </c>
      <c r="C194" s="444"/>
      <c r="D194" s="446"/>
      <c r="E194" s="431"/>
      <c r="F194" s="431"/>
      <c r="G194" s="444"/>
      <c r="H194" s="661"/>
      <c r="I194" s="797"/>
      <c r="J194" s="763"/>
      <c r="K194" s="766"/>
      <c r="L194" s="431"/>
      <c r="M194" s="431"/>
      <c r="N194" s="431"/>
      <c r="O194" s="350"/>
      <c r="P194" s="350"/>
      <c r="Q194" s="431"/>
      <c r="R194" s="431"/>
      <c r="S194" s="444"/>
      <c r="T194" s="431"/>
      <c r="U194" s="446"/>
      <c r="V194" s="431"/>
      <c r="W194" s="431"/>
      <c r="X194" s="431"/>
      <c r="Y194" s="447"/>
      <c r="Z194" s="430"/>
      <c r="AA194" s="430"/>
      <c r="AB194" s="430"/>
    </row>
    <row r="195" spans="1:28" ht="15.75" customHeight="1">
      <c r="A195" s="430"/>
      <c r="B195" s="431">
        <v>189</v>
      </c>
      <c r="C195" s="444"/>
      <c r="D195" s="446"/>
      <c r="E195" s="431"/>
      <c r="F195" s="431"/>
      <c r="G195" s="444"/>
      <c r="H195" s="661"/>
      <c r="I195" s="797"/>
      <c r="J195" s="763"/>
      <c r="K195" s="766"/>
      <c r="L195" s="431"/>
      <c r="M195" s="431"/>
      <c r="N195" s="431"/>
      <c r="O195" s="350"/>
      <c r="P195" s="350"/>
      <c r="Q195" s="431"/>
      <c r="R195" s="431"/>
      <c r="S195" s="444"/>
      <c r="T195" s="431"/>
      <c r="U195" s="446"/>
      <c r="V195" s="431"/>
      <c r="W195" s="431"/>
      <c r="X195" s="431"/>
      <c r="Y195" s="447"/>
      <c r="Z195" s="430"/>
      <c r="AA195" s="430"/>
      <c r="AB195" s="430"/>
    </row>
    <row r="196" spans="1:28" ht="15.75" customHeight="1">
      <c r="A196" s="430"/>
      <c r="B196" s="431">
        <v>190</v>
      </c>
      <c r="C196" s="444"/>
      <c r="D196" s="446"/>
      <c r="E196" s="431"/>
      <c r="F196" s="431"/>
      <c r="G196" s="444"/>
      <c r="H196" s="661"/>
      <c r="I196" s="797"/>
      <c r="J196" s="763"/>
      <c r="K196" s="766"/>
      <c r="L196" s="431"/>
      <c r="M196" s="431"/>
      <c r="N196" s="431"/>
      <c r="O196" s="350"/>
      <c r="P196" s="350"/>
      <c r="Q196" s="431"/>
      <c r="R196" s="431"/>
      <c r="S196" s="444"/>
      <c r="T196" s="431"/>
      <c r="U196" s="446"/>
      <c r="V196" s="431"/>
      <c r="W196" s="431"/>
      <c r="X196" s="431"/>
      <c r="Y196" s="447"/>
      <c r="Z196" s="430"/>
      <c r="AA196" s="430"/>
      <c r="AB196" s="430"/>
    </row>
    <row r="197" spans="1:28" ht="15.75" customHeight="1">
      <c r="A197" s="430"/>
      <c r="B197" s="431">
        <v>191</v>
      </c>
      <c r="C197" s="444"/>
      <c r="D197" s="446"/>
      <c r="E197" s="431"/>
      <c r="F197" s="431"/>
      <c r="G197" s="444"/>
      <c r="H197" s="661"/>
      <c r="I197" s="797"/>
      <c r="J197" s="763"/>
      <c r="K197" s="766"/>
      <c r="L197" s="431"/>
      <c r="M197" s="431"/>
      <c r="N197" s="431"/>
      <c r="O197" s="350"/>
      <c r="P197" s="350"/>
      <c r="Q197" s="431"/>
      <c r="R197" s="431"/>
      <c r="S197" s="444"/>
      <c r="T197" s="431"/>
      <c r="U197" s="446"/>
      <c r="V197" s="431"/>
      <c r="W197" s="431"/>
      <c r="X197" s="431"/>
      <c r="Y197" s="447"/>
      <c r="Z197" s="430"/>
      <c r="AA197" s="430"/>
      <c r="AB197" s="430"/>
    </row>
    <row r="198" spans="1:28" ht="15.75" customHeight="1">
      <c r="A198" s="430"/>
      <c r="B198" s="431">
        <v>192</v>
      </c>
      <c r="C198" s="444"/>
      <c r="D198" s="446"/>
      <c r="E198" s="431"/>
      <c r="F198" s="431"/>
      <c r="G198" s="444"/>
      <c r="H198" s="661"/>
      <c r="I198" s="797"/>
      <c r="J198" s="763"/>
      <c r="K198" s="766"/>
      <c r="L198" s="431"/>
      <c r="M198" s="431"/>
      <c r="N198" s="431"/>
      <c r="O198" s="350"/>
      <c r="P198" s="350"/>
      <c r="Q198" s="431"/>
      <c r="R198" s="431"/>
      <c r="S198" s="444"/>
      <c r="T198" s="431"/>
      <c r="U198" s="446"/>
      <c r="V198" s="431"/>
      <c r="W198" s="431"/>
      <c r="X198" s="431"/>
      <c r="Y198" s="447"/>
      <c r="Z198" s="430"/>
      <c r="AA198" s="430"/>
      <c r="AB198" s="430"/>
    </row>
    <row r="199" spans="1:28" ht="15.75" customHeight="1">
      <c r="A199" s="430"/>
      <c r="B199" s="431">
        <v>193</v>
      </c>
      <c r="C199" s="444"/>
      <c r="D199" s="446"/>
      <c r="E199" s="431"/>
      <c r="F199" s="431"/>
      <c r="G199" s="444"/>
      <c r="H199" s="661"/>
      <c r="I199" s="797"/>
      <c r="J199" s="763"/>
      <c r="K199" s="766"/>
      <c r="L199" s="431"/>
      <c r="M199" s="431"/>
      <c r="N199" s="431"/>
      <c r="O199" s="350"/>
      <c r="P199" s="350"/>
      <c r="Q199" s="431"/>
      <c r="R199" s="431"/>
      <c r="S199" s="444"/>
      <c r="T199" s="431"/>
      <c r="U199" s="446"/>
      <c r="V199" s="431"/>
      <c r="W199" s="431"/>
      <c r="X199" s="431"/>
      <c r="Y199" s="447"/>
      <c r="Z199" s="430"/>
      <c r="AA199" s="430"/>
      <c r="AB199" s="430"/>
    </row>
    <row r="200" spans="1:28" ht="15.75" customHeight="1">
      <c r="A200" s="430"/>
      <c r="B200" s="431">
        <v>194</v>
      </c>
      <c r="C200" s="444"/>
      <c r="D200" s="446"/>
      <c r="E200" s="431"/>
      <c r="F200" s="431"/>
      <c r="G200" s="444"/>
      <c r="H200" s="661"/>
      <c r="I200" s="797"/>
      <c r="J200" s="763"/>
      <c r="K200" s="766"/>
      <c r="L200" s="431"/>
      <c r="M200" s="431"/>
      <c r="N200" s="431"/>
      <c r="O200" s="350"/>
      <c r="P200" s="350"/>
      <c r="Q200" s="431"/>
      <c r="R200" s="431"/>
      <c r="S200" s="444"/>
      <c r="T200" s="431"/>
      <c r="U200" s="446"/>
      <c r="V200" s="431"/>
      <c r="W200" s="431"/>
      <c r="X200" s="431"/>
      <c r="Y200" s="447"/>
      <c r="Z200" s="430"/>
      <c r="AA200" s="430"/>
      <c r="AB200" s="430"/>
    </row>
    <row r="201" spans="1:28" ht="15.75" customHeight="1">
      <c r="A201" s="430"/>
      <c r="B201" s="431">
        <v>195</v>
      </c>
      <c r="C201" s="444"/>
      <c r="D201" s="446"/>
      <c r="E201" s="431"/>
      <c r="F201" s="431"/>
      <c r="G201" s="444"/>
      <c r="H201" s="661"/>
      <c r="I201" s="797"/>
      <c r="J201" s="763"/>
      <c r="K201" s="766"/>
      <c r="L201" s="431"/>
      <c r="M201" s="431"/>
      <c r="N201" s="431"/>
      <c r="O201" s="350"/>
      <c r="P201" s="350"/>
      <c r="Q201" s="431"/>
      <c r="R201" s="431"/>
      <c r="S201" s="444"/>
      <c r="T201" s="431"/>
      <c r="U201" s="446"/>
      <c r="V201" s="431"/>
      <c r="W201" s="431"/>
      <c r="X201" s="431"/>
      <c r="Y201" s="447"/>
      <c r="Z201" s="430"/>
      <c r="AA201" s="430"/>
      <c r="AB201" s="430"/>
    </row>
    <row r="202" spans="1:28" ht="15.75" customHeight="1">
      <c r="A202" s="430"/>
      <c r="B202" s="431">
        <v>196</v>
      </c>
      <c r="C202" s="444"/>
      <c r="D202" s="446"/>
      <c r="E202" s="431"/>
      <c r="F202" s="431"/>
      <c r="G202" s="444"/>
      <c r="H202" s="661"/>
      <c r="I202" s="797"/>
      <c r="J202" s="763"/>
      <c r="K202" s="766"/>
      <c r="L202" s="431"/>
      <c r="M202" s="431"/>
      <c r="N202" s="431"/>
      <c r="O202" s="350"/>
      <c r="P202" s="350"/>
      <c r="Q202" s="431"/>
      <c r="R202" s="431"/>
      <c r="S202" s="444"/>
      <c r="T202" s="431"/>
      <c r="U202" s="446"/>
      <c r="V202" s="431"/>
      <c r="W202" s="431"/>
      <c r="X202" s="431"/>
      <c r="Y202" s="447"/>
      <c r="Z202" s="430"/>
      <c r="AA202" s="430"/>
      <c r="AB202" s="430"/>
    </row>
    <row r="203" spans="1:28" ht="15.75" customHeight="1">
      <c r="A203" s="430"/>
      <c r="B203" s="431">
        <v>197</v>
      </c>
      <c r="C203" s="444"/>
      <c r="D203" s="446"/>
      <c r="E203" s="431"/>
      <c r="F203" s="431"/>
      <c r="G203" s="444"/>
      <c r="H203" s="661"/>
      <c r="I203" s="797"/>
      <c r="J203" s="763"/>
      <c r="K203" s="766"/>
      <c r="L203" s="431"/>
      <c r="M203" s="431"/>
      <c r="N203" s="431"/>
      <c r="O203" s="350"/>
      <c r="P203" s="350"/>
      <c r="Q203" s="431"/>
      <c r="R203" s="431"/>
      <c r="S203" s="444"/>
      <c r="T203" s="431"/>
      <c r="U203" s="446"/>
      <c r="V203" s="431"/>
      <c r="W203" s="431"/>
      <c r="X203" s="431"/>
      <c r="Y203" s="447"/>
      <c r="Z203" s="430"/>
      <c r="AA203" s="430"/>
      <c r="AB203" s="430"/>
    </row>
    <row r="204" spans="1:28" ht="15.75" customHeight="1">
      <c r="A204" s="430"/>
      <c r="B204" s="431">
        <v>198</v>
      </c>
      <c r="C204" s="444"/>
      <c r="D204" s="446"/>
      <c r="E204" s="431"/>
      <c r="F204" s="431"/>
      <c r="G204" s="444"/>
      <c r="H204" s="661"/>
      <c r="I204" s="797"/>
      <c r="J204" s="763"/>
      <c r="K204" s="766"/>
      <c r="L204" s="431"/>
      <c r="M204" s="431"/>
      <c r="N204" s="431"/>
      <c r="O204" s="350"/>
      <c r="P204" s="350"/>
      <c r="Q204" s="431"/>
      <c r="R204" s="431"/>
      <c r="S204" s="444"/>
      <c r="T204" s="431"/>
      <c r="U204" s="446"/>
      <c r="V204" s="431"/>
      <c r="W204" s="431"/>
      <c r="X204" s="431"/>
      <c r="Y204" s="447"/>
      <c r="Z204" s="430"/>
      <c r="AA204" s="430"/>
      <c r="AB204" s="430"/>
    </row>
    <row r="205" spans="1:28" ht="15.75" customHeight="1">
      <c r="A205" s="430"/>
      <c r="B205" s="431">
        <v>199</v>
      </c>
      <c r="C205" s="444"/>
      <c r="D205" s="446"/>
      <c r="E205" s="431"/>
      <c r="F205" s="431"/>
      <c r="G205" s="444"/>
      <c r="H205" s="661"/>
      <c r="I205" s="797"/>
      <c r="J205" s="763"/>
      <c r="K205" s="766"/>
      <c r="L205" s="431"/>
      <c r="M205" s="431"/>
      <c r="N205" s="431"/>
      <c r="O205" s="350"/>
      <c r="P205" s="350"/>
      <c r="Q205" s="431"/>
      <c r="R205" s="431"/>
      <c r="S205" s="444"/>
      <c r="T205" s="431"/>
      <c r="U205" s="446"/>
      <c r="V205" s="431"/>
      <c r="W205" s="431"/>
      <c r="X205" s="431"/>
      <c r="Y205" s="447"/>
      <c r="Z205" s="430"/>
      <c r="AA205" s="430"/>
      <c r="AB205" s="430"/>
    </row>
    <row r="206" spans="1:28" ht="15.75" customHeight="1">
      <c r="A206" s="430"/>
      <c r="B206" s="431">
        <v>200</v>
      </c>
      <c r="C206" s="444"/>
      <c r="D206" s="446"/>
      <c r="E206" s="431"/>
      <c r="F206" s="431"/>
      <c r="G206" s="444"/>
      <c r="H206" s="661"/>
      <c r="I206" s="797"/>
      <c r="J206" s="763"/>
      <c r="K206" s="766"/>
      <c r="L206" s="431"/>
      <c r="M206" s="431"/>
      <c r="N206" s="431"/>
      <c r="O206" s="350"/>
      <c r="P206" s="350"/>
      <c r="Q206" s="431"/>
      <c r="R206" s="431"/>
      <c r="S206" s="444"/>
      <c r="T206" s="431"/>
      <c r="U206" s="446"/>
      <c r="V206" s="431"/>
      <c r="W206" s="431"/>
      <c r="X206" s="431"/>
      <c r="Y206" s="447"/>
      <c r="Z206" s="430"/>
      <c r="AA206" s="430"/>
      <c r="AB206" s="430"/>
    </row>
    <row r="207" spans="1:28" ht="15.75" customHeight="1">
      <c r="A207" s="430"/>
      <c r="B207" s="430"/>
      <c r="C207" s="531"/>
      <c r="D207" s="532"/>
      <c r="E207" s="430"/>
      <c r="F207" s="430"/>
      <c r="G207" s="531"/>
      <c r="H207" s="507"/>
      <c r="I207" s="507"/>
      <c r="J207" s="507"/>
      <c r="K207" s="507"/>
      <c r="L207" s="507"/>
      <c r="M207" s="507"/>
      <c r="N207" s="507"/>
      <c r="O207" s="430"/>
      <c r="P207" s="507"/>
      <c r="Q207" s="507"/>
      <c r="R207" s="430"/>
      <c r="S207" s="534"/>
      <c r="T207" s="507"/>
      <c r="U207" s="535"/>
      <c r="V207" s="507"/>
      <c r="W207" s="507"/>
      <c r="X207" s="507"/>
      <c r="Y207" s="507"/>
      <c r="Z207" s="430"/>
      <c r="AA207" s="430"/>
      <c r="AB207" s="430"/>
    </row>
    <row r="208" spans="1:28" ht="15.75" customHeight="1">
      <c r="A208" s="430"/>
      <c r="B208" s="430"/>
      <c r="C208" s="531"/>
      <c r="D208" s="532"/>
      <c r="E208" s="430"/>
      <c r="F208" s="430"/>
      <c r="G208" s="531"/>
      <c r="H208" s="507"/>
      <c r="I208" s="507"/>
      <c r="J208" s="507"/>
      <c r="K208" s="507"/>
      <c r="L208" s="507"/>
      <c r="M208" s="507"/>
      <c r="N208" s="507"/>
      <c r="O208" s="430"/>
      <c r="P208" s="507"/>
      <c r="Q208" s="507"/>
      <c r="R208" s="430"/>
      <c r="S208" s="534"/>
      <c r="T208" s="507"/>
      <c r="U208" s="535"/>
      <c r="V208" s="507"/>
      <c r="W208" s="507"/>
      <c r="X208" s="507"/>
      <c r="Y208" s="507"/>
      <c r="Z208" s="430"/>
      <c r="AA208" s="430"/>
      <c r="AB208" s="430"/>
    </row>
    <row r="209" spans="1:28" ht="15.75" customHeight="1">
      <c r="A209" s="430"/>
      <c r="B209" s="430"/>
      <c r="C209" s="531"/>
      <c r="D209" s="532"/>
      <c r="E209" s="430"/>
      <c r="F209" s="430"/>
      <c r="G209" s="531"/>
      <c r="H209" s="507"/>
      <c r="I209" s="507"/>
      <c r="J209" s="507"/>
      <c r="K209" s="507"/>
      <c r="L209" s="507"/>
      <c r="M209" s="507"/>
      <c r="N209" s="507"/>
      <c r="O209" s="430"/>
      <c r="P209" s="507"/>
      <c r="Q209" s="507"/>
      <c r="R209" s="430"/>
      <c r="S209" s="534"/>
      <c r="T209" s="507"/>
      <c r="U209" s="535"/>
      <c r="V209" s="507"/>
      <c r="W209" s="507"/>
      <c r="X209" s="507"/>
      <c r="Y209" s="507"/>
      <c r="Z209" s="430"/>
      <c r="AA209" s="430"/>
      <c r="AB209" s="430"/>
    </row>
    <row r="210" spans="1:28" ht="15.75" customHeight="1">
      <c r="A210" s="430"/>
      <c r="B210" s="430"/>
      <c r="C210" s="531"/>
      <c r="D210" s="532"/>
      <c r="E210" s="430"/>
      <c r="F210" s="430"/>
      <c r="G210" s="531"/>
      <c r="H210" s="507"/>
      <c r="I210" s="507"/>
      <c r="J210" s="507"/>
      <c r="K210" s="507"/>
      <c r="L210" s="507"/>
      <c r="M210" s="507"/>
      <c r="N210" s="507"/>
      <c r="O210" s="430"/>
      <c r="P210" s="507"/>
      <c r="Q210" s="507"/>
      <c r="R210" s="430"/>
      <c r="S210" s="534"/>
      <c r="T210" s="507"/>
      <c r="U210" s="535"/>
      <c r="V210" s="507"/>
      <c r="W210" s="507"/>
      <c r="X210" s="507"/>
      <c r="Y210" s="507"/>
      <c r="Z210" s="430"/>
      <c r="AA210" s="430"/>
      <c r="AB210" s="430"/>
    </row>
    <row r="211" spans="1:28" ht="15.75" customHeight="1">
      <c r="A211" s="430"/>
      <c r="B211" s="430"/>
      <c r="C211" s="531"/>
      <c r="D211" s="532"/>
      <c r="E211" s="430"/>
      <c r="F211" s="430"/>
      <c r="G211" s="531"/>
      <c r="H211" s="507"/>
      <c r="I211" s="507"/>
      <c r="J211" s="507"/>
      <c r="K211" s="507"/>
      <c r="L211" s="507"/>
      <c r="M211" s="507"/>
      <c r="N211" s="507"/>
      <c r="O211" s="430"/>
      <c r="P211" s="507"/>
      <c r="Q211" s="507"/>
      <c r="R211" s="430"/>
      <c r="S211" s="534"/>
      <c r="T211" s="507"/>
      <c r="U211" s="535"/>
      <c r="V211" s="507"/>
      <c r="W211" s="507"/>
      <c r="X211" s="507"/>
      <c r="Y211" s="507"/>
      <c r="Z211" s="430"/>
      <c r="AA211" s="430"/>
      <c r="AB211" s="430"/>
    </row>
    <row r="212" spans="1:28" ht="15.75" customHeight="1">
      <c r="A212" s="430"/>
      <c r="B212" s="430"/>
      <c r="C212" s="531"/>
      <c r="D212" s="532"/>
      <c r="E212" s="430"/>
      <c r="F212" s="430"/>
      <c r="G212" s="531"/>
      <c r="H212" s="507"/>
      <c r="I212" s="507"/>
      <c r="J212" s="507"/>
      <c r="K212" s="507"/>
      <c r="L212" s="507"/>
      <c r="M212" s="507"/>
      <c r="N212" s="507"/>
      <c r="O212" s="430"/>
      <c r="P212" s="507"/>
      <c r="Q212" s="507"/>
      <c r="R212" s="430"/>
      <c r="S212" s="534"/>
      <c r="T212" s="507"/>
      <c r="U212" s="535"/>
      <c r="V212" s="507"/>
      <c r="W212" s="507"/>
      <c r="X212" s="507"/>
      <c r="Y212" s="507"/>
      <c r="Z212" s="430"/>
      <c r="AA212" s="430"/>
      <c r="AB212" s="430"/>
    </row>
    <row r="213" spans="1:28" ht="15.75" customHeight="1">
      <c r="A213" s="430"/>
      <c r="B213" s="430"/>
      <c r="C213" s="531"/>
      <c r="D213" s="532"/>
      <c r="E213" s="430"/>
      <c r="F213" s="430"/>
      <c r="G213" s="531"/>
      <c r="H213" s="507"/>
      <c r="I213" s="507"/>
      <c r="J213" s="507"/>
      <c r="K213" s="507"/>
      <c r="L213" s="507"/>
      <c r="M213" s="507"/>
      <c r="N213" s="507"/>
      <c r="O213" s="430"/>
      <c r="P213" s="507"/>
      <c r="Q213" s="507"/>
      <c r="R213" s="430"/>
      <c r="S213" s="534"/>
      <c r="T213" s="507"/>
      <c r="U213" s="535"/>
      <c r="V213" s="507"/>
      <c r="W213" s="507"/>
      <c r="X213" s="507"/>
      <c r="Y213" s="507"/>
      <c r="Z213" s="430"/>
      <c r="AA213" s="430"/>
      <c r="AB213" s="430"/>
    </row>
    <row r="214" spans="1:28" ht="15.75" customHeight="1">
      <c r="A214" s="430"/>
      <c r="B214" s="430"/>
      <c r="C214" s="531"/>
      <c r="D214" s="532"/>
      <c r="E214" s="430"/>
      <c r="F214" s="430"/>
      <c r="G214" s="531"/>
      <c r="H214" s="507"/>
      <c r="I214" s="507"/>
      <c r="J214" s="507"/>
      <c r="K214" s="507"/>
      <c r="L214" s="507"/>
      <c r="M214" s="507"/>
      <c r="N214" s="507"/>
      <c r="O214" s="430"/>
      <c r="P214" s="507"/>
      <c r="Q214" s="507"/>
      <c r="R214" s="430"/>
      <c r="S214" s="534"/>
      <c r="T214" s="507"/>
      <c r="U214" s="535"/>
      <c r="V214" s="507"/>
      <c r="W214" s="507"/>
      <c r="X214" s="507"/>
      <c r="Y214" s="507"/>
      <c r="Z214" s="430"/>
      <c r="AA214" s="430"/>
      <c r="AB214" s="430"/>
    </row>
    <row r="215" spans="1:28" ht="15.75" customHeight="1">
      <c r="A215" s="430"/>
      <c r="B215" s="430"/>
      <c r="C215" s="531"/>
      <c r="D215" s="532"/>
      <c r="E215" s="430"/>
      <c r="F215" s="430"/>
      <c r="G215" s="531"/>
      <c r="H215" s="507"/>
      <c r="I215" s="507"/>
      <c r="J215" s="507"/>
      <c r="K215" s="507"/>
      <c r="L215" s="507"/>
      <c r="M215" s="507"/>
      <c r="N215" s="507"/>
      <c r="O215" s="430"/>
      <c r="P215" s="507"/>
      <c r="Q215" s="507"/>
      <c r="R215" s="430"/>
      <c r="S215" s="534"/>
      <c r="T215" s="507"/>
      <c r="U215" s="535"/>
      <c r="V215" s="507"/>
      <c r="W215" s="507"/>
      <c r="X215" s="507"/>
      <c r="Y215" s="507"/>
      <c r="Z215" s="430"/>
      <c r="AA215" s="430"/>
      <c r="AB215" s="430"/>
    </row>
    <row r="216" spans="1:28" ht="15.75" customHeight="1">
      <c r="A216" s="430"/>
      <c r="B216" s="430"/>
      <c r="C216" s="531"/>
      <c r="D216" s="532"/>
      <c r="E216" s="430"/>
      <c r="F216" s="430"/>
      <c r="G216" s="531"/>
      <c r="H216" s="507"/>
      <c r="I216" s="507"/>
      <c r="J216" s="507"/>
      <c r="K216" s="507"/>
      <c r="L216" s="507"/>
      <c r="M216" s="507"/>
      <c r="N216" s="507"/>
      <c r="O216" s="430"/>
      <c r="P216" s="507"/>
      <c r="Q216" s="507"/>
      <c r="R216" s="430"/>
      <c r="S216" s="534"/>
      <c r="T216" s="507"/>
      <c r="U216" s="535"/>
      <c r="V216" s="507"/>
      <c r="W216" s="507"/>
      <c r="X216" s="507"/>
      <c r="Y216" s="507"/>
      <c r="Z216" s="430"/>
      <c r="AA216" s="430"/>
      <c r="AB216" s="430"/>
    </row>
    <row r="217" spans="1:28" ht="15.75" customHeight="1">
      <c r="A217" s="430"/>
      <c r="B217" s="430"/>
      <c r="C217" s="531"/>
      <c r="D217" s="532"/>
      <c r="E217" s="430"/>
      <c r="F217" s="430"/>
      <c r="G217" s="531"/>
      <c r="H217" s="507"/>
      <c r="I217" s="507"/>
      <c r="J217" s="507"/>
      <c r="K217" s="507"/>
      <c r="L217" s="507"/>
      <c r="M217" s="507"/>
      <c r="N217" s="507"/>
      <c r="O217" s="430"/>
      <c r="P217" s="507"/>
      <c r="Q217" s="507"/>
      <c r="R217" s="430"/>
      <c r="S217" s="534"/>
      <c r="T217" s="507"/>
      <c r="U217" s="535"/>
      <c r="V217" s="507"/>
      <c r="W217" s="507"/>
      <c r="X217" s="507"/>
      <c r="Y217" s="507"/>
      <c r="Z217" s="430"/>
      <c r="AA217" s="430"/>
      <c r="AB217" s="430"/>
    </row>
    <row r="218" spans="1:28" ht="15.75" customHeight="1">
      <c r="A218" s="430"/>
      <c r="B218" s="430"/>
      <c r="C218" s="531"/>
      <c r="D218" s="532"/>
      <c r="E218" s="430"/>
      <c r="F218" s="430"/>
      <c r="G218" s="531"/>
      <c r="H218" s="507"/>
      <c r="I218" s="507"/>
      <c r="J218" s="507"/>
      <c r="K218" s="507"/>
      <c r="L218" s="507"/>
      <c r="M218" s="507"/>
      <c r="N218" s="507"/>
      <c r="O218" s="430"/>
      <c r="P218" s="507"/>
      <c r="Q218" s="507"/>
      <c r="R218" s="430"/>
      <c r="S218" s="534"/>
      <c r="T218" s="507"/>
      <c r="U218" s="535"/>
      <c r="V218" s="507"/>
      <c r="W218" s="507"/>
      <c r="X218" s="507"/>
      <c r="Y218" s="507"/>
      <c r="Z218" s="430"/>
      <c r="AA218" s="430"/>
      <c r="AB218" s="430"/>
    </row>
    <row r="219" spans="1:28" ht="15.75" customHeight="1">
      <c r="A219" s="430"/>
      <c r="B219" s="430"/>
      <c r="C219" s="531"/>
      <c r="D219" s="532"/>
      <c r="E219" s="430"/>
      <c r="F219" s="430"/>
      <c r="G219" s="531"/>
      <c r="H219" s="507"/>
      <c r="I219" s="507"/>
      <c r="J219" s="507"/>
      <c r="K219" s="507"/>
      <c r="L219" s="507"/>
      <c r="M219" s="507"/>
      <c r="N219" s="507"/>
      <c r="O219" s="430"/>
      <c r="P219" s="507"/>
      <c r="Q219" s="507"/>
      <c r="R219" s="430"/>
      <c r="S219" s="534"/>
      <c r="T219" s="507"/>
      <c r="U219" s="535"/>
      <c r="V219" s="507"/>
      <c r="W219" s="507"/>
      <c r="X219" s="507"/>
      <c r="Y219" s="507"/>
      <c r="Z219" s="430"/>
      <c r="AA219" s="430"/>
      <c r="AB219" s="430"/>
    </row>
    <row r="220" spans="1:28" ht="15.75" customHeight="1">
      <c r="A220" s="430"/>
      <c r="B220" s="430"/>
      <c r="C220" s="531"/>
      <c r="D220" s="532"/>
      <c r="E220" s="430"/>
      <c r="F220" s="430"/>
      <c r="G220" s="531"/>
      <c r="H220" s="507"/>
      <c r="I220" s="507"/>
      <c r="J220" s="507"/>
      <c r="K220" s="507"/>
      <c r="L220" s="507"/>
      <c r="M220" s="507"/>
      <c r="N220" s="507"/>
      <c r="O220" s="430"/>
      <c r="P220" s="507"/>
      <c r="Q220" s="507"/>
      <c r="R220" s="430"/>
      <c r="S220" s="534"/>
      <c r="T220" s="507"/>
      <c r="U220" s="535"/>
      <c r="V220" s="507"/>
      <c r="W220" s="507"/>
      <c r="X220" s="507"/>
      <c r="Y220" s="507"/>
      <c r="Z220" s="430"/>
      <c r="AA220" s="430"/>
      <c r="AB220" s="430"/>
    </row>
  </sheetData>
  <autoFilter ref="B6:Y206" xr:uid="{00000000-0009-0000-0000-000021000000}"/>
  <mergeCells count="202">
    <mergeCell ref="I145:K145"/>
    <mergeCell ref="I146:K146"/>
    <mergeCell ref="I147:K147"/>
    <mergeCell ref="I148:K148"/>
    <mergeCell ref="I149:K149"/>
    <mergeCell ref="I150:K150"/>
    <mergeCell ref="I151:K151"/>
    <mergeCell ref="I136:K136"/>
    <mergeCell ref="I137:K137"/>
    <mergeCell ref="I138:K138"/>
    <mergeCell ref="I139:K139"/>
    <mergeCell ref="I140:K140"/>
    <mergeCell ref="I141:K141"/>
    <mergeCell ref="I142:K142"/>
    <mergeCell ref="I143:K143"/>
    <mergeCell ref="I144:K144"/>
    <mergeCell ref="I127:K127"/>
    <mergeCell ref="I128:K128"/>
    <mergeCell ref="I129:K129"/>
    <mergeCell ref="I130:K130"/>
    <mergeCell ref="I131:K131"/>
    <mergeCell ref="I132:K132"/>
    <mergeCell ref="I133:K133"/>
    <mergeCell ref="I134:K134"/>
    <mergeCell ref="I135:K135"/>
    <mergeCell ref="I118:K118"/>
    <mergeCell ref="I119:K119"/>
    <mergeCell ref="I120:K120"/>
    <mergeCell ref="I121:K121"/>
    <mergeCell ref="I122:K122"/>
    <mergeCell ref="I123:K123"/>
    <mergeCell ref="I124:K124"/>
    <mergeCell ref="I125:K125"/>
    <mergeCell ref="I126:K126"/>
    <mergeCell ref="I205:K205"/>
    <mergeCell ref="I206:K206"/>
    <mergeCell ref="I194:K194"/>
    <mergeCell ref="I195:K195"/>
    <mergeCell ref="I196:K196"/>
    <mergeCell ref="I197:K197"/>
    <mergeCell ref="I198:K198"/>
    <mergeCell ref="I199:K199"/>
    <mergeCell ref="I200:K200"/>
    <mergeCell ref="I189:K189"/>
    <mergeCell ref="I190:K190"/>
    <mergeCell ref="I191:K191"/>
    <mergeCell ref="I192:K192"/>
    <mergeCell ref="I193:K193"/>
    <mergeCell ref="I201:K201"/>
    <mergeCell ref="I202:K202"/>
    <mergeCell ref="I203:K203"/>
    <mergeCell ref="I204:K204"/>
    <mergeCell ref="I180:K180"/>
    <mergeCell ref="I181:K181"/>
    <mergeCell ref="I182:K182"/>
    <mergeCell ref="I183:K183"/>
    <mergeCell ref="I184:K184"/>
    <mergeCell ref="I185:K185"/>
    <mergeCell ref="I186:K186"/>
    <mergeCell ref="I187:K187"/>
    <mergeCell ref="I188:K188"/>
    <mergeCell ref="I171:K171"/>
    <mergeCell ref="I172:K172"/>
    <mergeCell ref="I173:K173"/>
    <mergeCell ref="I174:K174"/>
    <mergeCell ref="I175:K175"/>
    <mergeCell ref="I176:K176"/>
    <mergeCell ref="I177:K177"/>
    <mergeCell ref="I178:K178"/>
    <mergeCell ref="I179:K179"/>
    <mergeCell ref="I162:K162"/>
    <mergeCell ref="I163:K163"/>
    <mergeCell ref="I164:K164"/>
    <mergeCell ref="I165:K165"/>
    <mergeCell ref="I166:K166"/>
    <mergeCell ref="I167:K167"/>
    <mergeCell ref="I168:K168"/>
    <mergeCell ref="I169:K169"/>
    <mergeCell ref="I170:K170"/>
    <mergeCell ref="I153:K153"/>
    <mergeCell ref="I154:K154"/>
    <mergeCell ref="I155:K155"/>
    <mergeCell ref="I156:K156"/>
    <mergeCell ref="I157:K157"/>
    <mergeCell ref="I158:K158"/>
    <mergeCell ref="I159:K159"/>
    <mergeCell ref="I160:K160"/>
    <mergeCell ref="I161:K161"/>
    <mergeCell ref="I95:K95"/>
    <mergeCell ref="I96:K96"/>
    <mergeCell ref="I97:K97"/>
    <mergeCell ref="I98:K98"/>
    <mergeCell ref="I99:K99"/>
    <mergeCell ref="I100:K100"/>
    <mergeCell ref="I101:K101"/>
    <mergeCell ref="I102:K102"/>
    <mergeCell ref="I152:K152"/>
    <mergeCell ref="I103:K103"/>
    <mergeCell ref="I104:K104"/>
    <mergeCell ref="I105:K105"/>
    <mergeCell ref="I106:K106"/>
    <mergeCell ref="I107:K107"/>
    <mergeCell ref="I108:K108"/>
    <mergeCell ref="I109:K109"/>
    <mergeCell ref="I110:K110"/>
    <mergeCell ref="I111:K111"/>
    <mergeCell ref="I112:K112"/>
    <mergeCell ref="I113:K113"/>
    <mergeCell ref="I114:K114"/>
    <mergeCell ref="I115:K115"/>
    <mergeCell ref="I116:K116"/>
    <mergeCell ref="I117:K117"/>
    <mergeCell ref="I86:K86"/>
    <mergeCell ref="I87:K87"/>
    <mergeCell ref="I88:K88"/>
    <mergeCell ref="I89:K89"/>
    <mergeCell ref="I90:K90"/>
    <mergeCell ref="I91:K91"/>
    <mergeCell ref="I92:K92"/>
    <mergeCell ref="I93:K93"/>
    <mergeCell ref="I94:K94"/>
    <mergeCell ref="I77:K77"/>
    <mergeCell ref="I78:K78"/>
    <mergeCell ref="I79:K79"/>
    <mergeCell ref="I80:K80"/>
    <mergeCell ref="I81:K81"/>
    <mergeCell ref="I82:K82"/>
    <mergeCell ref="I83:K83"/>
    <mergeCell ref="I84:K84"/>
    <mergeCell ref="I85:K85"/>
    <mergeCell ref="I67:K67"/>
    <mergeCell ref="I69:K69"/>
    <mergeCell ref="I70:K70"/>
    <mergeCell ref="I71:K71"/>
    <mergeCell ref="I72:K72"/>
    <mergeCell ref="I73:K73"/>
    <mergeCell ref="I74:K74"/>
    <mergeCell ref="I75:K75"/>
    <mergeCell ref="I76:K76"/>
    <mergeCell ref="I58:K58"/>
    <mergeCell ref="I59:K59"/>
    <mergeCell ref="I60:K60"/>
    <mergeCell ref="I61:K61"/>
    <mergeCell ref="I62:K62"/>
    <mergeCell ref="I63:K63"/>
    <mergeCell ref="I64:K64"/>
    <mergeCell ref="I65:K65"/>
    <mergeCell ref="I66:K66"/>
    <mergeCell ref="I49:K49"/>
    <mergeCell ref="I50:K50"/>
    <mergeCell ref="I51:K51"/>
    <mergeCell ref="I52:K52"/>
    <mergeCell ref="I53:K53"/>
    <mergeCell ref="I54:K54"/>
    <mergeCell ref="I55:K55"/>
    <mergeCell ref="I56:K56"/>
    <mergeCell ref="I57:K57"/>
    <mergeCell ref="I40:K40"/>
    <mergeCell ref="I41:K41"/>
    <mergeCell ref="I42:K42"/>
    <mergeCell ref="I43:K43"/>
    <mergeCell ref="I44:K44"/>
    <mergeCell ref="I45:K45"/>
    <mergeCell ref="I46:K46"/>
    <mergeCell ref="I47:K47"/>
    <mergeCell ref="I48:K48"/>
    <mergeCell ref="I31:K31"/>
    <mergeCell ref="I32:K32"/>
    <mergeCell ref="I33:K33"/>
    <mergeCell ref="I34:K34"/>
    <mergeCell ref="I35:K35"/>
    <mergeCell ref="I36:K36"/>
    <mergeCell ref="I37:K37"/>
    <mergeCell ref="I38:K38"/>
    <mergeCell ref="I39:K39"/>
    <mergeCell ref="I22:K22"/>
    <mergeCell ref="I23:K23"/>
    <mergeCell ref="I24:K24"/>
    <mergeCell ref="I25:K25"/>
    <mergeCell ref="I26:K26"/>
    <mergeCell ref="I27:K27"/>
    <mergeCell ref="I28:K28"/>
    <mergeCell ref="I29:K29"/>
    <mergeCell ref="I30:K30"/>
    <mergeCell ref="I13:K13"/>
    <mergeCell ref="I14:K14"/>
    <mergeCell ref="I15:K15"/>
    <mergeCell ref="I16:K16"/>
    <mergeCell ref="I17:K17"/>
    <mergeCell ref="I18:K18"/>
    <mergeCell ref="I19:K19"/>
    <mergeCell ref="I20:K20"/>
    <mergeCell ref="I21:K21"/>
    <mergeCell ref="B2:F2"/>
    <mergeCell ref="B4:C4"/>
    <mergeCell ref="I6:K6"/>
    <mergeCell ref="I7:K7"/>
    <mergeCell ref="I8:K8"/>
    <mergeCell ref="I9:K9"/>
    <mergeCell ref="I10:K10"/>
    <mergeCell ref="I11:K11"/>
    <mergeCell ref="I12:K12"/>
  </mergeCells>
  <phoneticPr fontId="86"/>
  <conditionalFormatting sqref="N7:N13">
    <cfRule type="containsText" dxfId="16" priority="16" operator="containsText" text="相続税">
      <formula>NOT(ISERROR(SEARCH(("相続税"),(N7))))</formula>
    </cfRule>
    <cfRule type="containsText" dxfId="15" priority="17" operator="containsText" text="複雑">
      <formula>NOT(ISERROR(SEARCH(("複雑"),(N7))))</formula>
    </cfRule>
  </conditionalFormatting>
  <conditionalFormatting sqref="N8:N106 O25 N114">
    <cfRule type="containsText" dxfId="14" priority="2" operator="containsText" text="相続税">
      <formula>NOT(ISERROR(SEARCH(("相続税"),(N8))))</formula>
    </cfRule>
    <cfRule type="containsText" dxfId="13" priority="3" operator="containsText" text="複雑">
      <formula>NOT(ISERROR(SEARCH(("複雑"),(N8))))</formula>
    </cfRule>
  </conditionalFormatting>
  <conditionalFormatting sqref="N107:N206">
    <cfRule type="containsText" dxfId="12" priority="5" operator="containsText" text="相続税">
      <formula>NOT(ISERROR(SEARCH(("相続税"),(N107))))</formula>
    </cfRule>
    <cfRule type="containsText" dxfId="11" priority="6" operator="containsText" text="複雑">
      <formula>NOT(ISERROR(SEARCH(("複雑"),(N107))))</formula>
    </cfRule>
  </conditionalFormatting>
  <conditionalFormatting sqref="Q7:R206 X107:X206">
    <cfRule type="containsBlanks" dxfId="10" priority="4">
      <formula>LEN(TRIM(Q7))=0</formula>
    </cfRule>
  </conditionalFormatting>
  <conditionalFormatting sqref="X7:X13 Q27 Q48:Q50 Q84 Q86 Q90">
    <cfRule type="containsBlanks" dxfId="9" priority="13">
      <formula>LEN(TRIM(Q7))=0</formula>
    </cfRule>
  </conditionalFormatting>
  <conditionalFormatting sqref="X14:X106 S37 S39:S41 S46">
    <cfRule type="containsBlanks" dxfId="8" priority="1">
      <formula>LEN(TRIM(S37))=0</formula>
    </cfRule>
  </conditionalFormatting>
  <dataValidations count="1">
    <dataValidation type="list" allowBlank="1" showErrorMessage="1" sqref="F7:F206" xr:uid="{00000000-0002-0000-2100-000000000000}">
      <formula1>"相続プラザ,戸籍OL"</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5">
        <x14:dataValidation type="list" allowBlank="1" showErrorMessage="1" xr:uid="{00000000-0002-0000-2100-000001000000}">
          <x14:formula1>
            <xm:f>設定用!$H$6:$H$14</xm:f>
          </x14:formula1>
          <xm:sqref>X7:X206</xm:sqref>
        </x14:dataValidation>
        <x14:dataValidation type="list" allowBlank="1" showErrorMessage="1" xr:uid="{00000000-0002-0000-2100-000002000000}">
          <x14:formula1>
            <xm:f>設定用!$D$6:$D$16</xm:f>
          </x14:formula1>
          <xm:sqref>N7:N24 N26:N206</xm:sqref>
        </x14:dataValidation>
        <x14:dataValidation type="list" allowBlank="1" xr:uid="{00000000-0002-0000-2100-000003000000}">
          <x14:formula1>
            <xm:f>設定用!$J$6:$J$14</xm:f>
          </x14:formula1>
          <xm:sqref>V7:V206</xm:sqref>
        </x14:dataValidation>
        <x14:dataValidation type="list" allowBlank="1" showErrorMessage="1" xr:uid="{00000000-0002-0000-2100-000004000000}">
          <x14:formula1>
            <xm:f>設定用!$F$6:$F$13</xm:f>
          </x14:formula1>
          <xm:sqref>Q7:Q206</xm:sqref>
        </x14:dataValidation>
        <x14:dataValidation type="list" allowBlank="1" showErrorMessage="1" xr:uid="{00000000-0002-0000-2100-000005000000}">
          <x14:formula1>
            <xm:f>設定用!$D$6:$D$15</xm:f>
          </x14:formula1>
          <xm:sqref>N25</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FF00"/>
  </sheetPr>
  <dimension ref="A1:AA1000"/>
  <sheetViews>
    <sheetView workbookViewId="0">
      <pane xSplit="10" ySplit="8" topLeftCell="K9" activePane="bottomRight" state="frozen"/>
      <selection pane="topRight" activeCell="K1" sqref="K1"/>
      <selection pane="bottomLeft" activeCell="A9" sqref="A9"/>
      <selection pane="bottomRight" activeCell="K9" sqref="K9"/>
    </sheetView>
  </sheetViews>
  <sheetFormatPr defaultColWidth="12.6640625" defaultRowHeight="12.75" customHeight="1"/>
  <cols>
    <col min="1" max="1" width="1.21875" customWidth="1"/>
    <col min="2" max="2" width="5.109375" customWidth="1"/>
    <col min="3" max="3" width="12.6640625" customWidth="1"/>
    <col min="4" max="5" width="9.33203125" customWidth="1"/>
    <col min="6" max="6" width="11.109375" customWidth="1"/>
    <col min="7" max="7" width="11.44140625" customWidth="1"/>
    <col min="8" max="8" width="9.33203125" customWidth="1"/>
    <col min="9" max="9" width="11.33203125" customWidth="1"/>
    <col min="10" max="10" width="10.88671875" customWidth="1"/>
    <col min="11" max="11" width="18.109375" customWidth="1"/>
    <col min="12" max="12" width="19.109375" customWidth="1"/>
    <col min="13" max="13" width="12.109375" customWidth="1"/>
    <col min="14" max="14" width="76.109375" customWidth="1"/>
    <col min="15" max="15" width="28.88671875" customWidth="1"/>
    <col min="16" max="16" width="10.88671875" customWidth="1"/>
    <col min="17" max="17" width="21.21875" customWidth="1"/>
    <col min="18" max="18" width="6.88671875" customWidth="1"/>
    <col min="19" max="19" width="6.33203125" customWidth="1"/>
    <col min="20" max="20" width="9.109375" customWidth="1"/>
    <col min="21" max="21" width="11.6640625" customWidth="1"/>
    <col min="22" max="23" width="13.77734375" customWidth="1"/>
    <col min="24" max="24" width="79" customWidth="1"/>
  </cols>
  <sheetData>
    <row r="1" spans="1:27" ht="5.25" customHeight="1">
      <c r="A1" s="4"/>
      <c r="B1" s="4"/>
      <c r="C1" s="303"/>
      <c r="D1" s="4"/>
      <c r="E1" s="4"/>
      <c r="F1" s="4"/>
      <c r="G1" s="4"/>
      <c r="H1" s="4"/>
      <c r="I1" s="4"/>
      <c r="J1" s="4"/>
      <c r="K1" s="4"/>
      <c r="L1" s="4"/>
      <c r="M1" s="4"/>
      <c r="N1" s="148"/>
      <c r="O1" s="148"/>
      <c r="P1" s="148"/>
      <c r="Q1" s="4"/>
      <c r="R1" s="4"/>
      <c r="S1" s="4"/>
      <c r="T1" s="4"/>
      <c r="U1" s="4"/>
      <c r="V1" s="4"/>
      <c r="W1" s="4"/>
      <c r="X1" s="4"/>
    </row>
    <row r="2" spans="1:27" ht="24.75" customHeight="1">
      <c r="A2" s="279"/>
      <c r="B2" s="785" t="s">
        <v>1535</v>
      </c>
      <c r="C2" s="758"/>
      <c r="D2" s="758"/>
      <c r="E2" s="758"/>
      <c r="F2" s="758"/>
      <c r="G2" s="759"/>
      <c r="J2" s="279"/>
      <c r="K2" s="282" t="s">
        <v>1558</v>
      </c>
      <c r="L2" s="279"/>
      <c r="M2" s="279"/>
      <c r="N2" s="150"/>
      <c r="O2" s="150"/>
      <c r="P2" s="150"/>
      <c r="Q2" s="279"/>
      <c r="R2" s="279"/>
      <c r="S2" s="279"/>
      <c r="T2" s="279"/>
      <c r="U2" s="279"/>
      <c r="V2" s="279"/>
      <c r="W2" s="279"/>
      <c r="X2" s="279"/>
    </row>
    <row r="3" spans="1:27" ht="16.5" customHeight="1">
      <c r="A3" s="3"/>
      <c r="B3" s="283"/>
      <c r="C3" s="423"/>
      <c r="D3" s="31" t="s">
        <v>16</v>
      </c>
      <c r="E3" s="31" t="str">
        <f>設定用!B6</f>
        <v>横浜本店</v>
      </c>
      <c r="F3" s="31" t="str">
        <f>設定用!B7</f>
        <v>藤沢支店</v>
      </c>
      <c r="G3" s="284" t="str">
        <f>設定用!B8</f>
        <v>渋谷支店</v>
      </c>
      <c r="J3" s="3"/>
      <c r="K3" s="282" t="s">
        <v>1558</v>
      </c>
      <c r="L3" s="3"/>
      <c r="M3" s="3"/>
      <c r="N3" s="3"/>
      <c r="O3" s="149"/>
      <c r="P3" s="149"/>
      <c r="Q3" s="3"/>
      <c r="R3" s="3"/>
      <c r="S3" s="3"/>
      <c r="T3" s="3"/>
      <c r="U3" s="3"/>
      <c r="V3" s="3"/>
      <c r="W3" s="3"/>
      <c r="X3" s="162"/>
    </row>
    <row r="4" spans="1:27" ht="18.75" customHeight="1">
      <c r="A4" s="4"/>
      <c r="B4" s="705" t="s">
        <v>17</v>
      </c>
      <c r="C4" s="706"/>
      <c r="D4" s="163">
        <f t="shared" ref="D4:D5" si="0">SUM(E4:I4)</f>
        <v>0</v>
      </c>
      <c r="E4" s="164">
        <f t="shared" ref="E4:G4" si="1">COUNTIF($F$9:$F$208,E3)</f>
        <v>0</v>
      </c>
      <c r="F4" s="164">
        <f t="shared" si="1"/>
        <v>0</v>
      </c>
      <c r="G4" s="165">
        <f t="shared" si="1"/>
        <v>0</v>
      </c>
      <c r="J4" s="4"/>
      <c r="K4" s="4"/>
      <c r="L4" s="4"/>
      <c r="M4" s="4"/>
      <c r="N4" s="4"/>
      <c r="O4" s="148"/>
      <c r="P4" s="148"/>
      <c r="Q4" s="4"/>
      <c r="R4" s="4"/>
      <c r="S4" s="4"/>
      <c r="T4" s="4"/>
      <c r="U4" s="4"/>
      <c r="V4" s="4"/>
      <c r="W4" s="4"/>
      <c r="X4" s="168"/>
    </row>
    <row r="5" spans="1:27" ht="18.75" customHeight="1">
      <c r="A5" s="4"/>
      <c r="B5" s="705" t="s">
        <v>19</v>
      </c>
      <c r="C5" s="706"/>
      <c r="D5" s="163">
        <f t="shared" si="0"/>
        <v>0</v>
      </c>
      <c r="E5" s="164">
        <f t="shared" ref="E5:G5" si="2">COUNTIFS($F$9:$F$208,E3,$R$9:$R$208,"&lt;&gt;")</f>
        <v>0</v>
      </c>
      <c r="F5" s="164">
        <f t="shared" si="2"/>
        <v>0</v>
      </c>
      <c r="G5" s="165">
        <f t="shared" si="2"/>
        <v>0</v>
      </c>
      <c r="J5" s="4"/>
      <c r="K5" s="4"/>
      <c r="L5" s="4"/>
      <c r="M5" s="4"/>
      <c r="N5" s="4"/>
      <c r="O5" s="148"/>
      <c r="P5" s="148"/>
      <c r="Q5" s="4"/>
      <c r="R5" s="4"/>
      <c r="S5" s="4"/>
      <c r="T5" s="4"/>
      <c r="U5" s="4"/>
      <c r="V5" s="4"/>
      <c r="W5" s="4"/>
      <c r="X5" s="168"/>
    </row>
    <row r="6" spans="1:27" ht="18.75" customHeight="1">
      <c r="A6" s="4"/>
      <c r="B6" s="701" t="s">
        <v>21</v>
      </c>
      <c r="C6" s="702"/>
      <c r="D6" s="18" t="str">
        <f t="shared" ref="D6:G6" si="3">IFERROR(D5/D4,"")</f>
        <v/>
      </c>
      <c r="E6" s="174" t="str">
        <f t="shared" si="3"/>
        <v/>
      </c>
      <c r="F6" s="174" t="str">
        <f t="shared" si="3"/>
        <v/>
      </c>
      <c r="G6" s="175" t="str">
        <f t="shared" si="3"/>
        <v/>
      </c>
      <c r="H6" s="308" t="s">
        <v>1536</v>
      </c>
      <c r="J6" s="4"/>
      <c r="K6" s="4"/>
      <c r="L6" s="4"/>
      <c r="M6" s="4"/>
      <c r="N6" s="4"/>
      <c r="O6" s="148"/>
      <c r="P6" s="148"/>
      <c r="Q6" s="4"/>
      <c r="R6" s="4"/>
      <c r="S6" s="4"/>
      <c r="T6" s="4"/>
      <c r="U6" s="4"/>
      <c r="V6" s="4"/>
      <c r="W6" s="4"/>
      <c r="X6" s="168"/>
    </row>
    <row r="7" spans="1:27" ht="8.25" customHeight="1">
      <c r="A7" s="4"/>
      <c r="B7" s="671"/>
      <c r="C7" s="672"/>
      <c r="D7" s="673"/>
      <c r="E7" s="671"/>
      <c r="F7" s="671"/>
      <c r="G7" s="671"/>
      <c r="H7" s="671"/>
      <c r="I7" s="671"/>
      <c r="J7" s="671"/>
      <c r="K7" s="671"/>
      <c r="L7" s="671"/>
      <c r="M7" s="671"/>
      <c r="N7" s="671"/>
      <c r="O7" s="671"/>
      <c r="P7" s="673"/>
      <c r="Q7" s="673"/>
      <c r="R7" s="673"/>
      <c r="S7" s="674"/>
      <c r="T7" s="673"/>
      <c r="U7" s="675"/>
      <c r="V7" s="675"/>
      <c r="W7" s="675"/>
      <c r="X7" s="671"/>
    </row>
    <row r="8" spans="1:27" ht="36" customHeight="1">
      <c r="A8" s="430"/>
      <c r="B8" s="426" t="s">
        <v>317</v>
      </c>
      <c r="C8" s="427" t="s">
        <v>318</v>
      </c>
      <c r="D8" s="428" t="s">
        <v>319</v>
      </c>
      <c r="E8" s="426" t="s">
        <v>320</v>
      </c>
      <c r="F8" s="426" t="s">
        <v>321</v>
      </c>
      <c r="G8" s="426" t="s">
        <v>1537</v>
      </c>
      <c r="H8" s="794" t="s">
        <v>1538</v>
      </c>
      <c r="I8" s="763"/>
      <c r="J8" s="706"/>
      <c r="K8" s="426" t="s">
        <v>324</v>
      </c>
      <c r="L8" s="426" t="s">
        <v>325</v>
      </c>
      <c r="M8" s="426" t="s">
        <v>326</v>
      </c>
      <c r="N8" s="426" t="s">
        <v>327</v>
      </c>
      <c r="O8" s="426" t="s">
        <v>328</v>
      </c>
      <c r="P8" s="426" t="s">
        <v>329</v>
      </c>
      <c r="Q8" s="426" t="s">
        <v>330</v>
      </c>
      <c r="R8" s="426" t="s">
        <v>331</v>
      </c>
      <c r="S8" s="426" t="s">
        <v>332</v>
      </c>
      <c r="T8" s="426" t="s">
        <v>319</v>
      </c>
      <c r="U8" s="426" t="s">
        <v>333</v>
      </c>
      <c r="V8" s="426" t="s">
        <v>334</v>
      </c>
      <c r="W8" s="429" t="s">
        <v>335</v>
      </c>
      <c r="X8" s="426" t="s">
        <v>328</v>
      </c>
      <c r="Y8" s="430"/>
      <c r="Z8" s="430"/>
      <c r="AA8" s="430"/>
    </row>
    <row r="9" spans="1:27" ht="17.399999999999999">
      <c r="A9" s="507"/>
      <c r="B9" s="431">
        <v>1</v>
      </c>
      <c r="C9" s="444"/>
      <c r="D9" s="431"/>
      <c r="E9" s="431"/>
      <c r="F9" s="431"/>
      <c r="G9" s="431"/>
      <c r="H9" s="797"/>
      <c r="I9" s="763"/>
      <c r="J9" s="766"/>
      <c r="K9" s="431"/>
      <c r="L9" s="457"/>
      <c r="M9" s="457"/>
      <c r="N9" s="462"/>
      <c r="O9" s="462"/>
      <c r="P9" s="457"/>
      <c r="Q9" s="431"/>
      <c r="R9" s="657"/>
      <c r="S9" s="457"/>
      <c r="T9" s="676"/>
      <c r="U9" s="457"/>
      <c r="V9" s="457"/>
      <c r="W9" s="457"/>
      <c r="X9" s="462"/>
      <c r="Y9" s="507"/>
      <c r="Z9" s="507"/>
      <c r="AA9" s="507"/>
    </row>
    <row r="10" spans="1:27" ht="20.25" customHeight="1">
      <c r="A10" s="507"/>
      <c r="B10" s="431">
        <v>2</v>
      </c>
      <c r="C10" s="444"/>
      <c r="D10" s="431"/>
      <c r="E10" s="431"/>
      <c r="F10" s="431"/>
      <c r="G10" s="431"/>
      <c r="H10" s="797"/>
      <c r="I10" s="763"/>
      <c r="J10" s="766"/>
      <c r="K10" s="454"/>
      <c r="L10" s="455"/>
      <c r="M10" s="455"/>
      <c r="N10" s="456"/>
      <c r="O10" s="456"/>
      <c r="P10" s="455"/>
      <c r="Q10" s="431"/>
      <c r="R10" s="466"/>
      <c r="S10" s="455"/>
      <c r="T10" s="455"/>
      <c r="U10" s="455"/>
      <c r="V10" s="455"/>
      <c r="W10" s="455"/>
      <c r="X10" s="460"/>
      <c r="Y10" s="507"/>
      <c r="Z10" s="507"/>
      <c r="AA10" s="507"/>
    </row>
    <row r="11" spans="1:27" ht="17.399999999999999">
      <c r="A11" s="430"/>
      <c r="B11" s="431">
        <v>3</v>
      </c>
      <c r="C11" s="444"/>
      <c r="D11" s="431"/>
      <c r="E11" s="431"/>
      <c r="F11" s="431"/>
      <c r="G11" s="431"/>
      <c r="H11" s="797"/>
      <c r="I11" s="763"/>
      <c r="J11" s="766"/>
      <c r="K11" s="454"/>
      <c r="L11" s="486"/>
      <c r="M11" s="455"/>
      <c r="N11" s="349"/>
      <c r="O11" s="456"/>
      <c r="P11" s="455"/>
      <c r="Q11" s="431"/>
      <c r="R11" s="677"/>
      <c r="S11" s="521"/>
      <c r="T11" s="678"/>
      <c r="U11" s="521"/>
      <c r="V11" s="521"/>
      <c r="W11" s="521"/>
      <c r="X11" s="594"/>
      <c r="Y11" s="430"/>
      <c r="Z11" s="430"/>
      <c r="AA11" s="430"/>
    </row>
    <row r="12" spans="1:27" ht="17.399999999999999">
      <c r="A12" s="430"/>
      <c r="B12" s="431">
        <v>4</v>
      </c>
      <c r="C12" s="444"/>
      <c r="D12" s="431"/>
      <c r="E12" s="431"/>
      <c r="F12" s="431"/>
      <c r="G12" s="431"/>
      <c r="H12" s="797"/>
      <c r="I12" s="763"/>
      <c r="J12" s="766"/>
      <c r="K12" s="454"/>
      <c r="L12" s="455"/>
      <c r="M12" s="455"/>
      <c r="N12" s="555"/>
      <c r="O12" s="215"/>
      <c r="P12" s="457"/>
      <c r="Q12" s="431"/>
      <c r="R12" s="677"/>
      <c r="S12" s="521"/>
      <c r="T12" s="521"/>
      <c r="U12" s="521"/>
      <c r="V12" s="521"/>
      <c r="W12" s="521"/>
      <c r="X12" s="594"/>
      <c r="Y12" s="430"/>
      <c r="Z12" s="430"/>
      <c r="AA12" s="430"/>
    </row>
    <row r="13" spans="1:27" ht="17.399999999999999">
      <c r="A13" s="430"/>
      <c r="B13" s="431">
        <v>5</v>
      </c>
      <c r="C13" s="444"/>
      <c r="D13" s="446"/>
      <c r="E13" s="431"/>
      <c r="F13" s="431"/>
      <c r="G13" s="431"/>
      <c r="H13" s="797"/>
      <c r="I13" s="763"/>
      <c r="J13" s="766"/>
      <c r="K13" s="454"/>
      <c r="L13" s="455"/>
      <c r="M13" s="455"/>
      <c r="N13" s="349"/>
      <c r="O13" s="456"/>
      <c r="P13" s="455"/>
      <c r="Q13" s="431"/>
      <c r="R13" s="679"/>
      <c r="S13" s="521"/>
      <c r="T13" s="678"/>
      <c r="U13" s="521"/>
      <c r="V13" s="521"/>
      <c r="W13" s="521"/>
      <c r="X13" s="349"/>
      <c r="Y13" s="430"/>
      <c r="Z13" s="430"/>
      <c r="AA13" s="430"/>
    </row>
    <row r="14" spans="1:27" ht="17.399999999999999">
      <c r="A14" s="430"/>
      <c r="B14" s="431">
        <v>6</v>
      </c>
      <c r="C14" s="444"/>
      <c r="D14" s="446"/>
      <c r="E14" s="431"/>
      <c r="F14" s="431"/>
      <c r="G14" s="431"/>
      <c r="H14" s="797"/>
      <c r="I14" s="763"/>
      <c r="J14" s="766"/>
      <c r="K14" s="454"/>
      <c r="L14" s="455"/>
      <c r="M14" s="455"/>
      <c r="N14" s="349"/>
      <c r="O14" s="456"/>
      <c r="P14" s="457"/>
      <c r="Q14" s="431"/>
      <c r="R14" s="677"/>
      <c r="S14" s="521"/>
      <c r="T14" s="678"/>
      <c r="U14" s="521"/>
      <c r="V14" s="521"/>
      <c r="W14" s="521"/>
      <c r="X14" s="349"/>
      <c r="Y14" s="430"/>
      <c r="Z14" s="430"/>
      <c r="AA14" s="430"/>
    </row>
    <row r="15" spans="1:27" ht="15.75" customHeight="1">
      <c r="A15" s="430"/>
      <c r="B15" s="431">
        <v>7</v>
      </c>
      <c r="C15" s="444"/>
      <c r="D15" s="446"/>
      <c r="E15" s="431"/>
      <c r="F15" s="431"/>
      <c r="G15" s="431"/>
      <c r="H15" s="797"/>
      <c r="I15" s="763"/>
      <c r="J15" s="766"/>
      <c r="K15" s="454"/>
      <c r="L15" s="455"/>
      <c r="M15" s="455"/>
      <c r="N15" s="555"/>
      <c r="O15" s="456"/>
      <c r="P15" s="455"/>
      <c r="Q15" s="431"/>
      <c r="R15" s="677"/>
      <c r="S15" s="521"/>
      <c r="T15" s="678"/>
      <c r="U15" s="521"/>
      <c r="V15" s="521"/>
      <c r="W15" s="521"/>
      <c r="X15" s="594"/>
      <c r="Y15" s="430"/>
      <c r="Z15" s="430"/>
      <c r="AA15" s="430"/>
    </row>
    <row r="16" spans="1:27" ht="15.75" customHeight="1">
      <c r="A16" s="430"/>
      <c r="B16" s="431">
        <v>8</v>
      </c>
      <c r="C16" s="444"/>
      <c r="D16" s="446"/>
      <c r="E16" s="431"/>
      <c r="F16" s="431"/>
      <c r="G16" s="431"/>
      <c r="H16" s="797"/>
      <c r="I16" s="763"/>
      <c r="J16" s="766"/>
      <c r="K16" s="454"/>
      <c r="L16" s="455"/>
      <c r="M16" s="455"/>
      <c r="N16" s="349"/>
      <c r="O16" s="456"/>
      <c r="P16" s="457"/>
      <c r="Q16" s="431"/>
      <c r="R16" s="677"/>
      <c r="S16" s="521"/>
      <c r="T16" s="678"/>
      <c r="U16" s="521"/>
      <c r="V16" s="521"/>
      <c r="W16" s="521"/>
      <c r="X16" s="349"/>
      <c r="Y16" s="430"/>
      <c r="Z16" s="430"/>
      <c r="AA16" s="430"/>
    </row>
    <row r="17" spans="1:27" ht="15.75" customHeight="1">
      <c r="A17" s="430"/>
      <c r="B17" s="431">
        <v>9</v>
      </c>
      <c r="C17" s="444"/>
      <c r="D17" s="446"/>
      <c r="E17" s="431"/>
      <c r="F17" s="431"/>
      <c r="G17" s="431"/>
      <c r="H17" s="797"/>
      <c r="I17" s="763"/>
      <c r="J17" s="766"/>
      <c r="K17" s="454"/>
      <c r="L17" s="455"/>
      <c r="M17" s="455"/>
      <c r="N17" s="349"/>
      <c r="O17" s="456"/>
      <c r="P17" s="455"/>
      <c r="Q17" s="431"/>
      <c r="R17" s="677"/>
      <c r="S17" s="521"/>
      <c r="T17" s="521"/>
      <c r="U17" s="521"/>
      <c r="V17" s="521"/>
      <c r="W17" s="521"/>
      <c r="X17" s="349"/>
      <c r="Y17" s="430"/>
      <c r="Z17" s="430"/>
      <c r="AA17" s="430"/>
    </row>
    <row r="18" spans="1:27" ht="15.75" customHeight="1">
      <c r="A18" s="430"/>
      <c r="B18" s="431">
        <v>10</v>
      </c>
      <c r="C18" s="444"/>
      <c r="D18" s="446"/>
      <c r="E18" s="431"/>
      <c r="F18" s="431"/>
      <c r="G18" s="431"/>
      <c r="H18" s="797"/>
      <c r="I18" s="763"/>
      <c r="J18" s="766"/>
      <c r="K18" s="454"/>
      <c r="L18" s="455"/>
      <c r="M18" s="455"/>
      <c r="N18" s="349"/>
      <c r="O18" s="456"/>
      <c r="P18" s="455"/>
      <c r="Q18" s="431"/>
      <c r="R18" s="677"/>
      <c r="S18" s="521"/>
      <c r="T18" s="678"/>
      <c r="U18" s="521"/>
      <c r="V18" s="521"/>
      <c r="W18" s="521"/>
      <c r="X18" s="349"/>
      <c r="Y18" s="430"/>
      <c r="Z18" s="430"/>
      <c r="AA18" s="430"/>
    </row>
    <row r="19" spans="1:27" ht="15.75" customHeight="1">
      <c r="A19" s="430"/>
      <c r="B19" s="431">
        <v>11</v>
      </c>
      <c r="C19" s="444"/>
      <c r="D19" s="446"/>
      <c r="E19" s="431"/>
      <c r="F19" s="431"/>
      <c r="G19" s="431"/>
      <c r="H19" s="797"/>
      <c r="I19" s="763"/>
      <c r="J19" s="766"/>
      <c r="K19" s="454"/>
      <c r="L19" s="455"/>
      <c r="M19" s="455"/>
      <c r="N19" s="349"/>
      <c r="O19" s="456"/>
      <c r="P19" s="457"/>
      <c r="Q19" s="431"/>
      <c r="R19" s="677"/>
      <c r="S19" s="521"/>
      <c r="T19" s="521"/>
      <c r="U19" s="521"/>
      <c r="V19" s="594"/>
      <c r="W19" s="594"/>
      <c r="X19" s="349"/>
      <c r="Y19" s="430"/>
      <c r="Z19" s="430"/>
      <c r="AA19" s="430"/>
    </row>
    <row r="20" spans="1:27" ht="15.75" customHeight="1">
      <c r="A20" s="430"/>
      <c r="B20" s="431">
        <v>12</v>
      </c>
      <c r="C20" s="444"/>
      <c r="D20" s="446"/>
      <c r="E20" s="431"/>
      <c r="F20" s="431"/>
      <c r="G20" s="431"/>
      <c r="H20" s="797"/>
      <c r="I20" s="763"/>
      <c r="J20" s="766"/>
      <c r="K20" s="454"/>
      <c r="L20" s="455"/>
      <c r="M20" s="455"/>
      <c r="N20" s="349"/>
      <c r="O20" s="456"/>
      <c r="P20" s="455"/>
      <c r="Q20" s="431"/>
      <c r="R20" s="680"/>
      <c r="S20" s="521"/>
      <c r="T20" s="521"/>
      <c r="U20" s="521"/>
      <c r="V20" s="521"/>
      <c r="W20" s="521"/>
      <c r="X20" s="349"/>
      <c r="Y20" s="430"/>
      <c r="Z20" s="430"/>
      <c r="AA20" s="430"/>
    </row>
    <row r="21" spans="1:27" ht="15.75" customHeight="1">
      <c r="A21" s="430"/>
      <c r="B21" s="431">
        <v>13</v>
      </c>
      <c r="C21" s="444"/>
      <c r="D21" s="446"/>
      <c r="E21" s="431"/>
      <c r="F21" s="431"/>
      <c r="G21" s="431"/>
      <c r="H21" s="797"/>
      <c r="I21" s="763"/>
      <c r="J21" s="766"/>
      <c r="K21" s="454"/>
      <c r="L21" s="455"/>
      <c r="M21" s="455"/>
      <c r="N21" s="349"/>
      <c r="O21" s="456"/>
      <c r="P21" s="460"/>
      <c r="Q21" s="431"/>
      <c r="R21" s="680"/>
      <c r="S21" s="521"/>
      <c r="T21" s="521"/>
      <c r="U21" s="521"/>
      <c r="V21" s="521"/>
      <c r="W21" s="521"/>
      <c r="X21" s="349"/>
      <c r="Y21" s="430"/>
      <c r="Z21" s="430"/>
      <c r="AA21" s="430"/>
    </row>
    <row r="22" spans="1:27" ht="15.75" customHeight="1">
      <c r="A22" s="430"/>
      <c r="B22" s="431">
        <v>14</v>
      </c>
      <c r="C22" s="444"/>
      <c r="D22" s="446"/>
      <c r="E22" s="431"/>
      <c r="F22" s="431"/>
      <c r="G22" s="431"/>
      <c r="H22" s="797"/>
      <c r="I22" s="763"/>
      <c r="J22" s="766"/>
      <c r="K22" s="454"/>
      <c r="L22" s="455"/>
      <c r="M22" s="455"/>
      <c r="N22" s="349"/>
      <c r="O22" s="456"/>
      <c r="P22" s="460"/>
      <c r="Q22" s="431"/>
      <c r="R22" s="680"/>
      <c r="S22" s="521"/>
      <c r="T22" s="521"/>
      <c r="U22" s="521"/>
      <c r="V22" s="521"/>
      <c r="W22" s="521"/>
      <c r="X22" s="349"/>
      <c r="Y22" s="430"/>
      <c r="Z22" s="430"/>
      <c r="AA22" s="430"/>
    </row>
    <row r="23" spans="1:27" ht="15.75" customHeight="1">
      <c r="A23" s="430"/>
      <c r="B23" s="431">
        <v>15</v>
      </c>
      <c r="C23" s="444"/>
      <c r="D23" s="446"/>
      <c r="E23" s="431"/>
      <c r="F23" s="431"/>
      <c r="G23" s="431"/>
      <c r="H23" s="797"/>
      <c r="I23" s="763"/>
      <c r="J23" s="766"/>
      <c r="K23" s="454"/>
      <c r="L23" s="455"/>
      <c r="M23" s="455"/>
      <c r="N23" s="349"/>
      <c r="O23" s="456"/>
      <c r="P23" s="460"/>
      <c r="Q23" s="431"/>
      <c r="R23" s="680"/>
      <c r="S23" s="521"/>
      <c r="T23" s="681"/>
      <c r="U23" s="521"/>
      <c r="V23" s="682"/>
      <c r="W23" s="682"/>
      <c r="X23" s="594"/>
      <c r="Y23" s="430"/>
      <c r="Z23" s="430"/>
      <c r="AA23" s="430"/>
    </row>
    <row r="24" spans="1:27" ht="15.75" customHeight="1">
      <c r="A24" s="430"/>
      <c r="B24" s="431">
        <v>16</v>
      </c>
      <c r="C24" s="444"/>
      <c r="D24" s="446"/>
      <c r="E24" s="431"/>
      <c r="F24" s="431"/>
      <c r="G24" s="431"/>
      <c r="H24" s="797"/>
      <c r="I24" s="763"/>
      <c r="J24" s="766"/>
      <c r="K24" s="454"/>
      <c r="L24" s="455"/>
      <c r="M24" s="455"/>
      <c r="N24" s="349"/>
      <c r="O24" s="456"/>
      <c r="P24" s="460"/>
      <c r="Q24" s="431"/>
      <c r="R24" s="677"/>
      <c r="S24" s="521"/>
      <c r="T24" s="521"/>
      <c r="U24" s="521"/>
      <c r="V24" s="682"/>
      <c r="W24" s="682"/>
      <c r="X24" s="594"/>
      <c r="Y24" s="430"/>
      <c r="Z24" s="430"/>
      <c r="AA24" s="430"/>
    </row>
    <row r="25" spans="1:27" ht="15.75" customHeight="1">
      <c r="A25" s="430"/>
      <c r="B25" s="431">
        <v>17</v>
      </c>
      <c r="C25" s="444"/>
      <c r="D25" s="446"/>
      <c r="E25" s="431"/>
      <c r="F25" s="431"/>
      <c r="G25" s="431"/>
      <c r="H25" s="797"/>
      <c r="I25" s="763"/>
      <c r="J25" s="766"/>
      <c r="K25" s="454"/>
      <c r="L25" s="455"/>
      <c r="M25" s="455"/>
      <c r="N25" s="349"/>
      <c r="O25" s="456"/>
      <c r="P25" s="460"/>
      <c r="Q25" s="431"/>
      <c r="R25" s="677"/>
      <c r="S25" s="521"/>
      <c r="T25" s="521"/>
      <c r="U25" s="521"/>
      <c r="V25" s="682"/>
      <c r="W25" s="682"/>
      <c r="X25" s="594"/>
      <c r="Y25" s="430"/>
      <c r="Z25" s="430"/>
      <c r="AA25" s="430"/>
    </row>
    <row r="26" spans="1:27" ht="15.75" customHeight="1">
      <c r="A26" s="430"/>
      <c r="B26" s="431">
        <v>18</v>
      </c>
      <c r="C26" s="444"/>
      <c r="D26" s="446"/>
      <c r="E26" s="431"/>
      <c r="F26" s="431"/>
      <c r="G26" s="431"/>
      <c r="H26" s="797"/>
      <c r="I26" s="763"/>
      <c r="J26" s="766"/>
      <c r="K26" s="454"/>
      <c r="L26" s="455"/>
      <c r="M26" s="455"/>
      <c r="N26" s="349"/>
      <c r="O26" s="456"/>
      <c r="P26" s="460"/>
      <c r="Q26" s="431"/>
      <c r="R26" s="677"/>
      <c r="S26" s="521"/>
      <c r="T26" s="521"/>
      <c r="U26" s="521"/>
      <c r="V26" s="682"/>
      <c r="W26" s="682"/>
      <c r="X26" s="349"/>
      <c r="Y26" s="430"/>
      <c r="Z26" s="430"/>
      <c r="AA26" s="430"/>
    </row>
    <row r="27" spans="1:27" ht="15.75" customHeight="1">
      <c r="A27" s="430"/>
      <c r="B27" s="431">
        <v>19</v>
      </c>
      <c r="C27" s="444"/>
      <c r="D27" s="446"/>
      <c r="E27" s="431"/>
      <c r="F27" s="431"/>
      <c r="G27" s="431"/>
      <c r="H27" s="797"/>
      <c r="I27" s="763"/>
      <c r="J27" s="766"/>
      <c r="K27" s="454"/>
      <c r="L27" s="455"/>
      <c r="M27" s="455"/>
      <c r="N27" s="349"/>
      <c r="O27" s="456"/>
      <c r="P27" s="460"/>
      <c r="Q27" s="431"/>
      <c r="R27" s="677"/>
      <c r="S27" s="521"/>
      <c r="T27" s="521"/>
      <c r="U27" s="521"/>
      <c r="V27" s="521"/>
      <c r="W27" s="521"/>
      <c r="X27" s="594"/>
      <c r="Y27" s="430"/>
      <c r="Z27" s="430"/>
      <c r="AA27" s="430"/>
    </row>
    <row r="28" spans="1:27" ht="15.75" customHeight="1">
      <c r="A28" s="430"/>
      <c r="B28" s="431">
        <v>20</v>
      </c>
      <c r="C28" s="444"/>
      <c r="D28" s="446"/>
      <c r="E28" s="431"/>
      <c r="F28" s="431"/>
      <c r="G28" s="431"/>
      <c r="H28" s="797"/>
      <c r="I28" s="763"/>
      <c r="J28" s="766"/>
      <c r="K28" s="454"/>
      <c r="L28" s="455"/>
      <c r="M28" s="455"/>
      <c r="N28" s="349"/>
      <c r="O28" s="456"/>
      <c r="P28" s="455"/>
      <c r="Q28" s="431"/>
      <c r="R28" s="677"/>
      <c r="S28" s="521"/>
      <c r="T28" s="521"/>
      <c r="U28" s="521"/>
      <c r="V28" s="594"/>
      <c r="W28" s="594"/>
      <c r="X28" s="594"/>
      <c r="Y28" s="430"/>
      <c r="Z28" s="430"/>
      <c r="AA28" s="430"/>
    </row>
    <row r="29" spans="1:27" ht="15.75" customHeight="1">
      <c r="A29" s="430"/>
      <c r="B29" s="431">
        <v>21</v>
      </c>
      <c r="C29" s="444"/>
      <c r="D29" s="446"/>
      <c r="E29" s="431"/>
      <c r="F29" s="431"/>
      <c r="G29" s="431"/>
      <c r="H29" s="797"/>
      <c r="I29" s="763"/>
      <c r="J29" s="766"/>
      <c r="K29" s="454"/>
      <c r="L29" s="455"/>
      <c r="M29" s="455"/>
      <c r="N29" s="349"/>
      <c r="O29" s="456"/>
      <c r="P29" s="455"/>
      <c r="Q29" s="431"/>
      <c r="R29" s="683"/>
      <c r="S29" s="521"/>
      <c r="T29" s="521"/>
      <c r="U29" s="521"/>
      <c r="V29" s="521"/>
      <c r="W29" s="521"/>
      <c r="X29" s="594"/>
      <c r="Y29" s="430"/>
      <c r="Z29" s="430"/>
      <c r="AA29" s="430"/>
    </row>
    <row r="30" spans="1:27" ht="15.75" customHeight="1">
      <c r="A30" s="430"/>
      <c r="B30" s="431">
        <v>22</v>
      </c>
      <c r="C30" s="444"/>
      <c r="D30" s="446"/>
      <c r="E30" s="431"/>
      <c r="F30" s="431"/>
      <c r="G30" s="431"/>
      <c r="H30" s="797"/>
      <c r="I30" s="763"/>
      <c r="J30" s="766"/>
      <c r="K30" s="454"/>
      <c r="L30" s="455"/>
      <c r="M30" s="455"/>
      <c r="N30" s="349"/>
      <c r="O30" s="456"/>
      <c r="P30" s="455"/>
      <c r="Q30" s="431"/>
      <c r="R30" s="677"/>
      <c r="S30" s="521"/>
      <c r="T30" s="521"/>
      <c r="U30" s="521"/>
      <c r="V30" s="521"/>
      <c r="W30" s="521"/>
      <c r="X30" s="594"/>
      <c r="Y30" s="430"/>
      <c r="Z30" s="430"/>
      <c r="AA30" s="430"/>
    </row>
    <row r="31" spans="1:27" ht="15.75" customHeight="1">
      <c r="A31" s="430"/>
      <c r="B31" s="431">
        <v>23</v>
      </c>
      <c r="C31" s="444"/>
      <c r="D31" s="446"/>
      <c r="E31" s="431"/>
      <c r="F31" s="431"/>
      <c r="G31" s="431"/>
      <c r="H31" s="797"/>
      <c r="I31" s="763"/>
      <c r="J31" s="766"/>
      <c r="K31" s="454"/>
      <c r="L31" s="455"/>
      <c r="M31" s="455"/>
      <c r="N31" s="555"/>
      <c r="O31" s="456"/>
      <c r="P31" s="457"/>
      <c r="Q31" s="431"/>
      <c r="R31" s="677"/>
      <c r="S31" s="521"/>
      <c r="T31" s="521"/>
      <c r="U31" s="521"/>
      <c r="V31" s="521"/>
      <c r="W31" s="521"/>
      <c r="X31" s="594"/>
      <c r="Y31" s="430"/>
      <c r="Z31" s="430"/>
      <c r="AA31" s="430"/>
    </row>
    <row r="32" spans="1:27" ht="15.75" customHeight="1">
      <c r="A32" s="430"/>
      <c r="B32" s="431">
        <v>24</v>
      </c>
      <c r="C32" s="444"/>
      <c r="D32" s="446"/>
      <c r="E32" s="431"/>
      <c r="F32" s="431"/>
      <c r="G32" s="431"/>
      <c r="H32" s="797"/>
      <c r="I32" s="763"/>
      <c r="J32" s="766"/>
      <c r="K32" s="454"/>
      <c r="L32" s="455"/>
      <c r="M32" s="455"/>
      <c r="N32" s="555"/>
      <c r="O32" s="456"/>
      <c r="P32" s="457"/>
      <c r="Q32" s="431"/>
      <c r="R32" s="677"/>
      <c r="S32" s="521"/>
      <c r="T32" s="678"/>
      <c r="U32" s="521"/>
      <c r="V32" s="594"/>
      <c r="W32" s="594"/>
      <c r="X32" s="594"/>
      <c r="Y32" s="430"/>
      <c r="Z32" s="430"/>
      <c r="AA32" s="430"/>
    </row>
    <row r="33" spans="1:27" ht="15.75" customHeight="1">
      <c r="A33" s="430"/>
      <c r="B33" s="431">
        <v>25</v>
      </c>
      <c r="C33" s="444"/>
      <c r="D33" s="446"/>
      <c r="E33" s="431"/>
      <c r="F33" s="431"/>
      <c r="G33" s="431"/>
      <c r="H33" s="797"/>
      <c r="I33" s="763"/>
      <c r="J33" s="766"/>
      <c r="K33" s="454"/>
      <c r="L33" s="455"/>
      <c r="M33" s="455"/>
      <c r="N33" s="555"/>
      <c r="O33" s="456"/>
      <c r="P33" s="457"/>
      <c r="Q33" s="431"/>
      <c r="R33" s="677"/>
      <c r="S33" s="521"/>
      <c r="T33" s="521"/>
      <c r="U33" s="521"/>
      <c r="V33" s="521"/>
      <c r="W33" s="521"/>
      <c r="X33" s="594"/>
      <c r="Y33" s="430"/>
      <c r="Z33" s="430"/>
      <c r="AA33" s="430"/>
    </row>
    <row r="34" spans="1:27" ht="15.75" customHeight="1">
      <c r="A34" s="430"/>
      <c r="B34" s="431">
        <v>26</v>
      </c>
      <c r="C34" s="444"/>
      <c r="D34" s="446"/>
      <c r="E34" s="431"/>
      <c r="F34" s="431"/>
      <c r="G34" s="431"/>
      <c r="H34" s="797"/>
      <c r="I34" s="763"/>
      <c r="J34" s="766"/>
      <c r="K34" s="454"/>
      <c r="L34" s="455"/>
      <c r="M34" s="455"/>
      <c r="N34" s="555"/>
      <c r="O34" s="456"/>
      <c r="P34" s="457"/>
      <c r="Q34" s="431"/>
      <c r="R34" s="677"/>
      <c r="S34" s="521"/>
      <c r="T34" s="521"/>
      <c r="U34" s="521"/>
      <c r="V34" s="521"/>
      <c r="W34" s="521"/>
      <c r="X34" s="594"/>
      <c r="Y34" s="430"/>
      <c r="Z34" s="430"/>
      <c r="AA34" s="430"/>
    </row>
    <row r="35" spans="1:27" ht="15.75" customHeight="1">
      <c r="A35" s="430"/>
      <c r="B35" s="431">
        <v>27</v>
      </c>
      <c r="C35" s="444"/>
      <c r="D35" s="446"/>
      <c r="E35" s="431"/>
      <c r="F35" s="431"/>
      <c r="G35" s="431"/>
      <c r="H35" s="797"/>
      <c r="I35" s="763"/>
      <c r="J35" s="766"/>
      <c r="K35" s="454"/>
      <c r="L35" s="455"/>
      <c r="M35" s="455"/>
      <c r="N35" s="349"/>
      <c r="O35" s="456"/>
      <c r="P35" s="457"/>
      <c r="Q35" s="431"/>
      <c r="R35" s="677"/>
      <c r="S35" s="521"/>
      <c r="T35" s="678"/>
      <c r="U35" s="521"/>
      <c r="V35" s="594"/>
      <c r="W35" s="594"/>
      <c r="X35" s="594"/>
      <c r="Y35" s="430"/>
      <c r="Z35" s="430"/>
      <c r="AA35" s="430"/>
    </row>
    <row r="36" spans="1:27" ht="15.75" customHeight="1">
      <c r="A36" s="430"/>
      <c r="B36" s="431">
        <v>28</v>
      </c>
      <c r="C36" s="444"/>
      <c r="D36" s="446"/>
      <c r="E36" s="431"/>
      <c r="F36" s="431"/>
      <c r="G36" s="431"/>
      <c r="H36" s="797"/>
      <c r="I36" s="763"/>
      <c r="J36" s="766"/>
      <c r="K36" s="454"/>
      <c r="L36" s="455"/>
      <c r="M36" s="455"/>
      <c r="N36" s="349"/>
      <c r="O36" s="456"/>
      <c r="P36" s="457"/>
      <c r="Q36" s="431"/>
      <c r="R36" s="680"/>
      <c r="S36" s="521"/>
      <c r="T36" s="521"/>
      <c r="U36" s="521"/>
      <c r="V36" s="521"/>
      <c r="W36" s="521"/>
      <c r="X36" s="349"/>
      <c r="Y36" s="430"/>
      <c r="Z36" s="430"/>
      <c r="AA36" s="430"/>
    </row>
    <row r="37" spans="1:27" ht="15.75" customHeight="1">
      <c r="A37" s="430"/>
      <c r="B37" s="431">
        <v>29</v>
      </c>
      <c r="C37" s="444"/>
      <c r="D37" s="446"/>
      <c r="E37" s="431"/>
      <c r="F37" s="431"/>
      <c r="G37" s="431"/>
      <c r="H37" s="797"/>
      <c r="I37" s="763"/>
      <c r="J37" s="766"/>
      <c r="K37" s="454"/>
      <c r="L37" s="455"/>
      <c r="M37" s="455"/>
      <c r="N37" s="349"/>
      <c r="O37" s="456"/>
      <c r="P37" s="457"/>
      <c r="Q37" s="431"/>
      <c r="R37" s="680"/>
      <c r="S37" s="521"/>
      <c r="T37" s="521"/>
      <c r="U37" s="521"/>
      <c r="V37" s="521"/>
      <c r="W37" s="521"/>
      <c r="X37" s="594"/>
      <c r="Y37" s="430"/>
      <c r="Z37" s="430"/>
      <c r="AA37" s="430"/>
    </row>
    <row r="38" spans="1:27" ht="15.75" customHeight="1">
      <c r="A38" s="430"/>
      <c r="B38" s="431">
        <v>30</v>
      </c>
      <c r="C38" s="444"/>
      <c r="D38" s="446"/>
      <c r="E38" s="431"/>
      <c r="F38" s="431"/>
      <c r="G38" s="431"/>
      <c r="H38" s="797"/>
      <c r="I38" s="763"/>
      <c r="J38" s="766"/>
      <c r="K38" s="454"/>
      <c r="L38" s="455"/>
      <c r="M38" s="455"/>
      <c r="N38" s="349"/>
      <c r="O38" s="456"/>
      <c r="P38" s="455"/>
      <c r="Q38" s="431"/>
      <c r="R38" s="677"/>
      <c r="S38" s="521"/>
      <c r="T38" s="521"/>
      <c r="U38" s="521"/>
      <c r="V38" s="521"/>
      <c r="W38" s="521"/>
      <c r="X38" s="594"/>
      <c r="Y38" s="430"/>
      <c r="Z38" s="430"/>
      <c r="AA38" s="430"/>
    </row>
    <row r="39" spans="1:27" ht="15.75" customHeight="1">
      <c r="A39" s="430"/>
      <c r="B39" s="431">
        <v>31</v>
      </c>
      <c r="C39" s="444"/>
      <c r="D39" s="446"/>
      <c r="E39" s="431"/>
      <c r="F39" s="431"/>
      <c r="G39" s="431"/>
      <c r="H39" s="797"/>
      <c r="I39" s="763"/>
      <c r="J39" s="766"/>
      <c r="K39" s="454"/>
      <c r="L39" s="455"/>
      <c r="M39" s="455"/>
      <c r="N39" s="486"/>
      <c r="O39" s="456"/>
      <c r="P39" s="457"/>
      <c r="Q39" s="431"/>
      <c r="R39" s="458"/>
      <c r="S39" s="455"/>
      <c r="T39" s="455"/>
      <c r="U39" s="455"/>
      <c r="V39" s="455"/>
      <c r="W39" s="455"/>
      <c r="X39" s="460"/>
      <c r="Y39" s="430"/>
      <c r="Z39" s="430"/>
      <c r="AA39" s="430"/>
    </row>
    <row r="40" spans="1:27" ht="15.75" customHeight="1">
      <c r="A40" s="430"/>
      <c r="B40" s="431">
        <v>32</v>
      </c>
      <c r="C40" s="444"/>
      <c r="D40" s="446"/>
      <c r="E40" s="431"/>
      <c r="F40" s="431"/>
      <c r="G40" s="431"/>
      <c r="H40" s="797"/>
      <c r="I40" s="763"/>
      <c r="J40" s="766"/>
      <c r="K40" s="454"/>
      <c r="L40" s="455"/>
      <c r="M40" s="455"/>
      <c r="N40" s="486"/>
      <c r="O40" s="456"/>
      <c r="P40" s="455"/>
      <c r="Q40" s="431"/>
      <c r="R40" s="458"/>
      <c r="S40" s="455"/>
      <c r="T40" s="455"/>
      <c r="U40" s="455"/>
      <c r="V40" s="455"/>
      <c r="W40" s="455"/>
      <c r="X40" s="460"/>
      <c r="Y40" s="430"/>
      <c r="Z40" s="430"/>
      <c r="AA40" s="430"/>
    </row>
    <row r="41" spans="1:27" ht="15.75" customHeight="1">
      <c r="A41" s="430"/>
      <c r="B41" s="431">
        <v>33</v>
      </c>
      <c r="C41" s="444"/>
      <c r="D41" s="446"/>
      <c r="E41" s="431"/>
      <c r="F41" s="431"/>
      <c r="G41" s="431"/>
      <c r="H41" s="797"/>
      <c r="I41" s="763"/>
      <c r="J41" s="766"/>
      <c r="K41" s="454"/>
      <c r="L41" s="455"/>
      <c r="M41" s="455"/>
      <c r="N41" s="486"/>
      <c r="O41" s="456"/>
      <c r="P41" s="455"/>
      <c r="Q41" s="431"/>
      <c r="R41" s="458"/>
      <c r="S41" s="455"/>
      <c r="T41" s="455"/>
      <c r="U41" s="455"/>
      <c r="V41" s="455"/>
      <c r="W41" s="455"/>
      <c r="X41" s="460"/>
      <c r="Y41" s="430"/>
      <c r="Z41" s="430"/>
      <c r="AA41" s="430"/>
    </row>
    <row r="42" spans="1:27" ht="15.75" customHeight="1">
      <c r="A42" s="430"/>
      <c r="B42" s="431">
        <v>34</v>
      </c>
      <c r="C42" s="444"/>
      <c r="D42" s="446"/>
      <c r="E42" s="431"/>
      <c r="F42" s="431"/>
      <c r="G42" s="431"/>
      <c r="H42" s="797"/>
      <c r="I42" s="763"/>
      <c r="J42" s="766"/>
      <c r="K42" s="454"/>
      <c r="L42" s="455"/>
      <c r="M42" s="455"/>
      <c r="N42" s="486"/>
      <c r="O42" s="456"/>
      <c r="P42" s="455"/>
      <c r="Q42" s="431"/>
      <c r="R42" s="458"/>
      <c r="S42" s="455"/>
      <c r="T42" s="455"/>
      <c r="U42" s="455"/>
      <c r="V42" s="455"/>
      <c r="W42" s="455"/>
      <c r="X42" s="460"/>
      <c r="Y42" s="430"/>
      <c r="Z42" s="430"/>
      <c r="AA42" s="430"/>
    </row>
    <row r="43" spans="1:27" ht="15.75" customHeight="1">
      <c r="A43" s="430"/>
      <c r="B43" s="431">
        <v>35</v>
      </c>
      <c r="C43" s="444"/>
      <c r="D43" s="446"/>
      <c r="E43" s="431"/>
      <c r="F43" s="431"/>
      <c r="G43" s="431"/>
      <c r="H43" s="797"/>
      <c r="I43" s="763"/>
      <c r="J43" s="766"/>
      <c r="K43" s="454"/>
      <c r="L43" s="455"/>
      <c r="M43" s="455"/>
      <c r="N43" s="486"/>
      <c r="O43" s="456"/>
      <c r="P43" s="457"/>
      <c r="Q43" s="431"/>
      <c r="R43" s="458"/>
      <c r="S43" s="455"/>
      <c r="T43" s="455"/>
      <c r="U43" s="455"/>
      <c r="V43" s="455"/>
      <c r="W43" s="455"/>
      <c r="X43" s="460"/>
      <c r="Y43" s="430"/>
      <c r="Z43" s="430"/>
      <c r="AA43" s="430"/>
    </row>
    <row r="44" spans="1:27" ht="15.75" customHeight="1">
      <c r="A44" s="430"/>
      <c r="B44" s="431">
        <v>36</v>
      </c>
      <c r="C44" s="444"/>
      <c r="D44" s="446"/>
      <c r="E44" s="431"/>
      <c r="F44" s="431"/>
      <c r="G44" s="431"/>
      <c r="H44" s="797"/>
      <c r="I44" s="763"/>
      <c r="J44" s="766"/>
      <c r="K44" s="454"/>
      <c r="L44" s="455"/>
      <c r="M44" s="455"/>
      <c r="N44" s="486"/>
      <c r="O44" s="456"/>
      <c r="P44" s="460"/>
      <c r="Q44" s="431"/>
      <c r="R44" s="458"/>
      <c r="S44" s="455"/>
      <c r="T44" s="455"/>
      <c r="U44" s="455"/>
      <c r="V44" s="460"/>
      <c r="W44" s="460"/>
      <c r="X44" s="460"/>
      <c r="Y44" s="430"/>
      <c r="Z44" s="430"/>
      <c r="AA44" s="430"/>
    </row>
    <row r="45" spans="1:27" ht="15.75" customHeight="1">
      <c r="A45" s="430"/>
      <c r="B45" s="431">
        <v>37</v>
      </c>
      <c r="C45" s="444"/>
      <c r="D45" s="446"/>
      <c r="E45" s="431"/>
      <c r="F45" s="431"/>
      <c r="G45" s="431"/>
      <c r="H45" s="797"/>
      <c r="I45" s="763"/>
      <c r="J45" s="766"/>
      <c r="K45" s="454"/>
      <c r="L45" s="455"/>
      <c r="M45" s="455"/>
      <c r="N45" s="486"/>
      <c r="O45" s="456"/>
      <c r="P45" s="455"/>
      <c r="Q45" s="431"/>
      <c r="R45" s="458"/>
      <c r="S45" s="455"/>
      <c r="T45" s="455"/>
      <c r="U45" s="455"/>
      <c r="V45" s="455"/>
      <c r="W45" s="455"/>
      <c r="X45" s="460"/>
      <c r="Y45" s="430"/>
      <c r="Z45" s="430"/>
      <c r="AA45" s="430"/>
    </row>
    <row r="46" spans="1:27" ht="15.75" customHeight="1">
      <c r="A46" s="430"/>
      <c r="B46" s="431">
        <v>38</v>
      </c>
      <c r="C46" s="444"/>
      <c r="D46" s="446"/>
      <c r="E46" s="431"/>
      <c r="F46" s="431"/>
      <c r="G46" s="431"/>
      <c r="H46" s="797"/>
      <c r="I46" s="763"/>
      <c r="J46" s="766"/>
      <c r="K46" s="454"/>
      <c r="L46" s="455"/>
      <c r="M46" s="455"/>
      <c r="N46" s="486"/>
      <c r="O46" s="456"/>
      <c r="P46" s="457"/>
      <c r="Q46" s="431"/>
      <c r="R46" s="458"/>
      <c r="S46" s="455"/>
      <c r="T46" s="684"/>
      <c r="U46" s="455"/>
      <c r="V46" s="455"/>
      <c r="W46" s="455"/>
      <c r="X46" s="460"/>
      <c r="Y46" s="430"/>
      <c r="Z46" s="430"/>
      <c r="AA46" s="430"/>
    </row>
    <row r="47" spans="1:27" ht="15.75" customHeight="1">
      <c r="A47" s="430"/>
      <c r="B47" s="431">
        <v>39</v>
      </c>
      <c r="C47" s="444"/>
      <c r="D47" s="446"/>
      <c r="E47" s="431"/>
      <c r="F47" s="431"/>
      <c r="G47" s="431"/>
      <c r="H47" s="797"/>
      <c r="I47" s="763"/>
      <c r="J47" s="766"/>
      <c r="K47" s="454"/>
      <c r="L47" s="455"/>
      <c r="M47" s="455"/>
      <c r="N47" s="486"/>
      <c r="O47" s="456"/>
      <c r="P47" s="460"/>
      <c r="Q47" s="431"/>
      <c r="R47" s="512"/>
      <c r="S47" s="455"/>
      <c r="T47" s="455"/>
      <c r="U47" s="455"/>
      <c r="V47" s="460"/>
      <c r="W47" s="460"/>
      <c r="X47" s="460"/>
      <c r="Y47" s="430"/>
      <c r="Z47" s="430"/>
      <c r="AA47" s="430"/>
    </row>
    <row r="48" spans="1:27" ht="15.75" customHeight="1">
      <c r="A48" s="430"/>
      <c r="B48" s="431">
        <v>40</v>
      </c>
      <c r="C48" s="444"/>
      <c r="D48" s="446"/>
      <c r="E48" s="431"/>
      <c r="F48" s="431"/>
      <c r="G48" s="431"/>
      <c r="H48" s="797"/>
      <c r="I48" s="763"/>
      <c r="J48" s="766"/>
      <c r="K48" s="454"/>
      <c r="L48" s="455"/>
      <c r="M48" s="455"/>
      <c r="N48" s="486"/>
      <c r="O48" s="456"/>
      <c r="P48" s="460"/>
      <c r="Q48" s="431"/>
      <c r="R48" s="512"/>
      <c r="S48" s="455"/>
      <c r="T48" s="455"/>
      <c r="U48" s="455"/>
      <c r="V48" s="460"/>
      <c r="W48" s="460"/>
      <c r="X48" s="460"/>
      <c r="Y48" s="430"/>
      <c r="Z48" s="430"/>
      <c r="AA48" s="430"/>
    </row>
    <row r="49" spans="1:27" ht="15.75" customHeight="1">
      <c r="A49" s="430"/>
      <c r="B49" s="431">
        <v>41</v>
      </c>
      <c r="C49" s="444"/>
      <c r="D49" s="446"/>
      <c r="E49" s="431"/>
      <c r="F49" s="431"/>
      <c r="G49" s="431"/>
      <c r="H49" s="797"/>
      <c r="I49" s="763"/>
      <c r="J49" s="766"/>
      <c r="K49" s="454"/>
      <c r="L49" s="455"/>
      <c r="M49" s="455"/>
      <c r="N49" s="486"/>
      <c r="O49" s="456"/>
      <c r="P49" s="455"/>
      <c r="Q49" s="431"/>
      <c r="R49" s="458"/>
      <c r="S49" s="455"/>
      <c r="T49" s="455"/>
      <c r="U49" s="455"/>
      <c r="V49" s="455"/>
      <c r="W49" s="455"/>
      <c r="X49" s="460"/>
      <c r="Y49" s="430"/>
      <c r="Z49" s="430"/>
      <c r="AA49" s="430"/>
    </row>
    <row r="50" spans="1:27" ht="15.75" customHeight="1">
      <c r="A50" s="430"/>
      <c r="B50" s="431">
        <v>42</v>
      </c>
      <c r="C50" s="444"/>
      <c r="D50" s="446"/>
      <c r="E50" s="431"/>
      <c r="F50" s="431"/>
      <c r="G50" s="431"/>
      <c r="H50" s="797"/>
      <c r="I50" s="763"/>
      <c r="J50" s="766"/>
      <c r="K50" s="454"/>
      <c r="L50" s="504"/>
      <c r="M50" s="455"/>
      <c r="N50" s="460"/>
      <c r="O50" s="456"/>
      <c r="P50" s="457"/>
      <c r="Q50" s="431"/>
      <c r="R50" s="458"/>
      <c r="S50" s="455"/>
      <c r="T50" s="455"/>
      <c r="U50" s="455"/>
      <c r="V50" s="455"/>
      <c r="W50" s="455"/>
      <c r="X50" s="460"/>
      <c r="Y50" s="430"/>
      <c r="Z50" s="430"/>
      <c r="AA50" s="430"/>
    </row>
    <row r="51" spans="1:27" ht="15.75" customHeight="1">
      <c r="A51" s="430"/>
      <c r="B51" s="431">
        <v>43</v>
      </c>
      <c r="C51" s="444"/>
      <c r="D51" s="446"/>
      <c r="E51" s="431"/>
      <c r="F51" s="431"/>
      <c r="G51" s="431"/>
      <c r="H51" s="797"/>
      <c r="I51" s="763"/>
      <c r="J51" s="766"/>
      <c r="K51" s="454"/>
      <c r="L51" s="455"/>
      <c r="M51" s="455"/>
      <c r="N51" s="486"/>
      <c r="O51" s="456"/>
      <c r="P51" s="455"/>
      <c r="Q51" s="431"/>
      <c r="R51" s="458"/>
      <c r="S51" s="455"/>
      <c r="T51" s="455"/>
      <c r="U51" s="455"/>
      <c r="V51" s="455"/>
      <c r="W51" s="455"/>
      <c r="X51" s="460"/>
      <c r="Y51" s="430"/>
      <c r="Z51" s="430"/>
      <c r="AA51" s="430"/>
    </row>
    <row r="52" spans="1:27" ht="15.75" customHeight="1">
      <c r="A52" s="430"/>
      <c r="B52" s="431">
        <v>44</v>
      </c>
      <c r="C52" s="444"/>
      <c r="D52" s="446"/>
      <c r="E52" s="431"/>
      <c r="F52" s="431"/>
      <c r="G52" s="431"/>
      <c r="H52" s="797"/>
      <c r="I52" s="763"/>
      <c r="J52" s="766"/>
      <c r="K52" s="454"/>
      <c r="L52" s="455"/>
      <c r="M52" s="455"/>
      <c r="N52" s="460"/>
      <c r="O52" s="456"/>
      <c r="P52" s="455"/>
      <c r="Q52" s="431"/>
      <c r="R52" s="685"/>
      <c r="S52" s="455"/>
      <c r="T52" s="684"/>
      <c r="U52" s="455"/>
      <c r="V52" s="460"/>
      <c r="W52" s="460"/>
      <c r="X52" s="460"/>
      <c r="Y52" s="430"/>
      <c r="Z52" s="430"/>
      <c r="AA52" s="430"/>
    </row>
    <row r="53" spans="1:27" ht="15.75" customHeight="1">
      <c r="A53" s="430"/>
      <c r="B53" s="431">
        <v>45</v>
      </c>
      <c r="C53" s="444"/>
      <c r="D53" s="446"/>
      <c r="E53" s="431"/>
      <c r="F53" s="431"/>
      <c r="G53" s="431"/>
      <c r="H53" s="797"/>
      <c r="I53" s="763"/>
      <c r="J53" s="766"/>
      <c r="K53" s="454"/>
      <c r="L53" s="455"/>
      <c r="M53" s="455"/>
      <c r="N53" s="349"/>
      <c r="O53" s="350"/>
      <c r="P53" s="431"/>
      <c r="Q53" s="431"/>
      <c r="R53" s="444"/>
      <c r="S53" s="431"/>
      <c r="T53" s="431"/>
      <c r="U53" s="431"/>
      <c r="V53" s="431"/>
      <c r="W53" s="431"/>
      <c r="X53" s="333"/>
      <c r="Y53" s="430"/>
      <c r="Z53" s="430"/>
      <c r="AA53" s="430"/>
    </row>
    <row r="54" spans="1:27" ht="15.75" customHeight="1">
      <c r="A54" s="430"/>
      <c r="B54" s="431">
        <v>46</v>
      </c>
      <c r="C54" s="444"/>
      <c r="D54" s="446"/>
      <c r="E54" s="431"/>
      <c r="F54" s="431"/>
      <c r="G54" s="431"/>
      <c r="H54" s="797"/>
      <c r="I54" s="763"/>
      <c r="J54" s="766"/>
      <c r="K54" s="454"/>
      <c r="L54" s="455"/>
      <c r="M54" s="455"/>
      <c r="N54" s="349"/>
      <c r="O54" s="350"/>
      <c r="P54" s="431"/>
      <c r="Q54" s="431"/>
      <c r="R54" s="444"/>
      <c r="S54" s="431"/>
      <c r="T54" s="431"/>
      <c r="U54" s="431"/>
      <c r="V54" s="431"/>
      <c r="W54" s="431"/>
      <c r="X54" s="333"/>
      <c r="Y54" s="430"/>
      <c r="Z54" s="430"/>
      <c r="AA54" s="430"/>
    </row>
    <row r="55" spans="1:27" ht="15.75" customHeight="1">
      <c r="A55" s="430"/>
      <c r="B55" s="431">
        <v>47</v>
      </c>
      <c r="C55" s="444"/>
      <c r="D55" s="446"/>
      <c r="E55" s="431"/>
      <c r="F55" s="431"/>
      <c r="G55" s="431"/>
      <c r="H55" s="797"/>
      <c r="I55" s="763"/>
      <c r="J55" s="766"/>
      <c r="K55" s="454"/>
      <c r="L55" s="455"/>
      <c r="M55" s="455"/>
      <c r="N55" s="349"/>
      <c r="O55" s="350"/>
      <c r="P55" s="431"/>
      <c r="Q55" s="431"/>
      <c r="R55" s="444"/>
      <c r="S55" s="431"/>
      <c r="T55" s="431"/>
      <c r="U55" s="431"/>
      <c r="V55" s="431"/>
      <c r="W55" s="431"/>
      <c r="X55" s="333"/>
      <c r="Y55" s="430"/>
      <c r="Z55" s="430"/>
      <c r="AA55" s="430"/>
    </row>
    <row r="56" spans="1:27" ht="15.75" customHeight="1">
      <c r="A56" s="430"/>
      <c r="B56" s="431">
        <v>48</v>
      </c>
      <c r="C56" s="444"/>
      <c r="D56" s="446"/>
      <c r="E56" s="431"/>
      <c r="F56" s="431"/>
      <c r="G56" s="431"/>
      <c r="H56" s="797"/>
      <c r="I56" s="763"/>
      <c r="J56" s="766"/>
      <c r="K56" s="454"/>
      <c r="L56" s="455"/>
      <c r="M56" s="455"/>
      <c r="N56" s="349"/>
      <c r="O56" s="350"/>
      <c r="P56" s="431"/>
      <c r="Q56" s="431"/>
      <c r="R56" s="444"/>
      <c r="S56" s="431"/>
      <c r="T56" s="431"/>
      <c r="U56" s="431"/>
      <c r="V56" s="431"/>
      <c r="W56" s="431"/>
      <c r="X56" s="333"/>
      <c r="Y56" s="430"/>
      <c r="Z56" s="430"/>
      <c r="AA56" s="430"/>
    </row>
    <row r="57" spans="1:27" ht="15.75" customHeight="1">
      <c r="A57" s="430"/>
      <c r="B57" s="431">
        <v>49</v>
      </c>
      <c r="C57" s="444"/>
      <c r="D57" s="446"/>
      <c r="E57" s="431"/>
      <c r="F57" s="431"/>
      <c r="G57" s="431"/>
      <c r="H57" s="797"/>
      <c r="I57" s="763"/>
      <c r="J57" s="766"/>
      <c r="K57" s="454"/>
      <c r="L57" s="455"/>
      <c r="M57" s="455"/>
      <c r="N57" s="349"/>
      <c r="O57" s="350"/>
      <c r="P57" s="431"/>
      <c r="Q57" s="431"/>
      <c r="R57" s="444"/>
      <c r="S57" s="431"/>
      <c r="T57" s="431"/>
      <c r="U57" s="431"/>
      <c r="V57" s="431"/>
      <c r="W57" s="431"/>
      <c r="X57" s="333"/>
      <c r="Y57" s="430"/>
      <c r="Z57" s="430"/>
      <c r="AA57" s="430"/>
    </row>
    <row r="58" spans="1:27" ht="15.75" customHeight="1">
      <c r="A58" s="430"/>
      <c r="B58" s="431">
        <v>50</v>
      </c>
      <c r="C58" s="444"/>
      <c r="D58" s="446"/>
      <c r="E58" s="431"/>
      <c r="F58" s="431"/>
      <c r="G58" s="431"/>
      <c r="H58" s="797"/>
      <c r="I58" s="763"/>
      <c r="J58" s="766"/>
      <c r="K58" s="454"/>
      <c r="L58" s="455"/>
      <c r="M58" s="455"/>
      <c r="N58" s="349"/>
      <c r="O58" s="350"/>
      <c r="P58" s="431"/>
      <c r="Q58" s="431"/>
      <c r="R58" s="444"/>
      <c r="S58" s="431"/>
      <c r="T58" s="431"/>
      <c r="U58" s="431"/>
      <c r="V58" s="431"/>
      <c r="W58" s="431"/>
      <c r="X58" s="333"/>
      <c r="Y58" s="430"/>
      <c r="Z58" s="430"/>
      <c r="AA58" s="430"/>
    </row>
    <row r="59" spans="1:27" ht="15.75" customHeight="1">
      <c r="A59" s="430"/>
      <c r="B59" s="431">
        <v>51</v>
      </c>
      <c r="C59" s="444"/>
      <c r="D59" s="446"/>
      <c r="E59" s="431"/>
      <c r="F59" s="431"/>
      <c r="G59" s="431"/>
      <c r="H59" s="797"/>
      <c r="I59" s="763"/>
      <c r="J59" s="766"/>
      <c r="K59" s="454"/>
      <c r="L59" s="455"/>
      <c r="M59" s="686"/>
      <c r="N59" s="349"/>
      <c r="O59" s="350"/>
      <c r="P59" s="431"/>
      <c r="Q59" s="431"/>
      <c r="R59" s="444"/>
      <c r="S59" s="431"/>
      <c r="T59" s="431"/>
      <c r="U59" s="431"/>
      <c r="V59" s="431"/>
      <c r="W59" s="431"/>
      <c r="X59" s="333"/>
      <c r="Y59" s="430"/>
      <c r="Z59" s="430"/>
      <c r="AA59" s="430"/>
    </row>
    <row r="60" spans="1:27" ht="15.75" customHeight="1">
      <c r="A60" s="430"/>
      <c r="B60" s="431">
        <v>52</v>
      </c>
      <c r="C60" s="444"/>
      <c r="D60" s="446"/>
      <c r="E60" s="431"/>
      <c r="F60" s="431"/>
      <c r="G60" s="431"/>
      <c r="H60" s="797"/>
      <c r="I60" s="763"/>
      <c r="J60" s="766"/>
      <c r="K60" s="454"/>
      <c r="L60" s="504"/>
      <c r="M60" s="455"/>
      <c r="N60" s="594"/>
      <c r="O60" s="350"/>
      <c r="P60" s="431"/>
      <c r="Q60" s="431"/>
      <c r="R60" s="444"/>
      <c r="S60" s="431"/>
      <c r="T60" s="431"/>
      <c r="U60" s="431"/>
      <c r="V60" s="431"/>
      <c r="W60" s="431"/>
      <c r="X60" s="333"/>
      <c r="Y60" s="430"/>
      <c r="Z60" s="430"/>
      <c r="AA60" s="430"/>
    </row>
    <row r="61" spans="1:27" ht="15.75" customHeight="1">
      <c r="A61" s="430"/>
      <c r="B61" s="431">
        <v>53</v>
      </c>
      <c r="C61" s="444"/>
      <c r="D61" s="446"/>
      <c r="E61" s="431"/>
      <c r="F61" s="431"/>
      <c r="G61" s="431"/>
      <c r="H61" s="797"/>
      <c r="I61" s="763"/>
      <c r="J61" s="766"/>
      <c r="K61" s="454"/>
      <c r="L61" s="504"/>
      <c r="M61" s="455"/>
      <c r="N61" s="594"/>
      <c r="O61" s="350"/>
      <c r="P61" s="431"/>
      <c r="Q61" s="431"/>
      <c r="R61" s="444"/>
      <c r="S61" s="431"/>
      <c r="T61" s="431"/>
      <c r="U61" s="431"/>
      <c r="V61" s="431"/>
      <c r="W61" s="431"/>
      <c r="X61" s="333"/>
      <c r="Y61" s="430"/>
      <c r="Z61" s="430"/>
      <c r="AA61" s="430"/>
    </row>
    <row r="62" spans="1:27" ht="15.75" customHeight="1">
      <c r="A62" s="430"/>
      <c r="B62" s="431">
        <v>54</v>
      </c>
      <c r="C62" s="444"/>
      <c r="D62" s="446"/>
      <c r="E62" s="506"/>
      <c r="F62" s="431"/>
      <c r="G62" s="431"/>
      <c r="H62" s="797"/>
      <c r="I62" s="763"/>
      <c r="J62" s="766"/>
      <c r="K62" s="454"/>
      <c r="L62" s="455"/>
      <c r="M62" s="455"/>
      <c r="N62" s="349"/>
      <c r="O62" s="350"/>
      <c r="P62" s="431"/>
      <c r="Q62" s="431"/>
      <c r="R62" s="444"/>
      <c r="S62" s="431"/>
      <c r="T62" s="431"/>
      <c r="U62" s="431"/>
      <c r="V62" s="431"/>
      <c r="W62" s="431"/>
      <c r="X62" s="333"/>
      <c r="Y62" s="430"/>
      <c r="Z62" s="430"/>
      <c r="AA62" s="430"/>
    </row>
    <row r="63" spans="1:27" ht="15.75" customHeight="1">
      <c r="A63" s="430"/>
      <c r="B63" s="431">
        <v>55</v>
      </c>
      <c r="C63" s="444"/>
      <c r="D63" s="446"/>
      <c r="E63" s="431"/>
      <c r="F63" s="431"/>
      <c r="G63" s="431"/>
      <c r="H63" s="797"/>
      <c r="I63" s="763"/>
      <c r="J63" s="766"/>
      <c r="K63" s="454"/>
      <c r="L63" s="455"/>
      <c r="M63" s="455"/>
      <c r="N63" s="349"/>
      <c r="O63" s="350"/>
      <c r="P63" s="431"/>
      <c r="Q63" s="431"/>
      <c r="R63" s="444"/>
      <c r="S63" s="431"/>
      <c r="T63" s="431"/>
      <c r="U63" s="431"/>
      <c r="V63" s="431"/>
      <c r="W63" s="431"/>
      <c r="X63" s="447"/>
      <c r="Y63" s="430"/>
      <c r="Z63" s="430"/>
      <c r="AA63" s="430"/>
    </row>
    <row r="64" spans="1:27" ht="15.75" customHeight="1">
      <c r="A64" s="430"/>
      <c r="B64" s="431">
        <v>56</v>
      </c>
      <c r="C64" s="444"/>
      <c r="D64" s="446"/>
      <c r="E64" s="431"/>
      <c r="F64" s="431"/>
      <c r="G64" s="431"/>
      <c r="H64" s="797"/>
      <c r="I64" s="763"/>
      <c r="J64" s="766"/>
      <c r="K64" s="454"/>
      <c r="L64" s="455"/>
      <c r="M64" s="455"/>
      <c r="N64" s="349"/>
      <c r="O64" s="350"/>
      <c r="P64" s="431"/>
      <c r="Q64" s="431"/>
      <c r="R64" s="444"/>
      <c r="S64" s="431"/>
      <c r="T64" s="431"/>
      <c r="U64" s="431"/>
      <c r="V64" s="431"/>
      <c r="W64" s="431"/>
      <c r="X64" s="447"/>
      <c r="Y64" s="430"/>
      <c r="Z64" s="430"/>
      <c r="AA64" s="430"/>
    </row>
    <row r="65" spans="1:27" ht="15.75" customHeight="1">
      <c r="A65" s="430"/>
      <c r="B65" s="431">
        <v>57</v>
      </c>
      <c r="C65" s="444"/>
      <c r="D65" s="446"/>
      <c r="E65" s="431"/>
      <c r="F65" s="431"/>
      <c r="G65" s="431"/>
      <c r="H65" s="797"/>
      <c r="I65" s="763"/>
      <c r="J65" s="766"/>
      <c r="K65" s="454"/>
      <c r="L65" s="455"/>
      <c r="M65" s="455"/>
      <c r="N65" s="349"/>
      <c r="O65" s="350"/>
      <c r="P65" s="431"/>
      <c r="Q65" s="431"/>
      <c r="R65" s="444"/>
      <c r="S65" s="431"/>
      <c r="T65" s="431"/>
      <c r="U65" s="431"/>
      <c r="V65" s="431"/>
      <c r="W65" s="431"/>
      <c r="X65" s="333"/>
      <c r="Y65" s="430"/>
      <c r="Z65" s="430"/>
      <c r="AA65" s="430"/>
    </row>
    <row r="66" spans="1:27" ht="15.75" customHeight="1">
      <c r="A66" s="430"/>
      <c r="B66" s="431">
        <v>58</v>
      </c>
      <c r="C66" s="444"/>
      <c r="D66" s="446"/>
      <c r="E66" s="431"/>
      <c r="F66" s="431"/>
      <c r="G66" s="431"/>
      <c r="H66" s="797"/>
      <c r="I66" s="763"/>
      <c r="J66" s="766"/>
      <c r="K66" s="454"/>
      <c r="L66" s="455"/>
      <c r="M66" s="455"/>
      <c r="N66" s="349"/>
      <c r="O66" s="350"/>
      <c r="P66" s="431"/>
      <c r="Q66" s="431"/>
      <c r="R66" s="444"/>
      <c r="S66" s="431"/>
      <c r="T66" s="431"/>
      <c r="U66" s="431"/>
      <c r="V66" s="431"/>
      <c r="W66" s="431"/>
      <c r="X66" s="333"/>
      <c r="Y66" s="430"/>
      <c r="Z66" s="430"/>
      <c r="AA66" s="430"/>
    </row>
    <row r="67" spans="1:27" ht="15.75" customHeight="1">
      <c r="A67" s="430"/>
      <c r="B67" s="431">
        <v>59</v>
      </c>
      <c r="C67" s="444"/>
      <c r="D67" s="446"/>
      <c r="E67" s="431"/>
      <c r="F67" s="431"/>
      <c r="G67" s="431"/>
      <c r="H67" s="797"/>
      <c r="I67" s="763"/>
      <c r="J67" s="766"/>
      <c r="K67" s="454"/>
      <c r="L67" s="455"/>
      <c r="M67" s="455"/>
      <c r="N67" s="349"/>
      <c r="O67" s="350"/>
      <c r="P67" s="431"/>
      <c r="Q67" s="431"/>
      <c r="R67" s="444"/>
      <c r="S67" s="431"/>
      <c r="T67" s="431"/>
      <c r="U67" s="431"/>
      <c r="V67" s="431"/>
      <c r="W67" s="431"/>
      <c r="X67" s="350"/>
      <c r="Y67" s="430"/>
      <c r="Z67" s="430"/>
      <c r="AA67" s="430"/>
    </row>
    <row r="68" spans="1:27" ht="15.75" customHeight="1">
      <c r="A68" s="430"/>
      <c r="B68" s="431">
        <v>60</v>
      </c>
      <c r="C68" s="444"/>
      <c r="D68" s="446"/>
      <c r="E68" s="431"/>
      <c r="F68" s="431"/>
      <c r="G68" s="431"/>
      <c r="H68" s="797"/>
      <c r="I68" s="763"/>
      <c r="J68" s="766"/>
      <c r="K68" s="454"/>
      <c r="L68" s="455"/>
      <c r="M68" s="455"/>
      <c r="N68" s="349"/>
      <c r="O68" s="350"/>
      <c r="P68" s="431"/>
      <c r="Q68" s="431"/>
      <c r="R68" s="444"/>
      <c r="S68" s="431"/>
      <c r="T68" s="431"/>
      <c r="U68" s="431"/>
      <c r="V68" s="431"/>
      <c r="W68" s="431"/>
      <c r="X68" s="333"/>
      <c r="Y68" s="430"/>
      <c r="Z68" s="430"/>
      <c r="AA68" s="430"/>
    </row>
    <row r="69" spans="1:27" ht="15.75" customHeight="1">
      <c r="A69" s="430"/>
      <c r="B69" s="431">
        <v>61</v>
      </c>
      <c r="C69" s="444"/>
      <c r="D69" s="446"/>
      <c r="E69" s="431"/>
      <c r="F69" s="431"/>
      <c r="G69" s="431"/>
      <c r="H69" s="797"/>
      <c r="I69" s="763"/>
      <c r="J69" s="766"/>
      <c r="K69" s="454"/>
      <c r="L69" s="455"/>
      <c r="M69" s="455"/>
      <c r="N69" s="555"/>
      <c r="O69" s="350"/>
      <c r="P69" s="431"/>
      <c r="Q69" s="431"/>
      <c r="R69" s="444"/>
      <c r="S69" s="431"/>
      <c r="T69" s="431"/>
      <c r="U69" s="431"/>
      <c r="V69" s="431"/>
      <c r="W69" s="431"/>
      <c r="X69" s="333"/>
      <c r="Y69" s="430"/>
      <c r="Z69" s="430"/>
      <c r="AA69" s="430"/>
    </row>
    <row r="70" spans="1:27" ht="15.75" customHeight="1">
      <c r="A70" s="430"/>
      <c r="B70" s="431">
        <v>62</v>
      </c>
      <c r="C70" s="444"/>
      <c r="D70" s="446"/>
      <c r="E70" s="431"/>
      <c r="F70" s="431"/>
      <c r="G70" s="431"/>
      <c r="H70" s="797"/>
      <c r="I70" s="763"/>
      <c r="J70" s="766"/>
      <c r="K70" s="454"/>
      <c r="L70" s="455"/>
      <c r="M70" s="455"/>
      <c r="N70" s="349"/>
      <c r="O70" s="350"/>
      <c r="P70" s="431"/>
      <c r="Q70" s="431"/>
      <c r="R70" s="444"/>
      <c r="S70" s="431"/>
      <c r="T70" s="431"/>
      <c r="U70" s="431"/>
      <c r="V70" s="431"/>
      <c r="W70" s="431"/>
      <c r="X70" s="333"/>
      <c r="Y70" s="430"/>
      <c r="Z70" s="430"/>
      <c r="AA70" s="430"/>
    </row>
    <row r="71" spans="1:27" ht="15.75" customHeight="1">
      <c r="A71" s="430"/>
      <c r="B71" s="431">
        <v>63</v>
      </c>
      <c r="C71" s="444"/>
      <c r="D71" s="446"/>
      <c r="E71" s="431"/>
      <c r="F71" s="431"/>
      <c r="G71" s="431"/>
      <c r="H71" s="797"/>
      <c r="I71" s="763"/>
      <c r="J71" s="766"/>
      <c r="K71" s="454"/>
      <c r="L71" s="562"/>
      <c r="M71" s="455"/>
      <c r="N71" s="555"/>
      <c r="O71" s="350"/>
      <c r="P71" s="431"/>
      <c r="Q71" s="431"/>
      <c r="R71" s="444"/>
      <c r="S71" s="431"/>
      <c r="T71" s="431"/>
      <c r="U71" s="431"/>
      <c r="V71" s="431"/>
      <c r="W71" s="431"/>
      <c r="X71" s="333"/>
      <c r="Y71" s="430"/>
      <c r="Z71" s="430"/>
      <c r="AA71" s="430"/>
    </row>
    <row r="72" spans="1:27" ht="15.75" customHeight="1">
      <c r="A72" s="430"/>
      <c r="B72" s="431">
        <v>64</v>
      </c>
      <c r="C72" s="444"/>
      <c r="D72" s="446"/>
      <c r="E72" s="431"/>
      <c r="F72" s="431"/>
      <c r="G72" s="431"/>
      <c r="H72" s="797"/>
      <c r="I72" s="763"/>
      <c r="J72" s="766"/>
      <c r="K72" s="454"/>
      <c r="L72" s="562"/>
      <c r="M72" s="455"/>
      <c r="N72" s="349"/>
      <c r="O72" s="350"/>
      <c r="P72" s="431"/>
      <c r="Q72" s="431"/>
      <c r="R72" s="444"/>
      <c r="S72" s="431"/>
      <c r="T72" s="431"/>
      <c r="U72" s="431"/>
      <c r="V72" s="431"/>
      <c r="W72" s="431"/>
      <c r="X72" s="333"/>
      <c r="Y72" s="430"/>
      <c r="Z72" s="430"/>
      <c r="AA72" s="430"/>
    </row>
    <row r="73" spans="1:27" ht="15.75" customHeight="1">
      <c r="A73" s="430"/>
      <c r="B73" s="431">
        <v>65</v>
      </c>
      <c r="C73" s="444"/>
      <c r="D73" s="446"/>
      <c r="E73" s="431"/>
      <c r="F73" s="431"/>
      <c r="G73" s="431"/>
      <c r="H73" s="797"/>
      <c r="I73" s="763"/>
      <c r="J73" s="766"/>
      <c r="K73" s="454"/>
      <c r="L73" s="455"/>
      <c r="M73" s="455"/>
      <c r="N73" s="349"/>
      <c r="O73" s="350"/>
      <c r="P73" s="431"/>
      <c r="Q73" s="431"/>
      <c r="R73" s="444"/>
      <c r="S73" s="431"/>
      <c r="T73" s="431"/>
      <c r="U73" s="431"/>
      <c r="V73" s="431"/>
      <c r="W73" s="431"/>
      <c r="X73" s="333"/>
      <c r="Y73" s="430"/>
      <c r="Z73" s="430"/>
      <c r="AA73" s="430"/>
    </row>
    <row r="74" spans="1:27" ht="15.75" customHeight="1">
      <c r="A74" s="430"/>
      <c r="B74" s="431">
        <v>66</v>
      </c>
      <c r="C74" s="444"/>
      <c r="D74" s="446"/>
      <c r="E74" s="431"/>
      <c r="F74" s="431"/>
      <c r="G74" s="431"/>
      <c r="H74" s="797"/>
      <c r="I74" s="763"/>
      <c r="J74" s="766"/>
      <c r="K74" s="454"/>
      <c r="L74" s="455"/>
      <c r="M74" s="455"/>
      <c r="N74" s="349"/>
      <c r="O74" s="350"/>
      <c r="P74" s="431"/>
      <c r="Q74" s="431"/>
      <c r="R74" s="444"/>
      <c r="S74" s="431"/>
      <c r="T74" s="431"/>
      <c r="U74" s="431"/>
      <c r="V74" s="431"/>
      <c r="W74" s="431"/>
      <c r="X74" s="333"/>
      <c r="Y74" s="430"/>
      <c r="Z74" s="430"/>
      <c r="AA74" s="430"/>
    </row>
    <row r="75" spans="1:27" ht="15.75" customHeight="1">
      <c r="A75" s="430"/>
      <c r="B75" s="431">
        <v>67</v>
      </c>
      <c r="C75" s="444"/>
      <c r="D75" s="446"/>
      <c r="E75" s="431"/>
      <c r="F75" s="431"/>
      <c r="G75" s="431"/>
      <c r="H75" s="797"/>
      <c r="I75" s="763"/>
      <c r="J75" s="766"/>
      <c r="K75" s="454"/>
      <c r="L75" s="455"/>
      <c r="M75" s="455"/>
      <c r="N75" s="349"/>
      <c r="O75" s="350"/>
      <c r="P75" s="431"/>
      <c r="Q75" s="431"/>
      <c r="R75" s="444"/>
      <c r="S75" s="431"/>
      <c r="T75" s="431"/>
      <c r="U75" s="431"/>
      <c r="V75" s="431"/>
      <c r="W75" s="431"/>
      <c r="X75" s="333"/>
      <c r="Y75" s="430"/>
      <c r="Z75" s="430"/>
      <c r="AA75" s="430"/>
    </row>
    <row r="76" spans="1:27" ht="15.75" customHeight="1">
      <c r="A76" s="430"/>
      <c r="B76" s="431">
        <v>68</v>
      </c>
      <c r="C76" s="444"/>
      <c r="D76" s="446"/>
      <c r="E76" s="431"/>
      <c r="F76" s="431"/>
      <c r="G76" s="431"/>
      <c r="H76" s="797"/>
      <c r="I76" s="763"/>
      <c r="J76" s="766"/>
      <c r="K76" s="454"/>
      <c r="L76" s="455"/>
      <c r="M76" s="504"/>
      <c r="N76" s="349"/>
      <c r="O76" s="350"/>
      <c r="P76" s="431"/>
      <c r="Q76" s="431"/>
      <c r="R76" s="444"/>
      <c r="S76" s="431"/>
      <c r="T76" s="431"/>
      <c r="U76" s="431"/>
      <c r="V76" s="431"/>
      <c r="W76" s="431"/>
      <c r="X76" s="333"/>
      <c r="Y76" s="430"/>
      <c r="Z76" s="430"/>
      <c r="AA76" s="430"/>
    </row>
    <row r="77" spans="1:27" ht="15.75" customHeight="1">
      <c r="A77" s="430"/>
      <c r="B77" s="431">
        <v>69</v>
      </c>
      <c r="C77" s="444"/>
      <c r="D77" s="446"/>
      <c r="E77" s="431"/>
      <c r="F77" s="431"/>
      <c r="G77" s="431"/>
      <c r="H77" s="797"/>
      <c r="I77" s="763"/>
      <c r="J77" s="766"/>
      <c r="K77" s="454"/>
      <c r="L77" s="455"/>
      <c r="M77" s="455"/>
      <c r="N77" s="349"/>
      <c r="O77" s="350"/>
      <c r="P77" s="431"/>
      <c r="Q77" s="431"/>
      <c r="R77" s="444"/>
      <c r="S77" s="431"/>
      <c r="T77" s="431"/>
      <c r="U77" s="431"/>
      <c r="V77" s="431"/>
      <c r="W77" s="431"/>
      <c r="X77" s="333"/>
      <c r="Y77" s="430"/>
      <c r="Z77" s="430"/>
      <c r="AA77" s="430"/>
    </row>
    <row r="78" spans="1:27" ht="15.75" customHeight="1">
      <c r="A78" s="430"/>
      <c r="B78" s="431">
        <v>70</v>
      </c>
      <c r="C78" s="444"/>
      <c r="D78" s="446"/>
      <c r="E78" s="431"/>
      <c r="F78" s="431"/>
      <c r="G78" s="431"/>
      <c r="H78" s="797"/>
      <c r="I78" s="763"/>
      <c r="J78" s="766"/>
      <c r="K78" s="454"/>
      <c r="L78" s="455"/>
      <c r="M78" s="455"/>
      <c r="N78" s="349"/>
      <c r="O78" s="350"/>
      <c r="P78" s="431"/>
      <c r="Q78" s="431"/>
      <c r="R78" s="444"/>
      <c r="S78" s="431"/>
      <c r="T78" s="431"/>
      <c r="U78" s="431"/>
      <c r="V78" s="431"/>
      <c r="W78" s="431"/>
      <c r="X78" s="333"/>
      <c r="Y78" s="430"/>
      <c r="Z78" s="430"/>
      <c r="AA78" s="430"/>
    </row>
    <row r="79" spans="1:27" ht="15.75" customHeight="1">
      <c r="A79" s="430"/>
      <c r="B79" s="431">
        <v>71</v>
      </c>
      <c r="C79" s="444"/>
      <c r="D79" s="662"/>
      <c r="E79" s="431"/>
      <c r="F79" s="431"/>
      <c r="G79" s="431"/>
      <c r="H79" s="797"/>
      <c r="I79" s="763"/>
      <c r="J79" s="766"/>
      <c r="K79" s="454"/>
      <c r="L79" s="455"/>
      <c r="M79" s="455"/>
      <c r="N79" s="349"/>
      <c r="O79" s="350"/>
      <c r="P79" s="431"/>
      <c r="Q79" s="431"/>
      <c r="R79" s="444"/>
      <c r="S79" s="431"/>
      <c r="T79" s="431"/>
      <c r="U79" s="431"/>
      <c r="V79" s="431"/>
      <c r="W79" s="431"/>
      <c r="X79" s="333"/>
      <c r="Y79" s="430"/>
      <c r="Z79" s="430"/>
      <c r="AA79" s="430"/>
    </row>
    <row r="80" spans="1:27" ht="15.75" customHeight="1">
      <c r="A80" s="430"/>
      <c r="B80" s="431">
        <v>72</v>
      </c>
      <c r="C80" s="444"/>
      <c r="D80" s="446"/>
      <c r="E80" s="431"/>
      <c r="F80" s="431"/>
      <c r="G80" s="431"/>
      <c r="H80" s="797"/>
      <c r="I80" s="763"/>
      <c r="J80" s="766"/>
      <c r="K80" s="454"/>
      <c r="L80" s="455"/>
      <c r="M80" s="504"/>
      <c r="N80" s="349"/>
      <c r="O80" s="350"/>
      <c r="P80" s="431"/>
      <c r="Q80" s="431"/>
      <c r="R80" s="444"/>
      <c r="S80" s="431"/>
      <c r="T80" s="431"/>
      <c r="U80" s="431"/>
      <c r="V80" s="431"/>
      <c r="W80" s="431"/>
      <c r="X80" s="333"/>
      <c r="Y80" s="430"/>
      <c r="Z80" s="430"/>
      <c r="AA80" s="430"/>
    </row>
    <row r="81" spans="1:27" ht="15.75" customHeight="1">
      <c r="A81" s="430"/>
      <c r="B81" s="431">
        <v>73</v>
      </c>
      <c r="C81" s="444"/>
      <c r="D81" s="446"/>
      <c r="E81" s="431"/>
      <c r="F81" s="431"/>
      <c r="G81" s="431"/>
      <c r="H81" s="797"/>
      <c r="I81" s="763"/>
      <c r="J81" s="766"/>
      <c r="K81" s="454"/>
      <c r="L81" s="455"/>
      <c r="M81" s="455"/>
      <c r="N81" s="349"/>
      <c r="O81" s="350"/>
      <c r="P81" s="431"/>
      <c r="Q81" s="431"/>
      <c r="R81" s="444"/>
      <c r="S81" s="431"/>
      <c r="T81" s="431"/>
      <c r="U81" s="431"/>
      <c r="V81" s="431"/>
      <c r="W81" s="431"/>
      <c r="X81" s="333"/>
      <c r="Y81" s="430"/>
      <c r="Z81" s="430"/>
      <c r="AA81" s="430"/>
    </row>
    <row r="82" spans="1:27" ht="15.75" customHeight="1">
      <c r="A82" s="430"/>
      <c r="B82" s="431">
        <v>74</v>
      </c>
      <c r="C82" s="444"/>
      <c r="D82" s="446"/>
      <c r="E82" s="431"/>
      <c r="F82" s="431"/>
      <c r="G82" s="431"/>
      <c r="H82" s="797"/>
      <c r="I82" s="763"/>
      <c r="J82" s="766"/>
      <c r="K82" s="687"/>
      <c r="L82" s="455"/>
      <c r="M82" s="455"/>
      <c r="N82" s="594"/>
      <c r="O82" s="350"/>
      <c r="P82" s="431"/>
      <c r="Q82" s="431"/>
      <c r="R82" s="444"/>
      <c r="S82" s="431"/>
      <c r="T82" s="431"/>
      <c r="U82" s="431"/>
      <c r="V82" s="431"/>
      <c r="W82" s="431"/>
      <c r="X82" s="333"/>
      <c r="Y82" s="430"/>
      <c r="Z82" s="430"/>
      <c r="AA82" s="430"/>
    </row>
    <row r="83" spans="1:27" ht="15.75" customHeight="1">
      <c r="A83" s="430"/>
      <c r="B83" s="431">
        <v>75</v>
      </c>
      <c r="C83" s="444"/>
      <c r="D83" s="446"/>
      <c r="E83" s="431"/>
      <c r="F83" s="431"/>
      <c r="G83" s="431"/>
      <c r="H83" s="797"/>
      <c r="I83" s="763"/>
      <c r="J83" s="766"/>
      <c r="K83" s="454"/>
      <c r="L83" s="455"/>
      <c r="M83" s="455"/>
      <c r="N83" s="349"/>
      <c r="O83" s="350"/>
      <c r="P83" s="431"/>
      <c r="Q83" s="431"/>
      <c r="R83" s="444"/>
      <c r="S83" s="431"/>
      <c r="T83" s="431"/>
      <c r="U83" s="431"/>
      <c r="V83" s="431"/>
      <c r="W83" s="431"/>
      <c r="X83" s="333"/>
      <c r="Y83" s="430"/>
      <c r="Z83" s="430"/>
      <c r="AA83" s="430"/>
    </row>
    <row r="84" spans="1:27" ht="15.75" customHeight="1">
      <c r="A84" s="430"/>
      <c r="B84" s="431">
        <v>76</v>
      </c>
      <c r="C84" s="444"/>
      <c r="D84" s="446"/>
      <c r="E84" s="431"/>
      <c r="F84" s="431"/>
      <c r="G84" s="431"/>
      <c r="H84" s="797"/>
      <c r="I84" s="763"/>
      <c r="J84" s="766"/>
      <c r="K84" s="454"/>
      <c r="L84" s="455"/>
      <c r="M84" s="455"/>
      <c r="N84" s="349"/>
      <c r="O84" s="350"/>
      <c r="P84" s="431"/>
      <c r="Q84" s="431"/>
      <c r="R84" s="444"/>
      <c r="S84" s="431"/>
      <c r="T84" s="431"/>
      <c r="U84" s="431"/>
      <c r="V84" s="431"/>
      <c r="W84" s="431"/>
      <c r="X84" s="333"/>
      <c r="Y84" s="430"/>
      <c r="Z84" s="430"/>
      <c r="AA84" s="430"/>
    </row>
    <row r="85" spans="1:27" ht="15.75" customHeight="1">
      <c r="A85" s="430"/>
      <c r="B85" s="431">
        <v>77</v>
      </c>
      <c r="C85" s="444"/>
      <c r="D85" s="446"/>
      <c r="E85" s="431"/>
      <c r="F85" s="431"/>
      <c r="G85" s="431"/>
      <c r="H85" s="797"/>
      <c r="I85" s="763"/>
      <c r="J85" s="766"/>
      <c r="K85" s="454"/>
      <c r="L85" s="455"/>
      <c r="M85" s="455"/>
      <c r="N85" s="349"/>
      <c r="O85" s="350"/>
      <c r="P85" s="431"/>
      <c r="Q85" s="431"/>
      <c r="R85" s="444"/>
      <c r="S85" s="431"/>
      <c r="T85" s="431"/>
      <c r="U85" s="431"/>
      <c r="V85" s="431"/>
      <c r="W85" s="431"/>
      <c r="X85" s="333"/>
      <c r="Y85" s="430"/>
      <c r="Z85" s="430"/>
      <c r="AA85" s="430"/>
    </row>
    <row r="86" spans="1:27" ht="15.75" customHeight="1">
      <c r="A86" s="430"/>
      <c r="B86" s="431">
        <v>78</v>
      </c>
      <c r="C86" s="444"/>
      <c r="D86" s="446"/>
      <c r="E86" s="431"/>
      <c r="F86" s="431"/>
      <c r="G86" s="431"/>
      <c r="H86" s="797"/>
      <c r="I86" s="763"/>
      <c r="J86" s="766"/>
      <c r="K86" s="454"/>
      <c r="L86" s="455"/>
      <c r="M86" s="455"/>
      <c r="N86" s="349"/>
      <c r="O86" s="350"/>
      <c r="P86" s="431"/>
      <c r="Q86" s="431"/>
      <c r="R86" s="444"/>
      <c r="S86" s="431"/>
      <c r="T86" s="431"/>
      <c r="U86" s="431"/>
      <c r="V86" s="431"/>
      <c r="W86" s="431"/>
      <c r="X86" s="350"/>
      <c r="Y86" s="430"/>
      <c r="Z86" s="430"/>
      <c r="AA86" s="430"/>
    </row>
    <row r="87" spans="1:27" ht="15.75" customHeight="1">
      <c r="A87" s="430"/>
      <c r="B87" s="431">
        <v>79</v>
      </c>
      <c r="C87" s="444"/>
      <c r="D87" s="446"/>
      <c r="E87" s="431"/>
      <c r="F87" s="431"/>
      <c r="G87" s="431"/>
      <c r="H87" s="797"/>
      <c r="I87" s="763"/>
      <c r="J87" s="766"/>
      <c r="K87" s="454"/>
      <c r="L87" s="455"/>
      <c r="M87" s="455"/>
      <c r="N87" s="349"/>
      <c r="O87" s="350"/>
      <c r="P87" s="431"/>
      <c r="Q87" s="431"/>
      <c r="R87" s="444"/>
      <c r="S87" s="431"/>
      <c r="T87" s="431"/>
      <c r="U87" s="431"/>
      <c r="V87" s="431"/>
      <c r="W87" s="431"/>
      <c r="X87" s="350"/>
      <c r="Y87" s="430"/>
      <c r="Z87" s="430"/>
      <c r="AA87" s="430"/>
    </row>
    <row r="88" spans="1:27" ht="15.75" customHeight="1">
      <c r="A88" s="430"/>
      <c r="B88" s="431">
        <v>80</v>
      </c>
      <c r="C88" s="444"/>
      <c r="D88" s="446"/>
      <c r="E88" s="431"/>
      <c r="F88" s="431"/>
      <c r="G88" s="431"/>
      <c r="H88" s="797"/>
      <c r="I88" s="763"/>
      <c r="J88" s="766"/>
      <c r="K88" s="454"/>
      <c r="L88" s="455"/>
      <c r="M88" s="455"/>
      <c r="N88" s="349"/>
      <c r="O88" s="350"/>
      <c r="P88" s="431"/>
      <c r="Q88" s="431"/>
      <c r="R88" s="444"/>
      <c r="S88" s="431"/>
      <c r="T88" s="431"/>
      <c r="U88" s="431"/>
      <c r="V88" s="431"/>
      <c r="W88" s="431"/>
      <c r="X88" s="350"/>
      <c r="Y88" s="430"/>
      <c r="Z88" s="430"/>
      <c r="AA88" s="430"/>
    </row>
    <row r="89" spans="1:27" ht="15.75" customHeight="1">
      <c r="A89" s="430"/>
      <c r="B89" s="431">
        <v>81</v>
      </c>
      <c r="C89" s="444"/>
      <c r="D89" s="446"/>
      <c r="E89" s="431"/>
      <c r="F89" s="431"/>
      <c r="G89" s="431"/>
      <c r="H89" s="797"/>
      <c r="I89" s="763"/>
      <c r="J89" s="766"/>
      <c r="K89" s="454"/>
      <c r="L89" s="455"/>
      <c r="M89" s="455"/>
      <c r="N89" s="349"/>
      <c r="O89" s="350"/>
      <c r="P89" s="431"/>
      <c r="Q89" s="431"/>
      <c r="R89" s="444"/>
      <c r="S89" s="431"/>
      <c r="T89" s="431"/>
      <c r="U89" s="431"/>
      <c r="V89" s="431"/>
      <c r="W89" s="431"/>
      <c r="X89" s="350"/>
      <c r="Y89" s="430"/>
      <c r="Z89" s="430"/>
      <c r="AA89" s="430"/>
    </row>
    <row r="90" spans="1:27" ht="15.75" customHeight="1">
      <c r="A90" s="430"/>
      <c r="B90" s="431">
        <v>82</v>
      </c>
      <c r="C90" s="444"/>
      <c r="D90" s="446"/>
      <c r="E90" s="431"/>
      <c r="F90" s="431"/>
      <c r="G90" s="431"/>
      <c r="H90" s="797"/>
      <c r="I90" s="763"/>
      <c r="J90" s="766"/>
      <c r="K90" s="454"/>
      <c r="L90" s="455"/>
      <c r="M90" s="455"/>
      <c r="N90" s="349"/>
      <c r="O90" s="350"/>
      <c r="P90" s="431"/>
      <c r="Q90" s="431"/>
      <c r="R90" s="444"/>
      <c r="S90" s="431"/>
      <c r="T90" s="431"/>
      <c r="U90" s="431"/>
      <c r="V90" s="431"/>
      <c r="W90" s="431"/>
      <c r="X90" s="447"/>
      <c r="Y90" s="430"/>
      <c r="Z90" s="430"/>
      <c r="AA90" s="430"/>
    </row>
    <row r="91" spans="1:27" ht="15.75" customHeight="1">
      <c r="A91" s="430"/>
      <c r="B91" s="431">
        <v>83</v>
      </c>
      <c r="C91" s="444"/>
      <c r="D91" s="446"/>
      <c r="E91" s="431"/>
      <c r="F91" s="431"/>
      <c r="G91" s="431"/>
      <c r="H91" s="797"/>
      <c r="I91" s="763"/>
      <c r="J91" s="766"/>
      <c r="K91" s="454"/>
      <c r="L91" s="455"/>
      <c r="M91" s="455"/>
      <c r="N91" s="349"/>
      <c r="O91" s="350"/>
      <c r="P91" s="431"/>
      <c r="Q91" s="431"/>
      <c r="R91" s="444"/>
      <c r="S91" s="431"/>
      <c r="T91" s="431"/>
      <c r="U91" s="431"/>
      <c r="V91" s="431"/>
      <c r="W91" s="431"/>
      <c r="X91" s="350"/>
      <c r="Y91" s="430"/>
      <c r="Z91" s="430"/>
      <c r="AA91" s="430"/>
    </row>
    <row r="92" spans="1:27" ht="15.75" customHeight="1">
      <c r="A92" s="430"/>
      <c r="B92" s="431">
        <v>84</v>
      </c>
      <c r="C92" s="444"/>
      <c r="D92" s="446"/>
      <c r="E92" s="431"/>
      <c r="F92" s="431"/>
      <c r="G92" s="431"/>
      <c r="H92" s="797"/>
      <c r="I92" s="763"/>
      <c r="J92" s="766"/>
      <c r="K92" s="454"/>
      <c r="L92" s="455"/>
      <c r="M92" s="455"/>
      <c r="N92" s="349"/>
      <c r="O92" s="350"/>
      <c r="P92" s="431"/>
      <c r="Q92" s="431"/>
      <c r="R92" s="444"/>
      <c r="S92" s="431"/>
      <c r="T92" s="431"/>
      <c r="U92" s="431"/>
      <c r="V92" s="431"/>
      <c r="W92" s="431"/>
      <c r="X92" s="350"/>
      <c r="Y92" s="430"/>
      <c r="Z92" s="430"/>
      <c r="AA92" s="430"/>
    </row>
    <row r="93" spans="1:27" ht="15.75" customHeight="1">
      <c r="A93" s="430"/>
      <c r="B93" s="431">
        <v>85</v>
      </c>
      <c r="C93" s="444"/>
      <c r="D93" s="446"/>
      <c r="E93" s="431"/>
      <c r="F93" s="431"/>
      <c r="G93" s="431"/>
      <c r="H93" s="797"/>
      <c r="I93" s="763"/>
      <c r="J93" s="766"/>
      <c r="K93" s="457"/>
      <c r="L93" s="431"/>
      <c r="M93" s="431"/>
      <c r="N93" s="350"/>
      <c r="O93" s="350"/>
      <c r="P93" s="431"/>
      <c r="Q93" s="431"/>
      <c r="R93" s="444"/>
      <c r="S93" s="431"/>
      <c r="T93" s="431"/>
      <c r="U93" s="431"/>
      <c r="V93" s="431"/>
      <c r="W93" s="431"/>
      <c r="X93" s="447"/>
      <c r="Y93" s="430"/>
      <c r="Z93" s="430"/>
      <c r="AA93" s="430"/>
    </row>
    <row r="94" spans="1:27" ht="15.75" customHeight="1">
      <c r="A94" s="430"/>
      <c r="B94" s="431">
        <v>86</v>
      </c>
      <c r="C94" s="444"/>
      <c r="D94" s="446"/>
      <c r="E94" s="431"/>
      <c r="F94" s="431"/>
      <c r="G94" s="431"/>
      <c r="H94" s="797"/>
      <c r="I94" s="763"/>
      <c r="J94" s="766"/>
      <c r="K94" s="457"/>
      <c r="L94" s="431"/>
      <c r="M94" s="431"/>
      <c r="N94" s="350"/>
      <c r="O94" s="350"/>
      <c r="P94" s="431"/>
      <c r="Q94" s="431"/>
      <c r="R94" s="444"/>
      <c r="S94" s="431"/>
      <c r="T94" s="431"/>
      <c r="U94" s="431"/>
      <c r="V94" s="431"/>
      <c r="W94" s="431"/>
      <c r="X94" s="447"/>
      <c r="Y94" s="430"/>
      <c r="Z94" s="430"/>
      <c r="AA94" s="430"/>
    </row>
    <row r="95" spans="1:27" ht="15.75" customHeight="1">
      <c r="A95" s="430"/>
      <c r="B95" s="431">
        <v>87</v>
      </c>
      <c r="C95" s="444"/>
      <c r="D95" s="446"/>
      <c r="E95" s="431"/>
      <c r="F95" s="431"/>
      <c r="G95" s="431"/>
      <c r="H95" s="797"/>
      <c r="I95" s="763"/>
      <c r="J95" s="766"/>
      <c r="K95" s="457"/>
      <c r="L95" s="431"/>
      <c r="M95" s="431"/>
      <c r="N95" s="350"/>
      <c r="O95" s="350"/>
      <c r="P95" s="431"/>
      <c r="Q95" s="431"/>
      <c r="R95" s="444"/>
      <c r="S95" s="431"/>
      <c r="T95" s="431"/>
      <c r="U95" s="431"/>
      <c r="V95" s="431"/>
      <c r="W95" s="431"/>
      <c r="X95" s="447"/>
      <c r="Y95" s="430"/>
      <c r="Z95" s="430"/>
      <c r="AA95" s="430"/>
    </row>
    <row r="96" spans="1:27" ht="15.75" customHeight="1">
      <c r="A96" s="430"/>
      <c r="B96" s="431">
        <v>88</v>
      </c>
      <c r="C96" s="444"/>
      <c r="D96" s="446"/>
      <c r="E96" s="431"/>
      <c r="F96" s="431"/>
      <c r="G96" s="431"/>
      <c r="H96" s="797"/>
      <c r="I96" s="763"/>
      <c r="J96" s="766"/>
      <c r="K96" s="457"/>
      <c r="L96" s="431"/>
      <c r="M96" s="431"/>
      <c r="N96" s="350"/>
      <c r="O96" s="350"/>
      <c r="P96" s="431"/>
      <c r="Q96" s="431"/>
      <c r="R96" s="444"/>
      <c r="S96" s="431"/>
      <c r="T96" s="431"/>
      <c r="U96" s="431"/>
      <c r="V96" s="431"/>
      <c r="W96" s="431"/>
      <c r="X96" s="447"/>
      <c r="Y96" s="430"/>
      <c r="Z96" s="430"/>
      <c r="AA96" s="430"/>
    </row>
    <row r="97" spans="1:27" ht="15.75" customHeight="1">
      <c r="A97" s="430"/>
      <c r="B97" s="431">
        <v>89</v>
      </c>
      <c r="C97" s="444"/>
      <c r="D97" s="446"/>
      <c r="E97" s="431"/>
      <c r="F97" s="431"/>
      <c r="G97" s="431"/>
      <c r="H97" s="797"/>
      <c r="I97" s="763"/>
      <c r="J97" s="766"/>
      <c r="K97" s="457"/>
      <c r="L97" s="431"/>
      <c r="M97" s="431"/>
      <c r="N97" s="350"/>
      <c r="O97" s="350"/>
      <c r="P97" s="431"/>
      <c r="Q97" s="431"/>
      <c r="R97" s="444"/>
      <c r="S97" s="431"/>
      <c r="T97" s="431"/>
      <c r="U97" s="431"/>
      <c r="V97" s="431"/>
      <c r="W97" s="431"/>
      <c r="X97" s="447"/>
      <c r="Y97" s="430"/>
      <c r="Z97" s="430"/>
      <c r="AA97" s="430"/>
    </row>
    <row r="98" spans="1:27" ht="15.75" customHeight="1">
      <c r="A98" s="430"/>
      <c r="B98" s="431">
        <v>90</v>
      </c>
      <c r="C98" s="444"/>
      <c r="D98" s="446"/>
      <c r="E98" s="431"/>
      <c r="F98" s="431"/>
      <c r="G98" s="431"/>
      <c r="H98" s="797"/>
      <c r="I98" s="763"/>
      <c r="J98" s="766"/>
      <c r="K98" s="457"/>
      <c r="L98" s="431"/>
      <c r="M98" s="431"/>
      <c r="N98" s="350"/>
      <c r="O98" s="350"/>
      <c r="P98" s="431"/>
      <c r="Q98" s="431"/>
      <c r="R98" s="444"/>
      <c r="S98" s="431"/>
      <c r="T98" s="431"/>
      <c r="U98" s="431"/>
      <c r="V98" s="431"/>
      <c r="W98" s="431"/>
      <c r="X98" s="447"/>
      <c r="Y98" s="430"/>
      <c r="Z98" s="430"/>
      <c r="AA98" s="430"/>
    </row>
    <row r="99" spans="1:27" ht="15.75" customHeight="1">
      <c r="A99" s="430"/>
      <c r="B99" s="431">
        <v>91</v>
      </c>
      <c r="C99" s="444"/>
      <c r="D99" s="446"/>
      <c r="E99" s="431"/>
      <c r="F99" s="431"/>
      <c r="G99" s="431"/>
      <c r="H99" s="797"/>
      <c r="I99" s="763"/>
      <c r="J99" s="766"/>
      <c r="K99" s="457"/>
      <c r="L99" s="431"/>
      <c r="M99" s="431"/>
      <c r="N99" s="350"/>
      <c r="O99" s="350"/>
      <c r="P99" s="431"/>
      <c r="Q99" s="431"/>
      <c r="R99" s="444"/>
      <c r="S99" s="431"/>
      <c r="T99" s="431"/>
      <c r="U99" s="431"/>
      <c r="V99" s="431"/>
      <c r="W99" s="431"/>
      <c r="X99" s="447"/>
      <c r="Y99" s="430"/>
      <c r="Z99" s="430"/>
      <c r="AA99" s="430"/>
    </row>
    <row r="100" spans="1:27" ht="15.75" customHeight="1">
      <c r="A100" s="430"/>
      <c r="B100" s="431">
        <v>92</v>
      </c>
      <c r="C100" s="444"/>
      <c r="D100" s="446"/>
      <c r="E100" s="431"/>
      <c r="F100" s="431"/>
      <c r="G100" s="431"/>
      <c r="H100" s="797"/>
      <c r="I100" s="763"/>
      <c r="J100" s="766"/>
      <c r="K100" s="457"/>
      <c r="L100" s="431"/>
      <c r="M100" s="431"/>
      <c r="N100" s="350"/>
      <c r="O100" s="350"/>
      <c r="P100" s="431"/>
      <c r="Q100" s="431"/>
      <c r="R100" s="444"/>
      <c r="S100" s="431"/>
      <c r="T100" s="431"/>
      <c r="U100" s="431"/>
      <c r="V100" s="431"/>
      <c r="W100" s="431"/>
      <c r="X100" s="447"/>
      <c r="Y100" s="430"/>
      <c r="Z100" s="430"/>
      <c r="AA100" s="430"/>
    </row>
    <row r="101" spans="1:27" ht="15.75" customHeight="1">
      <c r="A101" s="430"/>
      <c r="B101" s="431">
        <v>93</v>
      </c>
      <c r="C101" s="444"/>
      <c r="D101" s="446"/>
      <c r="E101" s="431"/>
      <c r="F101" s="431"/>
      <c r="G101" s="431"/>
      <c r="H101" s="797"/>
      <c r="I101" s="763"/>
      <c r="J101" s="766"/>
      <c r="K101" s="431"/>
      <c r="L101" s="431"/>
      <c r="M101" s="431"/>
      <c r="N101" s="350"/>
      <c r="O101" s="350"/>
      <c r="P101" s="431"/>
      <c r="Q101" s="431"/>
      <c r="R101" s="444"/>
      <c r="S101" s="431"/>
      <c r="T101" s="431"/>
      <c r="U101" s="431"/>
      <c r="V101" s="431"/>
      <c r="W101" s="431"/>
      <c r="X101" s="447"/>
      <c r="Y101" s="430"/>
      <c r="Z101" s="430"/>
      <c r="AA101" s="430"/>
    </row>
    <row r="102" spans="1:27" ht="15.75" customHeight="1">
      <c r="A102" s="430"/>
      <c r="B102" s="431">
        <v>94</v>
      </c>
      <c r="C102" s="444"/>
      <c r="D102" s="446"/>
      <c r="E102" s="431"/>
      <c r="F102" s="431"/>
      <c r="G102" s="431"/>
      <c r="H102" s="797"/>
      <c r="I102" s="763"/>
      <c r="J102" s="766"/>
      <c r="K102" s="431"/>
      <c r="L102" s="431"/>
      <c r="M102" s="431"/>
      <c r="N102" s="350"/>
      <c r="O102" s="350"/>
      <c r="P102" s="431"/>
      <c r="Q102" s="431"/>
      <c r="R102" s="444"/>
      <c r="S102" s="431"/>
      <c r="T102" s="431"/>
      <c r="U102" s="431"/>
      <c r="V102" s="431"/>
      <c r="W102" s="431"/>
      <c r="X102" s="447"/>
      <c r="Y102" s="430"/>
      <c r="Z102" s="430"/>
      <c r="AA102" s="430"/>
    </row>
    <row r="103" spans="1:27" ht="15.75" customHeight="1">
      <c r="A103" s="430"/>
      <c r="B103" s="431">
        <v>95</v>
      </c>
      <c r="C103" s="444"/>
      <c r="D103" s="446"/>
      <c r="E103" s="431"/>
      <c r="F103" s="431"/>
      <c r="G103" s="431"/>
      <c r="H103" s="797"/>
      <c r="I103" s="763"/>
      <c r="J103" s="766"/>
      <c r="K103" s="431"/>
      <c r="L103" s="431"/>
      <c r="M103" s="431"/>
      <c r="N103" s="350"/>
      <c r="O103" s="350"/>
      <c r="P103" s="431"/>
      <c r="Q103" s="431"/>
      <c r="R103" s="444"/>
      <c r="S103" s="431"/>
      <c r="T103" s="431"/>
      <c r="U103" s="431"/>
      <c r="V103" s="431"/>
      <c r="W103" s="431"/>
      <c r="X103" s="447"/>
      <c r="Y103" s="430"/>
      <c r="Z103" s="430"/>
      <c r="AA103" s="430"/>
    </row>
    <row r="104" spans="1:27" ht="15.75" customHeight="1">
      <c r="A104" s="430"/>
      <c r="B104" s="431">
        <v>96</v>
      </c>
      <c r="C104" s="444"/>
      <c r="D104" s="446"/>
      <c r="E104" s="431"/>
      <c r="F104" s="431"/>
      <c r="G104" s="431"/>
      <c r="H104" s="797"/>
      <c r="I104" s="763"/>
      <c r="J104" s="766"/>
      <c r="K104" s="431"/>
      <c r="L104" s="431"/>
      <c r="M104" s="431"/>
      <c r="N104" s="350"/>
      <c r="O104" s="350"/>
      <c r="P104" s="431"/>
      <c r="Q104" s="431"/>
      <c r="R104" s="444"/>
      <c r="S104" s="431"/>
      <c r="T104" s="431"/>
      <c r="U104" s="431"/>
      <c r="V104" s="431"/>
      <c r="W104" s="431"/>
      <c r="X104" s="447"/>
      <c r="Y104" s="430"/>
      <c r="Z104" s="430"/>
      <c r="AA104" s="430"/>
    </row>
    <row r="105" spans="1:27" ht="15.75" customHeight="1">
      <c r="A105" s="430"/>
      <c r="B105" s="431">
        <v>97</v>
      </c>
      <c r="C105" s="444"/>
      <c r="D105" s="446"/>
      <c r="E105" s="431"/>
      <c r="F105" s="431"/>
      <c r="G105" s="431"/>
      <c r="H105" s="797"/>
      <c r="I105" s="763"/>
      <c r="J105" s="766"/>
      <c r="K105" s="431"/>
      <c r="L105" s="431"/>
      <c r="M105" s="431"/>
      <c r="N105" s="350"/>
      <c r="O105" s="350"/>
      <c r="P105" s="431"/>
      <c r="Q105" s="431"/>
      <c r="R105" s="444"/>
      <c r="S105" s="431"/>
      <c r="T105" s="431"/>
      <c r="U105" s="431"/>
      <c r="V105" s="431"/>
      <c r="W105" s="431"/>
      <c r="X105" s="447"/>
      <c r="Y105" s="430"/>
      <c r="Z105" s="430"/>
      <c r="AA105" s="430"/>
    </row>
    <row r="106" spans="1:27" ht="15.75" customHeight="1">
      <c r="A106" s="430"/>
      <c r="B106" s="431">
        <v>98</v>
      </c>
      <c r="C106" s="444"/>
      <c r="D106" s="446"/>
      <c r="E106" s="431"/>
      <c r="F106" s="431"/>
      <c r="G106" s="431"/>
      <c r="H106" s="797"/>
      <c r="I106" s="763"/>
      <c r="J106" s="766"/>
      <c r="K106" s="431"/>
      <c r="L106" s="431"/>
      <c r="M106" s="431"/>
      <c r="N106" s="350"/>
      <c r="O106" s="350"/>
      <c r="P106" s="431"/>
      <c r="Q106" s="431"/>
      <c r="R106" s="444"/>
      <c r="S106" s="431"/>
      <c r="T106" s="431"/>
      <c r="U106" s="431"/>
      <c r="V106" s="431"/>
      <c r="W106" s="431"/>
      <c r="X106" s="447"/>
      <c r="Y106" s="430"/>
      <c r="Z106" s="430"/>
      <c r="AA106" s="430"/>
    </row>
    <row r="107" spans="1:27" ht="15.75" customHeight="1">
      <c r="A107" s="430"/>
      <c r="B107" s="431">
        <v>99</v>
      </c>
      <c r="C107" s="444"/>
      <c r="D107" s="446"/>
      <c r="E107" s="431"/>
      <c r="F107" s="431"/>
      <c r="G107" s="431"/>
      <c r="H107" s="797"/>
      <c r="I107" s="763"/>
      <c r="J107" s="766"/>
      <c r="K107" s="431"/>
      <c r="L107" s="431"/>
      <c r="M107" s="431"/>
      <c r="N107" s="350"/>
      <c r="O107" s="350"/>
      <c r="P107" s="431"/>
      <c r="Q107" s="431"/>
      <c r="R107" s="444"/>
      <c r="S107" s="431"/>
      <c r="T107" s="431"/>
      <c r="U107" s="431"/>
      <c r="V107" s="431"/>
      <c r="W107" s="431"/>
      <c r="X107" s="447"/>
      <c r="Y107" s="430"/>
      <c r="Z107" s="430"/>
      <c r="AA107" s="430"/>
    </row>
    <row r="108" spans="1:27" ht="15.75" customHeight="1">
      <c r="A108" s="430"/>
      <c r="B108" s="431">
        <v>100</v>
      </c>
      <c r="C108" s="444"/>
      <c r="D108" s="446"/>
      <c r="E108" s="431"/>
      <c r="F108" s="431"/>
      <c r="G108" s="431"/>
      <c r="H108" s="797"/>
      <c r="I108" s="763"/>
      <c r="J108" s="766"/>
      <c r="K108" s="431"/>
      <c r="L108" s="431"/>
      <c r="M108" s="431"/>
      <c r="N108" s="350"/>
      <c r="O108" s="350"/>
      <c r="P108" s="431"/>
      <c r="Q108" s="431"/>
      <c r="R108" s="444"/>
      <c r="S108" s="431"/>
      <c r="T108" s="431"/>
      <c r="U108" s="431"/>
      <c r="V108" s="431"/>
      <c r="W108" s="431"/>
      <c r="X108" s="447"/>
      <c r="Y108" s="430"/>
      <c r="Z108" s="430"/>
      <c r="AA108" s="430"/>
    </row>
    <row r="109" spans="1:27" ht="15.75" customHeight="1">
      <c r="A109" s="430"/>
      <c r="B109" s="431">
        <v>101</v>
      </c>
      <c r="C109" s="444"/>
      <c r="D109" s="446"/>
      <c r="E109" s="431"/>
      <c r="F109" s="431"/>
      <c r="G109" s="431"/>
      <c r="H109" s="797"/>
      <c r="I109" s="763"/>
      <c r="J109" s="766"/>
      <c r="K109" s="431"/>
      <c r="L109" s="431"/>
      <c r="M109" s="431"/>
      <c r="N109" s="350"/>
      <c r="O109" s="350"/>
      <c r="P109" s="431"/>
      <c r="Q109" s="431"/>
      <c r="R109" s="444"/>
      <c r="S109" s="431"/>
      <c r="T109" s="431"/>
      <c r="U109" s="431"/>
      <c r="V109" s="431"/>
      <c r="W109" s="431"/>
      <c r="X109" s="447"/>
      <c r="Y109" s="430"/>
      <c r="Z109" s="430"/>
      <c r="AA109" s="430"/>
    </row>
    <row r="110" spans="1:27" ht="15.75" customHeight="1">
      <c r="A110" s="430"/>
      <c r="B110" s="431">
        <v>102</v>
      </c>
      <c r="C110" s="444"/>
      <c r="D110" s="446"/>
      <c r="E110" s="431"/>
      <c r="F110" s="431"/>
      <c r="G110" s="431"/>
      <c r="H110" s="797"/>
      <c r="I110" s="763"/>
      <c r="J110" s="766"/>
      <c r="K110" s="431"/>
      <c r="L110" s="431"/>
      <c r="M110" s="431"/>
      <c r="N110" s="350"/>
      <c r="O110" s="350"/>
      <c r="P110" s="431"/>
      <c r="Q110" s="431"/>
      <c r="R110" s="444"/>
      <c r="S110" s="431"/>
      <c r="T110" s="431"/>
      <c r="U110" s="431"/>
      <c r="V110" s="431"/>
      <c r="W110" s="431"/>
      <c r="X110" s="447"/>
      <c r="Y110" s="430"/>
      <c r="Z110" s="430"/>
      <c r="AA110" s="430"/>
    </row>
    <row r="111" spans="1:27" ht="15.75" customHeight="1">
      <c r="A111" s="430"/>
      <c r="B111" s="431">
        <v>103</v>
      </c>
      <c r="C111" s="444"/>
      <c r="D111" s="446"/>
      <c r="E111" s="431"/>
      <c r="F111" s="431"/>
      <c r="G111" s="431"/>
      <c r="H111" s="797"/>
      <c r="I111" s="763"/>
      <c r="J111" s="766"/>
      <c r="K111" s="431"/>
      <c r="L111" s="431"/>
      <c r="M111" s="431"/>
      <c r="N111" s="350"/>
      <c r="O111" s="350"/>
      <c r="P111" s="431"/>
      <c r="Q111" s="431"/>
      <c r="R111" s="444"/>
      <c r="S111" s="431"/>
      <c r="T111" s="431"/>
      <c r="U111" s="431"/>
      <c r="V111" s="431"/>
      <c r="W111" s="431"/>
      <c r="X111" s="447"/>
      <c r="Y111" s="430"/>
      <c r="Z111" s="430"/>
      <c r="AA111" s="430"/>
    </row>
    <row r="112" spans="1:27" ht="15.75" customHeight="1">
      <c r="A112" s="430"/>
      <c r="B112" s="431">
        <v>104</v>
      </c>
      <c r="C112" s="444"/>
      <c r="D112" s="446"/>
      <c r="E112" s="431"/>
      <c r="F112" s="431"/>
      <c r="G112" s="431"/>
      <c r="H112" s="797"/>
      <c r="I112" s="763"/>
      <c r="J112" s="766"/>
      <c r="K112" s="431"/>
      <c r="L112" s="431"/>
      <c r="M112" s="431"/>
      <c r="N112" s="350"/>
      <c r="O112" s="350"/>
      <c r="P112" s="431"/>
      <c r="Q112" s="431"/>
      <c r="R112" s="444"/>
      <c r="S112" s="431"/>
      <c r="T112" s="431"/>
      <c r="U112" s="431"/>
      <c r="V112" s="431"/>
      <c r="W112" s="431"/>
      <c r="X112" s="447"/>
      <c r="Y112" s="430"/>
      <c r="Z112" s="430"/>
      <c r="AA112" s="430"/>
    </row>
    <row r="113" spans="1:27" ht="15.75" customHeight="1">
      <c r="A113" s="430"/>
      <c r="B113" s="431">
        <v>105</v>
      </c>
      <c r="C113" s="444"/>
      <c r="D113" s="446"/>
      <c r="E113" s="431"/>
      <c r="F113" s="431"/>
      <c r="G113" s="431"/>
      <c r="H113" s="797"/>
      <c r="I113" s="763"/>
      <c r="J113" s="766"/>
      <c r="K113" s="431"/>
      <c r="L113" s="431"/>
      <c r="M113" s="431"/>
      <c r="N113" s="350"/>
      <c r="O113" s="350"/>
      <c r="P113" s="431"/>
      <c r="Q113" s="431"/>
      <c r="R113" s="444"/>
      <c r="S113" s="431"/>
      <c r="T113" s="431"/>
      <c r="U113" s="431"/>
      <c r="V113" s="431"/>
      <c r="W113" s="431"/>
      <c r="X113" s="447"/>
      <c r="Y113" s="430"/>
      <c r="Z113" s="430"/>
      <c r="AA113" s="430"/>
    </row>
    <row r="114" spans="1:27" ht="15.75" customHeight="1">
      <c r="A114" s="430"/>
      <c r="B114" s="431">
        <v>106</v>
      </c>
      <c r="C114" s="444"/>
      <c r="D114" s="446"/>
      <c r="E114" s="431"/>
      <c r="F114" s="431"/>
      <c r="G114" s="431"/>
      <c r="H114" s="797"/>
      <c r="I114" s="763"/>
      <c r="J114" s="766"/>
      <c r="K114" s="431"/>
      <c r="L114" s="431"/>
      <c r="M114" s="431"/>
      <c r="N114" s="350"/>
      <c r="O114" s="350"/>
      <c r="P114" s="431"/>
      <c r="Q114" s="431"/>
      <c r="R114" s="444"/>
      <c r="S114" s="431"/>
      <c r="T114" s="431"/>
      <c r="U114" s="431"/>
      <c r="V114" s="431"/>
      <c r="W114" s="431"/>
      <c r="X114" s="447"/>
      <c r="Y114" s="430"/>
      <c r="Z114" s="430"/>
      <c r="AA114" s="430"/>
    </row>
    <row r="115" spans="1:27" ht="15.75" customHeight="1">
      <c r="A115" s="430"/>
      <c r="B115" s="431">
        <v>107</v>
      </c>
      <c r="C115" s="444"/>
      <c r="D115" s="446"/>
      <c r="E115" s="431"/>
      <c r="F115" s="431"/>
      <c r="G115" s="431"/>
      <c r="H115" s="797"/>
      <c r="I115" s="763"/>
      <c r="J115" s="766"/>
      <c r="K115" s="431"/>
      <c r="L115" s="431"/>
      <c r="M115" s="431"/>
      <c r="N115" s="350"/>
      <c r="O115" s="350"/>
      <c r="P115" s="431"/>
      <c r="Q115" s="431"/>
      <c r="R115" s="444"/>
      <c r="S115" s="431"/>
      <c r="T115" s="431"/>
      <c r="U115" s="431"/>
      <c r="V115" s="431"/>
      <c r="W115" s="431"/>
      <c r="X115" s="447"/>
      <c r="Y115" s="430"/>
      <c r="Z115" s="430"/>
      <c r="AA115" s="430"/>
    </row>
    <row r="116" spans="1:27" ht="15.75" customHeight="1">
      <c r="A116" s="430"/>
      <c r="B116" s="431">
        <v>108</v>
      </c>
      <c r="C116" s="444"/>
      <c r="D116" s="446"/>
      <c r="E116" s="431"/>
      <c r="F116" s="431"/>
      <c r="G116" s="431"/>
      <c r="H116" s="797"/>
      <c r="I116" s="763"/>
      <c r="J116" s="766"/>
      <c r="K116" s="431"/>
      <c r="L116" s="431"/>
      <c r="M116" s="431"/>
      <c r="N116" s="350"/>
      <c r="O116" s="350"/>
      <c r="P116" s="431"/>
      <c r="Q116" s="431"/>
      <c r="R116" s="444"/>
      <c r="S116" s="431"/>
      <c r="T116" s="431"/>
      <c r="U116" s="431"/>
      <c r="V116" s="431"/>
      <c r="W116" s="431"/>
      <c r="X116" s="447"/>
      <c r="Y116" s="430"/>
      <c r="Z116" s="430"/>
      <c r="AA116" s="430"/>
    </row>
    <row r="117" spans="1:27" ht="15.75" customHeight="1">
      <c r="A117" s="430"/>
      <c r="B117" s="431">
        <v>109</v>
      </c>
      <c r="C117" s="444"/>
      <c r="D117" s="446"/>
      <c r="E117" s="431"/>
      <c r="F117" s="431"/>
      <c r="G117" s="431"/>
      <c r="H117" s="797"/>
      <c r="I117" s="763"/>
      <c r="J117" s="766"/>
      <c r="K117" s="431"/>
      <c r="L117" s="431"/>
      <c r="M117" s="431"/>
      <c r="N117" s="350"/>
      <c r="O117" s="350"/>
      <c r="P117" s="431"/>
      <c r="Q117" s="431"/>
      <c r="R117" s="444"/>
      <c r="S117" s="431"/>
      <c r="T117" s="431"/>
      <c r="U117" s="431"/>
      <c r="V117" s="431"/>
      <c r="W117" s="431"/>
      <c r="X117" s="447"/>
      <c r="Y117" s="430"/>
      <c r="Z117" s="430"/>
      <c r="AA117" s="430"/>
    </row>
    <row r="118" spans="1:27" ht="15.75" customHeight="1">
      <c r="A118" s="430"/>
      <c r="B118" s="431">
        <v>110</v>
      </c>
      <c r="C118" s="444"/>
      <c r="D118" s="446"/>
      <c r="E118" s="431"/>
      <c r="F118" s="431"/>
      <c r="G118" s="431"/>
      <c r="H118" s="797"/>
      <c r="I118" s="763"/>
      <c r="J118" s="766"/>
      <c r="K118" s="431"/>
      <c r="L118" s="431"/>
      <c r="M118" s="431"/>
      <c r="N118" s="350"/>
      <c r="O118" s="350"/>
      <c r="P118" s="431"/>
      <c r="Q118" s="431"/>
      <c r="R118" s="444"/>
      <c r="S118" s="431"/>
      <c r="T118" s="431"/>
      <c r="U118" s="431"/>
      <c r="V118" s="431"/>
      <c r="W118" s="431"/>
      <c r="X118" s="447"/>
      <c r="Y118" s="430"/>
      <c r="Z118" s="430"/>
      <c r="AA118" s="430"/>
    </row>
    <row r="119" spans="1:27" ht="15.75" customHeight="1">
      <c r="A119" s="430"/>
      <c r="B119" s="431">
        <v>111</v>
      </c>
      <c r="C119" s="444"/>
      <c r="D119" s="446"/>
      <c r="E119" s="431"/>
      <c r="F119" s="431"/>
      <c r="G119" s="431"/>
      <c r="H119" s="797"/>
      <c r="I119" s="763"/>
      <c r="J119" s="766"/>
      <c r="K119" s="431"/>
      <c r="L119" s="431"/>
      <c r="M119" s="431"/>
      <c r="N119" s="350"/>
      <c r="O119" s="350"/>
      <c r="P119" s="431"/>
      <c r="Q119" s="431"/>
      <c r="R119" s="444"/>
      <c r="S119" s="431"/>
      <c r="T119" s="431"/>
      <c r="U119" s="431"/>
      <c r="V119" s="431"/>
      <c r="W119" s="431"/>
      <c r="X119" s="447"/>
      <c r="Y119" s="430"/>
      <c r="Z119" s="430"/>
      <c r="AA119" s="430"/>
    </row>
    <row r="120" spans="1:27" ht="15.75" customHeight="1">
      <c r="A120" s="430"/>
      <c r="B120" s="431">
        <v>112</v>
      </c>
      <c r="C120" s="444"/>
      <c r="D120" s="446"/>
      <c r="E120" s="431"/>
      <c r="F120" s="431"/>
      <c r="G120" s="431"/>
      <c r="H120" s="797"/>
      <c r="I120" s="763"/>
      <c r="J120" s="766"/>
      <c r="K120" s="431"/>
      <c r="L120" s="431"/>
      <c r="M120" s="431"/>
      <c r="N120" s="350"/>
      <c r="O120" s="350"/>
      <c r="P120" s="431"/>
      <c r="Q120" s="431"/>
      <c r="R120" s="444"/>
      <c r="S120" s="431"/>
      <c r="T120" s="431"/>
      <c r="U120" s="431"/>
      <c r="V120" s="431"/>
      <c r="W120" s="431"/>
      <c r="X120" s="447"/>
      <c r="Y120" s="430"/>
      <c r="Z120" s="430"/>
      <c r="AA120" s="430"/>
    </row>
    <row r="121" spans="1:27" ht="15.75" customHeight="1">
      <c r="A121" s="430"/>
      <c r="B121" s="431">
        <v>113</v>
      </c>
      <c r="C121" s="444"/>
      <c r="D121" s="446"/>
      <c r="E121" s="431"/>
      <c r="F121" s="431"/>
      <c r="G121" s="431"/>
      <c r="H121" s="797"/>
      <c r="I121" s="763"/>
      <c r="J121" s="766"/>
      <c r="K121" s="431"/>
      <c r="L121" s="431"/>
      <c r="M121" s="431"/>
      <c r="N121" s="350"/>
      <c r="O121" s="350"/>
      <c r="P121" s="431"/>
      <c r="Q121" s="431"/>
      <c r="R121" s="444"/>
      <c r="S121" s="431"/>
      <c r="T121" s="431"/>
      <c r="U121" s="431"/>
      <c r="V121" s="431"/>
      <c r="W121" s="431"/>
      <c r="X121" s="447"/>
      <c r="Y121" s="430"/>
      <c r="Z121" s="430"/>
      <c r="AA121" s="430"/>
    </row>
    <row r="122" spans="1:27" ht="15.75" customHeight="1">
      <c r="A122" s="430"/>
      <c r="B122" s="431">
        <v>114</v>
      </c>
      <c r="C122" s="444"/>
      <c r="D122" s="446"/>
      <c r="E122" s="431"/>
      <c r="F122" s="431"/>
      <c r="G122" s="431"/>
      <c r="H122" s="797"/>
      <c r="I122" s="763"/>
      <c r="J122" s="766"/>
      <c r="K122" s="431"/>
      <c r="L122" s="431"/>
      <c r="M122" s="431"/>
      <c r="N122" s="350"/>
      <c r="O122" s="350"/>
      <c r="P122" s="431"/>
      <c r="Q122" s="431"/>
      <c r="R122" s="444"/>
      <c r="S122" s="431"/>
      <c r="T122" s="431"/>
      <c r="U122" s="431"/>
      <c r="V122" s="431"/>
      <c r="W122" s="431"/>
      <c r="X122" s="447"/>
      <c r="Y122" s="430"/>
      <c r="Z122" s="430"/>
      <c r="AA122" s="430"/>
    </row>
    <row r="123" spans="1:27" ht="15.75" customHeight="1">
      <c r="A123" s="430"/>
      <c r="B123" s="431">
        <v>115</v>
      </c>
      <c r="C123" s="444"/>
      <c r="D123" s="446"/>
      <c r="E123" s="431"/>
      <c r="F123" s="431"/>
      <c r="G123" s="431"/>
      <c r="H123" s="797"/>
      <c r="I123" s="763"/>
      <c r="J123" s="766"/>
      <c r="K123" s="431"/>
      <c r="L123" s="431"/>
      <c r="M123" s="431"/>
      <c r="N123" s="350"/>
      <c r="O123" s="350"/>
      <c r="P123" s="431"/>
      <c r="Q123" s="431"/>
      <c r="R123" s="444"/>
      <c r="S123" s="431"/>
      <c r="T123" s="431"/>
      <c r="U123" s="431"/>
      <c r="V123" s="431"/>
      <c r="W123" s="431"/>
      <c r="X123" s="447"/>
      <c r="Y123" s="430"/>
      <c r="Z123" s="430"/>
      <c r="AA123" s="430"/>
    </row>
    <row r="124" spans="1:27" ht="15.75" customHeight="1">
      <c r="A124" s="430"/>
      <c r="B124" s="431">
        <v>116</v>
      </c>
      <c r="C124" s="444"/>
      <c r="D124" s="446"/>
      <c r="E124" s="431"/>
      <c r="F124" s="431"/>
      <c r="G124" s="431"/>
      <c r="H124" s="797"/>
      <c r="I124" s="763"/>
      <c r="J124" s="766"/>
      <c r="K124" s="431"/>
      <c r="L124" s="431"/>
      <c r="M124" s="431"/>
      <c r="N124" s="350"/>
      <c r="O124" s="350"/>
      <c r="P124" s="431"/>
      <c r="Q124" s="431"/>
      <c r="R124" s="444"/>
      <c r="S124" s="431"/>
      <c r="T124" s="431"/>
      <c r="U124" s="431"/>
      <c r="V124" s="431"/>
      <c r="W124" s="431"/>
      <c r="X124" s="447"/>
      <c r="Y124" s="430"/>
      <c r="Z124" s="430"/>
      <c r="AA124" s="430"/>
    </row>
    <row r="125" spans="1:27" ht="15.75" customHeight="1">
      <c r="A125" s="430"/>
      <c r="B125" s="431">
        <v>117</v>
      </c>
      <c r="C125" s="444"/>
      <c r="D125" s="446"/>
      <c r="E125" s="431"/>
      <c r="F125" s="431"/>
      <c r="G125" s="431"/>
      <c r="H125" s="797"/>
      <c r="I125" s="763"/>
      <c r="J125" s="766"/>
      <c r="K125" s="431"/>
      <c r="L125" s="431"/>
      <c r="M125" s="431"/>
      <c r="N125" s="350"/>
      <c r="O125" s="350"/>
      <c r="P125" s="431"/>
      <c r="Q125" s="431"/>
      <c r="R125" s="444"/>
      <c r="S125" s="431"/>
      <c r="T125" s="431"/>
      <c r="U125" s="431"/>
      <c r="V125" s="431"/>
      <c r="W125" s="431"/>
      <c r="X125" s="447"/>
      <c r="Y125" s="430"/>
      <c r="Z125" s="430"/>
      <c r="AA125" s="430"/>
    </row>
    <row r="126" spans="1:27" ht="15.75" customHeight="1">
      <c r="A126" s="430"/>
      <c r="B126" s="431">
        <v>118</v>
      </c>
      <c r="C126" s="444"/>
      <c r="D126" s="446"/>
      <c r="E126" s="431"/>
      <c r="F126" s="431"/>
      <c r="G126" s="431"/>
      <c r="H126" s="797"/>
      <c r="I126" s="763"/>
      <c r="J126" s="766"/>
      <c r="K126" s="431"/>
      <c r="L126" s="431"/>
      <c r="M126" s="431"/>
      <c r="N126" s="350"/>
      <c r="O126" s="350"/>
      <c r="P126" s="431"/>
      <c r="Q126" s="431"/>
      <c r="R126" s="444"/>
      <c r="S126" s="431"/>
      <c r="T126" s="431"/>
      <c r="U126" s="431"/>
      <c r="V126" s="431"/>
      <c r="W126" s="431"/>
      <c r="X126" s="447"/>
      <c r="Y126" s="430"/>
      <c r="Z126" s="430"/>
      <c r="AA126" s="430"/>
    </row>
    <row r="127" spans="1:27" ht="15.75" customHeight="1">
      <c r="A127" s="430"/>
      <c r="B127" s="431">
        <v>119</v>
      </c>
      <c r="C127" s="444"/>
      <c r="D127" s="446"/>
      <c r="E127" s="431"/>
      <c r="F127" s="431"/>
      <c r="G127" s="431"/>
      <c r="H127" s="797"/>
      <c r="I127" s="763"/>
      <c r="J127" s="766"/>
      <c r="K127" s="431"/>
      <c r="L127" s="431"/>
      <c r="M127" s="431"/>
      <c r="N127" s="350"/>
      <c r="O127" s="350"/>
      <c r="P127" s="431"/>
      <c r="Q127" s="431"/>
      <c r="R127" s="444"/>
      <c r="S127" s="431"/>
      <c r="T127" s="431"/>
      <c r="U127" s="431"/>
      <c r="V127" s="431"/>
      <c r="W127" s="431"/>
      <c r="X127" s="447"/>
      <c r="Y127" s="430"/>
      <c r="Z127" s="430"/>
      <c r="AA127" s="430"/>
    </row>
    <row r="128" spans="1:27" ht="15.75" customHeight="1">
      <c r="A128" s="430"/>
      <c r="B128" s="431">
        <v>120</v>
      </c>
      <c r="C128" s="444"/>
      <c r="D128" s="446"/>
      <c r="E128" s="431"/>
      <c r="F128" s="431"/>
      <c r="G128" s="431"/>
      <c r="H128" s="797"/>
      <c r="I128" s="763"/>
      <c r="J128" s="766"/>
      <c r="K128" s="431"/>
      <c r="L128" s="431"/>
      <c r="M128" s="431"/>
      <c r="N128" s="350"/>
      <c r="O128" s="350"/>
      <c r="P128" s="431"/>
      <c r="Q128" s="431"/>
      <c r="R128" s="444"/>
      <c r="S128" s="431"/>
      <c r="T128" s="431"/>
      <c r="U128" s="431"/>
      <c r="V128" s="431"/>
      <c r="W128" s="431"/>
      <c r="X128" s="447"/>
      <c r="Y128" s="430"/>
      <c r="Z128" s="430"/>
      <c r="AA128" s="430"/>
    </row>
    <row r="129" spans="1:27" ht="15.75" customHeight="1">
      <c r="A129" s="430"/>
      <c r="B129" s="431">
        <v>121</v>
      </c>
      <c r="C129" s="444"/>
      <c r="D129" s="446"/>
      <c r="E129" s="431"/>
      <c r="F129" s="431"/>
      <c r="G129" s="431"/>
      <c r="H129" s="797"/>
      <c r="I129" s="763"/>
      <c r="J129" s="766"/>
      <c r="K129" s="431"/>
      <c r="L129" s="431"/>
      <c r="M129" s="431"/>
      <c r="N129" s="350"/>
      <c r="O129" s="350"/>
      <c r="P129" s="431"/>
      <c r="Q129" s="431"/>
      <c r="R129" s="444"/>
      <c r="S129" s="431"/>
      <c r="T129" s="431"/>
      <c r="U129" s="431"/>
      <c r="V129" s="431"/>
      <c r="W129" s="431"/>
      <c r="X129" s="447"/>
      <c r="Y129" s="430"/>
      <c r="Z129" s="430"/>
      <c r="AA129" s="430"/>
    </row>
    <row r="130" spans="1:27" ht="15.75" customHeight="1">
      <c r="A130" s="430"/>
      <c r="B130" s="431">
        <v>122</v>
      </c>
      <c r="C130" s="444"/>
      <c r="D130" s="446"/>
      <c r="E130" s="431"/>
      <c r="F130" s="431"/>
      <c r="G130" s="431"/>
      <c r="H130" s="797"/>
      <c r="I130" s="763"/>
      <c r="J130" s="766"/>
      <c r="K130" s="431"/>
      <c r="L130" s="431"/>
      <c r="M130" s="431"/>
      <c r="N130" s="350"/>
      <c r="O130" s="350"/>
      <c r="P130" s="431"/>
      <c r="Q130" s="431"/>
      <c r="R130" s="444"/>
      <c r="S130" s="431"/>
      <c r="T130" s="431"/>
      <c r="U130" s="431"/>
      <c r="V130" s="431"/>
      <c r="W130" s="431"/>
      <c r="X130" s="447"/>
      <c r="Y130" s="430"/>
      <c r="Z130" s="430"/>
      <c r="AA130" s="430"/>
    </row>
    <row r="131" spans="1:27" ht="15.75" customHeight="1">
      <c r="A131" s="430"/>
      <c r="B131" s="431">
        <v>123</v>
      </c>
      <c r="C131" s="444"/>
      <c r="D131" s="446"/>
      <c r="E131" s="431"/>
      <c r="F131" s="431"/>
      <c r="G131" s="431"/>
      <c r="H131" s="797"/>
      <c r="I131" s="763"/>
      <c r="J131" s="766"/>
      <c r="K131" s="431"/>
      <c r="L131" s="431"/>
      <c r="M131" s="431"/>
      <c r="N131" s="350"/>
      <c r="O131" s="350"/>
      <c r="P131" s="431"/>
      <c r="Q131" s="431"/>
      <c r="R131" s="444"/>
      <c r="S131" s="431"/>
      <c r="T131" s="431"/>
      <c r="U131" s="431"/>
      <c r="V131" s="431"/>
      <c r="W131" s="431"/>
      <c r="X131" s="447"/>
      <c r="Y131" s="430"/>
      <c r="Z131" s="430"/>
      <c r="AA131" s="430"/>
    </row>
    <row r="132" spans="1:27" ht="15.75" customHeight="1">
      <c r="A132" s="430"/>
      <c r="B132" s="431">
        <v>124</v>
      </c>
      <c r="C132" s="444"/>
      <c r="D132" s="446"/>
      <c r="E132" s="431"/>
      <c r="F132" s="431"/>
      <c r="G132" s="431"/>
      <c r="H132" s="797"/>
      <c r="I132" s="763"/>
      <c r="J132" s="766"/>
      <c r="K132" s="431"/>
      <c r="L132" s="431"/>
      <c r="M132" s="431"/>
      <c r="N132" s="350"/>
      <c r="O132" s="350"/>
      <c r="P132" s="431"/>
      <c r="Q132" s="431"/>
      <c r="R132" s="444"/>
      <c r="S132" s="431"/>
      <c r="T132" s="431"/>
      <c r="U132" s="431"/>
      <c r="V132" s="431"/>
      <c r="W132" s="431"/>
      <c r="X132" s="447"/>
      <c r="Y132" s="430"/>
      <c r="Z132" s="430"/>
      <c r="AA132" s="430"/>
    </row>
    <row r="133" spans="1:27" ht="15.75" customHeight="1">
      <c r="A133" s="430"/>
      <c r="B133" s="431">
        <v>125</v>
      </c>
      <c r="C133" s="444"/>
      <c r="D133" s="446"/>
      <c r="E133" s="431"/>
      <c r="F133" s="431"/>
      <c r="G133" s="431"/>
      <c r="H133" s="797"/>
      <c r="I133" s="763"/>
      <c r="J133" s="766"/>
      <c r="K133" s="431"/>
      <c r="L133" s="431"/>
      <c r="M133" s="431"/>
      <c r="N133" s="350"/>
      <c r="O133" s="350"/>
      <c r="P133" s="431"/>
      <c r="Q133" s="431"/>
      <c r="R133" s="444"/>
      <c r="S133" s="431"/>
      <c r="T133" s="431"/>
      <c r="U133" s="431"/>
      <c r="V133" s="431"/>
      <c r="W133" s="431"/>
      <c r="X133" s="447"/>
      <c r="Y133" s="430"/>
      <c r="Z133" s="430"/>
      <c r="AA133" s="430"/>
    </row>
    <row r="134" spans="1:27" ht="15.75" customHeight="1">
      <c r="A134" s="430"/>
      <c r="B134" s="431">
        <v>126</v>
      </c>
      <c r="C134" s="444"/>
      <c r="D134" s="446"/>
      <c r="E134" s="431"/>
      <c r="F134" s="431"/>
      <c r="G134" s="431"/>
      <c r="H134" s="797"/>
      <c r="I134" s="763"/>
      <c r="J134" s="766"/>
      <c r="K134" s="431"/>
      <c r="L134" s="431"/>
      <c r="M134" s="431"/>
      <c r="N134" s="350"/>
      <c r="O134" s="350"/>
      <c r="P134" s="431"/>
      <c r="Q134" s="431"/>
      <c r="R134" s="444"/>
      <c r="S134" s="431"/>
      <c r="T134" s="431"/>
      <c r="U134" s="431"/>
      <c r="V134" s="431"/>
      <c r="W134" s="431"/>
      <c r="X134" s="447"/>
      <c r="Y134" s="430"/>
      <c r="Z134" s="430"/>
      <c r="AA134" s="430"/>
    </row>
    <row r="135" spans="1:27" ht="15.75" customHeight="1">
      <c r="A135" s="430"/>
      <c r="B135" s="431">
        <v>127</v>
      </c>
      <c r="C135" s="444"/>
      <c r="D135" s="446"/>
      <c r="E135" s="431"/>
      <c r="F135" s="431"/>
      <c r="G135" s="431"/>
      <c r="H135" s="797"/>
      <c r="I135" s="763"/>
      <c r="J135" s="766"/>
      <c r="K135" s="431"/>
      <c r="L135" s="431"/>
      <c r="M135" s="431"/>
      <c r="N135" s="350"/>
      <c r="O135" s="350"/>
      <c r="P135" s="431"/>
      <c r="Q135" s="431"/>
      <c r="R135" s="444"/>
      <c r="S135" s="431"/>
      <c r="T135" s="431"/>
      <c r="U135" s="431"/>
      <c r="V135" s="431"/>
      <c r="W135" s="431"/>
      <c r="X135" s="447"/>
      <c r="Y135" s="430"/>
      <c r="Z135" s="430"/>
      <c r="AA135" s="430"/>
    </row>
    <row r="136" spans="1:27" ht="15.75" customHeight="1">
      <c r="A136" s="430"/>
      <c r="B136" s="431">
        <v>128</v>
      </c>
      <c r="C136" s="444"/>
      <c r="D136" s="446"/>
      <c r="E136" s="431"/>
      <c r="F136" s="431"/>
      <c r="G136" s="431"/>
      <c r="H136" s="797"/>
      <c r="I136" s="763"/>
      <c r="J136" s="766"/>
      <c r="K136" s="431"/>
      <c r="L136" s="431"/>
      <c r="M136" s="431"/>
      <c r="N136" s="350"/>
      <c r="O136" s="350"/>
      <c r="P136" s="431"/>
      <c r="Q136" s="431"/>
      <c r="R136" s="444"/>
      <c r="S136" s="431"/>
      <c r="T136" s="431"/>
      <c r="U136" s="431"/>
      <c r="V136" s="431"/>
      <c r="W136" s="431"/>
      <c r="X136" s="447"/>
      <c r="Y136" s="430"/>
      <c r="Z136" s="430"/>
      <c r="AA136" s="430"/>
    </row>
    <row r="137" spans="1:27" ht="15.75" customHeight="1">
      <c r="A137" s="430"/>
      <c r="B137" s="431">
        <v>129</v>
      </c>
      <c r="C137" s="444"/>
      <c r="D137" s="446"/>
      <c r="E137" s="431"/>
      <c r="F137" s="431"/>
      <c r="G137" s="431"/>
      <c r="H137" s="797"/>
      <c r="I137" s="763"/>
      <c r="J137" s="766"/>
      <c r="K137" s="431"/>
      <c r="L137" s="431"/>
      <c r="M137" s="431"/>
      <c r="N137" s="350"/>
      <c r="O137" s="350"/>
      <c r="P137" s="431"/>
      <c r="Q137" s="431"/>
      <c r="R137" s="444"/>
      <c r="S137" s="431"/>
      <c r="T137" s="431"/>
      <c r="U137" s="431"/>
      <c r="V137" s="431"/>
      <c r="W137" s="431"/>
      <c r="X137" s="447"/>
      <c r="Y137" s="430"/>
      <c r="Z137" s="430"/>
      <c r="AA137" s="430"/>
    </row>
    <row r="138" spans="1:27" ht="15.75" customHeight="1">
      <c r="A138" s="430"/>
      <c r="B138" s="431">
        <v>130</v>
      </c>
      <c r="C138" s="444"/>
      <c r="D138" s="446"/>
      <c r="E138" s="431"/>
      <c r="F138" s="431"/>
      <c r="G138" s="431"/>
      <c r="H138" s="797"/>
      <c r="I138" s="763"/>
      <c r="J138" s="766"/>
      <c r="K138" s="431"/>
      <c r="L138" s="431"/>
      <c r="M138" s="431"/>
      <c r="N138" s="350"/>
      <c r="O138" s="350"/>
      <c r="P138" s="431"/>
      <c r="Q138" s="431"/>
      <c r="R138" s="444"/>
      <c r="S138" s="431"/>
      <c r="T138" s="431"/>
      <c r="U138" s="431"/>
      <c r="V138" s="431"/>
      <c r="W138" s="431"/>
      <c r="X138" s="447"/>
      <c r="Y138" s="430"/>
      <c r="Z138" s="430"/>
      <c r="AA138" s="430"/>
    </row>
    <row r="139" spans="1:27" ht="15.75" customHeight="1">
      <c r="A139" s="430"/>
      <c r="B139" s="431">
        <v>131</v>
      </c>
      <c r="C139" s="444"/>
      <c r="D139" s="446"/>
      <c r="E139" s="431"/>
      <c r="F139" s="431"/>
      <c r="G139" s="431"/>
      <c r="H139" s="797"/>
      <c r="I139" s="763"/>
      <c r="J139" s="766"/>
      <c r="K139" s="431"/>
      <c r="L139" s="431"/>
      <c r="M139" s="431"/>
      <c r="N139" s="350"/>
      <c r="O139" s="350"/>
      <c r="P139" s="431"/>
      <c r="Q139" s="431"/>
      <c r="R139" s="444"/>
      <c r="S139" s="431"/>
      <c r="T139" s="431"/>
      <c r="U139" s="431"/>
      <c r="V139" s="431"/>
      <c r="W139" s="431"/>
      <c r="X139" s="447"/>
      <c r="Y139" s="430"/>
      <c r="Z139" s="430"/>
      <c r="AA139" s="430"/>
    </row>
    <row r="140" spans="1:27" ht="15.75" customHeight="1">
      <c r="A140" s="430"/>
      <c r="B140" s="431">
        <v>132</v>
      </c>
      <c r="C140" s="444"/>
      <c r="D140" s="446"/>
      <c r="E140" s="431"/>
      <c r="F140" s="431"/>
      <c r="G140" s="431"/>
      <c r="H140" s="797"/>
      <c r="I140" s="763"/>
      <c r="J140" s="766"/>
      <c r="K140" s="431"/>
      <c r="L140" s="431"/>
      <c r="M140" s="431"/>
      <c r="N140" s="350"/>
      <c r="O140" s="350"/>
      <c r="P140" s="431"/>
      <c r="Q140" s="431"/>
      <c r="R140" s="444"/>
      <c r="S140" s="431"/>
      <c r="T140" s="431"/>
      <c r="U140" s="431"/>
      <c r="V140" s="431"/>
      <c r="W140" s="431"/>
      <c r="X140" s="447"/>
      <c r="Y140" s="430"/>
      <c r="Z140" s="430"/>
      <c r="AA140" s="430"/>
    </row>
    <row r="141" spans="1:27" ht="15.75" customHeight="1">
      <c r="A141" s="430"/>
      <c r="B141" s="431">
        <v>133</v>
      </c>
      <c r="C141" s="444"/>
      <c r="D141" s="446"/>
      <c r="E141" s="431"/>
      <c r="F141" s="431"/>
      <c r="G141" s="431"/>
      <c r="H141" s="797"/>
      <c r="I141" s="763"/>
      <c r="J141" s="766"/>
      <c r="K141" s="431"/>
      <c r="L141" s="431"/>
      <c r="M141" s="431"/>
      <c r="N141" s="350"/>
      <c r="O141" s="350"/>
      <c r="P141" s="431"/>
      <c r="Q141" s="431"/>
      <c r="R141" s="444"/>
      <c r="S141" s="431"/>
      <c r="T141" s="431"/>
      <c r="U141" s="431"/>
      <c r="V141" s="431"/>
      <c r="W141" s="431"/>
      <c r="X141" s="447"/>
      <c r="Y141" s="430"/>
      <c r="Z141" s="430"/>
      <c r="AA141" s="430"/>
    </row>
    <row r="142" spans="1:27" ht="15.75" customHeight="1">
      <c r="A142" s="430"/>
      <c r="B142" s="431">
        <v>134</v>
      </c>
      <c r="C142" s="444"/>
      <c r="D142" s="446"/>
      <c r="E142" s="431"/>
      <c r="F142" s="431"/>
      <c r="G142" s="431"/>
      <c r="H142" s="797"/>
      <c r="I142" s="763"/>
      <c r="J142" s="766"/>
      <c r="K142" s="431"/>
      <c r="L142" s="431"/>
      <c r="M142" s="431"/>
      <c r="N142" s="350"/>
      <c r="O142" s="350"/>
      <c r="P142" s="431"/>
      <c r="Q142" s="431"/>
      <c r="R142" s="444"/>
      <c r="S142" s="431"/>
      <c r="T142" s="431"/>
      <c r="U142" s="431"/>
      <c r="V142" s="431"/>
      <c r="W142" s="431"/>
      <c r="X142" s="447"/>
      <c r="Y142" s="430"/>
      <c r="Z142" s="430"/>
      <c r="AA142" s="430"/>
    </row>
    <row r="143" spans="1:27" ht="15.75" customHeight="1">
      <c r="A143" s="430"/>
      <c r="B143" s="431">
        <v>135</v>
      </c>
      <c r="C143" s="444"/>
      <c r="D143" s="446"/>
      <c r="E143" s="431"/>
      <c r="F143" s="431"/>
      <c r="G143" s="431"/>
      <c r="H143" s="797"/>
      <c r="I143" s="763"/>
      <c r="J143" s="766"/>
      <c r="K143" s="431"/>
      <c r="L143" s="431"/>
      <c r="M143" s="431"/>
      <c r="N143" s="350"/>
      <c r="O143" s="350"/>
      <c r="P143" s="431"/>
      <c r="Q143" s="431"/>
      <c r="R143" s="444"/>
      <c r="S143" s="431"/>
      <c r="T143" s="431"/>
      <c r="U143" s="431"/>
      <c r="V143" s="431"/>
      <c r="W143" s="431"/>
      <c r="X143" s="447"/>
      <c r="Y143" s="430"/>
      <c r="Z143" s="430"/>
      <c r="AA143" s="430"/>
    </row>
    <row r="144" spans="1:27" ht="15.75" customHeight="1">
      <c r="A144" s="430"/>
      <c r="B144" s="431">
        <v>136</v>
      </c>
      <c r="C144" s="444"/>
      <c r="D144" s="446"/>
      <c r="E144" s="431"/>
      <c r="F144" s="431"/>
      <c r="G144" s="431"/>
      <c r="H144" s="797"/>
      <c r="I144" s="763"/>
      <c r="J144" s="766"/>
      <c r="K144" s="431"/>
      <c r="L144" s="431"/>
      <c r="M144" s="431"/>
      <c r="N144" s="350"/>
      <c r="O144" s="350"/>
      <c r="P144" s="431"/>
      <c r="Q144" s="431"/>
      <c r="R144" s="444"/>
      <c r="S144" s="431"/>
      <c r="T144" s="431"/>
      <c r="U144" s="431"/>
      <c r="V144" s="431"/>
      <c r="W144" s="431"/>
      <c r="X144" s="447"/>
      <c r="Y144" s="430"/>
      <c r="Z144" s="430"/>
      <c r="AA144" s="430"/>
    </row>
    <row r="145" spans="1:27" ht="15.75" customHeight="1">
      <c r="A145" s="430"/>
      <c r="B145" s="431">
        <v>137</v>
      </c>
      <c r="C145" s="444"/>
      <c r="D145" s="446"/>
      <c r="E145" s="431"/>
      <c r="F145" s="431"/>
      <c r="G145" s="431"/>
      <c r="H145" s="797"/>
      <c r="I145" s="763"/>
      <c r="J145" s="766"/>
      <c r="K145" s="431"/>
      <c r="L145" s="431"/>
      <c r="M145" s="431"/>
      <c r="N145" s="350"/>
      <c r="O145" s="350"/>
      <c r="P145" s="431"/>
      <c r="Q145" s="431"/>
      <c r="R145" s="444"/>
      <c r="S145" s="431"/>
      <c r="T145" s="431"/>
      <c r="U145" s="431"/>
      <c r="V145" s="431"/>
      <c r="W145" s="431"/>
      <c r="X145" s="447"/>
      <c r="Y145" s="430"/>
      <c r="Z145" s="430"/>
      <c r="AA145" s="430"/>
    </row>
    <row r="146" spans="1:27" ht="15.75" customHeight="1">
      <c r="A146" s="430"/>
      <c r="B146" s="431">
        <v>138</v>
      </c>
      <c r="C146" s="444"/>
      <c r="D146" s="446"/>
      <c r="E146" s="431"/>
      <c r="F146" s="431"/>
      <c r="G146" s="431"/>
      <c r="H146" s="797"/>
      <c r="I146" s="763"/>
      <c r="J146" s="766"/>
      <c r="K146" s="431"/>
      <c r="L146" s="431"/>
      <c r="M146" s="431"/>
      <c r="N146" s="350"/>
      <c r="O146" s="350"/>
      <c r="P146" s="431"/>
      <c r="Q146" s="431"/>
      <c r="R146" s="444"/>
      <c r="S146" s="431"/>
      <c r="T146" s="431"/>
      <c r="U146" s="431"/>
      <c r="V146" s="431"/>
      <c r="W146" s="431"/>
      <c r="X146" s="447"/>
      <c r="Y146" s="430"/>
      <c r="Z146" s="430"/>
      <c r="AA146" s="430"/>
    </row>
    <row r="147" spans="1:27" ht="15.75" customHeight="1">
      <c r="A147" s="430"/>
      <c r="B147" s="431">
        <v>139</v>
      </c>
      <c r="C147" s="444"/>
      <c r="D147" s="446"/>
      <c r="E147" s="431"/>
      <c r="F147" s="431"/>
      <c r="G147" s="431"/>
      <c r="H147" s="797"/>
      <c r="I147" s="763"/>
      <c r="J147" s="766"/>
      <c r="K147" s="431"/>
      <c r="L147" s="431"/>
      <c r="M147" s="431"/>
      <c r="N147" s="350"/>
      <c r="O147" s="350"/>
      <c r="P147" s="431"/>
      <c r="Q147" s="431"/>
      <c r="R147" s="444"/>
      <c r="S147" s="431"/>
      <c r="T147" s="431"/>
      <c r="U147" s="431"/>
      <c r="V147" s="431"/>
      <c r="W147" s="431"/>
      <c r="X147" s="447"/>
      <c r="Y147" s="430"/>
      <c r="Z147" s="430"/>
      <c r="AA147" s="430"/>
    </row>
    <row r="148" spans="1:27" ht="15.75" customHeight="1">
      <c r="A148" s="430"/>
      <c r="B148" s="431">
        <v>140</v>
      </c>
      <c r="C148" s="444"/>
      <c r="D148" s="446"/>
      <c r="E148" s="431"/>
      <c r="F148" s="431"/>
      <c r="G148" s="431"/>
      <c r="H148" s="797"/>
      <c r="I148" s="763"/>
      <c r="J148" s="766"/>
      <c r="K148" s="431"/>
      <c r="L148" s="431"/>
      <c r="M148" s="431"/>
      <c r="N148" s="350"/>
      <c r="O148" s="350"/>
      <c r="P148" s="431"/>
      <c r="Q148" s="431"/>
      <c r="R148" s="444"/>
      <c r="S148" s="431"/>
      <c r="T148" s="431"/>
      <c r="U148" s="431"/>
      <c r="V148" s="431"/>
      <c r="W148" s="431"/>
      <c r="X148" s="447"/>
      <c r="Y148" s="430"/>
      <c r="Z148" s="430"/>
      <c r="AA148" s="430"/>
    </row>
    <row r="149" spans="1:27" ht="15.75" customHeight="1">
      <c r="A149" s="430"/>
      <c r="B149" s="431">
        <v>141</v>
      </c>
      <c r="C149" s="444"/>
      <c r="D149" s="446"/>
      <c r="E149" s="431"/>
      <c r="F149" s="431"/>
      <c r="G149" s="431"/>
      <c r="H149" s="797"/>
      <c r="I149" s="763"/>
      <c r="J149" s="766"/>
      <c r="K149" s="431"/>
      <c r="L149" s="431"/>
      <c r="M149" s="431"/>
      <c r="N149" s="350"/>
      <c r="O149" s="350"/>
      <c r="P149" s="431"/>
      <c r="Q149" s="431"/>
      <c r="R149" s="444"/>
      <c r="S149" s="431"/>
      <c r="T149" s="431"/>
      <c r="U149" s="431"/>
      <c r="V149" s="431"/>
      <c r="W149" s="431"/>
      <c r="X149" s="447"/>
      <c r="Y149" s="430"/>
      <c r="Z149" s="430"/>
      <c r="AA149" s="430"/>
    </row>
    <row r="150" spans="1:27" ht="15.75" customHeight="1">
      <c r="A150" s="430"/>
      <c r="B150" s="431">
        <v>142</v>
      </c>
      <c r="C150" s="444"/>
      <c r="D150" s="446"/>
      <c r="E150" s="431"/>
      <c r="F150" s="431"/>
      <c r="G150" s="431"/>
      <c r="H150" s="797"/>
      <c r="I150" s="763"/>
      <c r="J150" s="766"/>
      <c r="K150" s="431"/>
      <c r="L150" s="431"/>
      <c r="M150" s="431"/>
      <c r="N150" s="350"/>
      <c r="O150" s="350"/>
      <c r="P150" s="431"/>
      <c r="Q150" s="431"/>
      <c r="R150" s="444"/>
      <c r="S150" s="431"/>
      <c r="T150" s="431"/>
      <c r="U150" s="431"/>
      <c r="V150" s="431"/>
      <c r="W150" s="431"/>
      <c r="X150" s="447"/>
      <c r="Y150" s="430"/>
      <c r="Z150" s="430"/>
      <c r="AA150" s="430"/>
    </row>
    <row r="151" spans="1:27" ht="15.75" customHeight="1">
      <c r="A151" s="430"/>
      <c r="B151" s="431">
        <v>143</v>
      </c>
      <c r="C151" s="444"/>
      <c r="D151" s="446"/>
      <c r="E151" s="431"/>
      <c r="F151" s="431"/>
      <c r="G151" s="431"/>
      <c r="H151" s="797"/>
      <c r="I151" s="763"/>
      <c r="J151" s="766"/>
      <c r="K151" s="431"/>
      <c r="L151" s="431"/>
      <c r="M151" s="431"/>
      <c r="N151" s="350"/>
      <c r="O151" s="350"/>
      <c r="P151" s="431"/>
      <c r="Q151" s="431"/>
      <c r="R151" s="444"/>
      <c r="S151" s="431"/>
      <c r="T151" s="431"/>
      <c r="U151" s="431"/>
      <c r="V151" s="431"/>
      <c r="W151" s="431"/>
      <c r="X151" s="447"/>
      <c r="Y151" s="430"/>
      <c r="Z151" s="430"/>
      <c r="AA151" s="430"/>
    </row>
    <row r="152" spans="1:27" ht="15.75" customHeight="1">
      <c r="A152" s="430"/>
      <c r="B152" s="431">
        <v>144</v>
      </c>
      <c r="C152" s="444"/>
      <c r="D152" s="446"/>
      <c r="E152" s="431"/>
      <c r="F152" s="431"/>
      <c r="G152" s="431"/>
      <c r="H152" s="797"/>
      <c r="I152" s="763"/>
      <c r="J152" s="766"/>
      <c r="K152" s="431"/>
      <c r="L152" s="431"/>
      <c r="M152" s="431"/>
      <c r="N152" s="350"/>
      <c r="O152" s="350"/>
      <c r="P152" s="431"/>
      <c r="Q152" s="431"/>
      <c r="R152" s="444"/>
      <c r="S152" s="431"/>
      <c r="T152" s="431"/>
      <c r="U152" s="431"/>
      <c r="V152" s="431"/>
      <c r="W152" s="431"/>
      <c r="X152" s="447"/>
      <c r="Y152" s="430"/>
      <c r="Z152" s="430"/>
      <c r="AA152" s="430"/>
    </row>
    <row r="153" spans="1:27" ht="15.75" customHeight="1">
      <c r="A153" s="430"/>
      <c r="B153" s="431">
        <v>145</v>
      </c>
      <c r="C153" s="444"/>
      <c r="D153" s="446"/>
      <c r="E153" s="431"/>
      <c r="F153" s="431"/>
      <c r="G153" s="431"/>
      <c r="H153" s="797"/>
      <c r="I153" s="763"/>
      <c r="J153" s="766"/>
      <c r="K153" s="431"/>
      <c r="L153" s="431"/>
      <c r="M153" s="431"/>
      <c r="N153" s="350"/>
      <c r="O153" s="350"/>
      <c r="P153" s="431"/>
      <c r="Q153" s="431"/>
      <c r="R153" s="444"/>
      <c r="S153" s="431"/>
      <c r="T153" s="431"/>
      <c r="U153" s="431"/>
      <c r="V153" s="431"/>
      <c r="W153" s="431"/>
      <c r="X153" s="447"/>
      <c r="Y153" s="430"/>
      <c r="Z153" s="430"/>
      <c r="AA153" s="430"/>
    </row>
    <row r="154" spans="1:27" ht="15.75" customHeight="1">
      <c r="A154" s="430"/>
      <c r="B154" s="431">
        <v>146</v>
      </c>
      <c r="C154" s="444"/>
      <c r="D154" s="446"/>
      <c r="E154" s="431"/>
      <c r="F154" s="431"/>
      <c r="G154" s="431"/>
      <c r="H154" s="797"/>
      <c r="I154" s="763"/>
      <c r="J154" s="766"/>
      <c r="K154" s="431"/>
      <c r="L154" s="431"/>
      <c r="M154" s="431"/>
      <c r="N154" s="350"/>
      <c r="O154" s="350"/>
      <c r="P154" s="431"/>
      <c r="Q154" s="431"/>
      <c r="R154" s="444"/>
      <c r="S154" s="431"/>
      <c r="T154" s="431"/>
      <c r="U154" s="431"/>
      <c r="V154" s="431"/>
      <c r="W154" s="431"/>
      <c r="X154" s="447"/>
      <c r="Y154" s="430"/>
      <c r="Z154" s="430"/>
      <c r="AA154" s="430"/>
    </row>
    <row r="155" spans="1:27" ht="15.75" customHeight="1">
      <c r="A155" s="430"/>
      <c r="B155" s="431">
        <v>147</v>
      </c>
      <c r="C155" s="444"/>
      <c r="D155" s="446"/>
      <c r="E155" s="431"/>
      <c r="F155" s="431"/>
      <c r="G155" s="431"/>
      <c r="H155" s="797"/>
      <c r="I155" s="763"/>
      <c r="J155" s="766"/>
      <c r="K155" s="431"/>
      <c r="L155" s="431"/>
      <c r="M155" s="431"/>
      <c r="N155" s="350"/>
      <c r="O155" s="350"/>
      <c r="P155" s="431"/>
      <c r="Q155" s="431"/>
      <c r="R155" s="444"/>
      <c r="S155" s="431"/>
      <c r="T155" s="431"/>
      <c r="U155" s="431"/>
      <c r="V155" s="431"/>
      <c r="W155" s="431"/>
      <c r="X155" s="447"/>
      <c r="Y155" s="430"/>
      <c r="Z155" s="430"/>
      <c r="AA155" s="430"/>
    </row>
    <row r="156" spans="1:27" ht="15.75" customHeight="1">
      <c r="A156" s="430"/>
      <c r="B156" s="431">
        <v>148</v>
      </c>
      <c r="C156" s="444"/>
      <c r="D156" s="446"/>
      <c r="E156" s="431"/>
      <c r="F156" s="431"/>
      <c r="G156" s="431"/>
      <c r="H156" s="797"/>
      <c r="I156" s="763"/>
      <c r="J156" s="766"/>
      <c r="K156" s="431"/>
      <c r="L156" s="431"/>
      <c r="M156" s="431"/>
      <c r="N156" s="350"/>
      <c r="O156" s="350"/>
      <c r="P156" s="431"/>
      <c r="Q156" s="431"/>
      <c r="R156" s="444"/>
      <c r="S156" s="431"/>
      <c r="T156" s="431"/>
      <c r="U156" s="431"/>
      <c r="V156" s="431"/>
      <c r="W156" s="431"/>
      <c r="X156" s="447"/>
      <c r="Y156" s="430"/>
      <c r="Z156" s="430"/>
      <c r="AA156" s="430"/>
    </row>
    <row r="157" spans="1:27" ht="15.75" customHeight="1">
      <c r="A157" s="430"/>
      <c r="B157" s="431">
        <v>149</v>
      </c>
      <c r="C157" s="444"/>
      <c r="D157" s="446"/>
      <c r="E157" s="431"/>
      <c r="F157" s="431"/>
      <c r="G157" s="431"/>
      <c r="H157" s="797"/>
      <c r="I157" s="763"/>
      <c r="J157" s="766"/>
      <c r="K157" s="431"/>
      <c r="L157" s="431"/>
      <c r="M157" s="431"/>
      <c r="N157" s="350"/>
      <c r="O157" s="350"/>
      <c r="P157" s="431"/>
      <c r="Q157" s="431"/>
      <c r="R157" s="444"/>
      <c r="S157" s="431"/>
      <c r="T157" s="431"/>
      <c r="U157" s="431"/>
      <c r="V157" s="431"/>
      <c r="W157" s="431"/>
      <c r="X157" s="447"/>
      <c r="Y157" s="430"/>
      <c r="Z157" s="430"/>
      <c r="AA157" s="430"/>
    </row>
    <row r="158" spans="1:27" ht="15.75" customHeight="1">
      <c r="A158" s="430"/>
      <c r="B158" s="431">
        <v>150</v>
      </c>
      <c r="C158" s="444"/>
      <c r="D158" s="446"/>
      <c r="E158" s="431"/>
      <c r="F158" s="431"/>
      <c r="G158" s="431"/>
      <c r="H158" s="797"/>
      <c r="I158" s="763"/>
      <c r="J158" s="766"/>
      <c r="K158" s="431"/>
      <c r="L158" s="431"/>
      <c r="M158" s="431"/>
      <c r="N158" s="350"/>
      <c r="O158" s="350"/>
      <c r="P158" s="431"/>
      <c r="Q158" s="431"/>
      <c r="R158" s="444"/>
      <c r="S158" s="431"/>
      <c r="T158" s="431"/>
      <c r="U158" s="431"/>
      <c r="V158" s="431"/>
      <c r="W158" s="431"/>
      <c r="X158" s="447"/>
      <c r="Y158" s="430"/>
      <c r="Z158" s="430"/>
      <c r="AA158" s="430"/>
    </row>
    <row r="159" spans="1:27" ht="15.75" customHeight="1">
      <c r="A159" s="430"/>
      <c r="B159" s="431">
        <v>151</v>
      </c>
      <c r="C159" s="444"/>
      <c r="D159" s="446"/>
      <c r="E159" s="431"/>
      <c r="F159" s="431"/>
      <c r="G159" s="431"/>
      <c r="H159" s="797"/>
      <c r="I159" s="763"/>
      <c r="J159" s="766"/>
      <c r="K159" s="431"/>
      <c r="L159" s="431"/>
      <c r="M159" s="431"/>
      <c r="N159" s="350"/>
      <c r="O159" s="350"/>
      <c r="P159" s="431"/>
      <c r="Q159" s="431"/>
      <c r="R159" s="444"/>
      <c r="S159" s="431"/>
      <c r="T159" s="431"/>
      <c r="U159" s="431"/>
      <c r="V159" s="431"/>
      <c r="W159" s="431"/>
      <c r="X159" s="447"/>
      <c r="Y159" s="430"/>
      <c r="Z159" s="430"/>
      <c r="AA159" s="430"/>
    </row>
    <row r="160" spans="1:27" ht="15.75" customHeight="1">
      <c r="A160" s="430"/>
      <c r="B160" s="431">
        <v>152</v>
      </c>
      <c r="C160" s="444"/>
      <c r="D160" s="446"/>
      <c r="E160" s="431"/>
      <c r="F160" s="431"/>
      <c r="G160" s="431"/>
      <c r="H160" s="797"/>
      <c r="I160" s="763"/>
      <c r="J160" s="766"/>
      <c r="K160" s="431"/>
      <c r="L160" s="431"/>
      <c r="M160" s="431"/>
      <c r="N160" s="350"/>
      <c r="O160" s="350"/>
      <c r="P160" s="431"/>
      <c r="Q160" s="431"/>
      <c r="R160" s="444"/>
      <c r="S160" s="431"/>
      <c r="T160" s="431"/>
      <c r="U160" s="431"/>
      <c r="V160" s="431"/>
      <c r="W160" s="431"/>
      <c r="X160" s="447"/>
      <c r="Y160" s="430"/>
      <c r="Z160" s="430"/>
      <c r="AA160" s="430"/>
    </row>
    <row r="161" spans="1:27" ht="15.75" customHeight="1">
      <c r="A161" s="430"/>
      <c r="B161" s="431">
        <v>153</v>
      </c>
      <c r="C161" s="444"/>
      <c r="D161" s="446"/>
      <c r="E161" s="431"/>
      <c r="F161" s="431"/>
      <c r="G161" s="431"/>
      <c r="H161" s="797"/>
      <c r="I161" s="763"/>
      <c r="J161" s="766"/>
      <c r="K161" s="431"/>
      <c r="L161" s="431"/>
      <c r="M161" s="431"/>
      <c r="N161" s="350"/>
      <c r="O161" s="350"/>
      <c r="P161" s="431"/>
      <c r="Q161" s="431"/>
      <c r="R161" s="444"/>
      <c r="S161" s="431"/>
      <c r="T161" s="431"/>
      <c r="U161" s="431"/>
      <c r="V161" s="431"/>
      <c r="W161" s="431"/>
      <c r="X161" s="447"/>
      <c r="Y161" s="430"/>
      <c r="Z161" s="430"/>
      <c r="AA161" s="430"/>
    </row>
    <row r="162" spans="1:27" ht="15.75" customHeight="1">
      <c r="A162" s="430"/>
      <c r="B162" s="431">
        <v>154</v>
      </c>
      <c r="C162" s="444"/>
      <c r="D162" s="446"/>
      <c r="E162" s="431"/>
      <c r="F162" s="431"/>
      <c r="G162" s="431"/>
      <c r="H162" s="797"/>
      <c r="I162" s="763"/>
      <c r="J162" s="766"/>
      <c r="K162" s="431"/>
      <c r="L162" s="431"/>
      <c r="M162" s="431"/>
      <c r="N162" s="350"/>
      <c r="O162" s="350"/>
      <c r="P162" s="431"/>
      <c r="Q162" s="431"/>
      <c r="R162" s="444"/>
      <c r="S162" s="431"/>
      <c r="T162" s="431"/>
      <c r="U162" s="431"/>
      <c r="V162" s="431"/>
      <c r="W162" s="431"/>
      <c r="X162" s="447"/>
      <c r="Y162" s="430"/>
      <c r="Z162" s="430"/>
      <c r="AA162" s="430"/>
    </row>
    <row r="163" spans="1:27" ht="15.75" customHeight="1">
      <c r="A163" s="430"/>
      <c r="B163" s="431">
        <v>155</v>
      </c>
      <c r="C163" s="444"/>
      <c r="D163" s="446"/>
      <c r="E163" s="431"/>
      <c r="F163" s="431"/>
      <c r="G163" s="431"/>
      <c r="H163" s="797"/>
      <c r="I163" s="763"/>
      <c r="J163" s="766"/>
      <c r="K163" s="431"/>
      <c r="L163" s="431"/>
      <c r="M163" s="431"/>
      <c r="N163" s="350"/>
      <c r="O163" s="350"/>
      <c r="P163" s="431"/>
      <c r="Q163" s="431"/>
      <c r="R163" s="444"/>
      <c r="S163" s="431"/>
      <c r="T163" s="431"/>
      <c r="U163" s="431"/>
      <c r="V163" s="431"/>
      <c r="W163" s="431"/>
      <c r="X163" s="447"/>
      <c r="Y163" s="430"/>
      <c r="Z163" s="430"/>
      <c r="AA163" s="430"/>
    </row>
    <row r="164" spans="1:27" ht="15.75" customHeight="1">
      <c r="A164" s="430"/>
      <c r="B164" s="431">
        <v>156</v>
      </c>
      <c r="C164" s="444"/>
      <c r="D164" s="446"/>
      <c r="E164" s="431"/>
      <c r="F164" s="431"/>
      <c r="G164" s="431"/>
      <c r="H164" s="797"/>
      <c r="I164" s="763"/>
      <c r="J164" s="766"/>
      <c r="K164" s="431"/>
      <c r="L164" s="431"/>
      <c r="M164" s="431"/>
      <c r="N164" s="350"/>
      <c r="O164" s="350"/>
      <c r="P164" s="431"/>
      <c r="Q164" s="431"/>
      <c r="R164" s="444"/>
      <c r="S164" s="431"/>
      <c r="T164" s="431"/>
      <c r="U164" s="431"/>
      <c r="V164" s="431"/>
      <c r="W164" s="431"/>
      <c r="X164" s="447"/>
      <c r="Y164" s="430"/>
      <c r="Z164" s="430"/>
      <c r="AA164" s="430"/>
    </row>
    <row r="165" spans="1:27" ht="15.75" customHeight="1">
      <c r="A165" s="430"/>
      <c r="B165" s="431">
        <v>157</v>
      </c>
      <c r="C165" s="444"/>
      <c r="D165" s="446"/>
      <c r="E165" s="431"/>
      <c r="F165" s="431"/>
      <c r="G165" s="431"/>
      <c r="H165" s="797"/>
      <c r="I165" s="763"/>
      <c r="J165" s="766"/>
      <c r="K165" s="431"/>
      <c r="L165" s="431"/>
      <c r="M165" s="431"/>
      <c r="N165" s="350"/>
      <c r="O165" s="350"/>
      <c r="P165" s="431"/>
      <c r="Q165" s="431"/>
      <c r="R165" s="444"/>
      <c r="S165" s="431"/>
      <c r="T165" s="431"/>
      <c r="U165" s="431"/>
      <c r="V165" s="431"/>
      <c r="W165" s="431"/>
      <c r="X165" s="447"/>
      <c r="Y165" s="430"/>
      <c r="Z165" s="430"/>
      <c r="AA165" s="430"/>
    </row>
    <row r="166" spans="1:27" ht="15.75" customHeight="1">
      <c r="A166" s="430"/>
      <c r="B166" s="431">
        <v>158</v>
      </c>
      <c r="C166" s="444"/>
      <c r="D166" s="446"/>
      <c r="E166" s="431"/>
      <c r="F166" s="431"/>
      <c r="G166" s="431"/>
      <c r="H166" s="797"/>
      <c r="I166" s="763"/>
      <c r="J166" s="766"/>
      <c r="K166" s="431"/>
      <c r="L166" s="431"/>
      <c r="M166" s="431"/>
      <c r="N166" s="350"/>
      <c r="O166" s="350"/>
      <c r="P166" s="431"/>
      <c r="Q166" s="431"/>
      <c r="R166" s="444"/>
      <c r="S166" s="431"/>
      <c r="T166" s="431"/>
      <c r="U166" s="431"/>
      <c r="V166" s="431"/>
      <c r="W166" s="431"/>
      <c r="X166" s="447"/>
      <c r="Y166" s="430"/>
      <c r="Z166" s="430"/>
      <c r="AA166" s="430"/>
    </row>
    <row r="167" spans="1:27" ht="15.75" customHeight="1">
      <c r="A167" s="430"/>
      <c r="B167" s="431">
        <v>159</v>
      </c>
      <c r="C167" s="444"/>
      <c r="D167" s="446"/>
      <c r="E167" s="431"/>
      <c r="F167" s="431"/>
      <c r="G167" s="431"/>
      <c r="H167" s="797"/>
      <c r="I167" s="763"/>
      <c r="J167" s="766"/>
      <c r="K167" s="431"/>
      <c r="L167" s="431"/>
      <c r="M167" s="431"/>
      <c r="N167" s="350"/>
      <c r="O167" s="350"/>
      <c r="P167" s="431"/>
      <c r="Q167" s="431"/>
      <c r="R167" s="444"/>
      <c r="S167" s="431"/>
      <c r="T167" s="431"/>
      <c r="U167" s="431"/>
      <c r="V167" s="431"/>
      <c r="W167" s="431"/>
      <c r="X167" s="447"/>
      <c r="Y167" s="430"/>
      <c r="Z167" s="430"/>
      <c r="AA167" s="430"/>
    </row>
    <row r="168" spans="1:27" ht="15.75" customHeight="1">
      <c r="A168" s="430"/>
      <c r="B168" s="431">
        <v>160</v>
      </c>
      <c r="C168" s="444"/>
      <c r="D168" s="446"/>
      <c r="E168" s="431"/>
      <c r="F168" s="431"/>
      <c r="G168" s="431"/>
      <c r="H168" s="797"/>
      <c r="I168" s="763"/>
      <c r="J168" s="766"/>
      <c r="K168" s="431"/>
      <c r="L168" s="431"/>
      <c r="M168" s="431"/>
      <c r="N168" s="350"/>
      <c r="O168" s="350"/>
      <c r="P168" s="431"/>
      <c r="Q168" s="431"/>
      <c r="R168" s="444"/>
      <c r="S168" s="431"/>
      <c r="T168" s="431"/>
      <c r="U168" s="431"/>
      <c r="V168" s="431"/>
      <c r="W168" s="431"/>
      <c r="X168" s="447"/>
      <c r="Y168" s="430"/>
      <c r="Z168" s="430"/>
      <c r="AA168" s="430"/>
    </row>
    <row r="169" spans="1:27" ht="15.75" customHeight="1">
      <c r="A169" s="430"/>
      <c r="B169" s="431">
        <v>161</v>
      </c>
      <c r="C169" s="444"/>
      <c r="D169" s="446"/>
      <c r="E169" s="431"/>
      <c r="F169" s="431"/>
      <c r="G169" s="431"/>
      <c r="H169" s="797"/>
      <c r="I169" s="763"/>
      <c r="J169" s="766"/>
      <c r="K169" s="431"/>
      <c r="L169" s="431"/>
      <c r="M169" s="431"/>
      <c r="N169" s="350"/>
      <c r="O169" s="350"/>
      <c r="P169" s="431"/>
      <c r="Q169" s="431"/>
      <c r="R169" s="444"/>
      <c r="S169" s="431"/>
      <c r="T169" s="431"/>
      <c r="U169" s="431"/>
      <c r="V169" s="431"/>
      <c r="W169" s="431"/>
      <c r="X169" s="447"/>
      <c r="Y169" s="430"/>
      <c r="Z169" s="430"/>
      <c r="AA169" s="430"/>
    </row>
    <row r="170" spans="1:27" ht="15.75" customHeight="1">
      <c r="A170" s="430"/>
      <c r="B170" s="431">
        <v>162</v>
      </c>
      <c r="C170" s="444"/>
      <c r="D170" s="446"/>
      <c r="E170" s="431"/>
      <c r="F170" s="431"/>
      <c r="G170" s="431"/>
      <c r="H170" s="797"/>
      <c r="I170" s="763"/>
      <c r="J170" s="766"/>
      <c r="K170" s="431"/>
      <c r="L170" s="431"/>
      <c r="M170" s="431"/>
      <c r="N170" s="350"/>
      <c r="O170" s="350"/>
      <c r="P170" s="431"/>
      <c r="Q170" s="431"/>
      <c r="R170" s="444"/>
      <c r="S170" s="431"/>
      <c r="T170" s="431"/>
      <c r="U170" s="431"/>
      <c r="V170" s="431"/>
      <c r="W170" s="431"/>
      <c r="X170" s="447"/>
      <c r="Y170" s="430"/>
      <c r="Z170" s="430"/>
      <c r="AA170" s="430"/>
    </row>
    <row r="171" spans="1:27" ht="15.75" customHeight="1">
      <c r="A171" s="430"/>
      <c r="B171" s="431">
        <v>163</v>
      </c>
      <c r="C171" s="444"/>
      <c r="D171" s="446"/>
      <c r="E171" s="431"/>
      <c r="F171" s="431"/>
      <c r="G171" s="431"/>
      <c r="H171" s="797"/>
      <c r="I171" s="763"/>
      <c r="J171" s="766"/>
      <c r="K171" s="431"/>
      <c r="L171" s="431"/>
      <c r="M171" s="431"/>
      <c r="N171" s="350"/>
      <c r="O171" s="350"/>
      <c r="P171" s="431"/>
      <c r="Q171" s="431"/>
      <c r="R171" s="444"/>
      <c r="S171" s="431"/>
      <c r="T171" s="431"/>
      <c r="U171" s="431"/>
      <c r="V171" s="431"/>
      <c r="W171" s="431"/>
      <c r="X171" s="447"/>
      <c r="Y171" s="430"/>
      <c r="Z171" s="430"/>
      <c r="AA171" s="430"/>
    </row>
    <row r="172" spans="1:27" ht="15.75" customHeight="1">
      <c r="A172" s="430"/>
      <c r="B172" s="431">
        <v>164</v>
      </c>
      <c r="C172" s="444"/>
      <c r="D172" s="446"/>
      <c r="E172" s="431"/>
      <c r="F172" s="431"/>
      <c r="G172" s="431"/>
      <c r="H172" s="797"/>
      <c r="I172" s="763"/>
      <c r="J172" s="766"/>
      <c r="K172" s="431"/>
      <c r="L172" s="431"/>
      <c r="M172" s="431"/>
      <c r="N172" s="350"/>
      <c r="O172" s="350"/>
      <c r="P172" s="431"/>
      <c r="Q172" s="431"/>
      <c r="R172" s="444"/>
      <c r="S172" s="431"/>
      <c r="T172" s="431"/>
      <c r="U172" s="431"/>
      <c r="V172" s="431"/>
      <c r="W172" s="431"/>
      <c r="X172" s="447"/>
      <c r="Y172" s="430"/>
      <c r="Z172" s="430"/>
      <c r="AA172" s="430"/>
    </row>
    <row r="173" spans="1:27" ht="15.75" customHeight="1">
      <c r="A173" s="430"/>
      <c r="B173" s="431">
        <v>165</v>
      </c>
      <c r="C173" s="444"/>
      <c r="D173" s="446"/>
      <c r="E173" s="431"/>
      <c r="F173" s="431"/>
      <c r="G173" s="431"/>
      <c r="H173" s="797"/>
      <c r="I173" s="763"/>
      <c r="J173" s="766"/>
      <c r="K173" s="431"/>
      <c r="L173" s="431"/>
      <c r="M173" s="431"/>
      <c r="N173" s="350"/>
      <c r="O173" s="350"/>
      <c r="P173" s="431"/>
      <c r="Q173" s="431"/>
      <c r="R173" s="444"/>
      <c r="S173" s="431"/>
      <c r="T173" s="431"/>
      <c r="U173" s="431"/>
      <c r="V173" s="431"/>
      <c r="W173" s="431"/>
      <c r="X173" s="447"/>
      <c r="Y173" s="430"/>
      <c r="Z173" s="430"/>
      <c r="AA173" s="430"/>
    </row>
    <row r="174" spans="1:27" ht="15.75" customHeight="1">
      <c r="A174" s="430"/>
      <c r="B174" s="431">
        <v>166</v>
      </c>
      <c r="C174" s="444"/>
      <c r="D174" s="446"/>
      <c r="E174" s="431"/>
      <c r="F174" s="431"/>
      <c r="G174" s="431"/>
      <c r="H174" s="797"/>
      <c r="I174" s="763"/>
      <c r="J174" s="766"/>
      <c r="K174" s="431"/>
      <c r="L174" s="431"/>
      <c r="M174" s="431"/>
      <c r="N174" s="350"/>
      <c r="O174" s="350"/>
      <c r="P174" s="431"/>
      <c r="Q174" s="431"/>
      <c r="R174" s="444"/>
      <c r="S174" s="431"/>
      <c r="T174" s="431"/>
      <c r="U174" s="431"/>
      <c r="V174" s="431"/>
      <c r="W174" s="431"/>
      <c r="X174" s="447"/>
      <c r="Y174" s="430"/>
      <c r="Z174" s="430"/>
      <c r="AA174" s="430"/>
    </row>
    <row r="175" spans="1:27" ht="15.75" customHeight="1">
      <c r="A175" s="430"/>
      <c r="B175" s="431">
        <v>167</v>
      </c>
      <c r="C175" s="444"/>
      <c r="D175" s="446"/>
      <c r="E175" s="431"/>
      <c r="F175" s="431"/>
      <c r="G175" s="431"/>
      <c r="H175" s="797"/>
      <c r="I175" s="763"/>
      <c r="J175" s="766"/>
      <c r="K175" s="431"/>
      <c r="L175" s="431"/>
      <c r="M175" s="431"/>
      <c r="N175" s="350"/>
      <c r="O175" s="350"/>
      <c r="P175" s="431"/>
      <c r="Q175" s="431"/>
      <c r="R175" s="444"/>
      <c r="S175" s="431"/>
      <c r="T175" s="431"/>
      <c r="U175" s="431"/>
      <c r="V175" s="431"/>
      <c r="W175" s="431"/>
      <c r="X175" s="447"/>
      <c r="Y175" s="430"/>
      <c r="Z175" s="430"/>
      <c r="AA175" s="430"/>
    </row>
    <row r="176" spans="1:27" ht="15.75" customHeight="1">
      <c r="A176" s="430"/>
      <c r="B176" s="431">
        <v>168</v>
      </c>
      <c r="C176" s="444"/>
      <c r="D176" s="446"/>
      <c r="E176" s="431"/>
      <c r="F176" s="431"/>
      <c r="G176" s="431"/>
      <c r="H176" s="797"/>
      <c r="I176" s="763"/>
      <c r="J176" s="766"/>
      <c r="K176" s="431"/>
      <c r="L176" s="431"/>
      <c r="M176" s="431"/>
      <c r="N176" s="350"/>
      <c r="O176" s="350"/>
      <c r="P176" s="431"/>
      <c r="Q176" s="431"/>
      <c r="R176" s="444"/>
      <c r="S176" s="431"/>
      <c r="T176" s="431"/>
      <c r="U176" s="431"/>
      <c r="V176" s="431"/>
      <c r="W176" s="431"/>
      <c r="X176" s="447"/>
      <c r="Y176" s="430"/>
      <c r="Z176" s="430"/>
      <c r="AA176" s="430"/>
    </row>
    <row r="177" spans="1:27" ht="15.75" customHeight="1">
      <c r="A177" s="430"/>
      <c r="B177" s="431">
        <v>169</v>
      </c>
      <c r="C177" s="444"/>
      <c r="D177" s="446"/>
      <c r="E177" s="431"/>
      <c r="F177" s="431"/>
      <c r="G177" s="431"/>
      <c r="H177" s="797"/>
      <c r="I177" s="763"/>
      <c r="J177" s="766"/>
      <c r="K177" s="431"/>
      <c r="L177" s="431"/>
      <c r="M177" s="431"/>
      <c r="N177" s="350"/>
      <c r="O177" s="350"/>
      <c r="P177" s="431"/>
      <c r="Q177" s="431"/>
      <c r="R177" s="444"/>
      <c r="S177" s="431"/>
      <c r="T177" s="431"/>
      <c r="U177" s="431"/>
      <c r="V177" s="431"/>
      <c r="W177" s="431"/>
      <c r="X177" s="447"/>
      <c r="Y177" s="430"/>
      <c r="Z177" s="430"/>
      <c r="AA177" s="430"/>
    </row>
    <row r="178" spans="1:27" ht="15.75" customHeight="1">
      <c r="A178" s="430"/>
      <c r="B178" s="431">
        <v>170</v>
      </c>
      <c r="C178" s="444"/>
      <c r="D178" s="446"/>
      <c r="E178" s="431"/>
      <c r="F178" s="431"/>
      <c r="G178" s="431"/>
      <c r="H178" s="797"/>
      <c r="I178" s="763"/>
      <c r="J178" s="766"/>
      <c r="K178" s="431"/>
      <c r="L178" s="431"/>
      <c r="M178" s="431"/>
      <c r="N178" s="350"/>
      <c r="O178" s="350"/>
      <c r="P178" s="431"/>
      <c r="Q178" s="431"/>
      <c r="R178" s="444"/>
      <c r="S178" s="431"/>
      <c r="T178" s="431"/>
      <c r="U178" s="431"/>
      <c r="V178" s="431"/>
      <c r="W178" s="431"/>
      <c r="X178" s="447"/>
      <c r="Y178" s="430"/>
      <c r="Z178" s="430"/>
      <c r="AA178" s="430"/>
    </row>
    <row r="179" spans="1:27" ht="15.75" customHeight="1">
      <c r="A179" s="430"/>
      <c r="B179" s="431">
        <v>171</v>
      </c>
      <c r="C179" s="444"/>
      <c r="D179" s="446"/>
      <c r="E179" s="431"/>
      <c r="F179" s="431"/>
      <c r="G179" s="431"/>
      <c r="H179" s="797"/>
      <c r="I179" s="763"/>
      <c r="J179" s="766"/>
      <c r="K179" s="431"/>
      <c r="L179" s="431"/>
      <c r="M179" s="431"/>
      <c r="N179" s="350"/>
      <c r="O179" s="350"/>
      <c r="P179" s="431"/>
      <c r="Q179" s="431"/>
      <c r="R179" s="444"/>
      <c r="S179" s="431"/>
      <c r="T179" s="431"/>
      <c r="U179" s="431"/>
      <c r="V179" s="431"/>
      <c r="W179" s="431"/>
      <c r="X179" s="447"/>
      <c r="Y179" s="430"/>
      <c r="Z179" s="430"/>
      <c r="AA179" s="430"/>
    </row>
    <row r="180" spans="1:27" ht="15.75" customHeight="1">
      <c r="A180" s="430"/>
      <c r="B180" s="431">
        <v>172</v>
      </c>
      <c r="C180" s="444"/>
      <c r="D180" s="446"/>
      <c r="E180" s="431"/>
      <c r="F180" s="431"/>
      <c r="G180" s="431"/>
      <c r="H180" s="797"/>
      <c r="I180" s="763"/>
      <c r="J180" s="766"/>
      <c r="K180" s="431"/>
      <c r="L180" s="431"/>
      <c r="M180" s="431"/>
      <c r="N180" s="350"/>
      <c r="O180" s="350"/>
      <c r="P180" s="431"/>
      <c r="Q180" s="431"/>
      <c r="R180" s="444"/>
      <c r="S180" s="431"/>
      <c r="T180" s="431"/>
      <c r="U180" s="431"/>
      <c r="V180" s="431"/>
      <c r="W180" s="431"/>
      <c r="X180" s="447"/>
      <c r="Y180" s="430"/>
      <c r="Z180" s="430"/>
      <c r="AA180" s="430"/>
    </row>
    <row r="181" spans="1:27" ht="15.75" customHeight="1">
      <c r="A181" s="430"/>
      <c r="B181" s="431">
        <v>173</v>
      </c>
      <c r="C181" s="444"/>
      <c r="D181" s="446"/>
      <c r="E181" s="431"/>
      <c r="F181" s="431"/>
      <c r="G181" s="431"/>
      <c r="H181" s="797"/>
      <c r="I181" s="763"/>
      <c r="J181" s="766"/>
      <c r="K181" s="431"/>
      <c r="L181" s="431"/>
      <c r="M181" s="431"/>
      <c r="N181" s="350"/>
      <c r="O181" s="350"/>
      <c r="P181" s="431"/>
      <c r="Q181" s="431"/>
      <c r="R181" s="444"/>
      <c r="S181" s="431"/>
      <c r="T181" s="431"/>
      <c r="U181" s="431"/>
      <c r="V181" s="431"/>
      <c r="W181" s="431"/>
      <c r="X181" s="447"/>
      <c r="Y181" s="430"/>
      <c r="Z181" s="430"/>
      <c r="AA181" s="430"/>
    </row>
    <row r="182" spans="1:27" ht="15.75" customHeight="1">
      <c r="A182" s="430"/>
      <c r="B182" s="431">
        <v>174</v>
      </c>
      <c r="C182" s="444"/>
      <c r="D182" s="446"/>
      <c r="E182" s="431"/>
      <c r="F182" s="431"/>
      <c r="G182" s="431"/>
      <c r="H182" s="797"/>
      <c r="I182" s="763"/>
      <c r="J182" s="766"/>
      <c r="K182" s="431"/>
      <c r="L182" s="431"/>
      <c r="M182" s="431"/>
      <c r="N182" s="350"/>
      <c r="O182" s="350"/>
      <c r="P182" s="431"/>
      <c r="Q182" s="431"/>
      <c r="R182" s="444"/>
      <c r="S182" s="431"/>
      <c r="T182" s="431"/>
      <c r="U182" s="431"/>
      <c r="V182" s="431"/>
      <c r="W182" s="431"/>
      <c r="X182" s="447"/>
      <c r="Y182" s="430"/>
      <c r="Z182" s="430"/>
      <c r="AA182" s="430"/>
    </row>
    <row r="183" spans="1:27" ht="15.75" customHeight="1">
      <c r="A183" s="430"/>
      <c r="B183" s="431">
        <v>175</v>
      </c>
      <c r="C183" s="444"/>
      <c r="D183" s="446"/>
      <c r="E183" s="431"/>
      <c r="F183" s="431"/>
      <c r="G183" s="431"/>
      <c r="H183" s="797"/>
      <c r="I183" s="763"/>
      <c r="J183" s="766"/>
      <c r="K183" s="431"/>
      <c r="L183" s="431"/>
      <c r="M183" s="431"/>
      <c r="N183" s="350"/>
      <c r="O183" s="350"/>
      <c r="P183" s="431"/>
      <c r="Q183" s="431"/>
      <c r="R183" s="444"/>
      <c r="S183" s="431"/>
      <c r="T183" s="431"/>
      <c r="U183" s="431"/>
      <c r="V183" s="431"/>
      <c r="W183" s="431"/>
      <c r="X183" s="447"/>
      <c r="Y183" s="430"/>
      <c r="Z183" s="430"/>
      <c r="AA183" s="430"/>
    </row>
    <row r="184" spans="1:27" ht="15.75" customHeight="1">
      <c r="A184" s="430"/>
      <c r="B184" s="431">
        <v>176</v>
      </c>
      <c r="C184" s="444"/>
      <c r="D184" s="446"/>
      <c r="E184" s="431"/>
      <c r="F184" s="431"/>
      <c r="G184" s="431"/>
      <c r="H184" s="797"/>
      <c r="I184" s="763"/>
      <c r="J184" s="766"/>
      <c r="K184" s="431"/>
      <c r="L184" s="431"/>
      <c r="M184" s="431"/>
      <c r="N184" s="350"/>
      <c r="O184" s="350"/>
      <c r="P184" s="431"/>
      <c r="Q184" s="431"/>
      <c r="R184" s="444"/>
      <c r="S184" s="431"/>
      <c r="T184" s="431"/>
      <c r="U184" s="431"/>
      <c r="V184" s="431"/>
      <c r="W184" s="431"/>
      <c r="X184" s="447"/>
      <c r="Y184" s="430"/>
      <c r="Z184" s="430"/>
      <c r="AA184" s="430"/>
    </row>
    <row r="185" spans="1:27" ht="15.75" customHeight="1">
      <c r="A185" s="430"/>
      <c r="B185" s="431">
        <v>177</v>
      </c>
      <c r="C185" s="444"/>
      <c r="D185" s="446"/>
      <c r="E185" s="431"/>
      <c r="F185" s="431"/>
      <c r="G185" s="431"/>
      <c r="H185" s="797"/>
      <c r="I185" s="763"/>
      <c r="J185" s="766"/>
      <c r="K185" s="431"/>
      <c r="L185" s="431"/>
      <c r="M185" s="431"/>
      <c r="N185" s="350"/>
      <c r="O185" s="350"/>
      <c r="P185" s="431"/>
      <c r="Q185" s="431"/>
      <c r="R185" s="444"/>
      <c r="S185" s="431"/>
      <c r="T185" s="431"/>
      <c r="U185" s="431"/>
      <c r="V185" s="431"/>
      <c r="W185" s="431"/>
      <c r="X185" s="447"/>
      <c r="Y185" s="430"/>
      <c r="Z185" s="430"/>
      <c r="AA185" s="430"/>
    </row>
    <row r="186" spans="1:27" ht="15.75" customHeight="1">
      <c r="A186" s="430"/>
      <c r="B186" s="431">
        <v>178</v>
      </c>
      <c r="C186" s="444"/>
      <c r="D186" s="446"/>
      <c r="E186" s="431"/>
      <c r="F186" s="431"/>
      <c r="G186" s="431"/>
      <c r="H186" s="797"/>
      <c r="I186" s="763"/>
      <c r="J186" s="766"/>
      <c r="K186" s="431"/>
      <c r="L186" s="431"/>
      <c r="M186" s="431"/>
      <c r="N186" s="350"/>
      <c r="O186" s="350"/>
      <c r="P186" s="431"/>
      <c r="Q186" s="431"/>
      <c r="R186" s="444"/>
      <c r="S186" s="431"/>
      <c r="T186" s="431"/>
      <c r="U186" s="431"/>
      <c r="V186" s="431"/>
      <c r="W186" s="431"/>
      <c r="X186" s="447"/>
      <c r="Y186" s="430"/>
      <c r="Z186" s="430"/>
      <c r="AA186" s="430"/>
    </row>
    <row r="187" spans="1:27" ht="15.75" customHeight="1">
      <c r="A187" s="430"/>
      <c r="B187" s="431">
        <v>179</v>
      </c>
      <c r="C187" s="444"/>
      <c r="D187" s="446"/>
      <c r="E187" s="431"/>
      <c r="F187" s="431"/>
      <c r="G187" s="431"/>
      <c r="H187" s="797"/>
      <c r="I187" s="763"/>
      <c r="J187" s="766"/>
      <c r="K187" s="431"/>
      <c r="L187" s="431"/>
      <c r="M187" s="431"/>
      <c r="N187" s="350"/>
      <c r="O187" s="350"/>
      <c r="P187" s="431"/>
      <c r="Q187" s="431"/>
      <c r="R187" s="444"/>
      <c r="S187" s="431"/>
      <c r="T187" s="431"/>
      <c r="U187" s="431"/>
      <c r="V187" s="431"/>
      <c r="W187" s="431"/>
      <c r="X187" s="447"/>
      <c r="Y187" s="430"/>
      <c r="Z187" s="430"/>
      <c r="AA187" s="430"/>
    </row>
    <row r="188" spans="1:27" ht="15.75" customHeight="1">
      <c r="A188" s="430"/>
      <c r="B188" s="431">
        <v>180</v>
      </c>
      <c r="C188" s="444"/>
      <c r="D188" s="446"/>
      <c r="E188" s="431"/>
      <c r="F188" s="431"/>
      <c r="G188" s="431"/>
      <c r="H188" s="797"/>
      <c r="I188" s="763"/>
      <c r="J188" s="766"/>
      <c r="K188" s="431"/>
      <c r="L188" s="431"/>
      <c r="M188" s="431"/>
      <c r="N188" s="350"/>
      <c r="O188" s="350"/>
      <c r="P188" s="431"/>
      <c r="Q188" s="431"/>
      <c r="R188" s="444"/>
      <c r="S188" s="431"/>
      <c r="T188" s="431"/>
      <c r="U188" s="431"/>
      <c r="V188" s="431"/>
      <c r="W188" s="431"/>
      <c r="X188" s="447"/>
      <c r="Y188" s="430"/>
      <c r="Z188" s="430"/>
      <c r="AA188" s="430"/>
    </row>
    <row r="189" spans="1:27" ht="15.75" customHeight="1">
      <c r="A189" s="430"/>
      <c r="B189" s="431">
        <v>181</v>
      </c>
      <c r="C189" s="444"/>
      <c r="D189" s="446"/>
      <c r="E189" s="431"/>
      <c r="F189" s="431"/>
      <c r="G189" s="431"/>
      <c r="H189" s="797"/>
      <c r="I189" s="763"/>
      <c r="J189" s="766"/>
      <c r="K189" s="431"/>
      <c r="L189" s="431"/>
      <c r="M189" s="431"/>
      <c r="N189" s="350"/>
      <c r="O189" s="350"/>
      <c r="P189" s="431"/>
      <c r="Q189" s="431"/>
      <c r="R189" s="444"/>
      <c r="S189" s="431"/>
      <c r="T189" s="431"/>
      <c r="U189" s="431"/>
      <c r="V189" s="431"/>
      <c r="W189" s="431"/>
      <c r="X189" s="447"/>
      <c r="Y189" s="430"/>
      <c r="Z189" s="430"/>
      <c r="AA189" s="430"/>
    </row>
    <row r="190" spans="1:27" ht="15.75" customHeight="1">
      <c r="A190" s="430"/>
      <c r="B190" s="431">
        <v>182</v>
      </c>
      <c r="C190" s="444"/>
      <c r="D190" s="446"/>
      <c r="E190" s="431"/>
      <c r="F190" s="431"/>
      <c r="G190" s="431"/>
      <c r="H190" s="797"/>
      <c r="I190" s="763"/>
      <c r="J190" s="766"/>
      <c r="K190" s="431"/>
      <c r="L190" s="431"/>
      <c r="M190" s="431"/>
      <c r="N190" s="350"/>
      <c r="O190" s="350"/>
      <c r="P190" s="431"/>
      <c r="Q190" s="431"/>
      <c r="R190" s="444"/>
      <c r="S190" s="431"/>
      <c r="T190" s="431"/>
      <c r="U190" s="431"/>
      <c r="V190" s="431"/>
      <c r="W190" s="431"/>
      <c r="X190" s="447"/>
      <c r="Y190" s="430"/>
      <c r="Z190" s="430"/>
      <c r="AA190" s="430"/>
    </row>
    <row r="191" spans="1:27" ht="15.75" customHeight="1">
      <c r="A191" s="430"/>
      <c r="B191" s="431">
        <v>183</v>
      </c>
      <c r="C191" s="444"/>
      <c r="D191" s="446"/>
      <c r="E191" s="431"/>
      <c r="F191" s="431"/>
      <c r="G191" s="431"/>
      <c r="H191" s="797"/>
      <c r="I191" s="763"/>
      <c r="J191" s="766"/>
      <c r="K191" s="431"/>
      <c r="L191" s="431"/>
      <c r="M191" s="431"/>
      <c r="N191" s="350"/>
      <c r="O191" s="350"/>
      <c r="P191" s="431"/>
      <c r="Q191" s="431"/>
      <c r="R191" s="444"/>
      <c r="S191" s="431"/>
      <c r="T191" s="431"/>
      <c r="U191" s="431"/>
      <c r="V191" s="431"/>
      <c r="W191" s="431"/>
      <c r="X191" s="447"/>
      <c r="Y191" s="430"/>
      <c r="Z191" s="430"/>
      <c r="AA191" s="430"/>
    </row>
    <row r="192" spans="1:27" ht="15.75" customHeight="1">
      <c r="A192" s="430"/>
      <c r="B192" s="431">
        <v>184</v>
      </c>
      <c r="C192" s="444"/>
      <c r="D192" s="446"/>
      <c r="E192" s="431"/>
      <c r="F192" s="431"/>
      <c r="G192" s="431"/>
      <c r="H192" s="797"/>
      <c r="I192" s="763"/>
      <c r="J192" s="766"/>
      <c r="K192" s="431"/>
      <c r="L192" s="431"/>
      <c r="M192" s="431"/>
      <c r="N192" s="350"/>
      <c r="O192" s="350"/>
      <c r="P192" s="431"/>
      <c r="Q192" s="431"/>
      <c r="R192" s="444"/>
      <c r="S192" s="431"/>
      <c r="T192" s="431"/>
      <c r="U192" s="431"/>
      <c r="V192" s="431"/>
      <c r="W192" s="431"/>
      <c r="X192" s="447"/>
      <c r="Y192" s="430"/>
      <c r="Z192" s="430"/>
      <c r="AA192" s="430"/>
    </row>
    <row r="193" spans="1:27" ht="15.75" customHeight="1">
      <c r="A193" s="430"/>
      <c r="B193" s="431">
        <v>185</v>
      </c>
      <c r="C193" s="444"/>
      <c r="D193" s="446"/>
      <c r="E193" s="431"/>
      <c r="F193" s="431"/>
      <c r="G193" s="431"/>
      <c r="H193" s="797"/>
      <c r="I193" s="763"/>
      <c r="J193" s="766"/>
      <c r="K193" s="431"/>
      <c r="L193" s="431"/>
      <c r="M193" s="431"/>
      <c r="N193" s="350"/>
      <c r="O193" s="350"/>
      <c r="P193" s="431"/>
      <c r="Q193" s="431"/>
      <c r="R193" s="444"/>
      <c r="S193" s="431"/>
      <c r="T193" s="431"/>
      <c r="U193" s="431"/>
      <c r="V193" s="431"/>
      <c r="W193" s="431"/>
      <c r="X193" s="447"/>
      <c r="Y193" s="430"/>
      <c r="Z193" s="430"/>
      <c r="AA193" s="430"/>
    </row>
    <row r="194" spans="1:27" ht="15.75" customHeight="1">
      <c r="A194" s="430"/>
      <c r="B194" s="431">
        <v>186</v>
      </c>
      <c r="C194" s="444"/>
      <c r="D194" s="446"/>
      <c r="E194" s="431"/>
      <c r="F194" s="431"/>
      <c r="G194" s="431"/>
      <c r="H194" s="797"/>
      <c r="I194" s="763"/>
      <c r="J194" s="766"/>
      <c r="K194" s="431"/>
      <c r="L194" s="431"/>
      <c r="M194" s="431"/>
      <c r="N194" s="350"/>
      <c r="O194" s="350"/>
      <c r="P194" s="431"/>
      <c r="Q194" s="431"/>
      <c r="R194" s="444"/>
      <c r="S194" s="431"/>
      <c r="T194" s="431"/>
      <c r="U194" s="431"/>
      <c r="V194" s="431"/>
      <c r="W194" s="431"/>
      <c r="X194" s="447"/>
      <c r="Y194" s="430"/>
      <c r="Z194" s="430"/>
      <c r="AA194" s="430"/>
    </row>
    <row r="195" spans="1:27" ht="15.75" customHeight="1">
      <c r="A195" s="430"/>
      <c r="B195" s="431">
        <v>187</v>
      </c>
      <c r="C195" s="444"/>
      <c r="D195" s="446"/>
      <c r="E195" s="431"/>
      <c r="F195" s="431"/>
      <c r="G195" s="431"/>
      <c r="H195" s="797"/>
      <c r="I195" s="763"/>
      <c r="J195" s="766"/>
      <c r="K195" s="431"/>
      <c r="L195" s="431"/>
      <c r="M195" s="431"/>
      <c r="N195" s="350"/>
      <c r="O195" s="350"/>
      <c r="P195" s="431"/>
      <c r="Q195" s="431"/>
      <c r="R195" s="444"/>
      <c r="S195" s="431"/>
      <c r="T195" s="431"/>
      <c r="U195" s="431"/>
      <c r="V195" s="431"/>
      <c r="W195" s="431"/>
      <c r="X195" s="447"/>
      <c r="Y195" s="430"/>
      <c r="Z195" s="430"/>
      <c r="AA195" s="430"/>
    </row>
    <row r="196" spans="1:27" ht="15.75" customHeight="1">
      <c r="A196" s="430"/>
      <c r="B196" s="431">
        <v>188</v>
      </c>
      <c r="C196" s="444"/>
      <c r="D196" s="446"/>
      <c r="E196" s="431"/>
      <c r="F196" s="431"/>
      <c r="G196" s="431"/>
      <c r="H196" s="797"/>
      <c r="I196" s="763"/>
      <c r="J196" s="766"/>
      <c r="K196" s="431"/>
      <c r="L196" s="431"/>
      <c r="M196" s="431"/>
      <c r="N196" s="350"/>
      <c r="O196" s="350"/>
      <c r="P196" s="431"/>
      <c r="Q196" s="431"/>
      <c r="R196" s="444"/>
      <c r="S196" s="431"/>
      <c r="T196" s="431"/>
      <c r="U196" s="431"/>
      <c r="V196" s="431"/>
      <c r="W196" s="431"/>
      <c r="X196" s="447"/>
      <c r="Y196" s="430"/>
      <c r="Z196" s="430"/>
      <c r="AA196" s="430"/>
    </row>
    <row r="197" spans="1:27" ht="15.75" customHeight="1">
      <c r="A197" s="430"/>
      <c r="B197" s="431">
        <v>189</v>
      </c>
      <c r="C197" s="444"/>
      <c r="D197" s="446"/>
      <c r="E197" s="431"/>
      <c r="F197" s="431"/>
      <c r="G197" s="431"/>
      <c r="H197" s="797"/>
      <c r="I197" s="763"/>
      <c r="J197" s="766"/>
      <c r="K197" s="431"/>
      <c r="L197" s="431"/>
      <c r="M197" s="431"/>
      <c r="N197" s="350"/>
      <c r="O197" s="350"/>
      <c r="P197" s="431"/>
      <c r="Q197" s="431"/>
      <c r="R197" s="444"/>
      <c r="S197" s="431"/>
      <c r="T197" s="431"/>
      <c r="U197" s="431"/>
      <c r="V197" s="431"/>
      <c r="W197" s="431"/>
      <c r="X197" s="447"/>
      <c r="Y197" s="430"/>
      <c r="Z197" s="430"/>
      <c r="AA197" s="430"/>
    </row>
    <row r="198" spans="1:27" ht="15.75" customHeight="1">
      <c r="A198" s="430"/>
      <c r="B198" s="431">
        <v>190</v>
      </c>
      <c r="C198" s="444"/>
      <c r="D198" s="446"/>
      <c r="E198" s="431"/>
      <c r="F198" s="431"/>
      <c r="G198" s="431"/>
      <c r="H198" s="797"/>
      <c r="I198" s="763"/>
      <c r="J198" s="766"/>
      <c r="K198" s="431"/>
      <c r="L198" s="431"/>
      <c r="M198" s="431"/>
      <c r="N198" s="350"/>
      <c r="O198" s="350"/>
      <c r="P198" s="431"/>
      <c r="Q198" s="431"/>
      <c r="R198" s="444"/>
      <c r="S198" s="431"/>
      <c r="T198" s="431"/>
      <c r="U198" s="431"/>
      <c r="V198" s="431"/>
      <c r="W198" s="431"/>
      <c r="X198" s="447"/>
      <c r="Y198" s="430"/>
      <c r="Z198" s="430"/>
      <c r="AA198" s="430"/>
    </row>
    <row r="199" spans="1:27" ht="15.75" customHeight="1">
      <c r="A199" s="430"/>
      <c r="B199" s="431">
        <v>191</v>
      </c>
      <c r="C199" s="444"/>
      <c r="D199" s="446"/>
      <c r="E199" s="431"/>
      <c r="F199" s="431"/>
      <c r="G199" s="431"/>
      <c r="H199" s="797"/>
      <c r="I199" s="763"/>
      <c r="J199" s="766"/>
      <c r="K199" s="431"/>
      <c r="L199" s="431"/>
      <c r="M199" s="431"/>
      <c r="N199" s="350"/>
      <c r="O199" s="350"/>
      <c r="P199" s="431"/>
      <c r="Q199" s="431"/>
      <c r="R199" s="444"/>
      <c r="S199" s="431"/>
      <c r="T199" s="431"/>
      <c r="U199" s="431"/>
      <c r="V199" s="431"/>
      <c r="W199" s="431"/>
      <c r="X199" s="447"/>
      <c r="Y199" s="430"/>
      <c r="Z199" s="430"/>
      <c r="AA199" s="430"/>
    </row>
    <row r="200" spans="1:27" ht="15.75" customHeight="1">
      <c r="A200" s="430"/>
      <c r="B200" s="431">
        <v>192</v>
      </c>
      <c r="C200" s="444"/>
      <c r="D200" s="446"/>
      <c r="E200" s="431"/>
      <c r="F200" s="431"/>
      <c r="G200" s="431"/>
      <c r="H200" s="797"/>
      <c r="I200" s="763"/>
      <c r="J200" s="766"/>
      <c r="K200" s="431"/>
      <c r="L200" s="431"/>
      <c r="M200" s="431"/>
      <c r="N200" s="350"/>
      <c r="O200" s="350"/>
      <c r="P200" s="431"/>
      <c r="Q200" s="431"/>
      <c r="R200" s="444"/>
      <c r="S200" s="431"/>
      <c r="T200" s="431"/>
      <c r="U200" s="431"/>
      <c r="V200" s="431"/>
      <c r="W200" s="431"/>
      <c r="X200" s="447"/>
      <c r="Y200" s="430"/>
      <c r="Z200" s="430"/>
      <c r="AA200" s="430"/>
    </row>
    <row r="201" spans="1:27" ht="15.75" customHeight="1">
      <c r="A201" s="430"/>
      <c r="B201" s="431">
        <v>193</v>
      </c>
      <c r="C201" s="444"/>
      <c r="D201" s="446"/>
      <c r="E201" s="431"/>
      <c r="F201" s="431"/>
      <c r="G201" s="431"/>
      <c r="H201" s="797"/>
      <c r="I201" s="763"/>
      <c r="J201" s="766"/>
      <c r="K201" s="431"/>
      <c r="L201" s="431"/>
      <c r="M201" s="431"/>
      <c r="N201" s="350"/>
      <c r="O201" s="350"/>
      <c r="P201" s="431"/>
      <c r="Q201" s="431"/>
      <c r="R201" s="444"/>
      <c r="S201" s="431"/>
      <c r="T201" s="431"/>
      <c r="U201" s="431"/>
      <c r="V201" s="431"/>
      <c r="W201" s="431"/>
      <c r="X201" s="447"/>
      <c r="Y201" s="430"/>
      <c r="Z201" s="430"/>
      <c r="AA201" s="430"/>
    </row>
    <row r="202" spans="1:27" ht="15.75" customHeight="1">
      <c r="A202" s="430"/>
      <c r="B202" s="431">
        <v>194</v>
      </c>
      <c r="C202" s="444"/>
      <c r="D202" s="446"/>
      <c r="E202" s="431"/>
      <c r="F202" s="431"/>
      <c r="G202" s="431"/>
      <c r="H202" s="797"/>
      <c r="I202" s="763"/>
      <c r="J202" s="766"/>
      <c r="K202" s="431"/>
      <c r="L202" s="431"/>
      <c r="M202" s="431"/>
      <c r="N202" s="350"/>
      <c r="O202" s="350"/>
      <c r="P202" s="431"/>
      <c r="Q202" s="431"/>
      <c r="R202" s="444"/>
      <c r="S202" s="431"/>
      <c r="T202" s="431"/>
      <c r="U202" s="431"/>
      <c r="V202" s="431"/>
      <c r="W202" s="431"/>
      <c r="X202" s="447"/>
      <c r="Y202" s="430"/>
      <c r="Z202" s="430"/>
      <c r="AA202" s="430"/>
    </row>
    <row r="203" spans="1:27" ht="15.75" customHeight="1">
      <c r="A203" s="430"/>
      <c r="B203" s="431">
        <v>195</v>
      </c>
      <c r="C203" s="444"/>
      <c r="D203" s="446"/>
      <c r="E203" s="431"/>
      <c r="F203" s="431"/>
      <c r="G203" s="431"/>
      <c r="H203" s="797"/>
      <c r="I203" s="763"/>
      <c r="J203" s="766"/>
      <c r="K203" s="431"/>
      <c r="L203" s="431"/>
      <c r="M203" s="431"/>
      <c r="N203" s="350"/>
      <c r="O203" s="350"/>
      <c r="P203" s="431"/>
      <c r="Q203" s="431"/>
      <c r="R203" s="444"/>
      <c r="S203" s="431"/>
      <c r="T203" s="431"/>
      <c r="U203" s="431"/>
      <c r="V203" s="431"/>
      <c r="W203" s="431"/>
      <c r="X203" s="447"/>
      <c r="Y203" s="430"/>
      <c r="Z203" s="430"/>
      <c r="AA203" s="430"/>
    </row>
    <row r="204" spans="1:27" ht="15.75" customHeight="1">
      <c r="A204" s="430"/>
      <c r="B204" s="431">
        <v>196</v>
      </c>
      <c r="C204" s="444"/>
      <c r="D204" s="446"/>
      <c r="E204" s="431"/>
      <c r="F204" s="431"/>
      <c r="G204" s="431"/>
      <c r="H204" s="797"/>
      <c r="I204" s="763"/>
      <c r="J204" s="766"/>
      <c r="K204" s="431"/>
      <c r="L204" s="431"/>
      <c r="M204" s="431"/>
      <c r="N204" s="350"/>
      <c r="O204" s="350"/>
      <c r="P204" s="431"/>
      <c r="Q204" s="431"/>
      <c r="R204" s="444"/>
      <c r="S204" s="431"/>
      <c r="T204" s="431"/>
      <c r="U204" s="431"/>
      <c r="V204" s="431"/>
      <c r="W204" s="431"/>
      <c r="X204" s="447"/>
      <c r="Y204" s="430"/>
      <c r="Z204" s="430"/>
      <c r="AA204" s="430"/>
    </row>
    <row r="205" spans="1:27" ht="15.75" customHeight="1">
      <c r="A205" s="430"/>
      <c r="B205" s="431">
        <v>197</v>
      </c>
      <c r="C205" s="444"/>
      <c r="D205" s="446"/>
      <c r="E205" s="431"/>
      <c r="F205" s="431"/>
      <c r="G205" s="431"/>
      <c r="H205" s="797"/>
      <c r="I205" s="763"/>
      <c r="J205" s="766"/>
      <c r="K205" s="431"/>
      <c r="L205" s="431"/>
      <c r="M205" s="431"/>
      <c r="N205" s="350"/>
      <c r="O205" s="350"/>
      <c r="P205" s="431"/>
      <c r="Q205" s="431"/>
      <c r="R205" s="444"/>
      <c r="S205" s="431"/>
      <c r="T205" s="431"/>
      <c r="U205" s="431"/>
      <c r="V205" s="431"/>
      <c r="W205" s="431"/>
      <c r="X205" s="447"/>
      <c r="Y205" s="430"/>
      <c r="Z205" s="430"/>
      <c r="AA205" s="430"/>
    </row>
    <row r="206" spans="1:27" ht="15.75" customHeight="1">
      <c r="A206" s="430"/>
      <c r="B206" s="431">
        <v>198</v>
      </c>
      <c r="C206" s="444"/>
      <c r="D206" s="446"/>
      <c r="E206" s="431"/>
      <c r="F206" s="431"/>
      <c r="G206" s="431"/>
      <c r="H206" s="797"/>
      <c r="I206" s="763"/>
      <c r="J206" s="766"/>
      <c r="K206" s="431"/>
      <c r="L206" s="431"/>
      <c r="M206" s="431"/>
      <c r="N206" s="350"/>
      <c r="O206" s="350"/>
      <c r="P206" s="431"/>
      <c r="Q206" s="431"/>
      <c r="R206" s="444"/>
      <c r="S206" s="431"/>
      <c r="T206" s="431"/>
      <c r="U206" s="431"/>
      <c r="V206" s="431"/>
      <c r="W206" s="431"/>
      <c r="X206" s="447"/>
      <c r="Y206" s="430"/>
      <c r="Z206" s="430"/>
      <c r="AA206" s="430"/>
    </row>
    <row r="207" spans="1:27" ht="15.75" customHeight="1">
      <c r="A207" s="430"/>
      <c r="B207" s="431">
        <v>199</v>
      </c>
      <c r="C207" s="444"/>
      <c r="D207" s="446"/>
      <c r="E207" s="431"/>
      <c r="F207" s="431"/>
      <c r="G207" s="431"/>
      <c r="H207" s="797"/>
      <c r="I207" s="763"/>
      <c r="J207" s="766"/>
      <c r="K207" s="431"/>
      <c r="L207" s="431"/>
      <c r="M207" s="431"/>
      <c r="N207" s="350"/>
      <c r="O207" s="350"/>
      <c r="P207" s="431"/>
      <c r="Q207" s="431"/>
      <c r="R207" s="444"/>
      <c r="S207" s="431"/>
      <c r="T207" s="431"/>
      <c r="U207" s="431"/>
      <c r="V207" s="431"/>
      <c r="W207" s="431"/>
      <c r="X207" s="447"/>
      <c r="Y207" s="430"/>
      <c r="Z207" s="430"/>
      <c r="AA207" s="430"/>
    </row>
    <row r="208" spans="1:27" ht="15.75" customHeight="1">
      <c r="A208" s="430"/>
      <c r="B208" s="431">
        <v>200</v>
      </c>
      <c r="C208" s="444"/>
      <c r="D208" s="446"/>
      <c r="E208" s="431"/>
      <c r="F208" s="431"/>
      <c r="G208" s="431"/>
      <c r="H208" s="797"/>
      <c r="I208" s="763"/>
      <c r="J208" s="766"/>
      <c r="K208" s="431"/>
      <c r="L208" s="431"/>
      <c r="M208" s="431"/>
      <c r="N208" s="350"/>
      <c r="O208" s="350"/>
      <c r="P208" s="431"/>
      <c r="Q208" s="431"/>
      <c r="R208" s="444"/>
      <c r="S208" s="431"/>
      <c r="T208" s="431"/>
      <c r="U208" s="431"/>
      <c r="V208" s="431"/>
      <c r="W208" s="431"/>
      <c r="X208" s="447"/>
      <c r="Y208" s="430"/>
      <c r="Z208" s="430"/>
      <c r="AA208" s="430"/>
    </row>
    <row r="209" spans="1:27" ht="14.4">
      <c r="A209" s="4"/>
      <c r="B209" s="4"/>
      <c r="C209" s="303"/>
      <c r="D209" s="304"/>
      <c r="E209" s="4"/>
      <c r="F209" s="4"/>
      <c r="G209" s="4"/>
      <c r="H209" s="4"/>
      <c r="I209" s="4"/>
      <c r="J209" s="4"/>
      <c r="K209" s="4"/>
      <c r="L209" s="4"/>
      <c r="M209" s="4"/>
      <c r="N209" s="148"/>
      <c r="O209" s="4"/>
      <c r="P209" s="4"/>
      <c r="Q209" s="4"/>
      <c r="R209" s="303"/>
      <c r="S209" s="4"/>
      <c r="T209" s="304"/>
      <c r="U209" s="4"/>
      <c r="V209" s="4"/>
      <c r="W209" s="4"/>
      <c r="X209" s="4"/>
      <c r="Y209" s="4"/>
    </row>
    <row r="210" spans="1:27" ht="10.5" customHeight="1">
      <c r="A210" s="4"/>
      <c r="C210" s="688"/>
      <c r="J210" s="4"/>
      <c r="K210" s="4"/>
      <c r="L210" s="4"/>
      <c r="M210" s="4"/>
      <c r="N210" s="4"/>
      <c r="O210" s="148"/>
      <c r="P210" s="148"/>
      <c r="Q210" s="4"/>
      <c r="R210" s="4"/>
      <c r="S210" s="4"/>
      <c r="T210" s="4"/>
      <c r="U210" s="4"/>
      <c r="V210" s="4"/>
      <c r="W210" s="4"/>
      <c r="X210" s="168"/>
    </row>
    <row r="211" spans="1:27" ht="21" customHeight="1">
      <c r="A211" s="4"/>
      <c r="B211" s="280"/>
      <c r="C211" s="689"/>
      <c r="D211" s="306" t="s">
        <v>16</v>
      </c>
      <c r="E211" s="307" t="s">
        <v>338</v>
      </c>
      <c r="F211" s="307" t="s">
        <v>346</v>
      </c>
      <c r="G211" s="307" t="s">
        <v>381</v>
      </c>
      <c r="H211" s="307" t="s">
        <v>635</v>
      </c>
      <c r="I211" s="307" t="s">
        <v>636</v>
      </c>
      <c r="J211" s="690" t="s">
        <v>400</v>
      </c>
      <c r="K211" s="4"/>
      <c r="L211" s="4"/>
      <c r="M211" s="4"/>
      <c r="N211" s="4"/>
      <c r="O211" s="148"/>
      <c r="P211" s="148"/>
      <c r="Q211" s="4"/>
      <c r="R211" s="4"/>
      <c r="S211" s="4"/>
      <c r="T211" s="4"/>
      <c r="U211" s="4"/>
      <c r="V211" s="4"/>
      <c r="W211" s="4"/>
      <c r="X211" s="168"/>
    </row>
    <row r="212" spans="1:27" ht="18.75" customHeight="1">
      <c r="A212" s="4"/>
      <c r="B212" s="705" t="s">
        <v>33</v>
      </c>
      <c r="C212" s="706"/>
      <c r="D212" s="163">
        <f t="shared" ref="D212:D214" si="4">SUM(E212:I212)</f>
        <v>0</v>
      </c>
      <c r="E212" s="164">
        <f t="shared" ref="E212:J212" si="5">COUNTIFS($P$9:$P$208,E$211,$W$9:$W$208,"&lt;&gt;")</f>
        <v>0</v>
      </c>
      <c r="F212" s="164">
        <f t="shared" si="5"/>
        <v>0</v>
      </c>
      <c r="G212" s="164">
        <f t="shared" si="5"/>
        <v>0</v>
      </c>
      <c r="H212" s="164">
        <f t="shared" si="5"/>
        <v>0</v>
      </c>
      <c r="I212" s="164">
        <f t="shared" si="5"/>
        <v>0</v>
      </c>
      <c r="J212" s="165">
        <f t="shared" si="5"/>
        <v>0</v>
      </c>
      <c r="K212" s="4"/>
      <c r="L212" s="4"/>
      <c r="M212" s="4"/>
      <c r="N212" s="4"/>
      <c r="O212" s="148"/>
      <c r="P212" s="148"/>
      <c r="Q212" s="4"/>
      <c r="R212" s="4"/>
      <c r="S212" s="4"/>
      <c r="T212" s="4"/>
      <c r="U212" s="4"/>
      <c r="V212" s="4"/>
      <c r="W212" s="4"/>
      <c r="X212" s="168"/>
    </row>
    <row r="213" spans="1:27" ht="18.75" customHeight="1">
      <c r="A213" s="4"/>
      <c r="B213" s="705" t="s">
        <v>311</v>
      </c>
      <c r="C213" s="706"/>
      <c r="D213" s="163">
        <f t="shared" si="4"/>
        <v>0</v>
      </c>
      <c r="E213" s="164">
        <f t="shared" ref="E213:J213" si="6">COUNTIFS($P$9:$P$208,E$211,$W$9:$W$208,$K2)</f>
        <v>0</v>
      </c>
      <c r="F213" s="164">
        <f t="shared" si="6"/>
        <v>0</v>
      </c>
      <c r="G213" s="164">
        <f t="shared" si="6"/>
        <v>0</v>
      </c>
      <c r="H213" s="164">
        <f t="shared" si="6"/>
        <v>0</v>
      </c>
      <c r="I213" s="164">
        <f t="shared" si="6"/>
        <v>0</v>
      </c>
      <c r="J213" s="165">
        <f t="shared" si="6"/>
        <v>0</v>
      </c>
      <c r="K213" s="4"/>
      <c r="L213" s="4"/>
      <c r="M213" s="4"/>
      <c r="N213" s="4"/>
      <c r="O213" s="147"/>
      <c r="P213" s="148"/>
      <c r="Q213" s="4"/>
      <c r="R213" s="4"/>
      <c r="S213" s="4"/>
      <c r="T213" s="4"/>
      <c r="U213" s="4"/>
      <c r="V213" s="4"/>
      <c r="W213" s="4"/>
      <c r="X213" s="168"/>
    </row>
    <row r="214" spans="1:27" ht="18.75" customHeight="1">
      <c r="A214" s="4"/>
      <c r="B214" s="705" t="s">
        <v>313</v>
      </c>
      <c r="C214" s="706"/>
      <c r="D214" s="163">
        <f t="shared" si="4"/>
        <v>0</v>
      </c>
      <c r="E214" s="164">
        <f t="shared" ref="E214:J214" si="7">COUNTIFS($P$9:$P$208,E$211,$W$9:$W$208,$K3)</f>
        <v>0</v>
      </c>
      <c r="F214" s="164">
        <f t="shared" si="7"/>
        <v>0</v>
      </c>
      <c r="G214" s="164">
        <f t="shared" si="7"/>
        <v>0</v>
      </c>
      <c r="H214" s="164">
        <f t="shared" si="7"/>
        <v>0</v>
      </c>
      <c r="I214" s="164">
        <f t="shared" si="7"/>
        <v>0</v>
      </c>
      <c r="J214" s="165">
        <f t="shared" si="7"/>
        <v>0</v>
      </c>
      <c r="K214" s="4"/>
      <c r="L214" s="4"/>
      <c r="M214" s="4"/>
      <c r="N214" s="4"/>
      <c r="O214" s="148"/>
      <c r="P214" s="148"/>
      <c r="Q214" s="4"/>
      <c r="R214" s="4"/>
      <c r="S214" s="4"/>
      <c r="T214" s="4"/>
      <c r="U214" s="4"/>
      <c r="V214" s="4"/>
      <c r="W214" s="4"/>
      <c r="X214" s="168"/>
    </row>
    <row r="215" spans="1:27" ht="18.75" customHeight="1">
      <c r="A215" s="4"/>
      <c r="B215" s="701" t="s">
        <v>39</v>
      </c>
      <c r="C215" s="702"/>
      <c r="D215" s="18" t="str">
        <f t="shared" ref="D215:J215" si="8">IFERROR(SUM(D213:D214)/D212,"")</f>
        <v/>
      </c>
      <c r="E215" s="174" t="str">
        <f t="shared" si="8"/>
        <v/>
      </c>
      <c r="F215" s="174" t="str">
        <f t="shared" si="8"/>
        <v/>
      </c>
      <c r="G215" s="174" t="str">
        <f t="shared" si="8"/>
        <v/>
      </c>
      <c r="H215" s="174" t="str">
        <f t="shared" si="8"/>
        <v/>
      </c>
      <c r="I215" s="174" t="str">
        <f t="shared" si="8"/>
        <v/>
      </c>
      <c r="J215" s="175" t="str">
        <f t="shared" si="8"/>
        <v/>
      </c>
      <c r="K215" s="308" t="s">
        <v>637</v>
      </c>
      <c r="L215" s="4" t="str">
        <f t="shared" ref="L215:M215" si="9">IFERROR(SUM(L213:L214)/L212,"")</f>
        <v/>
      </c>
      <c r="M215" s="4" t="str">
        <f t="shared" si="9"/>
        <v/>
      </c>
      <c r="N215" s="4"/>
      <c r="O215" s="148"/>
      <c r="P215" s="162"/>
      <c r="Q215" s="162"/>
      <c r="R215" s="162"/>
      <c r="S215" s="251"/>
      <c r="T215" s="162"/>
      <c r="U215" s="252"/>
      <c r="V215" s="252"/>
      <c r="W215" s="252"/>
      <c r="X215" s="168"/>
    </row>
    <row r="216" spans="1:27" ht="17.399999999999999">
      <c r="A216" s="430"/>
      <c r="B216" s="430"/>
      <c r="C216" s="531"/>
      <c r="D216" s="532"/>
      <c r="E216" s="430"/>
      <c r="F216" s="430"/>
      <c r="G216" s="430"/>
      <c r="H216" s="507"/>
      <c r="I216" s="507"/>
      <c r="J216" s="507"/>
      <c r="K216" s="507"/>
      <c r="L216" s="507"/>
      <c r="M216" s="507"/>
      <c r="N216" s="507"/>
      <c r="O216" s="507"/>
      <c r="P216" s="507"/>
      <c r="Q216" s="430"/>
      <c r="R216" s="430"/>
      <c r="S216" s="430"/>
      <c r="T216" s="430"/>
      <c r="U216" s="430"/>
      <c r="V216" s="430"/>
      <c r="W216" s="430"/>
      <c r="X216" s="430"/>
      <c r="Y216" s="430"/>
      <c r="Z216" s="430"/>
      <c r="AA216" s="430"/>
    </row>
    <row r="217" spans="1:27" ht="17.399999999999999">
      <c r="A217" s="430"/>
      <c r="B217" s="430"/>
      <c r="C217" s="531"/>
      <c r="D217" s="532"/>
      <c r="E217" s="430"/>
      <c r="F217" s="430"/>
      <c r="G217" s="430"/>
      <c r="H217" s="507"/>
      <c r="I217" s="507"/>
      <c r="J217" s="507"/>
      <c r="K217" s="507"/>
      <c r="L217" s="507"/>
      <c r="M217" s="507"/>
      <c r="N217" s="507"/>
      <c r="O217" s="507"/>
      <c r="P217" s="507"/>
      <c r="Q217" s="430"/>
      <c r="R217" s="430"/>
      <c r="S217" s="430"/>
      <c r="T217" s="430"/>
      <c r="U217" s="430"/>
      <c r="V217" s="430"/>
      <c r="W217" s="430"/>
      <c r="X217" s="430"/>
      <c r="Y217" s="430"/>
      <c r="Z217" s="430"/>
      <c r="AA217" s="430"/>
    </row>
    <row r="218" spans="1:27" ht="17.399999999999999">
      <c r="A218" s="430"/>
      <c r="B218" s="430"/>
      <c r="C218" s="531"/>
      <c r="D218" s="532"/>
      <c r="E218" s="430"/>
      <c r="F218" s="430"/>
      <c r="G218" s="430"/>
      <c r="H218" s="507"/>
      <c r="I218" s="507"/>
      <c r="J218" s="507"/>
      <c r="K218" s="507"/>
      <c r="L218" s="507"/>
      <c r="M218" s="507"/>
      <c r="N218" s="507"/>
      <c r="O218" s="507"/>
      <c r="P218" s="507"/>
      <c r="Q218" s="430"/>
      <c r="R218" s="430"/>
      <c r="S218" s="430"/>
      <c r="T218" s="430"/>
      <c r="U218" s="430"/>
      <c r="V218" s="430"/>
      <c r="W218" s="430"/>
      <c r="X218" s="430"/>
      <c r="Y218" s="430"/>
      <c r="Z218" s="430"/>
      <c r="AA218" s="430"/>
    </row>
    <row r="219" spans="1:27" ht="17.399999999999999">
      <c r="A219" s="430"/>
      <c r="B219" s="430"/>
      <c r="C219" s="531"/>
      <c r="D219" s="532"/>
      <c r="E219" s="430"/>
      <c r="F219" s="430"/>
      <c r="G219" s="430"/>
      <c r="H219" s="507"/>
      <c r="I219" s="507"/>
      <c r="J219" s="507"/>
      <c r="K219" s="507"/>
      <c r="L219" s="507"/>
      <c r="M219" s="507"/>
      <c r="N219" s="507"/>
      <c r="O219" s="507"/>
      <c r="P219" s="507"/>
      <c r="Q219" s="430"/>
      <c r="R219" s="430"/>
      <c r="S219" s="430"/>
      <c r="T219" s="430"/>
      <c r="U219" s="430"/>
      <c r="V219" s="430"/>
      <c r="W219" s="430"/>
      <c r="X219" s="430"/>
      <c r="Y219" s="430"/>
      <c r="Z219" s="430"/>
      <c r="AA219" s="430"/>
    </row>
    <row r="220" spans="1:27" ht="17.399999999999999">
      <c r="A220" s="430"/>
      <c r="B220" s="430"/>
      <c r="C220" s="531"/>
      <c r="D220" s="532"/>
      <c r="E220" s="430"/>
      <c r="F220" s="430"/>
      <c r="G220" s="430"/>
      <c r="H220" s="507"/>
      <c r="I220" s="507"/>
      <c r="J220" s="507"/>
      <c r="K220" s="507"/>
      <c r="L220" s="507"/>
      <c r="M220" s="507"/>
      <c r="N220" s="507"/>
      <c r="O220" s="507"/>
      <c r="P220" s="507"/>
      <c r="Q220" s="430"/>
      <c r="R220" s="430"/>
      <c r="S220" s="430"/>
      <c r="T220" s="430"/>
      <c r="U220" s="430"/>
      <c r="V220" s="430"/>
      <c r="W220" s="430"/>
      <c r="X220" s="430"/>
      <c r="Y220" s="430"/>
      <c r="Z220" s="430"/>
      <c r="AA220" s="430"/>
    </row>
    <row r="221" spans="1:27" ht="17.399999999999999">
      <c r="A221" s="430"/>
      <c r="B221" s="430"/>
      <c r="C221" s="531"/>
      <c r="D221" s="532"/>
      <c r="E221" s="430"/>
      <c r="F221" s="430"/>
      <c r="G221" s="430"/>
      <c r="H221" s="507"/>
      <c r="I221" s="507"/>
      <c r="J221" s="507"/>
      <c r="K221" s="507"/>
      <c r="L221" s="507"/>
      <c r="M221" s="507"/>
      <c r="N221" s="507"/>
      <c r="O221" s="507"/>
      <c r="P221" s="507"/>
      <c r="Q221" s="430"/>
      <c r="R221" s="430"/>
      <c r="S221" s="430"/>
      <c r="T221" s="430"/>
      <c r="U221" s="430"/>
      <c r="V221" s="430"/>
      <c r="W221" s="430"/>
      <c r="X221" s="430"/>
      <c r="Y221" s="430"/>
      <c r="Z221" s="430"/>
      <c r="AA221" s="430"/>
    </row>
    <row r="222" spans="1:27" ht="17.399999999999999">
      <c r="A222" s="430"/>
      <c r="B222" s="430"/>
      <c r="C222" s="531"/>
      <c r="D222" s="532"/>
      <c r="E222" s="430"/>
      <c r="F222" s="430"/>
      <c r="G222" s="430"/>
      <c r="H222" s="507"/>
      <c r="I222" s="507"/>
      <c r="J222" s="507"/>
      <c r="K222" s="507"/>
      <c r="L222" s="507"/>
      <c r="M222" s="507"/>
      <c r="N222" s="507"/>
      <c r="O222" s="507"/>
      <c r="P222" s="507"/>
      <c r="Q222" s="430"/>
      <c r="R222" s="430"/>
      <c r="S222" s="430"/>
      <c r="T222" s="430"/>
      <c r="U222" s="430"/>
      <c r="V222" s="430"/>
      <c r="W222" s="430"/>
      <c r="X222" s="430"/>
      <c r="Y222" s="430"/>
      <c r="Z222" s="430"/>
      <c r="AA222" s="430"/>
    </row>
    <row r="223" spans="1:27" ht="17.399999999999999">
      <c r="A223" s="430"/>
      <c r="B223" s="430"/>
      <c r="C223" s="531"/>
      <c r="D223" s="532"/>
      <c r="E223" s="430"/>
      <c r="F223" s="430"/>
      <c r="G223" s="430"/>
      <c r="H223" s="507"/>
      <c r="I223" s="507"/>
      <c r="J223" s="507"/>
      <c r="K223" s="507"/>
      <c r="L223" s="507"/>
      <c r="M223" s="507"/>
      <c r="N223" s="507"/>
      <c r="O223" s="507"/>
      <c r="P223" s="507"/>
      <c r="Q223" s="430"/>
      <c r="R223" s="430"/>
      <c r="S223" s="430"/>
      <c r="T223" s="430"/>
      <c r="U223" s="430"/>
      <c r="V223" s="430"/>
      <c r="W223" s="430"/>
      <c r="X223" s="430"/>
      <c r="Y223" s="430"/>
      <c r="Z223" s="430"/>
      <c r="AA223" s="430"/>
    </row>
    <row r="224" spans="1:27" ht="17.399999999999999">
      <c r="A224" s="430"/>
      <c r="B224" s="430"/>
      <c r="C224" s="531"/>
      <c r="D224" s="532"/>
      <c r="E224" s="430"/>
      <c r="F224" s="430"/>
      <c r="G224" s="430"/>
      <c r="H224" s="507"/>
      <c r="I224" s="507"/>
      <c r="J224" s="507"/>
      <c r="K224" s="507"/>
      <c r="L224" s="507"/>
      <c r="M224" s="507"/>
      <c r="N224" s="507"/>
      <c r="O224" s="507"/>
      <c r="P224" s="507"/>
      <c r="Q224" s="430"/>
      <c r="R224" s="430"/>
      <c r="S224" s="430"/>
      <c r="T224" s="430"/>
      <c r="U224" s="430"/>
      <c r="V224" s="430"/>
      <c r="W224" s="430"/>
      <c r="X224" s="430"/>
      <c r="Y224" s="430"/>
      <c r="Z224" s="430"/>
      <c r="AA224" s="430"/>
    </row>
    <row r="225" spans="1:27" ht="17.399999999999999">
      <c r="A225" s="430"/>
      <c r="B225" s="430"/>
      <c r="C225" s="531"/>
      <c r="D225" s="532"/>
      <c r="E225" s="430"/>
      <c r="F225" s="430"/>
      <c r="G225" s="430"/>
      <c r="H225" s="507"/>
      <c r="I225" s="507"/>
      <c r="J225" s="507"/>
      <c r="K225" s="507"/>
      <c r="L225" s="507"/>
      <c r="M225" s="507"/>
      <c r="N225" s="507"/>
      <c r="O225" s="507"/>
      <c r="P225" s="507"/>
      <c r="Q225" s="430"/>
      <c r="R225" s="430"/>
      <c r="S225" s="430"/>
      <c r="T225" s="430"/>
      <c r="U225" s="430"/>
      <c r="V225" s="430"/>
      <c r="W225" s="430"/>
      <c r="X225" s="430"/>
      <c r="Y225" s="430"/>
      <c r="Z225" s="430"/>
      <c r="AA225" s="430"/>
    </row>
    <row r="226" spans="1:27" ht="17.399999999999999">
      <c r="A226" s="430"/>
      <c r="B226" s="430"/>
      <c r="C226" s="531"/>
      <c r="D226" s="532"/>
      <c r="E226" s="430"/>
      <c r="F226" s="430"/>
      <c r="G226" s="430"/>
      <c r="H226" s="507"/>
      <c r="I226" s="507"/>
      <c r="J226" s="507"/>
      <c r="K226" s="507"/>
      <c r="L226" s="507"/>
      <c r="M226" s="507"/>
      <c r="N226" s="507"/>
      <c r="O226" s="507"/>
      <c r="P226" s="507"/>
      <c r="Q226" s="430"/>
      <c r="R226" s="430"/>
      <c r="S226" s="430"/>
      <c r="T226" s="430"/>
      <c r="U226" s="430"/>
      <c r="V226" s="430"/>
      <c r="W226" s="430"/>
      <c r="X226" s="430"/>
      <c r="Y226" s="430"/>
      <c r="Z226" s="430"/>
      <c r="AA226" s="430"/>
    </row>
    <row r="227" spans="1:27" ht="17.399999999999999">
      <c r="A227" s="430"/>
      <c r="B227" s="430"/>
      <c r="C227" s="531"/>
      <c r="D227" s="532"/>
      <c r="E227" s="430"/>
      <c r="F227" s="430"/>
      <c r="G227" s="430"/>
      <c r="H227" s="507"/>
      <c r="I227" s="507"/>
      <c r="J227" s="507"/>
      <c r="K227" s="507"/>
      <c r="L227" s="507"/>
      <c r="M227" s="507"/>
      <c r="N227" s="507"/>
      <c r="O227" s="507"/>
      <c r="P227" s="507"/>
      <c r="Q227" s="430"/>
      <c r="R227" s="430"/>
      <c r="S227" s="430"/>
      <c r="T227" s="430"/>
      <c r="U227" s="430"/>
      <c r="V227" s="430"/>
      <c r="W227" s="430"/>
      <c r="X227" s="430"/>
      <c r="Y227" s="430"/>
      <c r="Z227" s="430"/>
      <c r="AA227" s="430"/>
    </row>
    <row r="228" spans="1:27" ht="17.399999999999999">
      <c r="A228" s="430"/>
      <c r="B228" s="430"/>
      <c r="C228" s="531"/>
      <c r="D228" s="532"/>
      <c r="E228" s="430"/>
      <c r="F228" s="430"/>
      <c r="G228" s="430"/>
      <c r="H228" s="507"/>
      <c r="I228" s="507"/>
      <c r="J228" s="507"/>
      <c r="K228" s="507"/>
      <c r="L228" s="507"/>
      <c r="M228" s="507"/>
      <c r="N228" s="507"/>
      <c r="O228" s="507"/>
      <c r="P228" s="507"/>
      <c r="Q228" s="430"/>
      <c r="R228" s="430"/>
      <c r="S228" s="430"/>
      <c r="T228" s="430"/>
      <c r="U228" s="430"/>
      <c r="V228" s="430"/>
      <c r="W228" s="430"/>
      <c r="X228" s="430"/>
      <c r="Y228" s="430"/>
      <c r="Z228" s="430"/>
      <c r="AA228" s="430"/>
    </row>
    <row r="229" spans="1:27" ht="17.399999999999999">
      <c r="A229" s="430"/>
      <c r="B229" s="430"/>
      <c r="C229" s="531"/>
      <c r="D229" s="532"/>
      <c r="E229" s="430"/>
      <c r="F229" s="430"/>
      <c r="G229" s="430"/>
      <c r="H229" s="507"/>
      <c r="I229" s="507"/>
      <c r="J229" s="507"/>
      <c r="K229" s="507"/>
      <c r="L229" s="507"/>
      <c r="M229" s="507"/>
      <c r="N229" s="507"/>
      <c r="O229" s="507"/>
      <c r="P229" s="507"/>
      <c r="Q229" s="430"/>
      <c r="R229" s="430"/>
      <c r="S229" s="430"/>
      <c r="T229" s="430"/>
      <c r="U229" s="430"/>
      <c r="V229" s="430"/>
      <c r="W229" s="430"/>
      <c r="X229" s="430"/>
      <c r="Y229" s="430"/>
      <c r="Z229" s="430"/>
      <c r="AA229" s="430"/>
    </row>
    <row r="230" spans="1:27" ht="17.399999999999999">
      <c r="A230" s="430"/>
      <c r="B230" s="430"/>
      <c r="C230" s="531"/>
      <c r="D230" s="532"/>
      <c r="E230" s="430"/>
      <c r="F230" s="430"/>
      <c r="G230" s="430"/>
      <c r="H230" s="507"/>
      <c r="I230" s="507"/>
      <c r="J230" s="507"/>
      <c r="K230" s="507"/>
      <c r="L230" s="507"/>
      <c r="M230" s="507"/>
      <c r="N230" s="507"/>
      <c r="O230" s="507"/>
      <c r="P230" s="507"/>
      <c r="Q230" s="430"/>
      <c r="R230" s="430"/>
      <c r="S230" s="430"/>
      <c r="T230" s="430"/>
      <c r="U230" s="430"/>
      <c r="V230" s="430"/>
      <c r="W230" s="430"/>
      <c r="X230" s="430"/>
      <c r="Y230" s="430"/>
      <c r="Z230" s="430"/>
      <c r="AA230" s="430"/>
    </row>
    <row r="231" spans="1:27" ht="17.399999999999999">
      <c r="A231" s="430"/>
      <c r="B231" s="430"/>
      <c r="C231" s="531"/>
      <c r="D231" s="532"/>
      <c r="E231" s="430"/>
      <c r="F231" s="430"/>
      <c r="G231" s="430"/>
      <c r="H231" s="507"/>
      <c r="I231" s="507"/>
      <c r="J231" s="507"/>
      <c r="K231" s="507"/>
      <c r="L231" s="507"/>
      <c r="M231" s="507"/>
      <c r="N231" s="507"/>
      <c r="O231" s="507"/>
      <c r="P231" s="507"/>
      <c r="Q231" s="430"/>
      <c r="R231" s="430"/>
      <c r="S231" s="430"/>
      <c r="T231" s="430"/>
      <c r="U231" s="430"/>
      <c r="V231" s="430"/>
      <c r="W231" s="430"/>
      <c r="X231" s="430"/>
      <c r="Y231" s="430"/>
      <c r="Z231" s="430"/>
      <c r="AA231" s="430"/>
    </row>
    <row r="232" spans="1:27" ht="17.399999999999999">
      <c r="A232" s="430"/>
      <c r="B232" s="430"/>
      <c r="C232" s="531"/>
      <c r="D232" s="532"/>
      <c r="E232" s="430"/>
      <c r="F232" s="430"/>
      <c r="G232" s="430"/>
      <c r="H232" s="507"/>
      <c r="I232" s="507"/>
      <c r="J232" s="507"/>
      <c r="K232" s="507"/>
      <c r="L232" s="507"/>
      <c r="M232" s="507"/>
      <c r="N232" s="507"/>
      <c r="O232" s="507"/>
      <c r="P232" s="507"/>
      <c r="Q232" s="430"/>
      <c r="R232" s="430"/>
      <c r="S232" s="430"/>
      <c r="T232" s="430"/>
      <c r="U232" s="430"/>
      <c r="V232" s="430"/>
      <c r="W232" s="430"/>
      <c r="X232" s="430"/>
      <c r="Y232" s="430"/>
      <c r="Z232" s="430"/>
      <c r="AA232" s="430"/>
    </row>
    <row r="233" spans="1:27" ht="17.399999999999999">
      <c r="A233" s="430"/>
      <c r="B233" s="430"/>
      <c r="C233" s="531"/>
      <c r="D233" s="532"/>
      <c r="E233" s="430"/>
      <c r="F233" s="430"/>
      <c r="G233" s="430"/>
      <c r="H233" s="507"/>
      <c r="I233" s="507"/>
      <c r="J233" s="507"/>
      <c r="K233" s="507"/>
      <c r="L233" s="507"/>
      <c r="M233" s="507"/>
      <c r="N233" s="507"/>
      <c r="O233" s="507"/>
      <c r="P233" s="507"/>
      <c r="Q233" s="430"/>
      <c r="R233" s="430"/>
      <c r="S233" s="430"/>
      <c r="T233" s="430"/>
      <c r="U233" s="430"/>
      <c r="V233" s="430"/>
      <c r="W233" s="430"/>
      <c r="X233" s="430"/>
      <c r="Y233" s="430"/>
      <c r="Z233" s="430"/>
      <c r="AA233" s="430"/>
    </row>
    <row r="234" spans="1:27" ht="17.399999999999999">
      <c r="A234" s="430"/>
      <c r="B234" s="430"/>
      <c r="C234" s="531"/>
      <c r="D234" s="532"/>
      <c r="E234" s="430"/>
      <c r="F234" s="430"/>
      <c r="G234" s="430"/>
      <c r="H234" s="507"/>
      <c r="I234" s="507"/>
      <c r="J234" s="507"/>
      <c r="K234" s="507"/>
      <c r="L234" s="507"/>
      <c r="M234" s="507"/>
      <c r="N234" s="507"/>
      <c r="O234" s="507"/>
      <c r="P234" s="507"/>
      <c r="Q234" s="430"/>
      <c r="R234" s="430"/>
      <c r="S234" s="430"/>
      <c r="T234" s="430"/>
      <c r="U234" s="430"/>
      <c r="V234" s="430"/>
      <c r="W234" s="430"/>
      <c r="X234" s="430"/>
      <c r="Y234" s="430"/>
      <c r="Z234" s="430"/>
      <c r="AA234" s="430"/>
    </row>
    <row r="235" spans="1:27" ht="17.399999999999999">
      <c r="A235" s="430"/>
      <c r="B235" s="430"/>
      <c r="C235" s="531"/>
      <c r="D235" s="532"/>
      <c r="E235" s="430"/>
      <c r="F235" s="430"/>
      <c r="G235" s="430"/>
      <c r="H235" s="507"/>
      <c r="I235" s="507"/>
      <c r="J235" s="507"/>
      <c r="K235" s="507"/>
      <c r="L235" s="507"/>
      <c r="M235" s="507"/>
      <c r="N235" s="507"/>
      <c r="O235" s="507"/>
      <c r="P235" s="507"/>
      <c r="Q235" s="430"/>
      <c r="R235" s="430"/>
      <c r="S235" s="430"/>
      <c r="T235" s="430"/>
      <c r="U235" s="430"/>
      <c r="V235" s="430"/>
      <c r="W235" s="430"/>
      <c r="X235" s="430"/>
      <c r="Y235" s="430"/>
      <c r="Z235" s="430"/>
      <c r="AA235" s="430"/>
    </row>
    <row r="236" spans="1:27" ht="17.399999999999999">
      <c r="A236" s="430"/>
      <c r="B236" s="430"/>
      <c r="C236" s="531"/>
      <c r="D236" s="532"/>
      <c r="E236" s="430"/>
      <c r="F236" s="430"/>
      <c r="G236" s="430"/>
      <c r="H236" s="507"/>
      <c r="I236" s="507"/>
      <c r="J236" s="507"/>
      <c r="K236" s="507"/>
      <c r="L236" s="507"/>
      <c r="M236" s="507"/>
      <c r="N236" s="507"/>
      <c r="O236" s="507"/>
      <c r="P236" s="507"/>
      <c r="Q236" s="430"/>
      <c r="R236" s="430"/>
      <c r="S236" s="430"/>
      <c r="T236" s="430"/>
      <c r="U236" s="430"/>
      <c r="V236" s="430"/>
      <c r="W236" s="430"/>
      <c r="X236" s="430"/>
      <c r="Y236" s="430"/>
      <c r="Z236" s="430"/>
      <c r="AA236" s="430"/>
    </row>
    <row r="237" spans="1:27" ht="17.399999999999999">
      <c r="A237" s="430"/>
      <c r="B237" s="430"/>
      <c r="C237" s="531"/>
      <c r="D237" s="532"/>
      <c r="E237" s="430"/>
      <c r="F237" s="430"/>
      <c r="G237" s="430"/>
      <c r="H237" s="507"/>
      <c r="I237" s="507"/>
      <c r="J237" s="507"/>
      <c r="K237" s="507"/>
      <c r="L237" s="507"/>
      <c r="M237" s="507"/>
      <c r="N237" s="507"/>
      <c r="O237" s="507"/>
      <c r="P237" s="507"/>
      <c r="Q237" s="430"/>
      <c r="R237" s="430"/>
      <c r="S237" s="430"/>
      <c r="T237" s="430"/>
      <c r="U237" s="430"/>
      <c r="V237" s="430"/>
      <c r="W237" s="430"/>
      <c r="X237" s="430"/>
      <c r="Y237" s="430"/>
      <c r="Z237" s="430"/>
      <c r="AA237" s="430"/>
    </row>
    <row r="238" spans="1:27" ht="17.399999999999999">
      <c r="A238" s="430"/>
      <c r="B238" s="430"/>
      <c r="C238" s="531"/>
      <c r="D238" s="532"/>
      <c r="E238" s="430"/>
      <c r="F238" s="430"/>
      <c r="G238" s="430"/>
      <c r="H238" s="507"/>
      <c r="I238" s="507"/>
      <c r="J238" s="507"/>
      <c r="K238" s="507"/>
      <c r="L238" s="507"/>
      <c r="M238" s="507"/>
      <c r="N238" s="507"/>
      <c r="O238" s="507"/>
      <c r="P238" s="507"/>
      <c r="Q238" s="430"/>
      <c r="R238" s="430"/>
      <c r="S238" s="430"/>
      <c r="T238" s="430"/>
      <c r="U238" s="430"/>
      <c r="V238" s="430"/>
      <c r="W238" s="430"/>
      <c r="X238" s="430"/>
      <c r="Y238" s="430"/>
      <c r="Z238" s="430"/>
      <c r="AA238" s="430"/>
    </row>
    <row r="239" spans="1:27" ht="17.399999999999999">
      <c r="A239" s="430"/>
      <c r="B239" s="430"/>
      <c r="C239" s="531"/>
      <c r="D239" s="532"/>
      <c r="E239" s="430"/>
      <c r="F239" s="430"/>
      <c r="G239" s="430"/>
      <c r="H239" s="507"/>
      <c r="I239" s="507"/>
      <c r="J239" s="507"/>
      <c r="K239" s="507"/>
      <c r="L239" s="507"/>
      <c r="M239" s="507"/>
      <c r="N239" s="507"/>
      <c r="O239" s="507"/>
      <c r="P239" s="507"/>
      <c r="Q239" s="430"/>
      <c r="R239" s="430"/>
      <c r="S239" s="430"/>
      <c r="T239" s="430"/>
      <c r="U239" s="430"/>
      <c r="V239" s="430"/>
      <c r="W239" s="430"/>
      <c r="X239" s="430"/>
      <c r="Y239" s="430"/>
      <c r="Z239" s="430"/>
      <c r="AA239" s="430"/>
    </row>
    <row r="240" spans="1:27" ht="17.399999999999999">
      <c r="A240" s="430"/>
      <c r="B240" s="430"/>
      <c r="C240" s="531"/>
      <c r="D240" s="532"/>
      <c r="E240" s="430"/>
      <c r="F240" s="430"/>
      <c r="G240" s="430"/>
      <c r="H240" s="507"/>
      <c r="I240" s="507"/>
      <c r="J240" s="507"/>
      <c r="K240" s="507"/>
      <c r="L240" s="507"/>
      <c r="M240" s="507"/>
      <c r="N240" s="507"/>
      <c r="O240" s="507"/>
      <c r="P240" s="507"/>
      <c r="Q240" s="430"/>
      <c r="R240" s="430"/>
      <c r="S240" s="430"/>
      <c r="T240" s="430"/>
      <c r="U240" s="430"/>
      <c r="V240" s="430"/>
      <c r="W240" s="430"/>
      <c r="X240" s="430"/>
      <c r="Y240" s="430"/>
      <c r="Z240" s="430"/>
      <c r="AA240" s="430"/>
    </row>
    <row r="241" spans="1:27" ht="17.399999999999999">
      <c r="A241" s="430"/>
      <c r="B241" s="430"/>
      <c r="C241" s="531"/>
      <c r="D241" s="532"/>
      <c r="E241" s="430"/>
      <c r="F241" s="430"/>
      <c r="G241" s="430"/>
      <c r="H241" s="507"/>
      <c r="I241" s="507"/>
      <c r="J241" s="507"/>
      <c r="K241" s="507"/>
      <c r="L241" s="507"/>
      <c r="M241" s="507"/>
      <c r="N241" s="507"/>
      <c r="O241" s="507"/>
      <c r="P241" s="507"/>
      <c r="Q241" s="430"/>
      <c r="R241" s="430"/>
      <c r="S241" s="430"/>
      <c r="T241" s="430"/>
      <c r="U241" s="430"/>
      <c r="V241" s="430"/>
      <c r="W241" s="430"/>
      <c r="X241" s="430"/>
      <c r="Y241" s="430"/>
      <c r="Z241" s="430"/>
      <c r="AA241" s="430"/>
    </row>
    <row r="242" spans="1:27" ht="17.399999999999999">
      <c r="A242" s="430"/>
      <c r="B242" s="430"/>
      <c r="C242" s="531"/>
      <c r="D242" s="532"/>
      <c r="E242" s="430"/>
      <c r="F242" s="430"/>
      <c r="G242" s="430"/>
      <c r="H242" s="507"/>
      <c r="I242" s="507"/>
      <c r="J242" s="507"/>
      <c r="K242" s="507"/>
      <c r="L242" s="507"/>
      <c r="M242" s="507"/>
      <c r="N242" s="507"/>
      <c r="O242" s="507"/>
      <c r="P242" s="507"/>
      <c r="Q242" s="430"/>
      <c r="R242" s="430"/>
      <c r="S242" s="430"/>
      <c r="T242" s="430"/>
      <c r="U242" s="430"/>
      <c r="V242" s="430"/>
      <c r="W242" s="430"/>
      <c r="X242" s="430"/>
      <c r="Y242" s="430"/>
      <c r="Z242" s="430"/>
      <c r="AA242" s="430"/>
    </row>
    <row r="243" spans="1:27" ht="17.399999999999999">
      <c r="A243" s="430"/>
      <c r="B243" s="430"/>
      <c r="C243" s="531"/>
      <c r="D243" s="532"/>
      <c r="E243" s="430"/>
      <c r="F243" s="430"/>
      <c r="G243" s="430"/>
      <c r="H243" s="507"/>
      <c r="I243" s="507"/>
      <c r="J243" s="507"/>
      <c r="K243" s="507"/>
      <c r="L243" s="507"/>
      <c r="M243" s="507"/>
      <c r="N243" s="507"/>
      <c r="O243" s="507"/>
      <c r="P243" s="507"/>
      <c r="Q243" s="430"/>
      <c r="R243" s="430"/>
      <c r="S243" s="430"/>
      <c r="T243" s="430"/>
      <c r="U243" s="430"/>
      <c r="V243" s="430"/>
      <c r="W243" s="430"/>
      <c r="X243" s="430"/>
      <c r="Y243" s="430"/>
      <c r="Z243" s="430"/>
      <c r="AA243" s="430"/>
    </row>
    <row r="244" spans="1:27" ht="17.399999999999999">
      <c r="A244" s="430"/>
      <c r="B244" s="430"/>
      <c r="C244" s="531"/>
      <c r="D244" s="532"/>
      <c r="E244" s="430"/>
      <c r="F244" s="430"/>
      <c r="G244" s="430"/>
      <c r="H244" s="507"/>
      <c r="I244" s="507"/>
      <c r="J244" s="507"/>
      <c r="K244" s="507"/>
      <c r="L244" s="507"/>
      <c r="M244" s="507"/>
      <c r="N244" s="507"/>
      <c r="O244" s="507"/>
      <c r="P244" s="507"/>
      <c r="Q244" s="430"/>
      <c r="R244" s="430"/>
      <c r="S244" s="430"/>
      <c r="T244" s="430"/>
      <c r="U244" s="430"/>
      <c r="V244" s="430"/>
      <c r="W244" s="430"/>
      <c r="X244" s="430"/>
      <c r="Y244" s="430"/>
      <c r="Z244" s="430"/>
      <c r="AA244" s="430"/>
    </row>
    <row r="245" spans="1:27" ht="17.399999999999999">
      <c r="A245" s="430"/>
      <c r="B245" s="430"/>
      <c r="C245" s="531"/>
      <c r="D245" s="532"/>
      <c r="E245" s="430"/>
      <c r="F245" s="430"/>
      <c r="G245" s="430"/>
      <c r="H245" s="507"/>
      <c r="I245" s="507"/>
      <c r="J245" s="507"/>
      <c r="K245" s="507"/>
      <c r="L245" s="507"/>
      <c r="M245" s="507"/>
      <c r="N245" s="507"/>
      <c r="O245" s="507"/>
      <c r="P245" s="507"/>
      <c r="Q245" s="430"/>
      <c r="R245" s="430"/>
      <c r="S245" s="430"/>
      <c r="T245" s="430"/>
      <c r="U245" s="430"/>
      <c r="V245" s="430"/>
      <c r="W245" s="430"/>
      <c r="X245" s="430"/>
      <c r="Y245" s="430"/>
      <c r="Z245" s="430"/>
      <c r="AA245" s="430"/>
    </row>
    <row r="246" spans="1:27" ht="17.399999999999999">
      <c r="A246" s="430"/>
      <c r="B246" s="430"/>
      <c r="C246" s="531"/>
      <c r="D246" s="532"/>
      <c r="E246" s="430"/>
      <c r="F246" s="430"/>
      <c r="G246" s="430"/>
      <c r="H246" s="507"/>
      <c r="I246" s="507"/>
      <c r="J246" s="507"/>
      <c r="K246" s="507"/>
      <c r="L246" s="507"/>
      <c r="M246" s="507"/>
      <c r="N246" s="507"/>
      <c r="O246" s="507"/>
      <c r="P246" s="507"/>
      <c r="Q246" s="430"/>
      <c r="R246" s="430"/>
      <c r="S246" s="430"/>
      <c r="T246" s="430"/>
      <c r="U246" s="430"/>
      <c r="V246" s="430"/>
      <c r="W246" s="430"/>
      <c r="X246" s="430"/>
      <c r="Y246" s="430"/>
      <c r="Z246" s="430"/>
      <c r="AA246" s="430"/>
    </row>
    <row r="247" spans="1:27" ht="15.75" customHeight="1">
      <c r="A247" s="430"/>
      <c r="B247" s="430"/>
      <c r="C247" s="531"/>
      <c r="D247" s="532"/>
      <c r="E247" s="430"/>
      <c r="F247" s="430"/>
      <c r="G247" s="430"/>
      <c r="H247" s="507"/>
      <c r="I247" s="507"/>
      <c r="J247" s="507"/>
      <c r="K247" s="507"/>
      <c r="L247" s="507"/>
      <c r="M247" s="507"/>
      <c r="N247" s="430"/>
      <c r="O247" s="507"/>
      <c r="P247" s="507"/>
      <c r="Q247" s="430"/>
      <c r="R247" s="430"/>
      <c r="S247" s="430"/>
      <c r="T247" s="430"/>
      <c r="U247" s="430"/>
      <c r="V247" s="430"/>
      <c r="W247" s="430"/>
      <c r="X247" s="430"/>
      <c r="Y247" s="430"/>
      <c r="Z247" s="430"/>
      <c r="AA247" s="430"/>
    </row>
    <row r="248" spans="1:27" ht="15.75" customHeight="1">
      <c r="A248" s="430"/>
      <c r="B248" s="430"/>
      <c r="C248" s="531"/>
      <c r="D248" s="532"/>
      <c r="E248" s="430"/>
      <c r="F248" s="430"/>
      <c r="G248" s="430"/>
      <c r="H248" s="507"/>
      <c r="I248" s="507"/>
      <c r="J248" s="507"/>
      <c r="K248" s="507"/>
      <c r="L248" s="507"/>
      <c r="M248" s="507"/>
      <c r="N248" s="430"/>
      <c r="O248" s="507"/>
      <c r="P248" s="507"/>
      <c r="Q248" s="430"/>
      <c r="R248" s="430"/>
      <c r="S248" s="430"/>
      <c r="T248" s="430"/>
      <c r="U248" s="430"/>
      <c r="V248" s="430"/>
      <c r="W248" s="430"/>
      <c r="X248" s="430"/>
      <c r="Y248" s="430"/>
      <c r="Z248" s="430"/>
      <c r="AA248" s="430"/>
    </row>
    <row r="249" spans="1:27" ht="15.75" customHeight="1">
      <c r="A249" s="430"/>
      <c r="B249" s="430"/>
      <c r="C249" s="531"/>
      <c r="D249" s="532"/>
      <c r="E249" s="430"/>
      <c r="F249" s="430"/>
      <c r="G249" s="430"/>
      <c r="H249" s="507"/>
      <c r="I249" s="507"/>
      <c r="J249" s="507"/>
      <c r="K249" s="507"/>
      <c r="L249" s="507"/>
      <c r="M249" s="507"/>
      <c r="N249" s="430"/>
      <c r="O249" s="507"/>
      <c r="P249" s="507"/>
      <c r="Q249" s="430"/>
      <c r="R249" s="430"/>
      <c r="S249" s="430"/>
      <c r="T249" s="430"/>
      <c r="U249" s="430"/>
      <c r="V249" s="430"/>
      <c r="W249" s="430"/>
      <c r="X249" s="430"/>
      <c r="Y249" s="430"/>
      <c r="Z249" s="430"/>
      <c r="AA249" s="430"/>
    </row>
    <row r="250" spans="1:27" ht="15.75" customHeight="1">
      <c r="A250" s="430"/>
      <c r="B250" s="430"/>
      <c r="C250" s="531"/>
      <c r="D250" s="532"/>
      <c r="E250" s="430"/>
      <c r="F250" s="430"/>
      <c r="G250" s="430"/>
      <c r="H250" s="507"/>
      <c r="I250" s="507"/>
      <c r="J250" s="507"/>
      <c r="K250" s="507"/>
      <c r="L250" s="507"/>
      <c r="M250" s="507"/>
      <c r="N250" s="430"/>
      <c r="O250" s="507"/>
      <c r="P250" s="507"/>
      <c r="Q250" s="430"/>
      <c r="R250" s="430"/>
      <c r="S250" s="430"/>
      <c r="T250" s="430"/>
      <c r="U250" s="430"/>
      <c r="V250" s="430"/>
      <c r="W250" s="430"/>
      <c r="X250" s="430"/>
      <c r="Y250" s="430"/>
      <c r="Z250" s="430"/>
      <c r="AA250" s="430"/>
    </row>
    <row r="251" spans="1:27" ht="15.75" customHeight="1">
      <c r="A251" s="430"/>
      <c r="B251" s="430"/>
      <c r="C251" s="531"/>
      <c r="D251" s="532"/>
      <c r="E251" s="430"/>
      <c r="F251" s="430"/>
      <c r="G251" s="430"/>
      <c r="H251" s="507"/>
      <c r="I251" s="507"/>
      <c r="J251" s="507"/>
      <c r="K251" s="507"/>
      <c r="L251" s="507"/>
      <c r="M251" s="507"/>
      <c r="N251" s="430"/>
      <c r="O251" s="507"/>
      <c r="P251" s="507"/>
      <c r="Q251" s="430"/>
      <c r="R251" s="430"/>
      <c r="S251" s="430"/>
      <c r="T251" s="430"/>
      <c r="U251" s="430"/>
      <c r="V251" s="430"/>
      <c r="W251" s="430"/>
      <c r="X251" s="430"/>
      <c r="Y251" s="430"/>
      <c r="Z251" s="430"/>
      <c r="AA251" s="430"/>
    </row>
    <row r="252" spans="1:27" ht="15.75" customHeight="1">
      <c r="A252" s="430"/>
      <c r="B252" s="430"/>
      <c r="C252" s="531"/>
      <c r="D252" s="532"/>
      <c r="E252" s="430"/>
      <c r="F252" s="430"/>
      <c r="G252" s="430"/>
      <c r="H252" s="507"/>
      <c r="I252" s="507"/>
      <c r="J252" s="507"/>
      <c r="K252" s="507"/>
      <c r="L252" s="507"/>
      <c r="M252" s="507"/>
      <c r="N252" s="430"/>
      <c r="O252" s="507"/>
      <c r="P252" s="507"/>
      <c r="Q252" s="430"/>
      <c r="R252" s="430"/>
      <c r="S252" s="430"/>
      <c r="T252" s="430"/>
      <c r="U252" s="430"/>
      <c r="V252" s="430"/>
      <c r="W252" s="430"/>
      <c r="X252" s="430"/>
      <c r="Y252" s="430"/>
      <c r="Z252" s="430"/>
      <c r="AA252" s="430"/>
    </row>
    <row r="253" spans="1:27" ht="15.75" customHeight="1">
      <c r="A253" s="430"/>
      <c r="B253" s="430"/>
      <c r="C253" s="531"/>
      <c r="D253" s="532"/>
      <c r="E253" s="430"/>
      <c r="F253" s="430"/>
      <c r="G253" s="430"/>
      <c r="H253" s="507"/>
      <c r="I253" s="507"/>
      <c r="J253" s="507"/>
      <c r="K253" s="507"/>
      <c r="L253" s="507"/>
      <c r="M253" s="507"/>
      <c r="N253" s="430"/>
      <c r="O253" s="507"/>
      <c r="P253" s="507"/>
      <c r="Q253" s="430"/>
      <c r="R253" s="430"/>
      <c r="S253" s="430"/>
      <c r="T253" s="430"/>
      <c r="U253" s="430"/>
      <c r="V253" s="430"/>
      <c r="W253" s="430"/>
      <c r="X253" s="430"/>
      <c r="Y253" s="430"/>
      <c r="Z253" s="430"/>
      <c r="AA253" s="430"/>
    </row>
    <row r="254" spans="1:27" ht="15.75" customHeight="1">
      <c r="A254" s="430"/>
      <c r="B254" s="430"/>
      <c r="C254" s="531"/>
      <c r="D254" s="532"/>
      <c r="E254" s="430"/>
      <c r="F254" s="430"/>
      <c r="G254" s="430"/>
      <c r="H254" s="507"/>
      <c r="I254" s="507"/>
      <c r="J254" s="507"/>
      <c r="K254" s="507"/>
      <c r="L254" s="507"/>
      <c r="M254" s="507"/>
      <c r="N254" s="430"/>
      <c r="O254" s="507"/>
      <c r="P254" s="507"/>
      <c r="Q254" s="430"/>
      <c r="R254" s="430"/>
      <c r="S254" s="430"/>
      <c r="T254" s="430"/>
      <c r="U254" s="430"/>
      <c r="V254" s="430"/>
      <c r="W254" s="430"/>
      <c r="X254" s="430"/>
      <c r="Y254" s="430"/>
      <c r="Z254" s="430"/>
      <c r="AA254" s="430"/>
    </row>
    <row r="255" spans="1:27" ht="15.75" customHeight="1">
      <c r="A255" s="430"/>
      <c r="B255" s="430"/>
      <c r="C255" s="531"/>
      <c r="D255" s="532"/>
      <c r="E255" s="430"/>
      <c r="F255" s="430"/>
      <c r="G255" s="430"/>
      <c r="H255" s="507"/>
      <c r="I255" s="507"/>
      <c r="J255" s="507"/>
      <c r="K255" s="507"/>
      <c r="L255" s="507"/>
      <c r="M255" s="507"/>
      <c r="N255" s="430"/>
      <c r="O255" s="507"/>
      <c r="P255" s="507"/>
      <c r="Q255" s="430"/>
      <c r="R255" s="430"/>
      <c r="S255" s="430"/>
      <c r="T255" s="430"/>
      <c r="U255" s="430"/>
      <c r="V255" s="430"/>
      <c r="W255" s="430"/>
      <c r="X255" s="430"/>
      <c r="Y255" s="430"/>
      <c r="Z255" s="430"/>
      <c r="AA255" s="430"/>
    </row>
    <row r="256" spans="1:27" ht="15.75" customHeight="1">
      <c r="A256" s="430"/>
      <c r="B256" s="430"/>
      <c r="C256" s="531"/>
      <c r="D256" s="532"/>
      <c r="E256" s="430"/>
      <c r="F256" s="430"/>
      <c r="G256" s="430"/>
      <c r="H256" s="507"/>
      <c r="I256" s="507"/>
      <c r="J256" s="507"/>
      <c r="K256" s="507"/>
      <c r="L256" s="507"/>
      <c r="M256" s="507"/>
      <c r="N256" s="430"/>
      <c r="O256" s="507"/>
      <c r="P256" s="507"/>
      <c r="Q256" s="430"/>
      <c r="R256" s="430"/>
      <c r="S256" s="430"/>
      <c r="T256" s="430"/>
      <c r="U256" s="430"/>
      <c r="V256" s="430"/>
      <c r="W256" s="430"/>
      <c r="X256" s="430"/>
      <c r="Y256" s="430"/>
      <c r="Z256" s="430"/>
      <c r="AA256" s="430"/>
    </row>
    <row r="257" spans="1:27" ht="15.75" customHeight="1">
      <c r="A257" s="430"/>
      <c r="B257" s="430"/>
      <c r="C257" s="531"/>
      <c r="D257" s="532"/>
      <c r="E257" s="430"/>
      <c r="F257" s="430"/>
      <c r="G257" s="430"/>
      <c r="H257" s="507"/>
      <c r="I257" s="507"/>
      <c r="J257" s="507"/>
      <c r="K257" s="507"/>
      <c r="L257" s="507"/>
      <c r="M257" s="507"/>
      <c r="N257" s="430"/>
      <c r="O257" s="507"/>
      <c r="P257" s="507"/>
      <c r="Q257" s="430"/>
      <c r="R257" s="430"/>
      <c r="S257" s="430"/>
      <c r="T257" s="430"/>
      <c r="U257" s="430"/>
      <c r="V257" s="430"/>
      <c r="W257" s="430"/>
      <c r="X257" s="430"/>
      <c r="Y257" s="430"/>
      <c r="Z257" s="430"/>
      <c r="AA257" s="430"/>
    </row>
    <row r="258" spans="1:27" ht="15.75" customHeight="1">
      <c r="A258" s="430"/>
      <c r="B258" s="430"/>
      <c r="C258" s="531"/>
      <c r="D258" s="532"/>
      <c r="E258" s="430"/>
      <c r="F258" s="430"/>
      <c r="G258" s="430"/>
      <c r="H258" s="507"/>
      <c r="I258" s="507"/>
      <c r="J258" s="507"/>
      <c r="K258" s="507"/>
      <c r="L258" s="507"/>
      <c r="M258" s="507"/>
      <c r="N258" s="430"/>
      <c r="O258" s="507"/>
      <c r="P258" s="507"/>
      <c r="Q258" s="430"/>
      <c r="R258" s="430"/>
      <c r="S258" s="430"/>
      <c r="T258" s="430"/>
      <c r="U258" s="430"/>
      <c r="V258" s="430"/>
      <c r="W258" s="430"/>
      <c r="X258" s="430"/>
      <c r="Y258" s="430"/>
      <c r="Z258" s="430"/>
      <c r="AA258" s="430"/>
    </row>
    <row r="259" spans="1:27" ht="15.75" customHeight="1">
      <c r="A259" s="430"/>
      <c r="B259" s="430"/>
      <c r="C259" s="531"/>
      <c r="D259" s="532"/>
      <c r="E259" s="430"/>
      <c r="F259" s="430"/>
      <c r="G259" s="430"/>
      <c r="H259" s="507"/>
      <c r="I259" s="507"/>
      <c r="J259" s="507"/>
      <c r="K259" s="507"/>
      <c r="L259" s="507"/>
      <c r="M259" s="507"/>
      <c r="N259" s="430"/>
      <c r="O259" s="507"/>
      <c r="P259" s="507"/>
      <c r="Q259" s="430"/>
      <c r="R259" s="430"/>
      <c r="S259" s="430"/>
      <c r="T259" s="430"/>
      <c r="U259" s="430"/>
      <c r="V259" s="430"/>
      <c r="W259" s="430"/>
      <c r="X259" s="430"/>
      <c r="Y259" s="430"/>
      <c r="Z259" s="430"/>
      <c r="AA259" s="430"/>
    </row>
    <row r="260" spans="1:27" ht="15.75" customHeight="1">
      <c r="A260" s="430"/>
      <c r="B260" s="430"/>
      <c r="C260" s="531"/>
      <c r="D260" s="532"/>
      <c r="E260" s="430"/>
      <c r="F260" s="430"/>
      <c r="G260" s="430"/>
      <c r="H260" s="507"/>
      <c r="I260" s="507"/>
      <c r="J260" s="507"/>
      <c r="K260" s="507"/>
      <c r="L260" s="507"/>
      <c r="M260" s="507"/>
      <c r="N260" s="430"/>
      <c r="O260" s="507"/>
      <c r="P260" s="507"/>
      <c r="Q260" s="430"/>
      <c r="R260" s="430"/>
      <c r="S260" s="430"/>
      <c r="T260" s="430"/>
      <c r="U260" s="430"/>
      <c r="V260" s="430"/>
      <c r="W260" s="430"/>
      <c r="X260" s="430"/>
      <c r="Y260" s="430"/>
      <c r="Z260" s="430"/>
      <c r="AA260" s="430"/>
    </row>
    <row r="261" spans="1:27" ht="15.75" customHeight="1">
      <c r="A261" s="430"/>
      <c r="B261" s="430"/>
      <c r="C261" s="531"/>
      <c r="D261" s="532"/>
      <c r="E261" s="430"/>
      <c r="F261" s="430"/>
      <c r="G261" s="430"/>
      <c r="H261" s="507"/>
      <c r="I261" s="507"/>
      <c r="J261" s="507"/>
      <c r="K261" s="507"/>
      <c r="L261" s="507"/>
      <c r="M261" s="507"/>
      <c r="N261" s="430"/>
      <c r="O261" s="507"/>
      <c r="P261" s="507"/>
      <c r="Q261" s="430"/>
      <c r="R261" s="430"/>
      <c r="S261" s="430"/>
      <c r="T261" s="430"/>
      <c r="U261" s="430"/>
      <c r="V261" s="430"/>
      <c r="W261" s="430"/>
      <c r="X261" s="430"/>
      <c r="Y261" s="430"/>
      <c r="Z261" s="430"/>
      <c r="AA261" s="430"/>
    </row>
    <row r="262" spans="1:27" ht="15.75" customHeight="1">
      <c r="A262" s="430"/>
      <c r="B262" s="430"/>
      <c r="C262" s="531"/>
      <c r="D262" s="532"/>
      <c r="E262" s="430"/>
      <c r="F262" s="430"/>
      <c r="G262" s="430"/>
      <c r="H262" s="507"/>
      <c r="I262" s="507"/>
      <c r="J262" s="507"/>
      <c r="K262" s="507"/>
      <c r="L262" s="507"/>
      <c r="M262" s="507"/>
      <c r="N262" s="430"/>
      <c r="O262" s="507"/>
      <c r="P262" s="507"/>
      <c r="Q262" s="430"/>
      <c r="R262" s="430"/>
      <c r="S262" s="430"/>
      <c r="T262" s="430"/>
      <c r="U262" s="430"/>
      <c r="V262" s="430"/>
      <c r="W262" s="430"/>
      <c r="X262" s="430"/>
      <c r="Y262" s="430"/>
      <c r="Z262" s="430"/>
      <c r="AA262" s="430"/>
    </row>
    <row r="263" spans="1:27" ht="15.75" customHeight="1">
      <c r="A263" s="430"/>
      <c r="B263" s="430"/>
      <c r="C263" s="531"/>
      <c r="D263" s="532"/>
      <c r="E263" s="430"/>
      <c r="F263" s="430"/>
      <c r="G263" s="430"/>
      <c r="H263" s="507"/>
      <c r="I263" s="507"/>
      <c r="J263" s="507"/>
      <c r="K263" s="507"/>
      <c r="L263" s="507"/>
      <c r="M263" s="507"/>
      <c r="N263" s="430"/>
      <c r="O263" s="507"/>
      <c r="P263" s="507"/>
      <c r="Q263" s="430"/>
      <c r="R263" s="430"/>
      <c r="S263" s="430"/>
      <c r="T263" s="430"/>
      <c r="U263" s="430"/>
      <c r="V263" s="430"/>
      <c r="W263" s="430"/>
      <c r="X263" s="430"/>
      <c r="Y263" s="430"/>
      <c r="Z263" s="430"/>
      <c r="AA263" s="430"/>
    </row>
    <row r="264" spans="1:27" ht="15.75" customHeight="1">
      <c r="A264" s="430"/>
      <c r="B264" s="430"/>
      <c r="C264" s="531"/>
      <c r="D264" s="532"/>
      <c r="E264" s="430"/>
      <c r="F264" s="430"/>
      <c r="G264" s="430"/>
      <c r="H264" s="507"/>
      <c r="I264" s="507"/>
      <c r="J264" s="507"/>
      <c r="K264" s="507"/>
      <c r="L264" s="507"/>
      <c r="M264" s="507"/>
      <c r="N264" s="430"/>
      <c r="O264" s="507"/>
      <c r="P264" s="507"/>
      <c r="Q264" s="430"/>
      <c r="R264" s="430"/>
      <c r="S264" s="430"/>
      <c r="T264" s="430"/>
      <c r="U264" s="430"/>
      <c r="V264" s="430"/>
      <c r="W264" s="430"/>
      <c r="X264" s="430"/>
      <c r="Y264" s="430"/>
      <c r="Z264" s="430"/>
      <c r="AA264" s="430"/>
    </row>
    <row r="265" spans="1:27" ht="15.75" customHeight="1">
      <c r="A265" s="430"/>
      <c r="B265" s="430"/>
      <c r="C265" s="531"/>
      <c r="D265" s="532"/>
      <c r="E265" s="430"/>
      <c r="F265" s="430"/>
      <c r="G265" s="430"/>
      <c r="H265" s="507"/>
      <c r="I265" s="507"/>
      <c r="J265" s="507"/>
      <c r="K265" s="507"/>
      <c r="L265" s="507"/>
      <c r="M265" s="507"/>
      <c r="N265" s="430"/>
      <c r="O265" s="507"/>
      <c r="P265" s="507"/>
      <c r="Q265" s="430"/>
      <c r="R265" s="430"/>
      <c r="S265" s="430"/>
      <c r="T265" s="430"/>
      <c r="U265" s="430"/>
      <c r="V265" s="430"/>
      <c r="W265" s="430"/>
      <c r="X265" s="430"/>
      <c r="Y265" s="430"/>
      <c r="Z265" s="430"/>
      <c r="AA265" s="430"/>
    </row>
    <row r="266" spans="1:27" ht="15.75" customHeight="1">
      <c r="A266" s="430"/>
      <c r="B266" s="430"/>
      <c r="C266" s="531"/>
      <c r="D266" s="532"/>
      <c r="E266" s="430"/>
      <c r="F266" s="430"/>
      <c r="G266" s="430"/>
      <c r="H266" s="507"/>
      <c r="I266" s="507"/>
      <c r="J266" s="507"/>
      <c r="K266" s="507"/>
      <c r="L266" s="507"/>
      <c r="M266" s="507"/>
      <c r="N266" s="430"/>
      <c r="O266" s="507"/>
      <c r="P266" s="507"/>
      <c r="Q266" s="430"/>
      <c r="R266" s="430"/>
      <c r="S266" s="430"/>
      <c r="T266" s="430"/>
      <c r="U266" s="430"/>
      <c r="V266" s="430"/>
      <c r="W266" s="430"/>
      <c r="X266" s="430"/>
      <c r="Y266" s="430"/>
      <c r="Z266" s="430"/>
      <c r="AA266" s="430"/>
    </row>
    <row r="267" spans="1:27" ht="15.75" customHeight="1">
      <c r="A267" s="430"/>
      <c r="B267" s="430"/>
      <c r="C267" s="531"/>
      <c r="D267" s="532"/>
      <c r="E267" s="430"/>
      <c r="F267" s="430"/>
      <c r="G267" s="430"/>
      <c r="H267" s="507"/>
      <c r="I267" s="507"/>
      <c r="J267" s="507"/>
      <c r="K267" s="507"/>
      <c r="L267" s="507"/>
      <c r="M267" s="507"/>
      <c r="N267" s="430"/>
      <c r="O267" s="507"/>
      <c r="P267" s="507"/>
      <c r="Q267" s="430"/>
      <c r="R267" s="430"/>
      <c r="S267" s="430"/>
      <c r="T267" s="430"/>
      <c r="U267" s="430"/>
      <c r="V267" s="430"/>
      <c r="W267" s="430"/>
      <c r="X267" s="430"/>
      <c r="Y267" s="430"/>
      <c r="Z267" s="430"/>
      <c r="AA267" s="430"/>
    </row>
    <row r="268" spans="1:27" ht="15.75" customHeight="1">
      <c r="A268" s="430"/>
      <c r="B268" s="430"/>
      <c r="C268" s="531"/>
      <c r="D268" s="532"/>
      <c r="E268" s="430"/>
      <c r="F268" s="430"/>
      <c r="G268" s="430"/>
      <c r="H268" s="507"/>
      <c r="I268" s="507"/>
      <c r="J268" s="507"/>
      <c r="K268" s="507"/>
      <c r="L268" s="507"/>
      <c r="M268" s="507"/>
      <c r="N268" s="430"/>
      <c r="O268" s="507"/>
      <c r="P268" s="507"/>
      <c r="Q268" s="430"/>
      <c r="R268" s="430"/>
      <c r="S268" s="430"/>
      <c r="T268" s="430"/>
      <c r="U268" s="430"/>
      <c r="V268" s="430"/>
      <c r="W268" s="430"/>
      <c r="X268" s="430"/>
      <c r="Y268" s="430"/>
      <c r="Z268" s="430"/>
      <c r="AA268" s="430"/>
    </row>
    <row r="269" spans="1:27" ht="15.75" customHeight="1">
      <c r="A269" s="430"/>
      <c r="B269" s="430"/>
      <c r="C269" s="531"/>
      <c r="D269" s="532"/>
      <c r="E269" s="430"/>
      <c r="F269" s="430"/>
      <c r="G269" s="430"/>
      <c r="H269" s="507"/>
      <c r="I269" s="507"/>
      <c r="J269" s="507"/>
      <c r="K269" s="507"/>
      <c r="L269" s="507"/>
      <c r="M269" s="507"/>
      <c r="N269" s="430"/>
      <c r="O269" s="507"/>
      <c r="P269" s="507"/>
      <c r="Q269" s="430"/>
      <c r="R269" s="430"/>
      <c r="S269" s="430"/>
      <c r="T269" s="430"/>
      <c r="U269" s="430"/>
      <c r="V269" s="430"/>
      <c r="W269" s="430"/>
      <c r="X269" s="430"/>
      <c r="Y269" s="430"/>
      <c r="Z269" s="430"/>
      <c r="AA269" s="430"/>
    </row>
    <row r="270" spans="1:27" ht="15.75" customHeight="1">
      <c r="A270" s="430"/>
      <c r="B270" s="430"/>
      <c r="C270" s="531"/>
      <c r="D270" s="532"/>
      <c r="E270" s="430"/>
      <c r="F270" s="430"/>
      <c r="G270" s="430"/>
      <c r="H270" s="507"/>
      <c r="I270" s="507"/>
      <c r="J270" s="507"/>
      <c r="K270" s="507"/>
      <c r="L270" s="507"/>
      <c r="M270" s="507"/>
      <c r="N270" s="430"/>
      <c r="O270" s="507"/>
      <c r="P270" s="507"/>
      <c r="Q270" s="430"/>
      <c r="R270" s="430"/>
      <c r="S270" s="430"/>
      <c r="T270" s="430"/>
      <c r="U270" s="430"/>
      <c r="V270" s="430"/>
      <c r="W270" s="430"/>
      <c r="X270" s="430"/>
      <c r="Y270" s="430"/>
      <c r="Z270" s="430"/>
      <c r="AA270" s="430"/>
    </row>
    <row r="271" spans="1:27" ht="15.75" customHeight="1">
      <c r="A271" s="430"/>
      <c r="B271" s="430"/>
      <c r="C271" s="531"/>
      <c r="D271" s="532"/>
      <c r="E271" s="430"/>
      <c r="F271" s="430"/>
      <c r="G271" s="430"/>
      <c r="H271" s="507"/>
      <c r="I271" s="507"/>
      <c r="J271" s="507"/>
      <c r="K271" s="507"/>
      <c r="L271" s="507"/>
      <c r="M271" s="507"/>
      <c r="N271" s="430"/>
      <c r="O271" s="507"/>
      <c r="P271" s="507"/>
      <c r="Q271" s="430"/>
      <c r="R271" s="430"/>
      <c r="S271" s="430"/>
      <c r="T271" s="430"/>
      <c r="U271" s="430"/>
      <c r="V271" s="430"/>
      <c r="W271" s="430"/>
      <c r="X271" s="430"/>
      <c r="Y271" s="430"/>
      <c r="Z271" s="430"/>
      <c r="AA271" s="430"/>
    </row>
    <row r="272" spans="1:27" ht="15.75" customHeight="1">
      <c r="A272" s="430"/>
      <c r="B272" s="430"/>
      <c r="C272" s="531"/>
      <c r="D272" s="532"/>
      <c r="E272" s="430"/>
      <c r="F272" s="430"/>
      <c r="G272" s="430"/>
      <c r="H272" s="507"/>
      <c r="I272" s="507"/>
      <c r="J272" s="507"/>
      <c r="K272" s="507"/>
      <c r="L272" s="507"/>
      <c r="M272" s="507"/>
      <c r="N272" s="430"/>
      <c r="O272" s="507"/>
      <c r="P272" s="507"/>
      <c r="Q272" s="430"/>
      <c r="R272" s="430"/>
      <c r="S272" s="430"/>
      <c r="T272" s="430"/>
      <c r="U272" s="430"/>
      <c r="V272" s="430"/>
      <c r="W272" s="430"/>
      <c r="X272" s="430"/>
      <c r="Y272" s="430"/>
      <c r="Z272" s="430"/>
      <c r="AA272" s="430"/>
    </row>
    <row r="273" spans="1:27" ht="15.75" customHeight="1">
      <c r="A273" s="430"/>
      <c r="B273" s="430"/>
      <c r="C273" s="531"/>
      <c r="D273" s="532"/>
      <c r="E273" s="430"/>
      <c r="F273" s="430"/>
      <c r="G273" s="430"/>
      <c r="H273" s="507"/>
      <c r="I273" s="507"/>
      <c r="J273" s="507"/>
      <c r="K273" s="507"/>
      <c r="L273" s="507"/>
      <c r="M273" s="507"/>
      <c r="N273" s="430"/>
      <c r="O273" s="507"/>
      <c r="P273" s="507"/>
      <c r="Q273" s="430"/>
      <c r="R273" s="430"/>
      <c r="S273" s="430"/>
      <c r="T273" s="430"/>
      <c r="U273" s="430"/>
      <c r="V273" s="430"/>
      <c r="W273" s="430"/>
      <c r="X273" s="430"/>
      <c r="Y273" s="430"/>
      <c r="Z273" s="430"/>
      <c r="AA273" s="430"/>
    </row>
    <row r="274" spans="1:27" ht="15.75" customHeight="1">
      <c r="A274" s="430"/>
      <c r="B274" s="430"/>
      <c r="C274" s="531"/>
      <c r="D274" s="532"/>
      <c r="E274" s="430"/>
      <c r="F274" s="430"/>
      <c r="G274" s="430"/>
      <c r="H274" s="507"/>
      <c r="I274" s="507"/>
      <c r="J274" s="507"/>
      <c r="K274" s="507"/>
      <c r="L274" s="507"/>
      <c r="M274" s="507"/>
      <c r="N274" s="430"/>
      <c r="O274" s="507"/>
      <c r="P274" s="507"/>
      <c r="Q274" s="430"/>
      <c r="R274" s="430"/>
      <c r="S274" s="430"/>
      <c r="T274" s="430"/>
      <c r="U274" s="430"/>
      <c r="V274" s="430"/>
      <c r="W274" s="430"/>
      <c r="X274" s="430"/>
      <c r="Y274" s="430"/>
      <c r="Z274" s="430"/>
      <c r="AA274" s="430"/>
    </row>
    <row r="275" spans="1:27" ht="15.75" customHeight="1">
      <c r="A275" s="430"/>
      <c r="B275" s="430"/>
      <c r="C275" s="531"/>
      <c r="D275" s="532"/>
      <c r="E275" s="430"/>
      <c r="F275" s="430"/>
      <c r="G275" s="430"/>
      <c r="H275" s="507"/>
      <c r="I275" s="507"/>
      <c r="J275" s="507"/>
      <c r="K275" s="507"/>
      <c r="L275" s="507"/>
      <c r="M275" s="507"/>
      <c r="N275" s="430"/>
      <c r="O275" s="507"/>
      <c r="P275" s="507"/>
      <c r="Q275" s="430"/>
      <c r="R275" s="430"/>
      <c r="S275" s="430"/>
      <c r="T275" s="430"/>
      <c r="U275" s="430"/>
      <c r="V275" s="430"/>
      <c r="W275" s="430"/>
      <c r="X275" s="430"/>
      <c r="Y275" s="430"/>
      <c r="Z275" s="430"/>
      <c r="AA275" s="430"/>
    </row>
    <row r="276" spans="1:27" ht="15.75" customHeight="1">
      <c r="A276" s="430"/>
      <c r="B276" s="430"/>
      <c r="C276" s="531"/>
      <c r="D276" s="532"/>
      <c r="E276" s="430"/>
      <c r="F276" s="430"/>
      <c r="G276" s="430"/>
      <c r="H276" s="507"/>
      <c r="I276" s="507"/>
      <c r="J276" s="507"/>
      <c r="K276" s="507"/>
      <c r="L276" s="507"/>
      <c r="M276" s="507"/>
      <c r="N276" s="430"/>
      <c r="O276" s="507"/>
      <c r="P276" s="507"/>
      <c r="Q276" s="430"/>
      <c r="R276" s="430"/>
      <c r="S276" s="430"/>
      <c r="T276" s="430"/>
      <c r="U276" s="430"/>
      <c r="V276" s="430"/>
      <c r="W276" s="430"/>
      <c r="X276" s="430"/>
      <c r="Y276" s="430"/>
      <c r="Z276" s="430"/>
      <c r="AA276" s="430"/>
    </row>
    <row r="277" spans="1:27" ht="15.75" customHeight="1">
      <c r="A277" s="430"/>
      <c r="B277" s="430"/>
      <c r="C277" s="531"/>
      <c r="D277" s="532"/>
      <c r="E277" s="430"/>
      <c r="F277" s="430"/>
      <c r="G277" s="430"/>
      <c r="H277" s="507"/>
      <c r="I277" s="507"/>
      <c r="J277" s="507"/>
      <c r="K277" s="507"/>
      <c r="L277" s="507"/>
      <c r="M277" s="507"/>
      <c r="N277" s="430"/>
      <c r="O277" s="507"/>
      <c r="P277" s="507"/>
      <c r="Q277" s="430"/>
      <c r="R277" s="430"/>
      <c r="S277" s="430"/>
      <c r="T277" s="430"/>
      <c r="U277" s="430"/>
      <c r="V277" s="430"/>
      <c r="W277" s="430"/>
      <c r="X277" s="430"/>
      <c r="Y277" s="430"/>
      <c r="Z277" s="430"/>
      <c r="AA277" s="430"/>
    </row>
    <row r="278" spans="1:27" ht="15.75" customHeight="1">
      <c r="A278" s="430"/>
      <c r="B278" s="430"/>
      <c r="C278" s="531"/>
      <c r="D278" s="532"/>
      <c r="E278" s="430"/>
      <c r="F278" s="430"/>
      <c r="G278" s="430"/>
      <c r="H278" s="507"/>
      <c r="I278" s="507"/>
      <c r="J278" s="507"/>
      <c r="K278" s="507"/>
      <c r="L278" s="507"/>
      <c r="M278" s="507"/>
      <c r="N278" s="430"/>
      <c r="O278" s="507"/>
      <c r="P278" s="507"/>
      <c r="Q278" s="430"/>
      <c r="R278" s="430"/>
      <c r="S278" s="430"/>
      <c r="T278" s="430"/>
      <c r="U278" s="430"/>
      <c r="V278" s="430"/>
      <c r="W278" s="430"/>
      <c r="X278" s="430"/>
      <c r="Y278" s="430"/>
      <c r="Z278" s="430"/>
      <c r="AA278" s="430"/>
    </row>
    <row r="279" spans="1:27" ht="15.75" customHeight="1">
      <c r="A279" s="430"/>
      <c r="B279" s="430"/>
      <c r="C279" s="531"/>
      <c r="D279" s="532"/>
      <c r="E279" s="430"/>
      <c r="F279" s="430"/>
      <c r="G279" s="430"/>
      <c r="H279" s="507"/>
      <c r="I279" s="507"/>
      <c r="J279" s="507"/>
      <c r="K279" s="507"/>
      <c r="L279" s="507"/>
      <c r="M279" s="507"/>
      <c r="N279" s="430"/>
      <c r="O279" s="507"/>
      <c r="P279" s="507"/>
      <c r="Q279" s="430"/>
      <c r="R279" s="430"/>
      <c r="S279" s="430"/>
      <c r="T279" s="430"/>
      <c r="U279" s="430"/>
      <c r="V279" s="430"/>
      <c r="W279" s="430"/>
      <c r="X279" s="430"/>
      <c r="Y279" s="430"/>
      <c r="Z279" s="430"/>
      <c r="AA279" s="430"/>
    </row>
    <row r="280" spans="1:27" ht="15.75" customHeight="1">
      <c r="A280" s="430"/>
      <c r="B280" s="430"/>
      <c r="C280" s="531"/>
      <c r="D280" s="532"/>
      <c r="E280" s="430"/>
      <c r="F280" s="430"/>
      <c r="G280" s="430"/>
      <c r="H280" s="507"/>
      <c r="I280" s="507"/>
      <c r="J280" s="507"/>
      <c r="K280" s="507"/>
      <c r="L280" s="507"/>
      <c r="M280" s="507"/>
      <c r="N280" s="430"/>
      <c r="O280" s="507"/>
      <c r="P280" s="507"/>
      <c r="Q280" s="430"/>
      <c r="R280" s="430"/>
      <c r="S280" s="430"/>
      <c r="T280" s="430"/>
      <c r="U280" s="430"/>
      <c r="V280" s="430"/>
      <c r="W280" s="430"/>
      <c r="X280" s="430"/>
      <c r="Y280" s="430"/>
      <c r="Z280" s="430"/>
      <c r="AA280" s="430"/>
    </row>
    <row r="281" spans="1:27" ht="15.75" customHeight="1">
      <c r="A281" s="430"/>
      <c r="B281" s="430"/>
      <c r="C281" s="531"/>
      <c r="D281" s="532"/>
      <c r="E281" s="430"/>
      <c r="F281" s="430"/>
      <c r="G281" s="430"/>
      <c r="H281" s="507"/>
      <c r="I281" s="507"/>
      <c r="J281" s="507"/>
      <c r="K281" s="507"/>
      <c r="L281" s="507"/>
      <c r="M281" s="507"/>
      <c r="N281" s="430"/>
      <c r="O281" s="507"/>
      <c r="P281" s="507"/>
      <c r="Q281" s="430"/>
      <c r="R281" s="430"/>
      <c r="S281" s="430"/>
      <c r="T281" s="430"/>
      <c r="U281" s="430"/>
      <c r="V281" s="430"/>
      <c r="W281" s="430"/>
      <c r="X281" s="430"/>
      <c r="Y281" s="430"/>
      <c r="Z281" s="430"/>
      <c r="AA281" s="430"/>
    </row>
    <row r="282" spans="1:27" ht="15.75" customHeight="1">
      <c r="A282" s="430"/>
      <c r="B282" s="430"/>
      <c r="C282" s="531"/>
      <c r="D282" s="532"/>
      <c r="E282" s="430"/>
      <c r="F282" s="430"/>
      <c r="G282" s="430"/>
      <c r="H282" s="507"/>
      <c r="I282" s="507"/>
      <c r="J282" s="507"/>
      <c r="K282" s="507"/>
      <c r="L282" s="507"/>
      <c r="M282" s="507"/>
      <c r="N282" s="430"/>
      <c r="O282" s="507"/>
      <c r="P282" s="507"/>
      <c r="Q282" s="430"/>
      <c r="R282" s="430"/>
      <c r="S282" s="430"/>
      <c r="T282" s="430"/>
      <c r="U282" s="430"/>
      <c r="V282" s="430"/>
      <c r="W282" s="430"/>
      <c r="X282" s="430"/>
      <c r="Y282" s="430"/>
      <c r="Z282" s="430"/>
      <c r="AA282" s="430"/>
    </row>
    <row r="283" spans="1:27" ht="15.75" customHeight="1">
      <c r="A283" s="430"/>
      <c r="B283" s="430"/>
      <c r="C283" s="531"/>
      <c r="D283" s="532"/>
      <c r="E283" s="430"/>
      <c r="F283" s="430"/>
      <c r="G283" s="430"/>
      <c r="H283" s="507"/>
      <c r="I283" s="507"/>
      <c r="J283" s="507"/>
      <c r="K283" s="507"/>
      <c r="L283" s="507"/>
      <c r="M283" s="507"/>
      <c r="N283" s="430"/>
      <c r="O283" s="507"/>
      <c r="P283" s="507"/>
      <c r="Q283" s="430"/>
      <c r="R283" s="430"/>
      <c r="S283" s="430"/>
      <c r="T283" s="430"/>
      <c r="U283" s="430"/>
      <c r="V283" s="430"/>
      <c r="W283" s="430"/>
      <c r="X283" s="430"/>
      <c r="Y283" s="430"/>
      <c r="Z283" s="430"/>
      <c r="AA283" s="430"/>
    </row>
    <row r="284" spans="1:27" ht="15.75" customHeight="1">
      <c r="A284" s="430"/>
      <c r="B284" s="430"/>
      <c r="C284" s="531"/>
      <c r="D284" s="532"/>
      <c r="E284" s="430"/>
      <c r="F284" s="430"/>
      <c r="G284" s="430"/>
      <c r="H284" s="507"/>
      <c r="I284" s="507"/>
      <c r="J284" s="507"/>
      <c r="K284" s="507"/>
      <c r="L284" s="507"/>
      <c r="M284" s="507"/>
      <c r="N284" s="430"/>
      <c r="O284" s="507"/>
      <c r="P284" s="507"/>
      <c r="Q284" s="430"/>
      <c r="R284" s="430"/>
      <c r="S284" s="430"/>
      <c r="T284" s="430"/>
      <c r="U284" s="430"/>
      <c r="V284" s="430"/>
      <c r="W284" s="430"/>
      <c r="X284" s="430"/>
      <c r="Y284" s="430"/>
      <c r="Z284" s="430"/>
      <c r="AA284" s="430"/>
    </row>
    <row r="285" spans="1:27" ht="15.75" customHeight="1">
      <c r="A285" s="430"/>
      <c r="B285" s="430"/>
      <c r="C285" s="531"/>
      <c r="D285" s="532"/>
      <c r="E285" s="430"/>
      <c r="F285" s="430"/>
      <c r="G285" s="430"/>
      <c r="H285" s="507"/>
      <c r="I285" s="507"/>
      <c r="J285" s="507"/>
      <c r="K285" s="507"/>
      <c r="L285" s="507"/>
      <c r="M285" s="507"/>
      <c r="N285" s="430"/>
      <c r="O285" s="507"/>
      <c r="P285" s="507"/>
      <c r="Q285" s="430"/>
      <c r="R285" s="430"/>
      <c r="S285" s="430"/>
      <c r="T285" s="430"/>
      <c r="U285" s="430"/>
      <c r="V285" s="430"/>
      <c r="W285" s="430"/>
      <c r="X285" s="430"/>
      <c r="Y285" s="430"/>
      <c r="Z285" s="430"/>
      <c r="AA285" s="430"/>
    </row>
    <row r="286" spans="1:27" ht="15.75" customHeight="1">
      <c r="A286" s="430"/>
      <c r="B286" s="430"/>
      <c r="C286" s="531"/>
      <c r="D286" s="532"/>
      <c r="E286" s="430"/>
      <c r="F286" s="430"/>
      <c r="G286" s="430"/>
      <c r="H286" s="507"/>
      <c r="I286" s="507"/>
      <c r="J286" s="507"/>
      <c r="K286" s="507"/>
      <c r="L286" s="507"/>
      <c r="M286" s="507"/>
      <c r="N286" s="430"/>
      <c r="O286" s="507"/>
      <c r="P286" s="507"/>
      <c r="Q286" s="430"/>
      <c r="R286" s="430"/>
      <c r="S286" s="430"/>
      <c r="T286" s="430"/>
      <c r="U286" s="430"/>
      <c r="V286" s="430"/>
      <c r="W286" s="430"/>
      <c r="X286" s="430"/>
      <c r="Y286" s="430"/>
      <c r="Z286" s="430"/>
      <c r="AA286" s="430"/>
    </row>
    <row r="287" spans="1:27" ht="15.75" customHeight="1">
      <c r="A287" s="430"/>
      <c r="B287" s="430"/>
      <c r="C287" s="531"/>
      <c r="D287" s="532"/>
      <c r="E287" s="430"/>
      <c r="F287" s="430"/>
      <c r="G287" s="430"/>
      <c r="H287" s="507"/>
      <c r="I287" s="507"/>
      <c r="J287" s="507"/>
      <c r="K287" s="507"/>
      <c r="L287" s="507"/>
      <c r="M287" s="507"/>
      <c r="N287" s="430"/>
      <c r="O287" s="507"/>
      <c r="P287" s="507"/>
      <c r="Q287" s="430"/>
      <c r="R287" s="430"/>
      <c r="S287" s="430"/>
      <c r="T287" s="430"/>
      <c r="U287" s="430"/>
      <c r="V287" s="430"/>
      <c r="W287" s="430"/>
      <c r="X287" s="430"/>
      <c r="Y287" s="430"/>
      <c r="Z287" s="430"/>
      <c r="AA287" s="430"/>
    </row>
    <row r="288" spans="1:27" ht="15.75" customHeight="1">
      <c r="A288" s="430"/>
      <c r="B288" s="430"/>
      <c r="C288" s="531"/>
      <c r="D288" s="532"/>
      <c r="E288" s="430"/>
      <c r="F288" s="430"/>
      <c r="G288" s="430"/>
      <c r="H288" s="507"/>
      <c r="I288" s="507"/>
      <c r="J288" s="507"/>
      <c r="K288" s="507"/>
      <c r="L288" s="507"/>
      <c r="M288" s="507"/>
      <c r="N288" s="430"/>
      <c r="O288" s="507"/>
      <c r="P288" s="507"/>
      <c r="Q288" s="430"/>
      <c r="R288" s="430"/>
      <c r="S288" s="430"/>
      <c r="T288" s="430"/>
      <c r="U288" s="430"/>
      <c r="V288" s="430"/>
      <c r="W288" s="430"/>
      <c r="X288" s="430"/>
      <c r="Y288" s="430"/>
      <c r="Z288" s="430"/>
      <c r="AA288" s="430"/>
    </row>
    <row r="289" spans="1:27" ht="15.75" customHeight="1">
      <c r="A289" s="430"/>
      <c r="B289" s="430"/>
      <c r="C289" s="531"/>
      <c r="D289" s="532"/>
      <c r="E289" s="430"/>
      <c r="F289" s="430"/>
      <c r="G289" s="430"/>
      <c r="H289" s="507"/>
      <c r="I289" s="507"/>
      <c r="J289" s="507"/>
      <c r="K289" s="507"/>
      <c r="L289" s="507"/>
      <c r="M289" s="507"/>
      <c r="N289" s="430"/>
      <c r="O289" s="507"/>
      <c r="P289" s="507"/>
      <c r="Q289" s="430"/>
      <c r="R289" s="430"/>
      <c r="S289" s="430"/>
      <c r="T289" s="430"/>
      <c r="U289" s="430"/>
      <c r="V289" s="430"/>
      <c r="W289" s="430"/>
      <c r="X289" s="430"/>
      <c r="Y289" s="430"/>
      <c r="Z289" s="430"/>
      <c r="AA289" s="430"/>
    </row>
    <row r="290" spans="1:27" ht="15.75" customHeight="1">
      <c r="A290" s="430"/>
      <c r="B290" s="430"/>
      <c r="C290" s="531"/>
      <c r="D290" s="532"/>
      <c r="E290" s="430"/>
      <c r="F290" s="430"/>
      <c r="G290" s="430"/>
      <c r="H290" s="507"/>
      <c r="I290" s="507"/>
      <c r="J290" s="507"/>
      <c r="K290" s="507"/>
      <c r="L290" s="507"/>
      <c r="M290" s="507"/>
      <c r="N290" s="430"/>
      <c r="O290" s="507"/>
      <c r="P290" s="507"/>
      <c r="Q290" s="430"/>
      <c r="R290" s="430"/>
      <c r="S290" s="430"/>
      <c r="T290" s="430"/>
      <c r="U290" s="430"/>
      <c r="V290" s="430"/>
      <c r="W290" s="430"/>
      <c r="X290" s="430"/>
      <c r="Y290" s="430"/>
      <c r="Z290" s="430"/>
      <c r="AA290" s="430"/>
    </row>
    <row r="291" spans="1:27" ht="15.75" customHeight="1">
      <c r="A291" s="430"/>
      <c r="B291" s="430"/>
      <c r="C291" s="531"/>
      <c r="D291" s="532"/>
      <c r="E291" s="430"/>
      <c r="F291" s="430"/>
      <c r="G291" s="430"/>
      <c r="H291" s="507"/>
      <c r="I291" s="507"/>
      <c r="J291" s="507"/>
      <c r="K291" s="507"/>
      <c r="L291" s="507"/>
      <c r="M291" s="507"/>
      <c r="N291" s="430"/>
      <c r="O291" s="507"/>
      <c r="P291" s="507"/>
      <c r="Q291" s="430"/>
      <c r="R291" s="430"/>
      <c r="S291" s="430"/>
      <c r="T291" s="430"/>
      <c r="U291" s="430"/>
      <c r="V291" s="430"/>
      <c r="W291" s="430"/>
      <c r="X291" s="430"/>
      <c r="Y291" s="430"/>
      <c r="Z291" s="430"/>
      <c r="AA291" s="430"/>
    </row>
    <row r="292" spans="1:27" ht="15.75" customHeight="1">
      <c r="A292" s="430"/>
      <c r="B292" s="430"/>
      <c r="C292" s="531"/>
      <c r="D292" s="532"/>
      <c r="E292" s="430"/>
      <c r="F292" s="430"/>
      <c r="G292" s="430"/>
      <c r="H292" s="507"/>
      <c r="I292" s="507"/>
      <c r="J292" s="507"/>
      <c r="K292" s="507"/>
      <c r="L292" s="507"/>
      <c r="M292" s="507"/>
      <c r="N292" s="430"/>
      <c r="O292" s="507"/>
      <c r="P292" s="507"/>
      <c r="Q292" s="430"/>
      <c r="R292" s="430"/>
      <c r="S292" s="430"/>
      <c r="T292" s="430"/>
      <c r="U292" s="430"/>
      <c r="V292" s="430"/>
      <c r="W292" s="430"/>
      <c r="X292" s="430"/>
      <c r="Y292" s="430"/>
      <c r="Z292" s="430"/>
      <c r="AA292" s="430"/>
    </row>
    <row r="293" spans="1:27" ht="15.75" customHeight="1">
      <c r="A293" s="430"/>
      <c r="B293" s="430"/>
      <c r="C293" s="531"/>
      <c r="D293" s="532"/>
      <c r="E293" s="430"/>
      <c r="F293" s="430"/>
      <c r="G293" s="430"/>
      <c r="H293" s="507"/>
      <c r="I293" s="507"/>
      <c r="J293" s="507"/>
      <c r="K293" s="507"/>
      <c r="L293" s="507"/>
      <c r="M293" s="507"/>
      <c r="N293" s="430"/>
      <c r="O293" s="507"/>
      <c r="P293" s="507"/>
      <c r="Q293" s="430"/>
      <c r="R293" s="430"/>
      <c r="S293" s="430"/>
      <c r="T293" s="430"/>
      <c r="U293" s="430"/>
      <c r="V293" s="430"/>
      <c r="W293" s="430"/>
      <c r="X293" s="430"/>
      <c r="Y293" s="430"/>
      <c r="Z293" s="430"/>
      <c r="AA293" s="430"/>
    </row>
    <row r="294" spans="1:27" ht="15.75" customHeight="1">
      <c r="A294" s="430"/>
      <c r="B294" s="430"/>
      <c r="C294" s="531"/>
      <c r="D294" s="532"/>
      <c r="E294" s="430"/>
      <c r="F294" s="430"/>
      <c r="G294" s="430"/>
      <c r="H294" s="507"/>
      <c r="I294" s="507"/>
      <c r="J294" s="507"/>
      <c r="K294" s="507"/>
      <c r="L294" s="507"/>
      <c r="M294" s="507"/>
      <c r="N294" s="430"/>
      <c r="O294" s="507"/>
      <c r="P294" s="507"/>
      <c r="Q294" s="430"/>
      <c r="R294" s="430"/>
      <c r="S294" s="430"/>
      <c r="T294" s="430"/>
      <c r="U294" s="430"/>
      <c r="V294" s="430"/>
      <c r="W294" s="430"/>
      <c r="X294" s="430"/>
      <c r="Y294" s="430"/>
      <c r="Z294" s="430"/>
      <c r="AA294" s="430"/>
    </row>
    <row r="295" spans="1:27" ht="15.75" customHeight="1">
      <c r="A295" s="430"/>
      <c r="B295" s="430"/>
      <c r="C295" s="531"/>
      <c r="D295" s="532"/>
      <c r="E295" s="430"/>
      <c r="F295" s="430"/>
      <c r="G295" s="430"/>
      <c r="H295" s="507"/>
      <c r="I295" s="507"/>
      <c r="J295" s="507"/>
      <c r="K295" s="507"/>
      <c r="L295" s="507"/>
      <c r="M295" s="507"/>
      <c r="N295" s="430"/>
      <c r="O295" s="507"/>
      <c r="P295" s="507"/>
      <c r="Q295" s="430"/>
      <c r="R295" s="430"/>
      <c r="S295" s="430"/>
      <c r="T295" s="430"/>
      <c r="U295" s="430"/>
      <c r="V295" s="430"/>
      <c r="W295" s="430"/>
      <c r="X295" s="430"/>
      <c r="Y295" s="430"/>
      <c r="Z295" s="430"/>
      <c r="AA295" s="430"/>
    </row>
    <row r="296" spans="1:27" ht="15.75" customHeight="1">
      <c r="A296" s="430"/>
      <c r="B296" s="430"/>
      <c r="C296" s="531"/>
      <c r="D296" s="532"/>
      <c r="E296" s="430"/>
      <c r="F296" s="430"/>
      <c r="G296" s="430"/>
      <c r="H296" s="507"/>
      <c r="I296" s="507"/>
      <c r="J296" s="507"/>
      <c r="K296" s="507"/>
      <c r="L296" s="507"/>
      <c r="M296" s="507"/>
      <c r="N296" s="430"/>
      <c r="O296" s="507"/>
      <c r="P296" s="507"/>
      <c r="Q296" s="430"/>
      <c r="R296" s="430"/>
      <c r="S296" s="430"/>
      <c r="T296" s="430"/>
      <c r="U296" s="430"/>
      <c r="V296" s="430"/>
      <c r="W296" s="430"/>
      <c r="X296" s="430"/>
      <c r="Y296" s="430"/>
      <c r="Z296" s="430"/>
      <c r="AA296" s="430"/>
    </row>
    <row r="297" spans="1:27" ht="15.75" customHeight="1">
      <c r="A297" s="430"/>
      <c r="B297" s="430"/>
      <c r="C297" s="531"/>
      <c r="D297" s="532"/>
      <c r="E297" s="430"/>
      <c r="F297" s="430"/>
      <c r="G297" s="430"/>
      <c r="H297" s="507"/>
      <c r="I297" s="507"/>
      <c r="J297" s="507"/>
      <c r="K297" s="507"/>
      <c r="L297" s="507"/>
      <c r="M297" s="507"/>
      <c r="N297" s="430"/>
      <c r="O297" s="507"/>
      <c r="P297" s="507"/>
      <c r="Q297" s="430"/>
      <c r="R297" s="430"/>
      <c r="S297" s="430"/>
      <c r="T297" s="430"/>
      <c r="U297" s="430"/>
      <c r="V297" s="430"/>
      <c r="W297" s="430"/>
      <c r="X297" s="430"/>
      <c r="Y297" s="430"/>
      <c r="Z297" s="430"/>
      <c r="AA297" s="430"/>
    </row>
    <row r="298" spans="1:27" ht="15.75" customHeight="1">
      <c r="A298" s="430"/>
      <c r="B298" s="430"/>
      <c r="C298" s="531"/>
      <c r="D298" s="532"/>
      <c r="E298" s="430"/>
      <c r="F298" s="430"/>
      <c r="G298" s="430"/>
      <c r="H298" s="507"/>
      <c r="I298" s="507"/>
      <c r="J298" s="507"/>
      <c r="K298" s="507"/>
      <c r="L298" s="507"/>
      <c r="M298" s="507"/>
      <c r="N298" s="430"/>
      <c r="O298" s="507"/>
      <c r="P298" s="507"/>
      <c r="Q298" s="430"/>
      <c r="R298" s="430"/>
      <c r="S298" s="430"/>
      <c r="T298" s="430"/>
      <c r="U298" s="430"/>
      <c r="V298" s="430"/>
      <c r="W298" s="430"/>
      <c r="X298" s="430"/>
      <c r="Y298" s="430"/>
      <c r="Z298" s="430"/>
      <c r="AA298" s="430"/>
    </row>
    <row r="299" spans="1:27" ht="15.75" customHeight="1">
      <c r="A299" s="430"/>
      <c r="B299" s="430"/>
      <c r="C299" s="531"/>
      <c r="D299" s="532"/>
      <c r="E299" s="430"/>
      <c r="F299" s="430"/>
      <c r="G299" s="430"/>
      <c r="H299" s="507"/>
      <c r="I299" s="507"/>
      <c r="J299" s="507"/>
      <c r="K299" s="507"/>
      <c r="L299" s="507"/>
      <c r="M299" s="507"/>
      <c r="N299" s="430"/>
      <c r="O299" s="507"/>
      <c r="P299" s="507"/>
      <c r="Q299" s="430"/>
      <c r="R299" s="430"/>
      <c r="S299" s="430"/>
      <c r="T299" s="430"/>
      <c r="U299" s="430"/>
      <c r="V299" s="430"/>
      <c r="W299" s="430"/>
      <c r="X299" s="430"/>
      <c r="Y299" s="430"/>
      <c r="Z299" s="430"/>
      <c r="AA299" s="430"/>
    </row>
    <row r="300" spans="1:27" ht="15.75" customHeight="1">
      <c r="A300" s="430"/>
      <c r="B300" s="430"/>
      <c r="C300" s="531"/>
      <c r="D300" s="532"/>
      <c r="E300" s="430"/>
      <c r="F300" s="430"/>
      <c r="G300" s="430"/>
      <c r="H300" s="507"/>
      <c r="I300" s="507"/>
      <c r="J300" s="507"/>
      <c r="K300" s="507"/>
      <c r="L300" s="507"/>
      <c r="M300" s="507"/>
      <c r="N300" s="430"/>
      <c r="O300" s="507"/>
      <c r="P300" s="507"/>
      <c r="Q300" s="430"/>
      <c r="R300" s="430"/>
      <c r="S300" s="430"/>
      <c r="T300" s="430"/>
      <c r="U300" s="430"/>
      <c r="V300" s="430"/>
      <c r="W300" s="430"/>
      <c r="X300" s="430"/>
      <c r="Y300" s="430"/>
      <c r="Z300" s="430"/>
      <c r="AA300" s="430"/>
    </row>
    <row r="301" spans="1:27" ht="15.75" customHeight="1">
      <c r="A301" s="430"/>
      <c r="B301" s="430"/>
      <c r="C301" s="531"/>
      <c r="D301" s="532"/>
      <c r="E301" s="430"/>
      <c r="F301" s="430"/>
      <c r="G301" s="430"/>
      <c r="H301" s="507"/>
      <c r="I301" s="507"/>
      <c r="J301" s="507"/>
      <c r="K301" s="507"/>
      <c r="L301" s="507"/>
      <c r="M301" s="507"/>
      <c r="N301" s="430"/>
      <c r="O301" s="507"/>
      <c r="P301" s="507"/>
      <c r="Q301" s="430"/>
      <c r="R301" s="430"/>
      <c r="S301" s="430"/>
      <c r="T301" s="430"/>
      <c r="U301" s="430"/>
      <c r="V301" s="430"/>
      <c r="W301" s="430"/>
      <c r="X301" s="430"/>
      <c r="Y301" s="430"/>
      <c r="Z301" s="430"/>
      <c r="AA301" s="430"/>
    </row>
    <row r="302" spans="1:27" ht="15.75" customHeight="1">
      <c r="A302" s="430"/>
      <c r="B302" s="430"/>
      <c r="C302" s="531"/>
      <c r="D302" s="532"/>
      <c r="E302" s="430"/>
      <c r="F302" s="430"/>
      <c r="G302" s="430"/>
      <c r="H302" s="507"/>
      <c r="I302" s="507"/>
      <c r="J302" s="507"/>
      <c r="K302" s="507"/>
      <c r="L302" s="507"/>
      <c r="M302" s="507"/>
      <c r="N302" s="430"/>
      <c r="O302" s="507"/>
      <c r="P302" s="507"/>
      <c r="Q302" s="430"/>
      <c r="R302" s="430"/>
      <c r="S302" s="430"/>
      <c r="T302" s="430"/>
      <c r="U302" s="430"/>
      <c r="V302" s="430"/>
      <c r="W302" s="430"/>
      <c r="X302" s="430"/>
      <c r="Y302" s="430"/>
      <c r="Z302" s="430"/>
      <c r="AA302" s="430"/>
    </row>
    <row r="303" spans="1:27" ht="15.75" customHeight="1">
      <c r="A303" s="430"/>
      <c r="B303" s="430"/>
      <c r="C303" s="531"/>
      <c r="D303" s="532"/>
      <c r="E303" s="430"/>
      <c r="F303" s="430"/>
      <c r="G303" s="430"/>
      <c r="H303" s="507"/>
      <c r="I303" s="507"/>
      <c r="J303" s="507"/>
      <c r="K303" s="507"/>
      <c r="L303" s="507"/>
      <c r="M303" s="507"/>
      <c r="N303" s="430"/>
      <c r="O303" s="507"/>
      <c r="P303" s="507"/>
      <c r="Q303" s="430"/>
      <c r="R303" s="430"/>
      <c r="S303" s="430"/>
      <c r="T303" s="430"/>
      <c r="U303" s="430"/>
      <c r="V303" s="430"/>
      <c r="W303" s="430"/>
      <c r="X303" s="430"/>
      <c r="Y303" s="430"/>
      <c r="Z303" s="430"/>
      <c r="AA303" s="430"/>
    </row>
    <row r="304" spans="1:27" ht="15.75" customHeight="1">
      <c r="A304" s="430"/>
      <c r="B304" s="430"/>
      <c r="C304" s="531"/>
      <c r="D304" s="532"/>
      <c r="E304" s="430"/>
      <c r="F304" s="430"/>
      <c r="G304" s="430"/>
      <c r="H304" s="507"/>
      <c r="I304" s="507"/>
      <c r="J304" s="507"/>
      <c r="K304" s="507"/>
      <c r="L304" s="507"/>
      <c r="M304" s="507"/>
      <c r="N304" s="430"/>
      <c r="O304" s="507"/>
      <c r="P304" s="507"/>
      <c r="Q304" s="430"/>
      <c r="R304" s="430"/>
      <c r="S304" s="430"/>
      <c r="T304" s="430"/>
      <c r="U304" s="430"/>
      <c r="V304" s="430"/>
      <c r="W304" s="430"/>
      <c r="X304" s="430"/>
      <c r="Y304" s="430"/>
      <c r="Z304" s="430"/>
      <c r="AA304" s="430"/>
    </row>
    <row r="305" spans="1:27" ht="15.75" customHeight="1">
      <c r="A305" s="430"/>
      <c r="B305" s="430"/>
      <c r="C305" s="531"/>
      <c r="D305" s="532"/>
      <c r="E305" s="430"/>
      <c r="F305" s="430"/>
      <c r="G305" s="430"/>
      <c r="H305" s="507"/>
      <c r="I305" s="507"/>
      <c r="J305" s="507"/>
      <c r="K305" s="507"/>
      <c r="L305" s="507"/>
      <c r="M305" s="507"/>
      <c r="N305" s="430"/>
      <c r="O305" s="507"/>
      <c r="P305" s="507"/>
      <c r="Q305" s="430"/>
      <c r="R305" s="430"/>
      <c r="S305" s="430"/>
      <c r="T305" s="430"/>
      <c r="U305" s="430"/>
      <c r="V305" s="430"/>
      <c r="W305" s="430"/>
      <c r="X305" s="430"/>
      <c r="Y305" s="430"/>
      <c r="Z305" s="430"/>
      <c r="AA305" s="430"/>
    </row>
    <row r="306" spans="1:27" ht="15.75" customHeight="1">
      <c r="A306" s="430"/>
      <c r="B306" s="430"/>
      <c r="C306" s="531"/>
      <c r="D306" s="532"/>
      <c r="E306" s="430"/>
      <c r="F306" s="430"/>
      <c r="G306" s="430"/>
      <c r="H306" s="507"/>
      <c r="I306" s="507"/>
      <c r="J306" s="507"/>
      <c r="K306" s="507"/>
      <c r="L306" s="507"/>
      <c r="M306" s="507"/>
      <c r="N306" s="430"/>
      <c r="O306" s="507"/>
      <c r="P306" s="507"/>
      <c r="Q306" s="430"/>
      <c r="R306" s="430"/>
      <c r="S306" s="430"/>
      <c r="T306" s="430"/>
      <c r="U306" s="430"/>
      <c r="V306" s="430"/>
      <c r="W306" s="430"/>
      <c r="X306" s="430"/>
      <c r="Y306" s="430"/>
      <c r="Z306" s="430"/>
      <c r="AA306" s="430"/>
    </row>
    <row r="307" spans="1:27" ht="15.75" customHeight="1">
      <c r="A307" s="430"/>
      <c r="B307" s="430"/>
      <c r="C307" s="531"/>
      <c r="D307" s="532"/>
      <c r="E307" s="430"/>
      <c r="F307" s="430"/>
      <c r="G307" s="430"/>
      <c r="H307" s="507"/>
      <c r="I307" s="507"/>
      <c r="J307" s="507"/>
      <c r="K307" s="507"/>
      <c r="L307" s="507"/>
      <c r="M307" s="507"/>
      <c r="N307" s="430"/>
      <c r="O307" s="507"/>
      <c r="P307" s="507"/>
      <c r="Q307" s="430"/>
      <c r="R307" s="430"/>
      <c r="S307" s="430"/>
      <c r="T307" s="430"/>
      <c r="U307" s="430"/>
      <c r="V307" s="430"/>
      <c r="W307" s="430"/>
      <c r="X307" s="430"/>
      <c r="Y307" s="430"/>
      <c r="Z307" s="430"/>
      <c r="AA307" s="430"/>
    </row>
    <row r="308" spans="1:27" ht="15.75" customHeight="1">
      <c r="A308" s="430"/>
      <c r="B308" s="430"/>
      <c r="C308" s="531"/>
      <c r="D308" s="532"/>
      <c r="E308" s="430"/>
      <c r="F308" s="430"/>
      <c r="G308" s="430"/>
      <c r="H308" s="507"/>
      <c r="I308" s="507"/>
      <c r="J308" s="507"/>
      <c r="K308" s="507"/>
      <c r="L308" s="507"/>
      <c r="M308" s="507"/>
      <c r="N308" s="430"/>
      <c r="O308" s="507"/>
      <c r="P308" s="507"/>
      <c r="Q308" s="430"/>
      <c r="R308" s="430"/>
      <c r="S308" s="430"/>
      <c r="T308" s="430"/>
      <c r="U308" s="430"/>
      <c r="V308" s="430"/>
      <c r="W308" s="430"/>
      <c r="X308" s="430"/>
      <c r="Y308" s="430"/>
      <c r="Z308" s="430"/>
      <c r="AA308" s="430"/>
    </row>
    <row r="309" spans="1:27" ht="15.75" customHeight="1">
      <c r="A309" s="430"/>
      <c r="B309" s="430"/>
      <c r="C309" s="531"/>
      <c r="D309" s="532"/>
      <c r="E309" s="430"/>
      <c r="F309" s="430"/>
      <c r="G309" s="430"/>
      <c r="H309" s="507"/>
      <c r="I309" s="507"/>
      <c r="J309" s="507"/>
      <c r="K309" s="507"/>
      <c r="L309" s="507"/>
      <c r="M309" s="507"/>
      <c r="N309" s="430"/>
      <c r="O309" s="507"/>
      <c r="P309" s="507"/>
      <c r="Q309" s="430"/>
      <c r="R309" s="430"/>
      <c r="S309" s="430"/>
      <c r="T309" s="430"/>
      <c r="U309" s="430"/>
      <c r="V309" s="430"/>
      <c r="W309" s="430"/>
      <c r="X309" s="430"/>
      <c r="Y309" s="430"/>
      <c r="Z309" s="430"/>
      <c r="AA309" s="430"/>
    </row>
    <row r="310" spans="1:27" ht="15.75" customHeight="1">
      <c r="A310" s="430"/>
      <c r="B310" s="430"/>
      <c r="C310" s="531"/>
      <c r="D310" s="532"/>
      <c r="E310" s="430"/>
      <c r="F310" s="430"/>
      <c r="G310" s="430"/>
      <c r="H310" s="507"/>
      <c r="I310" s="507"/>
      <c r="J310" s="507"/>
      <c r="K310" s="507"/>
      <c r="L310" s="507"/>
      <c r="M310" s="507"/>
      <c r="N310" s="430"/>
      <c r="O310" s="507"/>
      <c r="P310" s="507"/>
      <c r="Q310" s="430"/>
      <c r="R310" s="430"/>
      <c r="S310" s="430"/>
      <c r="T310" s="430"/>
      <c r="U310" s="430"/>
      <c r="V310" s="430"/>
      <c r="W310" s="430"/>
      <c r="X310" s="430"/>
      <c r="Y310" s="430"/>
      <c r="Z310" s="430"/>
      <c r="AA310" s="430"/>
    </row>
    <row r="311" spans="1:27" ht="15.75" customHeight="1">
      <c r="A311" s="430"/>
      <c r="B311" s="430"/>
      <c r="C311" s="531"/>
      <c r="D311" s="532"/>
      <c r="E311" s="430"/>
      <c r="F311" s="430"/>
      <c r="G311" s="430"/>
      <c r="H311" s="507"/>
      <c r="I311" s="507"/>
      <c r="J311" s="507"/>
      <c r="K311" s="507"/>
      <c r="L311" s="507"/>
      <c r="M311" s="507"/>
      <c r="N311" s="430"/>
      <c r="O311" s="507"/>
      <c r="P311" s="507"/>
      <c r="Q311" s="430"/>
      <c r="R311" s="430"/>
      <c r="S311" s="430"/>
      <c r="T311" s="430"/>
      <c r="U311" s="430"/>
      <c r="V311" s="430"/>
      <c r="W311" s="430"/>
      <c r="X311" s="430"/>
      <c r="Y311" s="430"/>
      <c r="Z311" s="430"/>
      <c r="AA311" s="430"/>
    </row>
    <row r="312" spans="1:27" ht="15.75" customHeight="1">
      <c r="A312" s="430"/>
      <c r="B312" s="430"/>
      <c r="C312" s="531"/>
      <c r="D312" s="532"/>
      <c r="E312" s="430"/>
      <c r="F312" s="430"/>
      <c r="G312" s="430"/>
      <c r="H312" s="507"/>
      <c r="I312" s="507"/>
      <c r="J312" s="507"/>
      <c r="K312" s="507"/>
      <c r="L312" s="507"/>
      <c r="M312" s="507"/>
      <c r="N312" s="430"/>
      <c r="O312" s="507"/>
      <c r="P312" s="507"/>
      <c r="Q312" s="430"/>
      <c r="R312" s="430"/>
      <c r="S312" s="430"/>
      <c r="T312" s="430"/>
      <c r="U312" s="430"/>
      <c r="V312" s="430"/>
      <c r="W312" s="430"/>
      <c r="X312" s="430"/>
      <c r="Y312" s="430"/>
      <c r="Z312" s="430"/>
      <c r="AA312" s="430"/>
    </row>
    <row r="313" spans="1:27" ht="15.75" customHeight="1">
      <c r="A313" s="430"/>
      <c r="B313" s="430"/>
      <c r="C313" s="531"/>
      <c r="D313" s="532"/>
      <c r="E313" s="430"/>
      <c r="F313" s="430"/>
      <c r="G313" s="430"/>
      <c r="H313" s="507"/>
      <c r="I313" s="507"/>
      <c r="J313" s="507"/>
      <c r="K313" s="507"/>
      <c r="L313" s="507"/>
      <c r="M313" s="507"/>
      <c r="N313" s="430"/>
      <c r="O313" s="507"/>
      <c r="P313" s="507"/>
      <c r="Q313" s="430"/>
      <c r="R313" s="430"/>
      <c r="S313" s="430"/>
      <c r="T313" s="430"/>
      <c r="U313" s="430"/>
      <c r="V313" s="430"/>
      <c r="W313" s="430"/>
      <c r="X313" s="430"/>
      <c r="Y313" s="430"/>
      <c r="Z313" s="430"/>
      <c r="AA313" s="430"/>
    </row>
    <row r="314" spans="1:27" ht="15.75" customHeight="1">
      <c r="A314" s="430"/>
      <c r="B314" s="430"/>
      <c r="C314" s="531"/>
      <c r="D314" s="532"/>
      <c r="E314" s="430"/>
      <c r="F314" s="430"/>
      <c r="G314" s="430"/>
      <c r="H314" s="507"/>
      <c r="I314" s="507"/>
      <c r="J314" s="507"/>
      <c r="K314" s="507"/>
      <c r="L314" s="507"/>
      <c r="M314" s="507"/>
      <c r="N314" s="430"/>
      <c r="O314" s="507"/>
      <c r="P314" s="507"/>
      <c r="Q314" s="430"/>
      <c r="R314" s="430"/>
      <c r="S314" s="430"/>
      <c r="T314" s="430"/>
      <c r="U314" s="430"/>
      <c r="V314" s="430"/>
      <c r="W314" s="430"/>
      <c r="X314" s="430"/>
      <c r="Y314" s="430"/>
      <c r="Z314" s="430"/>
      <c r="AA314" s="430"/>
    </row>
    <row r="315" spans="1:27" ht="15.75" customHeight="1">
      <c r="A315" s="430"/>
      <c r="B315" s="430"/>
      <c r="C315" s="531"/>
      <c r="D315" s="532"/>
      <c r="E315" s="430"/>
      <c r="F315" s="430"/>
      <c r="G315" s="430"/>
      <c r="H315" s="507"/>
      <c r="I315" s="507"/>
      <c r="J315" s="507"/>
      <c r="K315" s="507"/>
      <c r="L315" s="507"/>
      <c r="M315" s="507"/>
      <c r="N315" s="430"/>
      <c r="O315" s="507"/>
      <c r="P315" s="507"/>
      <c r="Q315" s="430"/>
      <c r="R315" s="430"/>
      <c r="S315" s="430"/>
      <c r="T315" s="430"/>
      <c r="U315" s="430"/>
      <c r="V315" s="430"/>
      <c r="W315" s="430"/>
      <c r="X315" s="430"/>
      <c r="Y315" s="430"/>
      <c r="Z315" s="430"/>
      <c r="AA315" s="430"/>
    </row>
    <row r="316" spans="1:27" ht="15.75" customHeight="1">
      <c r="A316" s="430"/>
      <c r="B316" s="430"/>
      <c r="C316" s="531"/>
      <c r="D316" s="532"/>
      <c r="E316" s="430"/>
      <c r="F316" s="430"/>
      <c r="G316" s="430"/>
      <c r="H316" s="507"/>
      <c r="I316" s="507"/>
      <c r="J316" s="507"/>
      <c r="K316" s="507"/>
      <c r="L316" s="507"/>
      <c r="M316" s="507"/>
      <c r="N316" s="430"/>
      <c r="O316" s="507"/>
      <c r="P316" s="507"/>
      <c r="Q316" s="430"/>
      <c r="R316" s="430"/>
      <c r="S316" s="430"/>
      <c r="T316" s="430"/>
      <c r="U316" s="430"/>
      <c r="V316" s="430"/>
      <c r="W316" s="430"/>
      <c r="X316" s="430"/>
      <c r="Y316" s="430"/>
      <c r="Z316" s="430"/>
      <c r="AA316" s="430"/>
    </row>
    <row r="317" spans="1:27" ht="15.75" customHeight="1">
      <c r="A317" s="430"/>
      <c r="B317" s="430"/>
      <c r="C317" s="531"/>
      <c r="D317" s="532"/>
      <c r="E317" s="430"/>
      <c r="F317" s="430"/>
      <c r="G317" s="430"/>
      <c r="H317" s="507"/>
      <c r="I317" s="507"/>
      <c r="J317" s="507"/>
      <c r="K317" s="507"/>
      <c r="L317" s="507"/>
      <c r="M317" s="507"/>
      <c r="N317" s="430"/>
      <c r="O317" s="507"/>
      <c r="P317" s="507"/>
      <c r="Q317" s="430"/>
      <c r="R317" s="430"/>
      <c r="S317" s="430"/>
      <c r="T317" s="430"/>
      <c r="U317" s="430"/>
      <c r="V317" s="430"/>
      <c r="W317" s="430"/>
      <c r="X317" s="430"/>
      <c r="Y317" s="430"/>
      <c r="Z317" s="430"/>
      <c r="AA317" s="430"/>
    </row>
    <row r="318" spans="1:27" ht="15.75" customHeight="1">
      <c r="A318" s="430"/>
      <c r="B318" s="430"/>
      <c r="C318" s="531"/>
      <c r="D318" s="532"/>
      <c r="E318" s="430"/>
      <c r="F318" s="430"/>
      <c r="G318" s="430"/>
      <c r="H318" s="507"/>
      <c r="I318" s="507"/>
      <c r="J318" s="507"/>
      <c r="K318" s="507"/>
      <c r="L318" s="507"/>
      <c r="M318" s="507"/>
      <c r="N318" s="430"/>
      <c r="O318" s="507"/>
      <c r="P318" s="507"/>
      <c r="Q318" s="430"/>
      <c r="R318" s="430"/>
      <c r="S318" s="430"/>
      <c r="T318" s="430"/>
      <c r="U318" s="430"/>
      <c r="V318" s="430"/>
      <c r="W318" s="430"/>
      <c r="X318" s="430"/>
      <c r="Y318" s="430"/>
      <c r="Z318" s="430"/>
      <c r="AA318" s="430"/>
    </row>
    <row r="319" spans="1:27" ht="15.75" customHeight="1">
      <c r="A319" s="430"/>
      <c r="B319" s="430"/>
      <c r="C319" s="531"/>
      <c r="D319" s="532"/>
      <c r="E319" s="430"/>
      <c r="F319" s="430"/>
      <c r="G319" s="430"/>
      <c r="H319" s="507"/>
      <c r="I319" s="507"/>
      <c r="J319" s="507"/>
      <c r="K319" s="507"/>
      <c r="L319" s="507"/>
      <c r="M319" s="507"/>
      <c r="N319" s="430"/>
      <c r="O319" s="507"/>
      <c r="P319" s="507"/>
      <c r="Q319" s="430"/>
      <c r="R319" s="430"/>
      <c r="S319" s="430"/>
      <c r="T319" s="430"/>
      <c r="U319" s="430"/>
      <c r="V319" s="430"/>
      <c r="W319" s="430"/>
      <c r="X319" s="430"/>
      <c r="Y319" s="430"/>
      <c r="Z319" s="430"/>
      <c r="AA319" s="430"/>
    </row>
    <row r="320" spans="1:27" ht="15.75" customHeight="1">
      <c r="A320" s="430"/>
      <c r="B320" s="430"/>
      <c r="C320" s="531"/>
      <c r="D320" s="532"/>
      <c r="E320" s="430"/>
      <c r="F320" s="430"/>
      <c r="G320" s="430"/>
      <c r="H320" s="507"/>
      <c r="I320" s="507"/>
      <c r="J320" s="507"/>
      <c r="K320" s="507"/>
      <c r="L320" s="507"/>
      <c r="M320" s="507"/>
      <c r="N320" s="430"/>
      <c r="O320" s="507"/>
      <c r="P320" s="507"/>
      <c r="Q320" s="430"/>
      <c r="R320" s="430"/>
      <c r="S320" s="430"/>
      <c r="T320" s="430"/>
      <c r="U320" s="430"/>
      <c r="V320" s="430"/>
      <c r="W320" s="430"/>
      <c r="X320" s="430"/>
      <c r="Y320" s="430"/>
      <c r="Z320" s="430"/>
      <c r="AA320" s="430"/>
    </row>
    <row r="321" spans="1:27" ht="15.75" customHeight="1">
      <c r="A321" s="430"/>
      <c r="B321" s="430"/>
      <c r="C321" s="531"/>
      <c r="D321" s="532"/>
      <c r="E321" s="430"/>
      <c r="F321" s="430"/>
      <c r="G321" s="430"/>
      <c r="H321" s="507"/>
      <c r="I321" s="507"/>
      <c r="J321" s="507"/>
      <c r="K321" s="507"/>
      <c r="L321" s="507"/>
      <c r="M321" s="507"/>
      <c r="N321" s="430"/>
      <c r="O321" s="507"/>
      <c r="P321" s="507"/>
      <c r="Q321" s="430"/>
      <c r="R321" s="430"/>
      <c r="S321" s="430"/>
      <c r="T321" s="430"/>
      <c r="U321" s="430"/>
      <c r="V321" s="430"/>
      <c r="W321" s="430"/>
      <c r="X321" s="430"/>
      <c r="Y321" s="430"/>
      <c r="Z321" s="430"/>
      <c r="AA321" s="430"/>
    </row>
    <row r="322" spans="1:27" ht="15.75" customHeight="1">
      <c r="A322" s="430"/>
      <c r="B322" s="430"/>
      <c r="C322" s="531"/>
      <c r="D322" s="532"/>
      <c r="E322" s="430"/>
      <c r="F322" s="430"/>
      <c r="G322" s="430"/>
      <c r="H322" s="507"/>
      <c r="I322" s="507"/>
      <c r="J322" s="507"/>
      <c r="K322" s="507"/>
      <c r="L322" s="507"/>
      <c r="M322" s="507"/>
      <c r="N322" s="430"/>
      <c r="O322" s="507"/>
      <c r="P322" s="507"/>
      <c r="Q322" s="430"/>
      <c r="R322" s="430"/>
      <c r="S322" s="430"/>
      <c r="T322" s="430"/>
      <c r="U322" s="430"/>
      <c r="V322" s="430"/>
      <c r="W322" s="430"/>
      <c r="X322" s="430"/>
      <c r="Y322" s="430"/>
      <c r="Z322" s="430"/>
      <c r="AA322" s="430"/>
    </row>
    <row r="323" spans="1:27" ht="15.75" customHeight="1">
      <c r="A323" s="430"/>
      <c r="B323" s="430"/>
      <c r="C323" s="531"/>
      <c r="D323" s="532"/>
      <c r="E323" s="430"/>
      <c r="F323" s="430"/>
      <c r="G323" s="430"/>
      <c r="H323" s="507"/>
      <c r="I323" s="507"/>
      <c r="J323" s="507"/>
      <c r="K323" s="507"/>
      <c r="L323" s="507"/>
      <c r="M323" s="507"/>
      <c r="N323" s="430"/>
      <c r="O323" s="507"/>
      <c r="P323" s="507"/>
      <c r="Q323" s="430"/>
      <c r="R323" s="430"/>
      <c r="S323" s="430"/>
      <c r="T323" s="430"/>
      <c r="U323" s="430"/>
      <c r="V323" s="430"/>
      <c r="W323" s="430"/>
      <c r="X323" s="430"/>
      <c r="Y323" s="430"/>
      <c r="Z323" s="430"/>
      <c r="AA323" s="430"/>
    </row>
    <row r="324" spans="1:27" ht="15.75" customHeight="1">
      <c r="A324" s="430"/>
      <c r="B324" s="430"/>
      <c r="C324" s="531"/>
      <c r="D324" s="532"/>
      <c r="E324" s="430"/>
      <c r="F324" s="430"/>
      <c r="G324" s="430"/>
      <c r="H324" s="507"/>
      <c r="I324" s="507"/>
      <c r="J324" s="507"/>
      <c r="K324" s="507"/>
      <c r="L324" s="507"/>
      <c r="M324" s="507"/>
      <c r="N324" s="430"/>
      <c r="O324" s="507"/>
      <c r="P324" s="507"/>
      <c r="Q324" s="430"/>
      <c r="R324" s="430"/>
      <c r="S324" s="430"/>
      <c r="T324" s="430"/>
      <c r="U324" s="430"/>
      <c r="V324" s="430"/>
      <c r="W324" s="430"/>
      <c r="X324" s="430"/>
      <c r="Y324" s="430"/>
      <c r="Z324" s="430"/>
      <c r="AA324" s="430"/>
    </row>
    <row r="325" spans="1:27" ht="15.75" customHeight="1">
      <c r="A325" s="430"/>
      <c r="B325" s="430"/>
      <c r="C325" s="531"/>
      <c r="D325" s="532"/>
      <c r="E325" s="430"/>
      <c r="F325" s="430"/>
      <c r="G325" s="430"/>
      <c r="H325" s="507"/>
      <c r="I325" s="507"/>
      <c r="J325" s="507"/>
      <c r="K325" s="507"/>
      <c r="L325" s="507"/>
      <c r="M325" s="507"/>
      <c r="N325" s="430"/>
      <c r="O325" s="507"/>
      <c r="P325" s="507"/>
      <c r="Q325" s="430"/>
      <c r="R325" s="430"/>
      <c r="S325" s="430"/>
      <c r="T325" s="430"/>
      <c r="U325" s="430"/>
      <c r="V325" s="430"/>
      <c r="W325" s="430"/>
      <c r="X325" s="430"/>
      <c r="Y325" s="430"/>
      <c r="Z325" s="430"/>
      <c r="AA325" s="430"/>
    </row>
    <row r="326" spans="1:27" ht="15.75" customHeight="1">
      <c r="A326" s="430"/>
      <c r="B326" s="430"/>
      <c r="C326" s="531"/>
      <c r="D326" s="532"/>
      <c r="E326" s="430"/>
      <c r="F326" s="430"/>
      <c r="G326" s="430"/>
      <c r="H326" s="507"/>
      <c r="I326" s="507"/>
      <c r="J326" s="507"/>
      <c r="K326" s="507"/>
      <c r="L326" s="507"/>
      <c r="M326" s="507"/>
      <c r="N326" s="430"/>
      <c r="O326" s="507"/>
      <c r="P326" s="507"/>
      <c r="Q326" s="430"/>
      <c r="R326" s="430"/>
      <c r="S326" s="430"/>
      <c r="T326" s="430"/>
      <c r="U326" s="430"/>
      <c r="V326" s="430"/>
      <c r="W326" s="430"/>
      <c r="X326" s="430"/>
      <c r="Y326" s="430"/>
      <c r="Z326" s="430"/>
      <c r="AA326" s="430"/>
    </row>
    <row r="327" spans="1:27" ht="15.75" customHeight="1">
      <c r="A327" s="430"/>
      <c r="B327" s="430"/>
      <c r="C327" s="531"/>
      <c r="D327" s="532"/>
      <c r="E327" s="430"/>
      <c r="F327" s="430"/>
      <c r="G327" s="430"/>
      <c r="H327" s="507"/>
      <c r="I327" s="507"/>
      <c r="J327" s="507"/>
      <c r="K327" s="507"/>
      <c r="L327" s="507"/>
      <c r="M327" s="507"/>
      <c r="N327" s="430"/>
      <c r="O327" s="507"/>
      <c r="P327" s="507"/>
      <c r="Q327" s="430"/>
      <c r="R327" s="430"/>
      <c r="S327" s="430"/>
      <c r="T327" s="430"/>
      <c r="U327" s="430"/>
      <c r="V327" s="430"/>
      <c r="W327" s="430"/>
      <c r="X327" s="430"/>
      <c r="Y327" s="430"/>
      <c r="Z327" s="430"/>
      <c r="AA327" s="430"/>
    </row>
    <row r="328" spans="1:27" ht="15.75" customHeight="1">
      <c r="A328" s="430"/>
      <c r="B328" s="430"/>
      <c r="C328" s="531"/>
      <c r="D328" s="532"/>
      <c r="E328" s="430"/>
      <c r="F328" s="430"/>
      <c r="G328" s="430"/>
      <c r="H328" s="507"/>
      <c r="I328" s="507"/>
      <c r="J328" s="507"/>
      <c r="K328" s="507"/>
      <c r="L328" s="507"/>
      <c r="M328" s="507"/>
      <c r="N328" s="430"/>
      <c r="O328" s="507"/>
      <c r="P328" s="507"/>
      <c r="Q328" s="430"/>
      <c r="R328" s="430"/>
      <c r="S328" s="430"/>
      <c r="T328" s="430"/>
      <c r="U328" s="430"/>
      <c r="V328" s="430"/>
      <c r="W328" s="430"/>
      <c r="X328" s="430"/>
      <c r="Y328" s="430"/>
      <c r="Z328" s="430"/>
      <c r="AA328" s="430"/>
    </row>
    <row r="329" spans="1:27" ht="15.75" customHeight="1">
      <c r="A329" s="430"/>
      <c r="B329" s="430"/>
      <c r="C329" s="531"/>
      <c r="D329" s="532"/>
      <c r="E329" s="430"/>
      <c r="F329" s="430"/>
      <c r="G329" s="430"/>
      <c r="H329" s="507"/>
      <c r="I329" s="507"/>
      <c r="J329" s="507"/>
      <c r="K329" s="507"/>
      <c r="L329" s="507"/>
      <c r="M329" s="507"/>
      <c r="N329" s="430"/>
      <c r="O329" s="507"/>
      <c r="P329" s="507"/>
      <c r="Q329" s="430"/>
      <c r="R329" s="430"/>
      <c r="S329" s="430"/>
      <c r="T329" s="430"/>
      <c r="U329" s="430"/>
      <c r="V329" s="430"/>
      <c r="W329" s="430"/>
      <c r="X329" s="430"/>
      <c r="Y329" s="430"/>
      <c r="Z329" s="430"/>
      <c r="AA329" s="430"/>
    </row>
    <row r="330" spans="1:27" ht="15.75" customHeight="1">
      <c r="A330" s="430"/>
      <c r="B330" s="430"/>
      <c r="C330" s="531"/>
      <c r="D330" s="532"/>
      <c r="E330" s="430"/>
      <c r="F330" s="430"/>
      <c r="G330" s="430"/>
      <c r="H330" s="507"/>
      <c r="I330" s="507"/>
      <c r="J330" s="507"/>
      <c r="K330" s="507"/>
      <c r="L330" s="507"/>
      <c r="M330" s="507"/>
      <c r="N330" s="430"/>
      <c r="O330" s="507"/>
      <c r="P330" s="507"/>
      <c r="Q330" s="430"/>
      <c r="R330" s="430"/>
      <c r="S330" s="430"/>
      <c r="T330" s="430"/>
      <c r="U330" s="430"/>
      <c r="V330" s="430"/>
      <c r="W330" s="430"/>
      <c r="X330" s="430"/>
      <c r="Y330" s="430"/>
      <c r="Z330" s="430"/>
      <c r="AA330" s="430"/>
    </row>
    <row r="331" spans="1:27" ht="15.75" customHeight="1">
      <c r="A331" s="430"/>
      <c r="B331" s="430"/>
      <c r="C331" s="531"/>
      <c r="D331" s="532"/>
      <c r="E331" s="430"/>
      <c r="F331" s="430"/>
      <c r="G331" s="430"/>
      <c r="H331" s="507"/>
      <c r="I331" s="507"/>
      <c r="J331" s="507"/>
      <c r="K331" s="507"/>
      <c r="L331" s="507"/>
      <c r="M331" s="507"/>
      <c r="N331" s="430"/>
      <c r="O331" s="507"/>
      <c r="P331" s="507"/>
      <c r="Q331" s="430"/>
      <c r="R331" s="430"/>
      <c r="S331" s="430"/>
      <c r="T331" s="430"/>
      <c r="U331" s="430"/>
      <c r="V331" s="430"/>
      <c r="W331" s="430"/>
      <c r="X331" s="430"/>
      <c r="Y331" s="430"/>
      <c r="Z331" s="430"/>
      <c r="AA331" s="430"/>
    </row>
    <row r="332" spans="1:27" ht="15.75" customHeight="1">
      <c r="A332" s="430"/>
      <c r="B332" s="430"/>
      <c r="C332" s="531"/>
      <c r="D332" s="532"/>
      <c r="E332" s="430"/>
      <c r="F332" s="430"/>
      <c r="G332" s="430"/>
      <c r="H332" s="507"/>
      <c r="I332" s="507"/>
      <c r="J332" s="507"/>
      <c r="K332" s="507"/>
      <c r="L332" s="507"/>
      <c r="M332" s="507"/>
      <c r="N332" s="430"/>
      <c r="O332" s="507"/>
      <c r="P332" s="507"/>
      <c r="Q332" s="430"/>
      <c r="R332" s="430"/>
      <c r="S332" s="430"/>
      <c r="T332" s="430"/>
      <c r="U332" s="430"/>
      <c r="V332" s="430"/>
      <c r="W332" s="430"/>
      <c r="X332" s="430"/>
      <c r="Y332" s="430"/>
      <c r="Z332" s="430"/>
      <c r="AA332" s="430"/>
    </row>
    <row r="333" spans="1:27" ht="15.75" customHeight="1">
      <c r="A333" s="430"/>
      <c r="B333" s="430"/>
      <c r="C333" s="531"/>
      <c r="D333" s="532"/>
      <c r="E333" s="430"/>
      <c r="F333" s="430"/>
      <c r="G333" s="430"/>
      <c r="H333" s="507"/>
      <c r="I333" s="507"/>
      <c r="J333" s="507"/>
      <c r="K333" s="507"/>
      <c r="L333" s="507"/>
      <c r="M333" s="507"/>
      <c r="N333" s="430"/>
      <c r="O333" s="507"/>
      <c r="P333" s="507"/>
      <c r="Q333" s="430"/>
      <c r="R333" s="430"/>
      <c r="S333" s="430"/>
      <c r="T333" s="430"/>
      <c r="U333" s="430"/>
      <c r="V333" s="430"/>
      <c r="W333" s="430"/>
      <c r="X333" s="430"/>
      <c r="Y333" s="430"/>
      <c r="Z333" s="430"/>
      <c r="AA333" s="430"/>
    </row>
    <row r="334" spans="1:27" ht="15.75" customHeight="1">
      <c r="A334" s="430"/>
      <c r="B334" s="430"/>
      <c r="C334" s="531"/>
      <c r="D334" s="532"/>
      <c r="E334" s="430"/>
      <c r="F334" s="430"/>
      <c r="G334" s="430"/>
      <c r="H334" s="507"/>
      <c r="I334" s="507"/>
      <c r="J334" s="507"/>
      <c r="K334" s="507"/>
      <c r="L334" s="507"/>
      <c r="M334" s="507"/>
      <c r="N334" s="430"/>
      <c r="O334" s="507"/>
      <c r="P334" s="507"/>
      <c r="Q334" s="430"/>
      <c r="R334" s="430"/>
      <c r="S334" s="430"/>
      <c r="T334" s="430"/>
      <c r="U334" s="430"/>
      <c r="V334" s="430"/>
      <c r="W334" s="430"/>
      <c r="X334" s="430"/>
      <c r="Y334" s="430"/>
      <c r="Z334" s="430"/>
      <c r="AA334" s="430"/>
    </row>
    <row r="335" spans="1:27" ht="15.75" customHeight="1">
      <c r="A335" s="430"/>
      <c r="B335" s="430"/>
      <c r="C335" s="531"/>
      <c r="D335" s="532"/>
      <c r="E335" s="430"/>
      <c r="F335" s="430"/>
      <c r="G335" s="430"/>
      <c r="H335" s="507"/>
      <c r="I335" s="507"/>
      <c r="J335" s="507"/>
      <c r="K335" s="507"/>
      <c r="L335" s="507"/>
      <c r="M335" s="507"/>
      <c r="N335" s="430"/>
      <c r="O335" s="507"/>
      <c r="P335" s="507"/>
      <c r="Q335" s="430"/>
      <c r="R335" s="430"/>
      <c r="S335" s="430"/>
      <c r="T335" s="430"/>
      <c r="U335" s="430"/>
      <c r="V335" s="430"/>
      <c r="W335" s="430"/>
      <c r="X335" s="430"/>
      <c r="Y335" s="430"/>
      <c r="Z335" s="430"/>
      <c r="AA335" s="430"/>
    </row>
    <row r="336" spans="1:27" ht="15.75" customHeight="1">
      <c r="A336" s="430"/>
      <c r="B336" s="430"/>
      <c r="C336" s="531"/>
      <c r="D336" s="532"/>
      <c r="E336" s="430"/>
      <c r="F336" s="430"/>
      <c r="G336" s="430"/>
      <c r="H336" s="507"/>
      <c r="I336" s="507"/>
      <c r="J336" s="507"/>
      <c r="K336" s="507"/>
      <c r="L336" s="507"/>
      <c r="M336" s="507"/>
      <c r="N336" s="430"/>
      <c r="O336" s="507"/>
      <c r="P336" s="507"/>
      <c r="Q336" s="430"/>
      <c r="R336" s="430"/>
      <c r="S336" s="430"/>
      <c r="T336" s="430"/>
      <c r="U336" s="430"/>
      <c r="V336" s="430"/>
      <c r="W336" s="430"/>
      <c r="X336" s="430"/>
      <c r="Y336" s="430"/>
      <c r="Z336" s="430"/>
      <c r="AA336" s="430"/>
    </row>
    <row r="337" spans="1:27" ht="15.75" customHeight="1">
      <c r="A337" s="430"/>
      <c r="B337" s="430"/>
      <c r="C337" s="531"/>
      <c r="D337" s="532"/>
      <c r="E337" s="430"/>
      <c r="F337" s="430"/>
      <c r="G337" s="430"/>
      <c r="H337" s="507"/>
      <c r="I337" s="507"/>
      <c r="J337" s="507"/>
      <c r="K337" s="507"/>
      <c r="L337" s="507"/>
      <c r="M337" s="507"/>
      <c r="N337" s="430"/>
      <c r="O337" s="507"/>
      <c r="P337" s="507"/>
      <c r="Q337" s="430"/>
      <c r="R337" s="430"/>
      <c r="S337" s="430"/>
      <c r="T337" s="430"/>
      <c r="U337" s="430"/>
      <c r="V337" s="430"/>
      <c r="W337" s="430"/>
      <c r="X337" s="430"/>
      <c r="Y337" s="430"/>
      <c r="Z337" s="430"/>
      <c r="AA337" s="430"/>
    </row>
    <row r="338" spans="1:27" ht="15.75" customHeight="1">
      <c r="A338" s="430"/>
      <c r="B338" s="430"/>
      <c r="C338" s="531"/>
      <c r="D338" s="532"/>
      <c r="E338" s="430"/>
      <c r="F338" s="430"/>
      <c r="G338" s="430"/>
      <c r="H338" s="507"/>
      <c r="I338" s="507"/>
      <c r="J338" s="507"/>
      <c r="K338" s="507"/>
      <c r="L338" s="507"/>
      <c r="M338" s="507"/>
      <c r="N338" s="430"/>
      <c r="O338" s="507"/>
      <c r="P338" s="507"/>
      <c r="Q338" s="430"/>
      <c r="R338" s="430"/>
      <c r="S338" s="430"/>
      <c r="T338" s="430"/>
      <c r="U338" s="430"/>
      <c r="V338" s="430"/>
      <c r="W338" s="430"/>
      <c r="X338" s="430"/>
      <c r="Y338" s="430"/>
      <c r="Z338" s="430"/>
      <c r="AA338" s="430"/>
    </row>
    <row r="339" spans="1:27" ht="15.75" customHeight="1">
      <c r="A339" s="430"/>
      <c r="B339" s="430"/>
      <c r="C339" s="531"/>
      <c r="D339" s="532"/>
      <c r="E339" s="430"/>
      <c r="F339" s="430"/>
      <c r="G339" s="430"/>
      <c r="H339" s="507"/>
      <c r="I339" s="507"/>
      <c r="J339" s="507"/>
      <c r="K339" s="507"/>
      <c r="L339" s="507"/>
      <c r="M339" s="507"/>
      <c r="N339" s="430"/>
      <c r="O339" s="507"/>
      <c r="P339" s="507"/>
      <c r="Q339" s="430"/>
      <c r="R339" s="430"/>
      <c r="S339" s="430"/>
      <c r="T339" s="430"/>
      <c r="U339" s="430"/>
      <c r="V339" s="430"/>
      <c r="W339" s="430"/>
      <c r="X339" s="430"/>
      <c r="Y339" s="430"/>
      <c r="Z339" s="430"/>
      <c r="AA339" s="430"/>
    </row>
    <row r="340" spans="1:27" ht="15.75" customHeight="1">
      <c r="A340" s="430"/>
      <c r="B340" s="430"/>
      <c r="C340" s="531"/>
      <c r="D340" s="532"/>
      <c r="E340" s="430"/>
      <c r="F340" s="430"/>
      <c r="G340" s="430"/>
      <c r="H340" s="507"/>
      <c r="I340" s="507"/>
      <c r="J340" s="507"/>
      <c r="K340" s="507"/>
      <c r="L340" s="507"/>
      <c r="M340" s="507"/>
      <c r="N340" s="430"/>
      <c r="O340" s="507"/>
      <c r="P340" s="507"/>
      <c r="Q340" s="430"/>
      <c r="R340" s="430"/>
      <c r="S340" s="430"/>
      <c r="T340" s="430"/>
      <c r="U340" s="430"/>
      <c r="V340" s="430"/>
      <c r="W340" s="430"/>
      <c r="X340" s="430"/>
      <c r="Y340" s="430"/>
      <c r="Z340" s="430"/>
      <c r="AA340" s="430"/>
    </row>
    <row r="341" spans="1:27" ht="15.75" customHeight="1">
      <c r="A341" s="430"/>
      <c r="B341" s="430"/>
      <c r="C341" s="531"/>
      <c r="D341" s="532"/>
      <c r="E341" s="430"/>
      <c r="F341" s="430"/>
      <c r="G341" s="430"/>
      <c r="H341" s="507"/>
      <c r="I341" s="507"/>
      <c r="J341" s="507"/>
      <c r="K341" s="507"/>
      <c r="L341" s="507"/>
      <c r="M341" s="507"/>
      <c r="N341" s="430"/>
      <c r="O341" s="507"/>
      <c r="P341" s="507"/>
      <c r="Q341" s="430"/>
      <c r="R341" s="430"/>
      <c r="S341" s="430"/>
      <c r="T341" s="430"/>
      <c r="U341" s="430"/>
      <c r="V341" s="430"/>
      <c r="W341" s="430"/>
      <c r="X341" s="430"/>
      <c r="Y341" s="430"/>
      <c r="Z341" s="430"/>
      <c r="AA341" s="430"/>
    </row>
    <row r="342" spans="1:27" ht="15.75" customHeight="1">
      <c r="A342" s="430"/>
      <c r="B342" s="430"/>
      <c r="C342" s="531"/>
      <c r="D342" s="532"/>
      <c r="E342" s="430"/>
      <c r="F342" s="430"/>
      <c r="G342" s="430"/>
      <c r="H342" s="507"/>
      <c r="I342" s="507"/>
      <c r="J342" s="507"/>
      <c r="K342" s="507"/>
      <c r="L342" s="507"/>
      <c r="M342" s="507"/>
      <c r="N342" s="430"/>
      <c r="O342" s="507"/>
      <c r="P342" s="507"/>
      <c r="Q342" s="430"/>
      <c r="R342" s="430"/>
      <c r="S342" s="430"/>
      <c r="T342" s="430"/>
      <c r="U342" s="430"/>
      <c r="V342" s="430"/>
      <c r="W342" s="430"/>
      <c r="X342" s="430"/>
      <c r="Y342" s="430"/>
      <c r="Z342" s="430"/>
      <c r="AA342" s="430"/>
    </row>
    <row r="343" spans="1:27" ht="15.75" customHeight="1">
      <c r="A343" s="430"/>
      <c r="B343" s="430"/>
      <c r="C343" s="531"/>
      <c r="D343" s="532"/>
      <c r="E343" s="430"/>
      <c r="F343" s="430"/>
      <c r="G343" s="430"/>
      <c r="H343" s="507"/>
      <c r="I343" s="507"/>
      <c r="J343" s="507"/>
      <c r="K343" s="507"/>
      <c r="L343" s="507"/>
      <c r="M343" s="507"/>
      <c r="N343" s="430"/>
      <c r="O343" s="507"/>
      <c r="P343" s="507"/>
      <c r="Q343" s="430"/>
      <c r="R343" s="430"/>
      <c r="S343" s="430"/>
      <c r="T343" s="430"/>
      <c r="U343" s="430"/>
      <c r="V343" s="430"/>
      <c r="W343" s="430"/>
      <c r="X343" s="430"/>
      <c r="Y343" s="430"/>
      <c r="Z343" s="430"/>
      <c r="AA343" s="430"/>
    </row>
    <row r="344" spans="1:27" ht="15.75" customHeight="1">
      <c r="A344" s="430"/>
      <c r="B344" s="430"/>
      <c r="C344" s="531"/>
      <c r="D344" s="532"/>
      <c r="E344" s="430"/>
      <c r="F344" s="430"/>
      <c r="G344" s="430"/>
      <c r="H344" s="507"/>
      <c r="I344" s="507"/>
      <c r="J344" s="507"/>
      <c r="K344" s="507"/>
      <c r="L344" s="507"/>
      <c r="M344" s="507"/>
      <c r="N344" s="430"/>
      <c r="O344" s="507"/>
      <c r="P344" s="507"/>
      <c r="Q344" s="430"/>
      <c r="R344" s="430"/>
      <c r="S344" s="430"/>
      <c r="T344" s="430"/>
      <c r="U344" s="430"/>
      <c r="V344" s="430"/>
      <c r="W344" s="430"/>
      <c r="X344" s="430"/>
      <c r="Y344" s="430"/>
      <c r="Z344" s="430"/>
      <c r="AA344" s="430"/>
    </row>
    <row r="345" spans="1:27" ht="15.75" customHeight="1">
      <c r="A345" s="430"/>
      <c r="B345" s="430"/>
      <c r="C345" s="531"/>
      <c r="D345" s="532"/>
      <c r="E345" s="430"/>
      <c r="F345" s="430"/>
      <c r="G345" s="430"/>
      <c r="H345" s="507"/>
      <c r="I345" s="507"/>
      <c r="J345" s="507"/>
      <c r="K345" s="507"/>
      <c r="L345" s="507"/>
      <c r="M345" s="507"/>
      <c r="N345" s="430"/>
      <c r="O345" s="507"/>
      <c r="P345" s="507"/>
      <c r="Q345" s="430"/>
      <c r="R345" s="430"/>
      <c r="S345" s="430"/>
      <c r="T345" s="430"/>
      <c r="U345" s="430"/>
      <c r="V345" s="430"/>
      <c r="W345" s="430"/>
      <c r="X345" s="430"/>
      <c r="Y345" s="430"/>
      <c r="Z345" s="430"/>
      <c r="AA345" s="430"/>
    </row>
    <row r="346" spans="1:27" ht="15.75" customHeight="1">
      <c r="A346" s="430"/>
      <c r="B346" s="430"/>
      <c r="C346" s="531"/>
      <c r="D346" s="532"/>
      <c r="E346" s="430"/>
      <c r="F346" s="430"/>
      <c r="G346" s="430"/>
      <c r="H346" s="507"/>
      <c r="I346" s="507"/>
      <c r="J346" s="507"/>
      <c r="K346" s="507"/>
      <c r="L346" s="507"/>
      <c r="M346" s="507"/>
      <c r="N346" s="430"/>
      <c r="O346" s="507"/>
      <c r="P346" s="507"/>
      <c r="Q346" s="430"/>
      <c r="R346" s="430"/>
      <c r="S346" s="430"/>
      <c r="T346" s="430"/>
      <c r="U346" s="430"/>
      <c r="V346" s="430"/>
      <c r="W346" s="430"/>
      <c r="X346" s="430"/>
      <c r="Y346" s="430"/>
      <c r="Z346" s="430"/>
      <c r="AA346" s="430"/>
    </row>
    <row r="347" spans="1:27" ht="15.75" customHeight="1">
      <c r="A347" s="430"/>
      <c r="B347" s="430"/>
      <c r="C347" s="531"/>
      <c r="D347" s="532"/>
      <c r="E347" s="430"/>
      <c r="F347" s="430"/>
      <c r="G347" s="430"/>
      <c r="H347" s="507"/>
      <c r="I347" s="507"/>
      <c r="J347" s="507"/>
      <c r="K347" s="507"/>
      <c r="L347" s="507"/>
      <c r="M347" s="507"/>
      <c r="N347" s="430"/>
      <c r="O347" s="507"/>
      <c r="P347" s="507"/>
      <c r="Q347" s="430"/>
      <c r="R347" s="430"/>
      <c r="S347" s="430"/>
      <c r="T347" s="430"/>
      <c r="U347" s="430"/>
      <c r="V347" s="430"/>
      <c r="W347" s="430"/>
      <c r="X347" s="430"/>
      <c r="Y347" s="430"/>
      <c r="Z347" s="430"/>
      <c r="AA347" s="430"/>
    </row>
    <row r="348" spans="1:27" ht="15.75" customHeight="1">
      <c r="A348" s="430"/>
      <c r="B348" s="430"/>
      <c r="C348" s="531"/>
      <c r="D348" s="532"/>
      <c r="E348" s="430"/>
      <c r="F348" s="430"/>
      <c r="G348" s="430"/>
      <c r="H348" s="507"/>
      <c r="I348" s="507"/>
      <c r="J348" s="507"/>
      <c r="K348" s="507"/>
      <c r="L348" s="507"/>
      <c r="M348" s="507"/>
      <c r="N348" s="430"/>
      <c r="O348" s="507"/>
      <c r="P348" s="507"/>
      <c r="Q348" s="430"/>
      <c r="R348" s="430"/>
      <c r="S348" s="430"/>
      <c r="T348" s="430"/>
      <c r="U348" s="430"/>
      <c r="V348" s="430"/>
      <c r="W348" s="430"/>
      <c r="X348" s="430"/>
      <c r="Y348" s="430"/>
      <c r="Z348" s="430"/>
      <c r="AA348" s="430"/>
    </row>
    <row r="349" spans="1:27" ht="15.75" customHeight="1">
      <c r="A349" s="430"/>
      <c r="B349" s="430"/>
      <c r="C349" s="531"/>
      <c r="D349" s="532"/>
      <c r="E349" s="430"/>
      <c r="F349" s="430"/>
      <c r="G349" s="430"/>
      <c r="H349" s="507"/>
      <c r="I349" s="507"/>
      <c r="J349" s="507"/>
      <c r="K349" s="507"/>
      <c r="L349" s="507"/>
      <c r="M349" s="507"/>
      <c r="N349" s="430"/>
      <c r="O349" s="507"/>
      <c r="P349" s="507"/>
      <c r="Q349" s="430"/>
      <c r="R349" s="430"/>
      <c r="S349" s="430"/>
      <c r="T349" s="430"/>
      <c r="U349" s="430"/>
      <c r="V349" s="430"/>
      <c r="W349" s="430"/>
      <c r="X349" s="430"/>
      <c r="Y349" s="430"/>
      <c r="Z349" s="430"/>
      <c r="AA349" s="430"/>
    </row>
    <row r="350" spans="1:27" ht="15.75" customHeight="1">
      <c r="A350" s="430"/>
      <c r="B350" s="430"/>
      <c r="C350" s="531"/>
      <c r="D350" s="532"/>
      <c r="E350" s="430"/>
      <c r="F350" s="430"/>
      <c r="G350" s="430"/>
      <c r="H350" s="507"/>
      <c r="I350" s="507"/>
      <c r="J350" s="507"/>
      <c r="K350" s="507"/>
      <c r="L350" s="507"/>
      <c r="M350" s="507"/>
      <c r="N350" s="430"/>
      <c r="O350" s="507"/>
      <c r="P350" s="507"/>
      <c r="Q350" s="430"/>
      <c r="R350" s="430"/>
      <c r="S350" s="430"/>
      <c r="T350" s="430"/>
      <c r="U350" s="430"/>
      <c r="V350" s="430"/>
      <c r="W350" s="430"/>
      <c r="X350" s="430"/>
      <c r="Y350" s="430"/>
      <c r="Z350" s="430"/>
      <c r="AA350" s="430"/>
    </row>
    <row r="351" spans="1:27" ht="15.75" customHeight="1">
      <c r="A351" s="430"/>
      <c r="B351" s="430"/>
      <c r="C351" s="531"/>
      <c r="D351" s="532"/>
      <c r="E351" s="430"/>
      <c r="F351" s="430"/>
      <c r="G351" s="430"/>
      <c r="H351" s="507"/>
      <c r="I351" s="507"/>
      <c r="J351" s="507"/>
      <c r="K351" s="507"/>
      <c r="L351" s="507"/>
      <c r="M351" s="507"/>
      <c r="N351" s="430"/>
      <c r="O351" s="507"/>
      <c r="P351" s="507"/>
      <c r="Q351" s="430"/>
      <c r="R351" s="430"/>
      <c r="S351" s="430"/>
      <c r="T351" s="430"/>
      <c r="U351" s="430"/>
      <c r="V351" s="430"/>
      <c r="W351" s="430"/>
      <c r="X351" s="430"/>
      <c r="Y351" s="430"/>
      <c r="Z351" s="430"/>
      <c r="AA351" s="430"/>
    </row>
    <row r="352" spans="1:27" ht="15.75" customHeight="1">
      <c r="A352" s="430"/>
      <c r="B352" s="430"/>
      <c r="C352" s="531"/>
      <c r="D352" s="532"/>
      <c r="E352" s="430"/>
      <c r="F352" s="430"/>
      <c r="G352" s="430"/>
      <c r="H352" s="507"/>
      <c r="I352" s="507"/>
      <c r="J352" s="507"/>
      <c r="K352" s="507"/>
      <c r="L352" s="507"/>
      <c r="M352" s="507"/>
      <c r="N352" s="430"/>
      <c r="O352" s="507"/>
      <c r="P352" s="507"/>
      <c r="Q352" s="430"/>
      <c r="R352" s="430"/>
      <c r="S352" s="430"/>
      <c r="T352" s="430"/>
      <c r="U352" s="430"/>
      <c r="V352" s="430"/>
      <c r="W352" s="430"/>
      <c r="X352" s="430"/>
      <c r="Y352" s="430"/>
      <c r="Z352" s="430"/>
      <c r="AA352" s="430"/>
    </row>
    <row r="353" spans="1:27" ht="15.75" customHeight="1">
      <c r="A353" s="430"/>
      <c r="B353" s="430"/>
      <c r="C353" s="531"/>
      <c r="D353" s="532"/>
      <c r="E353" s="430"/>
      <c r="F353" s="430"/>
      <c r="G353" s="430"/>
      <c r="H353" s="507"/>
      <c r="I353" s="507"/>
      <c r="J353" s="507"/>
      <c r="K353" s="507"/>
      <c r="L353" s="507"/>
      <c r="M353" s="507"/>
      <c r="N353" s="430"/>
      <c r="O353" s="507"/>
      <c r="P353" s="507"/>
      <c r="Q353" s="430"/>
      <c r="R353" s="430"/>
      <c r="S353" s="430"/>
      <c r="T353" s="430"/>
      <c r="U353" s="430"/>
      <c r="V353" s="430"/>
      <c r="W353" s="430"/>
      <c r="X353" s="430"/>
      <c r="Y353" s="430"/>
      <c r="Z353" s="430"/>
      <c r="AA353" s="430"/>
    </row>
    <row r="354" spans="1:27" ht="15.75" customHeight="1">
      <c r="A354" s="430"/>
      <c r="B354" s="430"/>
      <c r="C354" s="531"/>
      <c r="D354" s="532"/>
      <c r="E354" s="430"/>
      <c r="F354" s="430"/>
      <c r="G354" s="430"/>
      <c r="H354" s="507"/>
      <c r="I354" s="507"/>
      <c r="J354" s="507"/>
      <c r="K354" s="507"/>
      <c r="L354" s="507"/>
      <c r="M354" s="507"/>
      <c r="N354" s="430"/>
      <c r="O354" s="507"/>
      <c r="P354" s="507"/>
      <c r="Q354" s="430"/>
      <c r="R354" s="430"/>
      <c r="S354" s="430"/>
      <c r="T354" s="430"/>
      <c r="U354" s="430"/>
      <c r="V354" s="430"/>
      <c r="W354" s="430"/>
      <c r="X354" s="430"/>
      <c r="Y354" s="430"/>
      <c r="Z354" s="430"/>
      <c r="AA354" s="430"/>
    </row>
    <row r="355" spans="1:27" ht="15.75" customHeight="1">
      <c r="A355" s="430"/>
      <c r="B355" s="430"/>
      <c r="C355" s="531"/>
      <c r="D355" s="532"/>
      <c r="E355" s="430"/>
      <c r="F355" s="430"/>
      <c r="G355" s="430"/>
      <c r="H355" s="507"/>
      <c r="I355" s="507"/>
      <c r="J355" s="507"/>
      <c r="K355" s="507"/>
      <c r="L355" s="507"/>
      <c r="M355" s="507"/>
      <c r="N355" s="430"/>
      <c r="O355" s="507"/>
      <c r="P355" s="507"/>
      <c r="Q355" s="430"/>
      <c r="R355" s="430"/>
      <c r="S355" s="430"/>
      <c r="T355" s="430"/>
      <c r="U355" s="430"/>
      <c r="V355" s="430"/>
      <c r="W355" s="430"/>
      <c r="X355" s="430"/>
      <c r="Y355" s="430"/>
      <c r="Z355" s="430"/>
      <c r="AA355" s="430"/>
    </row>
    <row r="356" spans="1:27" ht="15.75" customHeight="1">
      <c r="A356" s="430"/>
      <c r="B356" s="430"/>
      <c r="C356" s="531"/>
      <c r="D356" s="532"/>
      <c r="E356" s="430"/>
      <c r="F356" s="430"/>
      <c r="G356" s="430"/>
      <c r="H356" s="507"/>
      <c r="I356" s="507"/>
      <c r="J356" s="507"/>
      <c r="K356" s="507"/>
      <c r="L356" s="507"/>
      <c r="M356" s="507"/>
      <c r="N356" s="430"/>
      <c r="O356" s="507"/>
      <c r="P356" s="507"/>
      <c r="Q356" s="430"/>
      <c r="R356" s="430"/>
      <c r="S356" s="430"/>
      <c r="T356" s="430"/>
      <c r="U356" s="430"/>
      <c r="V356" s="430"/>
      <c r="W356" s="430"/>
      <c r="X356" s="430"/>
      <c r="Y356" s="430"/>
      <c r="Z356" s="430"/>
      <c r="AA356" s="430"/>
    </row>
    <row r="357" spans="1:27" ht="15.75" customHeight="1">
      <c r="A357" s="430"/>
      <c r="B357" s="430"/>
      <c r="C357" s="531"/>
      <c r="D357" s="532"/>
      <c r="E357" s="430"/>
      <c r="F357" s="430"/>
      <c r="G357" s="430"/>
      <c r="H357" s="507"/>
      <c r="I357" s="507"/>
      <c r="J357" s="507"/>
      <c r="K357" s="507"/>
      <c r="L357" s="507"/>
      <c r="M357" s="507"/>
      <c r="N357" s="430"/>
      <c r="O357" s="507"/>
      <c r="P357" s="507"/>
      <c r="Q357" s="430"/>
      <c r="R357" s="430"/>
      <c r="S357" s="430"/>
      <c r="T357" s="430"/>
      <c r="U357" s="430"/>
      <c r="V357" s="430"/>
      <c r="W357" s="430"/>
      <c r="X357" s="430"/>
      <c r="Y357" s="430"/>
      <c r="Z357" s="430"/>
      <c r="AA357" s="430"/>
    </row>
    <row r="358" spans="1:27" ht="15.75" customHeight="1">
      <c r="A358" s="430"/>
      <c r="B358" s="430"/>
      <c r="C358" s="531"/>
      <c r="D358" s="532"/>
      <c r="E358" s="430"/>
      <c r="F358" s="430"/>
      <c r="G358" s="430"/>
      <c r="H358" s="507"/>
      <c r="I358" s="507"/>
      <c r="J358" s="507"/>
      <c r="K358" s="507"/>
      <c r="L358" s="507"/>
      <c r="M358" s="507"/>
      <c r="N358" s="430"/>
      <c r="O358" s="507"/>
      <c r="P358" s="507"/>
      <c r="Q358" s="430"/>
      <c r="R358" s="430"/>
      <c r="S358" s="430"/>
      <c r="T358" s="430"/>
      <c r="U358" s="430"/>
      <c r="V358" s="430"/>
      <c r="W358" s="430"/>
      <c r="X358" s="430"/>
      <c r="Y358" s="430"/>
      <c r="Z358" s="430"/>
      <c r="AA358" s="430"/>
    </row>
    <row r="359" spans="1:27" ht="15.75" customHeight="1">
      <c r="A359" s="430"/>
      <c r="B359" s="430"/>
      <c r="C359" s="531"/>
      <c r="D359" s="532"/>
      <c r="E359" s="430"/>
      <c r="F359" s="430"/>
      <c r="G359" s="430"/>
      <c r="H359" s="507"/>
      <c r="I359" s="507"/>
      <c r="J359" s="507"/>
      <c r="K359" s="507"/>
      <c r="L359" s="507"/>
      <c r="M359" s="507"/>
      <c r="N359" s="430"/>
      <c r="O359" s="507"/>
      <c r="P359" s="507"/>
      <c r="Q359" s="430"/>
      <c r="R359" s="430"/>
      <c r="S359" s="430"/>
      <c r="T359" s="430"/>
      <c r="U359" s="430"/>
      <c r="V359" s="430"/>
      <c r="W359" s="430"/>
      <c r="X359" s="430"/>
      <c r="Y359" s="430"/>
      <c r="Z359" s="430"/>
      <c r="AA359" s="430"/>
    </row>
    <row r="360" spans="1:27" ht="15.75" customHeight="1">
      <c r="A360" s="430"/>
      <c r="B360" s="430"/>
      <c r="C360" s="531"/>
      <c r="D360" s="532"/>
      <c r="E360" s="430"/>
      <c r="F360" s="430"/>
      <c r="G360" s="430"/>
      <c r="H360" s="507"/>
      <c r="I360" s="507"/>
      <c r="J360" s="507"/>
      <c r="K360" s="507"/>
      <c r="L360" s="507"/>
      <c r="M360" s="507"/>
      <c r="N360" s="430"/>
      <c r="O360" s="507"/>
      <c r="P360" s="507"/>
      <c r="Q360" s="430"/>
      <c r="R360" s="430"/>
      <c r="S360" s="430"/>
      <c r="T360" s="430"/>
      <c r="U360" s="430"/>
      <c r="V360" s="430"/>
      <c r="W360" s="430"/>
      <c r="X360" s="430"/>
      <c r="Y360" s="430"/>
      <c r="Z360" s="430"/>
      <c r="AA360" s="430"/>
    </row>
    <row r="361" spans="1:27" ht="15.75" customHeight="1">
      <c r="A361" s="430"/>
      <c r="B361" s="430"/>
      <c r="C361" s="531"/>
      <c r="D361" s="532"/>
      <c r="E361" s="430"/>
      <c r="F361" s="430"/>
      <c r="G361" s="430"/>
      <c r="H361" s="507"/>
      <c r="I361" s="507"/>
      <c r="J361" s="507"/>
      <c r="K361" s="507"/>
      <c r="L361" s="507"/>
      <c r="M361" s="507"/>
      <c r="N361" s="430"/>
      <c r="O361" s="507"/>
      <c r="P361" s="507"/>
      <c r="Q361" s="430"/>
      <c r="R361" s="430"/>
      <c r="S361" s="430"/>
      <c r="T361" s="430"/>
      <c r="U361" s="430"/>
      <c r="V361" s="430"/>
      <c r="W361" s="430"/>
      <c r="X361" s="430"/>
      <c r="Y361" s="430"/>
      <c r="Z361" s="430"/>
      <c r="AA361" s="430"/>
    </row>
    <row r="362" spans="1:27" ht="15.75" customHeight="1">
      <c r="A362" s="430"/>
      <c r="B362" s="430"/>
      <c r="C362" s="531"/>
      <c r="D362" s="532"/>
      <c r="E362" s="430"/>
      <c r="F362" s="430"/>
      <c r="G362" s="430"/>
      <c r="H362" s="507"/>
      <c r="I362" s="507"/>
      <c r="J362" s="507"/>
      <c r="K362" s="507"/>
      <c r="L362" s="507"/>
      <c r="M362" s="507"/>
      <c r="N362" s="430"/>
      <c r="O362" s="507"/>
      <c r="P362" s="507"/>
      <c r="Q362" s="430"/>
      <c r="R362" s="430"/>
      <c r="S362" s="430"/>
      <c r="T362" s="430"/>
      <c r="U362" s="430"/>
      <c r="V362" s="430"/>
      <c r="W362" s="430"/>
      <c r="X362" s="430"/>
      <c r="Y362" s="430"/>
      <c r="Z362" s="430"/>
      <c r="AA362" s="430"/>
    </row>
    <row r="363" spans="1:27" ht="15.75" customHeight="1">
      <c r="A363" s="430"/>
      <c r="B363" s="430"/>
      <c r="C363" s="531"/>
      <c r="D363" s="532"/>
      <c r="E363" s="430"/>
      <c r="F363" s="430"/>
      <c r="G363" s="430"/>
      <c r="H363" s="507"/>
      <c r="I363" s="507"/>
      <c r="J363" s="507"/>
      <c r="K363" s="507"/>
      <c r="L363" s="507"/>
      <c r="M363" s="507"/>
      <c r="N363" s="430"/>
      <c r="O363" s="507"/>
      <c r="P363" s="507"/>
      <c r="Q363" s="430"/>
      <c r="R363" s="430"/>
      <c r="S363" s="430"/>
      <c r="T363" s="430"/>
      <c r="U363" s="430"/>
      <c r="V363" s="430"/>
      <c r="W363" s="430"/>
      <c r="X363" s="430"/>
      <c r="Y363" s="430"/>
      <c r="Z363" s="430"/>
      <c r="AA363" s="430"/>
    </row>
    <row r="364" spans="1:27" ht="15.75" customHeight="1">
      <c r="A364" s="430"/>
      <c r="B364" s="430"/>
      <c r="C364" s="531"/>
      <c r="D364" s="532"/>
      <c r="E364" s="430"/>
      <c r="F364" s="430"/>
      <c r="G364" s="430"/>
      <c r="H364" s="507"/>
      <c r="I364" s="507"/>
      <c r="J364" s="507"/>
      <c r="K364" s="507"/>
      <c r="L364" s="507"/>
      <c r="M364" s="507"/>
      <c r="N364" s="430"/>
      <c r="O364" s="507"/>
      <c r="P364" s="507"/>
      <c r="Q364" s="430"/>
      <c r="R364" s="430"/>
      <c r="S364" s="430"/>
      <c r="T364" s="430"/>
      <c r="U364" s="430"/>
      <c r="V364" s="430"/>
      <c r="W364" s="430"/>
      <c r="X364" s="430"/>
      <c r="Y364" s="430"/>
      <c r="Z364" s="430"/>
      <c r="AA364" s="430"/>
    </row>
    <row r="365" spans="1:27" ht="15.75" customHeight="1">
      <c r="A365" s="430"/>
      <c r="B365" s="430"/>
      <c r="C365" s="531"/>
      <c r="D365" s="532"/>
      <c r="E365" s="430"/>
      <c r="F365" s="430"/>
      <c r="G365" s="430"/>
      <c r="H365" s="507"/>
      <c r="I365" s="507"/>
      <c r="J365" s="507"/>
      <c r="K365" s="507"/>
      <c r="L365" s="507"/>
      <c r="M365" s="507"/>
      <c r="N365" s="430"/>
      <c r="O365" s="507"/>
      <c r="P365" s="507"/>
      <c r="Q365" s="430"/>
      <c r="R365" s="430"/>
      <c r="S365" s="430"/>
      <c r="T365" s="430"/>
      <c r="U365" s="430"/>
      <c r="V365" s="430"/>
      <c r="W365" s="430"/>
      <c r="X365" s="430"/>
      <c r="Y365" s="430"/>
      <c r="Z365" s="430"/>
      <c r="AA365" s="430"/>
    </row>
    <row r="366" spans="1:27" ht="15.75" customHeight="1">
      <c r="A366" s="430"/>
      <c r="B366" s="430"/>
      <c r="C366" s="531"/>
      <c r="D366" s="532"/>
      <c r="E366" s="430"/>
      <c r="F366" s="430"/>
      <c r="G366" s="430"/>
      <c r="H366" s="507"/>
      <c r="I366" s="507"/>
      <c r="J366" s="507"/>
      <c r="K366" s="507"/>
      <c r="L366" s="507"/>
      <c r="M366" s="507"/>
      <c r="N366" s="430"/>
      <c r="O366" s="507"/>
      <c r="P366" s="507"/>
      <c r="Q366" s="430"/>
      <c r="R366" s="430"/>
      <c r="S366" s="430"/>
      <c r="T366" s="430"/>
      <c r="U366" s="430"/>
      <c r="V366" s="430"/>
      <c r="W366" s="430"/>
      <c r="X366" s="430"/>
      <c r="Y366" s="430"/>
      <c r="Z366" s="430"/>
      <c r="AA366" s="430"/>
    </row>
    <row r="367" spans="1:27" ht="15.75" customHeight="1">
      <c r="A367" s="430"/>
      <c r="B367" s="430"/>
      <c r="C367" s="531"/>
      <c r="D367" s="532"/>
      <c r="E367" s="430"/>
      <c r="F367" s="430"/>
      <c r="G367" s="430"/>
      <c r="H367" s="507"/>
      <c r="I367" s="507"/>
      <c r="J367" s="507"/>
      <c r="K367" s="507"/>
      <c r="L367" s="507"/>
      <c r="M367" s="507"/>
      <c r="N367" s="430"/>
      <c r="O367" s="507"/>
      <c r="P367" s="507"/>
      <c r="Q367" s="430"/>
      <c r="R367" s="430"/>
      <c r="S367" s="430"/>
      <c r="T367" s="430"/>
      <c r="U367" s="430"/>
      <c r="V367" s="430"/>
      <c r="W367" s="430"/>
      <c r="X367" s="430"/>
      <c r="Y367" s="430"/>
      <c r="Z367" s="430"/>
      <c r="AA367" s="430"/>
    </row>
    <row r="368" spans="1:27" ht="15.75" customHeight="1">
      <c r="A368" s="430"/>
      <c r="B368" s="430"/>
      <c r="C368" s="531"/>
      <c r="D368" s="532"/>
      <c r="E368" s="430"/>
      <c r="F368" s="430"/>
      <c r="G368" s="430"/>
      <c r="H368" s="507"/>
      <c r="I368" s="507"/>
      <c r="J368" s="507"/>
      <c r="K368" s="507"/>
      <c r="L368" s="507"/>
      <c r="M368" s="507"/>
      <c r="N368" s="430"/>
      <c r="O368" s="507"/>
      <c r="P368" s="507"/>
      <c r="Q368" s="430"/>
      <c r="R368" s="430"/>
      <c r="S368" s="430"/>
      <c r="T368" s="430"/>
      <c r="U368" s="430"/>
      <c r="V368" s="430"/>
      <c r="W368" s="430"/>
      <c r="X368" s="430"/>
      <c r="Y368" s="430"/>
      <c r="Z368" s="430"/>
      <c r="AA368" s="430"/>
    </row>
    <row r="369" spans="1:27" ht="15.75" customHeight="1">
      <c r="A369" s="430"/>
      <c r="B369" s="430"/>
      <c r="C369" s="531"/>
      <c r="D369" s="532"/>
      <c r="E369" s="430"/>
      <c r="F369" s="430"/>
      <c r="G369" s="430"/>
      <c r="H369" s="507"/>
      <c r="I369" s="507"/>
      <c r="J369" s="507"/>
      <c r="K369" s="507"/>
      <c r="L369" s="507"/>
      <c r="M369" s="507"/>
      <c r="N369" s="430"/>
      <c r="O369" s="507"/>
      <c r="P369" s="507"/>
      <c r="Q369" s="430"/>
      <c r="R369" s="430"/>
      <c r="S369" s="430"/>
      <c r="T369" s="430"/>
      <c r="U369" s="430"/>
      <c r="V369" s="430"/>
      <c r="W369" s="430"/>
      <c r="X369" s="430"/>
      <c r="Y369" s="430"/>
      <c r="Z369" s="430"/>
      <c r="AA369" s="430"/>
    </row>
    <row r="370" spans="1:27" ht="15.75" customHeight="1">
      <c r="A370" s="430"/>
      <c r="B370" s="430"/>
      <c r="C370" s="531"/>
      <c r="D370" s="532"/>
      <c r="E370" s="430"/>
      <c r="F370" s="430"/>
      <c r="G370" s="430"/>
      <c r="H370" s="507"/>
      <c r="I370" s="507"/>
      <c r="J370" s="507"/>
      <c r="K370" s="507"/>
      <c r="L370" s="507"/>
      <c r="M370" s="507"/>
      <c r="N370" s="430"/>
      <c r="O370" s="507"/>
      <c r="P370" s="507"/>
      <c r="Q370" s="430"/>
      <c r="R370" s="430"/>
      <c r="S370" s="430"/>
      <c r="T370" s="430"/>
      <c r="U370" s="430"/>
      <c r="V370" s="430"/>
      <c r="W370" s="430"/>
      <c r="X370" s="430"/>
      <c r="Y370" s="430"/>
      <c r="Z370" s="430"/>
      <c r="AA370" s="430"/>
    </row>
    <row r="371" spans="1:27" ht="15.75" customHeight="1">
      <c r="A371" s="430"/>
      <c r="B371" s="430"/>
      <c r="C371" s="531"/>
      <c r="D371" s="532"/>
      <c r="E371" s="430"/>
      <c r="F371" s="430"/>
      <c r="G371" s="430"/>
      <c r="H371" s="507"/>
      <c r="I371" s="507"/>
      <c r="J371" s="507"/>
      <c r="K371" s="507"/>
      <c r="L371" s="507"/>
      <c r="M371" s="507"/>
      <c r="N371" s="430"/>
      <c r="O371" s="507"/>
      <c r="P371" s="507"/>
      <c r="Q371" s="430"/>
      <c r="R371" s="430"/>
      <c r="S371" s="430"/>
      <c r="T371" s="430"/>
      <c r="U371" s="430"/>
      <c r="V371" s="430"/>
      <c r="W371" s="430"/>
      <c r="X371" s="430"/>
      <c r="Y371" s="430"/>
      <c r="Z371" s="430"/>
      <c r="AA371" s="430"/>
    </row>
    <row r="372" spans="1:27" ht="15.75" customHeight="1">
      <c r="A372" s="430"/>
      <c r="B372" s="430"/>
      <c r="C372" s="531"/>
      <c r="D372" s="532"/>
      <c r="E372" s="430"/>
      <c r="F372" s="430"/>
      <c r="G372" s="430"/>
      <c r="H372" s="507"/>
      <c r="I372" s="507"/>
      <c r="J372" s="507"/>
      <c r="K372" s="507"/>
      <c r="L372" s="507"/>
      <c r="M372" s="507"/>
      <c r="N372" s="430"/>
      <c r="O372" s="507"/>
      <c r="P372" s="507"/>
      <c r="Q372" s="430"/>
      <c r="R372" s="430"/>
      <c r="S372" s="430"/>
      <c r="T372" s="430"/>
      <c r="U372" s="430"/>
      <c r="V372" s="430"/>
      <c r="W372" s="430"/>
      <c r="X372" s="430"/>
      <c r="Y372" s="430"/>
      <c r="Z372" s="430"/>
      <c r="AA372" s="430"/>
    </row>
    <row r="373" spans="1:27" ht="15.75" customHeight="1">
      <c r="A373" s="430"/>
      <c r="B373" s="430"/>
      <c r="C373" s="531"/>
      <c r="D373" s="532"/>
      <c r="E373" s="430"/>
      <c r="F373" s="430"/>
      <c r="G373" s="430"/>
      <c r="H373" s="507"/>
      <c r="I373" s="507"/>
      <c r="J373" s="507"/>
      <c r="K373" s="507"/>
      <c r="L373" s="507"/>
      <c r="M373" s="507"/>
      <c r="N373" s="430"/>
      <c r="O373" s="507"/>
      <c r="P373" s="507"/>
      <c r="Q373" s="430"/>
      <c r="R373" s="430"/>
      <c r="S373" s="430"/>
      <c r="T373" s="430"/>
      <c r="U373" s="430"/>
      <c r="V373" s="430"/>
      <c r="W373" s="430"/>
      <c r="X373" s="430"/>
      <c r="Y373" s="430"/>
      <c r="Z373" s="430"/>
      <c r="AA373" s="430"/>
    </row>
    <row r="374" spans="1:27" ht="15.75" customHeight="1">
      <c r="A374" s="430"/>
      <c r="B374" s="430"/>
      <c r="C374" s="531"/>
      <c r="D374" s="532"/>
      <c r="E374" s="430"/>
      <c r="F374" s="430"/>
      <c r="G374" s="430"/>
      <c r="H374" s="507"/>
      <c r="I374" s="507"/>
      <c r="J374" s="507"/>
      <c r="K374" s="507"/>
      <c r="L374" s="507"/>
      <c r="M374" s="507"/>
      <c r="N374" s="430"/>
      <c r="O374" s="507"/>
      <c r="P374" s="507"/>
      <c r="Q374" s="430"/>
      <c r="R374" s="430"/>
      <c r="S374" s="430"/>
      <c r="T374" s="430"/>
      <c r="U374" s="430"/>
      <c r="V374" s="430"/>
      <c r="W374" s="430"/>
      <c r="X374" s="430"/>
      <c r="Y374" s="430"/>
      <c r="Z374" s="430"/>
      <c r="AA374" s="430"/>
    </row>
    <row r="375" spans="1:27" ht="15.75" customHeight="1">
      <c r="A375" s="430"/>
      <c r="B375" s="430"/>
      <c r="C375" s="531"/>
      <c r="D375" s="532"/>
      <c r="E375" s="430"/>
      <c r="F375" s="430"/>
      <c r="G375" s="430"/>
      <c r="H375" s="507"/>
      <c r="I375" s="507"/>
      <c r="J375" s="507"/>
      <c r="K375" s="507"/>
      <c r="L375" s="507"/>
      <c r="M375" s="507"/>
      <c r="N375" s="430"/>
      <c r="O375" s="507"/>
      <c r="P375" s="507"/>
      <c r="Q375" s="430"/>
      <c r="R375" s="430"/>
      <c r="S375" s="430"/>
      <c r="T375" s="430"/>
      <c r="U375" s="430"/>
      <c r="V375" s="430"/>
      <c r="W375" s="430"/>
      <c r="X375" s="430"/>
      <c r="Y375" s="430"/>
      <c r="Z375" s="430"/>
      <c r="AA375" s="430"/>
    </row>
    <row r="376" spans="1:27" ht="15.75" customHeight="1">
      <c r="A376" s="430"/>
      <c r="B376" s="430"/>
      <c r="C376" s="531"/>
      <c r="D376" s="532"/>
      <c r="E376" s="430"/>
      <c r="F376" s="430"/>
      <c r="G376" s="430"/>
      <c r="H376" s="507"/>
      <c r="I376" s="507"/>
      <c r="J376" s="507"/>
      <c r="K376" s="507"/>
      <c r="L376" s="507"/>
      <c r="M376" s="507"/>
      <c r="N376" s="430"/>
      <c r="O376" s="507"/>
      <c r="P376" s="507"/>
      <c r="Q376" s="430"/>
      <c r="R376" s="430"/>
      <c r="S376" s="430"/>
      <c r="T376" s="430"/>
      <c r="U376" s="430"/>
      <c r="V376" s="430"/>
      <c r="W376" s="430"/>
      <c r="X376" s="430"/>
      <c r="Y376" s="430"/>
      <c r="Z376" s="430"/>
      <c r="AA376" s="430"/>
    </row>
    <row r="377" spans="1:27" ht="15.75" customHeight="1">
      <c r="A377" s="430"/>
      <c r="B377" s="430"/>
      <c r="C377" s="531"/>
      <c r="D377" s="532"/>
      <c r="E377" s="430"/>
      <c r="F377" s="430"/>
      <c r="G377" s="430"/>
      <c r="H377" s="507"/>
      <c r="I377" s="507"/>
      <c r="J377" s="507"/>
      <c r="K377" s="507"/>
      <c r="L377" s="507"/>
      <c r="M377" s="507"/>
      <c r="N377" s="430"/>
      <c r="O377" s="507"/>
      <c r="P377" s="507"/>
      <c r="Q377" s="430"/>
      <c r="R377" s="430"/>
      <c r="S377" s="430"/>
      <c r="T377" s="430"/>
      <c r="U377" s="430"/>
      <c r="V377" s="430"/>
      <c r="W377" s="430"/>
      <c r="X377" s="430"/>
      <c r="Y377" s="430"/>
      <c r="Z377" s="430"/>
      <c r="AA377" s="430"/>
    </row>
    <row r="378" spans="1:27" ht="15.75" customHeight="1">
      <c r="A378" s="430"/>
      <c r="B378" s="430"/>
      <c r="C378" s="531"/>
      <c r="D378" s="532"/>
      <c r="E378" s="430"/>
      <c r="F378" s="430"/>
      <c r="G378" s="430"/>
      <c r="H378" s="507"/>
      <c r="I378" s="507"/>
      <c r="J378" s="507"/>
      <c r="K378" s="507"/>
      <c r="L378" s="507"/>
      <c r="M378" s="507"/>
      <c r="N378" s="430"/>
      <c r="O378" s="507"/>
      <c r="P378" s="507"/>
      <c r="Q378" s="430"/>
      <c r="R378" s="430"/>
      <c r="S378" s="430"/>
      <c r="T378" s="430"/>
      <c r="U378" s="430"/>
      <c r="V378" s="430"/>
      <c r="W378" s="430"/>
      <c r="X378" s="430"/>
      <c r="Y378" s="430"/>
      <c r="Z378" s="430"/>
      <c r="AA378" s="430"/>
    </row>
    <row r="379" spans="1:27" ht="15.75" customHeight="1">
      <c r="A379" s="430"/>
      <c r="B379" s="430"/>
      <c r="C379" s="531"/>
      <c r="D379" s="532"/>
      <c r="E379" s="430"/>
      <c r="F379" s="430"/>
      <c r="G379" s="430"/>
      <c r="H379" s="507"/>
      <c r="I379" s="507"/>
      <c r="J379" s="507"/>
      <c r="K379" s="507"/>
      <c r="L379" s="507"/>
      <c r="M379" s="507"/>
      <c r="N379" s="430"/>
      <c r="O379" s="507"/>
      <c r="P379" s="507"/>
      <c r="Q379" s="430"/>
      <c r="R379" s="430"/>
      <c r="S379" s="430"/>
      <c r="T379" s="430"/>
      <c r="U379" s="430"/>
      <c r="V379" s="430"/>
      <c r="W379" s="430"/>
      <c r="X379" s="430"/>
      <c r="Y379" s="430"/>
      <c r="Z379" s="430"/>
      <c r="AA379" s="430"/>
    </row>
    <row r="380" spans="1:27" ht="15.75" customHeight="1">
      <c r="A380" s="430"/>
      <c r="B380" s="430"/>
      <c r="C380" s="531"/>
      <c r="D380" s="532"/>
      <c r="E380" s="430"/>
      <c r="F380" s="430"/>
      <c r="G380" s="430"/>
      <c r="H380" s="507"/>
      <c r="I380" s="507"/>
      <c r="J380" s="507"/>
      <c r="K380" s="507"/>
      <c r="L380" s="507"/>
      <c r="M380" s="507"/>
      <c r="N380" s="430"/>
      <c r="O380" s="507"/>
      <c r="P380" s="507"/>
      <c r="Q380" s="430"/>
      <c r="R380" s="430"/>
      <c r="S380" s="430"/>
      <c r="T380" s="430"/>
      <c r="U380" s="430"/>
      <c r="V380" s="430"/>
      <c r="W380" s="430"/>
      <c r="X380" s="430"/>
      <c r="Y380" s="430"/>
      <c r="Z380" s="430"/>
      <c r="AA380" s="430"/>
    </row>
    <row r="381" spans="1:27" ht="15.75" customHeight="1">
      <c r="A381" s="430"/>
      <c r="B381" s="430"/>
      <c r="C381" s="531"/>
      <c r="D381" s="532"/>
      <c r="E381" s="430"/>
      <c r="F381" s="430"/>
      <c r="G381" s="430"/>
      <c r="H381" s="507"/>
      <c r="I381" s="507"/>
      <c r="J381" s="507"/>
      <c r="K381" s="507"/>
      <c r="L381" s="507"/>
      <c r="M381" s="507"/>
      <c r="N381" s="430"/>
      <c r="O381" s="507"/>
      <c r="P381" s="507"/>
      <c r="Q381" s="430"/>
      <c r="R381" s="430"/>
      <c r="S381" s="430"/>
      <c r="T381" s="430"/>
      <c r="U381" s="430"/>
      <c r="V381" s="430"/>
      <c r="W381" s="430"/>
      <c r="X381" s="430"/>
      <c r="Y381" s="430"/>
      <c r="Z381" s="430"/>
      <c r="AA381" s="430"/>
    </row>
    <row r="382" spans="1:27" ht="15.75" customHeight="1">
      <c r="A382" s="430"/>
      <c r="B382" s="430"/>
      <c r="C382" s="531"/>
      <c r="D382" s="532"/>
      <c r="E382" s="430"/>
      <c r="F382" s="430"/>
      <c r="G382" s="430"/>
      <c r="H382" s="507"/>
      <c r="I382" s="507"/>
      <c r="J382" s="507"/>
      <c r="K382" s="507"/>
      <c r="L382" s="507"/>
      <c r="M382" s="507"/>
      <c r="N382" s="430"/>
      <c r="O382" s="507"/>
      <c r="P382" s="507"/>
      <c r="Q382" s="430"/>
      <c r="R382" s="430"/>
      <c r="S382" s="430"/>
      <c r="T382" s="430"/>
      <c r="U382" s="430"/>
      <c r="V382" s="430"/>
      <c r="W382" s="430"/>
      <c r="X382" s="430"/>
      <c r="Y382" s="430"/>
      <c r="Z382" s="430"/>
      <c r="AA382" s="430"/>
    </row>
    <row r="383" spans="1:27" ht="15.75" customHeight="1">
      <c r="A383" s="430"/>
      <c r="B383" s="430"/>
      <c r="C383" s="531"/>
      <c r="D383" s="532"/>
      <c r="E383" s="430"/>
      <c r="F383" s="430"/>
      <c r="G383" s="430"/>
      <c r="H383" s="507"/>
      <c r="I383" s="507"/>
      <c r="J383" s="507"/>
      <c r="K383" s="507"/>
      <c r="L383" s="507"/>
      <c r="M383" s="507"/>
      <c r="N383" s="430"/>
      <c r="O383" s="507"/>
      <c r="P383" s="507"/>
      <c r="Q383" s="430"/>
      <c r="R383" s="430"/>
      <c r="S383" s="430"/>
      <c r="T383" s="430"/>
      <c r="U383" s="430"/>
      <c r="V383" s="430"/>
      <c r="W383" s="430"/>
      <c r="X383" s="430"/>
      <c r="Y383" s="430"/>
      <c r="Z383" s="430"/>
      <c r="AA383" s="430"/>
    </row>
    <row r="384" spans="1:27" ht="15.75" customHeight="1">
      <c r="A384" s="430"/>
      <c r="B384" s="430"/>
      <c r="C384" s="531"/>
      <c r="D384" s="532"/>
      <c r="E384" s="430"/>
      <c r="F384" s="430"/>
      <c r="G384" s="430"/>
      <c r="H384" s="507"/>
      <c r="I384" s="507"/>
      <c r="J384" s="507"/>
      <c r="K384" s="507"/>
      <c r="L384" s="507"/>
      <c r="M384" s="507"/>
      <c r="N384" s="430"/>
      <c r="O384" s="507"/>
      <c r="P384" s="507"/>
      <c r="Q384" s="430"/>
      <c r="R384" s="430"/>
      <c r="S384" s="430"/>
      <c r="T384" s="430"/>
      <c r="U384" s="430"/>
      <c r="V384" s="430"/>
      <c r="W384" s="430"/>
      <c r="X384" s="430"/>
      <c r="Y384" s="430"/>
      <c r="Z384" s="430"/>
      <c r="AA384" s="430"/>
    </row>
    <row r="385" spans="1:27" ht="15.75" customHeight="1">
      <c r="A385" s="430"/>
      <c r="B385" s="430"/>
      <c r="C385" s="531"/>
      <c r="D385" s="532"/>
      <c r="E385" s="430"/>
      <c r="F385" s="430"/>
      <c r="G385" s="430"/>
      <c r="H385" s="507"/>
      <c r="I385" s="507"/>
      <c r="J385" s="507"/>
      <c r="K385" s="507"/>
      <c r="L385" s="507"/>
      <c r="M385" s="507"/>
      <c r="N385" s="430"/>
      <c r="O385" s="507"/>
      <c r="P385" s="507"/>
      <c r="Q385" s="430"/>
      <c r="R385" s="430"/>
      <c r="S385" s="430"/>
      <c r="T385" s="430"/>
      <c r="U385" s="430"/>
      <c r="V385" s="430"/>
      <c r="W385" s="430"/>
      <c r="X385" s="430"/>
      <c r="Y385" s="430"/>
      <c r="Z385" s="430"/>
      <c r="AA385" s="430"/>
    </row>
    <row r="386" spans="1:27" ht="15.75" customHeight="1">
      <c r="A386" s="430"/>
      <c r="B386" s="430"/>
      <c r="C386" s="531"/>
      <c r="D386" s="532"/>
      <c r="E386" s="430"/>
      <c r="F386" s="430"/>
      <c r="G386" s="430"/>
      <c r="H386" s="507"/>
      <c r="I386" s="507"/>
      <c r="J386" s="507"/>
      <c r="K386" s="507"/>
      <c r="L386" s="507"/>
      <c r="M386" s="507"/>
      <c r="N386" s="430"/>
      <c r="O386" s="507"/>
      <c r="P386" s="507"/>
      <c r="Q386" s="430"/>
      <c r="R386" s="430"/>
      <c r="S386" s="430"/>
      <c r="T386" s="430"/>
      <c r="U386" s="430"/>
      <c r="V386" s="430"/>
      <c r="W386" s="430"/>
      <c r="X386" s="430"/>
      <c r="Y386" s="430"/>
      <c r="Z386" s="430"/>
      <c r="AA386" s="430"/>
    </row>
    <row r="387" spans="1:27" ht="15.75" customHeight="1">
      <c r="A387" s="430"/>
      <c r="B387" s="430"/>
      <c r="C387" s="531"/>
      <c r="D387" s="532"/>
      <c r="E387" s="430"/>
      <c r="F387" s="430"/>
      <c r="G387" s="430"/>
      <c r="H387" s="507"/>
      <c r="I387" s="507"/>
      <c r="J387" s="507"/>
      <c r="K387" s="507"/>
      <c r="L387" s="507"/>
      <c r="M387" s="507"/>
      <c r="N387" s="430"/>
      <c r="O387" s="507"/>
      <c r="P387" s="507"/>
      <c r="Q387" s="430"/>
      <c r="R387" s="430"/>
      <c r="S387" s="430"/>
      <c r="T387" s="430"/>
      <c r="U387" s="430"/>
      <c r="V387" s="430"/>
      <c r="W387" s="430"/>
      <c r="X387" s="430"/>
      <c r="Y387" s="430"/>
      <c r="Z387" s="430"/>
      <c r="AA387" s="430"/>
    </row>
    <row r="388" spans="1:27" ht="15.75" customHeight="1">
      <c r="A388" s="430"/>
      <c r="B388" s="430"/>
      <c r="C388" s="531"/>
      <c r="D388" s="532"/>
      <c r="E388" s="430"/>
      <c r="F388" s="430"/>
      <c r="G388" s="430"/>
      <c r="H388" s="507"/>
      <c r="I388" s="507"/>
      <c r="J388" s="507"/>
      <c r="K388" s="507"/>
      <c r="L388" s="507"/>
      <c r="M388" s="507"/>
      <c r="N388" s="430"/>
      <c r="O388" s="507"/>
      <c r="P388" s="507"/>
      <c r="Q388" s="430"/>
      <c r="R388" s="430"/>
      <c r="S388" s="430"/>
      <c r="T388" s="430"/>
      <c r="U388" s="430"/>
      <c r="V388" s="430"/>
      <c r="W388" s="430"/>
      <c r="X388" s="430"/>
      <c r="Y388" s="430"/>
      <c r="Z388" s="430"/>
      <c r="AA388" s="430"/>
    </row>
    <row r="389" spans="1:27" ht="15.75" customHeight="1">
      <c r="A389" s="430"/>
      <c r="B389" s="430"/>
      <c r="C389" s="531"/>
      <c r="D389" s="532"/>
      <c r="E389" s="430"/>
      <c r="F389" s="430"/>
      <c r="G389" s="430"/>
      <c r="H389" s="507"/>
      <c r="I389" s="507"/>
      <c r="J389" s="507"/>
      <c r="K389" s="507"/>
      <c r="L389" s="507"/>
      <c r="M389" s="507"/>
      <c r="N389" s="430"/>
      <c r="O389" s="507"/>
      <c r="P389" s="507"/>
      <c r="Q389" s="430"/>
      <c r="R389" s="430"/>
      <c r="S389" s="430"/>
      <c r="T389" s="430"/>
      <c r="U389" s="430"/>
      <c r="V389" s="430"/>
      <c r="W389" s="430"/>
      <c r="X389" s="430"/>
      <c r="Y389" s="430"/>
      <c r="Z389" s="430"/>
      <c r="AA389" s="430"/>
    </row>
    <row r="390" spans="1:27" ht="15.75" customHeight="1">
      <c r="A390" s="430"/>
      <c r="B390" s="430"/>
      <c r="C390" s="531"/>
      <c r="D390" s="532"/>
      <c r="E390" s="430"/>
      <c r="F390" s="430"/>
      <c r="G390" s="430"/>
      <c r="H390" s="507"/>
      <c r="I390" s="507"/>
      <c r="J390" s="507"/>
      <c r="K390" s="507"/>
      <c r="L390" s="507"/>
      <c r="M390" s="507"/>
      <c r="N390" s="430"/>
      <c r="O390" s="507"/>
      <c r="P390" s="507"/>
      <c r="Q390" s="430"/>
      <c r="R390" s="430"/>
      <c r="S390" s="430"/>
      <c r="T390" s="430"/>
      <c r="U390" s="430"/>
      <c r="V390" s="430"/>
      <c r="W390" s="430"/>
      <c r="X390" s="430"/>
      <c r="Y390" s="430"/>
      <c r="Z390" s="430"/>
      <c r="AA390" s="430"/>
    </row>
    <row r="391" spans="1:27" ht="15.75" customHeight="1">
      <c r="A391" s="430"/>
      <c r="B391" s="430"/>
      <c r="C391" s="531"/>
      <c r="D391" s="532"/>
      <c r="E391" s="430"/>
      <c r="F391" s="430"/>
      <c r="G391" s="430"/>
      <c r="H391" s="507"/>
      <c r="I391" s="507"/>
      <c r="J391" s="507"/>
      <c r="K391" s="507"/>
      <c r="L391" s="507"/>
      <c r="M391" s="507"/>
      <c r="N391" s="430"/>
      <c r="O391" s="507"/>
      <c r="P391" s="507"/>
      <c r="Q391" s="430"/>
      <c r="R391" s="430"/>
      <c r="S391" s="430"/>
      <c r="T391" s="430"/>
      <c r="U391" s="430"/>
      <c r="V391" s="430"/>
      <c r="W391" s="430"/>
      <c r="X391" s="430"/>
      <c r="Y391" s="430"/>
      <c r="Z391" s="430"/>
      <c r="AA391" s="430"/>
    </row>
    <row r="392" spans="1:27" ht="15.75" customHeight="1">
      <c r="A392" s="430"/>
      <c r="B392" s="430"/>
      <c r="C392" s="531"/>
      <c r="D392" s="532"/>
      <c r="E392" s="430"/>
      <c r="F392" s="430"/>
      <c r="G392" s="430"/>
      <c r="H392" s="507"/>
      <c r="I392" s="507"/>
      <c r="J392" s="507"/>
      <c r="K392" s="507"/>
      <c r="L392" s="507"/>
      <c r="M392" s="507"/>
      <c r="N392" s="430"/>
      <c r="O392" s="507"/>
      <c r="P392" s="507"/>
      <c r="Q392" s="430"/>
      <c r="R392" s="430"/>
      <c r="S392" s="430"/>
      <c r="T392" s="430"/>
      <c r="U392" s="430"/>
      <c r="V392" s="430"/>
      <c r="W392" s="430"/>
      <c r="X392" s="430"/>
      <c r="Y392" s="430"/>
      <c r="Z392" s="430"/>
      <c r="AA392" s="430"/>
    </row>
    <row r="393" spans="1:27" ht="15.75" customHeight="1">
      <c r="A393" s="430"/>
      <c r="B393" s="430"/>
      <c r="C393" s="531"/>
      <c r="D393" s="532"/>
      <c r="E393" s="430"/>
      <c r="F393" s="430"/>
      <c r="G393" s="430"/>
      <c r="H393" s="507"/>
      <c r="I393" s="507"/>
      <c r="J393" s="507"/>
      <c r="K393" s="507"/>
      <c r="L393" s="507"/>
      <c r="M393" s="507"/>
      <c r="N393" s="430"/>
      <c r="O393" s="507"/>
      <c r="P393" s="507"/>
      <c r="Q393" s="430"/>
      <c r="R393" s="430"/>
      <c r="S393" s="430"/>
      <c r="T393" s="430"/>
      <c r="U393" s="430"/>
      <c r="V393" s="430"/>
      <c r="W393" s="430"/>
      <c r="X393" s="430"/>
      <c r="Y393" s="430"/>
      <c r="Z393" s="430"/>
      <c r="AA393" s="430"/>
    </row>
    <row r="394" spans="1:27" ht="15.75" customHeight="1">
      <c r="A394" s="430"/>
      <c r="B394" s="430"/>
      <c r="C394" s="531"/>
      <c r="D394" s="532"/>
      <c r="E394" s="430"/>
      <c r="F394" s="430"/>
      <c r="G394" s="430"/>
      <c r="H394" s="507"/>
      <c r="I394" s="507"/>
      <c r="J394" s="507"/>
      <c r="K394" s="507"/>
      <c r="L394" s="507"/>
      <c r="M394" s="507"/>
      <c r="N394" s="430"/>
      <c r="O394" s="507"/>
      <c r="P394" s="507"/>
      <c r="Q394" s="430"/>
      <c r="R394" s="430"/>
      <c r="S394" s="430"/>
      <c r="T394" s="430"/>
      <c r="U394" s="430"/>
      <c r="V394" s="430"/>
      <c r="W394" s="430"/>
      <c r="X394" s="430"/>
      <c r="Y394" s="430"/>
      <c r="Z394" s="430"/>
      <c r="AA394" s="430"/>
    </row>
    <row r="395" spans="1:27" ht="15.75" customHeight="1">
      <c r="A395" s="430"/>
      <c r="B395" s="430"/>
      <c r="C395" s="531"/>
      <c r="D395" s="532"/>
      <c r="E395" s="430"/>
      <c r="F395" s="430"/>
      <c r="G395" s="430"/>
      <c r="H395" s="507"/>
      <c r="I395" s="507"/>
      <c r="J395" s="507"/>
      <c r="K395" s="507"/>
      <c r="L395" s="507"/>
      <c r="M395" s="507"/>
      <c r="N395" s="430"/>
      <c r="O395" s="507"/>
      <c r="P395" s="507"/>
      <c r="Q395" s="430"/>
      <c r="R395" s="430"/>
      <c r="S395" s="430"/>
      <c r="T395" s="430"/>
      <c r="U395" s="430"/>
      <c r="V395" s="430"/>
      <c r="W395" s="430"/>
      <c r="X395" s="430"/>
      <c r="Y395" s="430"/>
      <c r="Z395" s="430"/>
      <c r="AA395" s="430"/>
    </row>
    <row r="396" spans="1:27" ht="15.75" customHeight="1">
      <c r="A396" s="430"/>
      <c r="B396" s="430"/>
      <c r="C396" s="531"/>
      <c r="D396" s="532"/>
      <c r="E396" s="430"/>
      <c r="F396" s="430"/>
      <c r="G396" s="430"/>
      <c r="H396" s="507"/>
      <c r="I396" s="507"/>
      <c r="J396" s="507"/>
      <c r="K396" s="507"/>
      <c r="L396" s="507"/>
      <c r="M396" s="507"/>
      <c r="N396" s="430"/>
      <c r="O396" s="507"/>
      <c r="P396" s="507"/>
      <c r="Q396" s="430"/>
      <c r="R396" s="430"/>
      <c r="S396" s="430"/>
      <c r="T396" s="430"/>
      <c r="U396" s="430"/>
      <c r="V396" s="430"/>
      <c r="W396" s="430"/>
      <c r="X396" s="430"/>
      <c r="Y396" s="430"/>
      <c r="Z396" s="430"/>
      <c r="AA396" s="430"/>
    </row>
    <row r="397" spans="1:27" ht="15.75" customHeight="1">
      <c r="A397" s="430"/>
      <c r="B397" s="430"/>
      <c r="C397" s="531"/>
      <c r="D397" s="532"/>
      <c r="E397" s="430"/>
      <c r="F397" s="430"/>
      <c r="G397" s="430"/>
      <c r="H397" s="507"/>
      <c r="I397" s="507"/>
      <c r="J397" s="507"/>
      <c r="K397" s="507"/>
      <c r="L397" s="507"/>
      <c r="M397" s="507"/>
      <c r="N397" s="430"/>
      <c r="O397" s="507"/>
      <c r="P397" s="507"/>
      <c r="Q397" s="430"/>
      <c r="R397" s="430"/>
      <c r="S397" s="430"/>
      <c r="T397" s="430"/>
      <c r="U397" s="430"/>
      <c r="V397" s="430"/>
      <c r="W397" s="430"/>
      <c r="X397" s="430"/>
      <c r="Y397" s="430"/>
      <c r="Z397" s="430"/>
      <c r="AA397" s="430"/>
    </row>
    <row r="398" spans="1:27" ht="15.75" customHeight="1">
      <c r="A398" s="430"/>
      <c r="B398" s="430"/>
      <c r="C398" s="531"/>
      <c r="D398" s="532"/>
      <c r="E398" s="430"/>
      <c r="F398" s="430"/>
      <c r="G398" s="430"/>
      <c r="H398" s="507"/>
      <c r="I398" s="507"/>
      <c r="J398" s="507"/>
      <c r="K398" s="507"/>
      <c r="L398" s="507"/>
      <c r="M398" s="507"/>
      <c r="N398" s="430"/>
      <c r="O398" s="507"/>
      <c r="P398" s="507"/>
      <c r="Q398" s="430"/>
      <c r="R398" s="430"/>
      <c r="S398" s="430"/>
      <c r="T398" s="430"/>
      <c r="U398" s="430"/>
      <c r="V398" s="430"/>
      <c r="W398" s="430"/>
      <c r="X398" s="430"/>
      <c r="Y398" s="430"/>
      <c r="Z398" s="430"/>
      <c r="AA398" s="430"/>
    </row>
    <row r="399" spans="1:27" ht="15.75" customHeight="1">
      <c r="A399" s="430"/>
      <c r="B399" s="430"/>
      <c r="C399" s="531"/>
      <c r="D399" s="532"/>
      <c r="E399" s="430"/>
      <c r="F399" s="430"/>
      <c r="G399" s="430"/>
      <c r="H399" s="507"/>
      <c r="I399" s="507"/>
      <c r="J399" s="507"/>
      <c r="K399" s="507"/>
      <c r="L399" s="507"/>
      <c r="M399" s="507"/>
      <c r="N399" s="430"/>
      <c r="O399" s="507"/>
      <c r="P399" s="507"/>
      <c r="Q399" s="430"/>
      <c r="R399" s="430"/>
      <c r="S399" s="430"/>
      <c r="T399" s="430"/>
      <c r="U399" s="430"/>
      <c r="V399" s="430"/>
      <c r="W399" s="430"/>
      <c r="X399" s="430"/>
      <c r="Y399" s="430"/>
      <c r="Z399" s="430"/>
      <c r="AA399" s="430"/>
    </row>
    <row r="400" spans="1:27" ht="15.75" customHeight="1">
      <c r="A400" s="430"/>
      <c r="B400" s="430"/>
      <c r="C400" s="531"/>
      <c r="D400" s="532"/>
      <c r="E400" s="430"/>
      <c r="F400" s="430"/>
      <c r="G400" s="430"/>
      <c r="H400" s="507"/>
      <c r="I400" s="507"/>
      <c r="J400" s="507"/>
      <c r="K400" s="507"/>
      <c r="L400" s="507"/>
      <c r="M400" s="507"/>
      <c r="N400" s="430"/>
      <c r="O400" s="507"/>
      <c r="P400" s="507"/>
      <c r="Q400" s="430"/>
      <c r="R400" s="430"/>
      <c r="S400" s="430"/>
      <c r="T400" s="430"/>
      <c r="U400" s="430"/>
      <c r="V400" s="430"/>
      <c r="W400" s="430"/>
      <c r="X400" s="430"/>
      <c r="Y400" s="430"/>
      <c r="Z400" s="430"/>
      <c r="AA400" s="430"/>
    </row>
    <row r="401" spans="1:27" ht="15.75" customHeight="1">
      <c r="A401" s="430"/>
      <c r="B401" s="430"/>
      <c r="C401" s="531"/>
      <c r="D401" s="532"/>
      <c r="E401" s="430"/>
      <c r="F401" s="430"/>
      <c r="G401" s="430"/>
      <c r="H401" s="507"/>
      <c r="I401" s="507"/>
      <c r="J401" s="507"/>
      <c r="K401" s="507"/>
      <c r="L401" s="507"/>
      <c r="M401" s="507"/>
      <c r="N401" s="430"/>
      <c r="O401" s="507"/>
      <c r="P401" s="507"/>
      <c r="Q401" s="430"/>
      <c r="R401" s="430"/>
      <c r="S401" s="430"/>
      <c r="T401" s="430"/>
      <c r="U401" s="430"/>
      <c r="V401" s="430"/>
      <c r="W401" s="430"/>
      <c r="X401" s="430"/>
      <c r="Y401" s="430"/>
      <c r="Z401" s="430"/>
      <c r="AA401" s="430"/>
    </row>
    <row r="402" spans="1:27" ht="15.75" customHeight="1">
      <c r="A402" s="430"/>
      <c r="B402" s="430"/>
      <c r="C402" s="531"/>
      <c r="D402" s="532"/>
      <c r="E402" s="430"/>
      <c r="F402" s="430"/>
      <c r="G402" s="430"/>
      <c r="H402" s="507"/>
      <c r="I402" s="507"/>
      <c r="J402" s="507"/>
      <c r="K402" s="507"/>
      <c r="L402" s="507"/>
      <c r="M402" s="507"/>
      <c r="N402" s="430"/>
      <c r="O402" s="507"/>
      <c r="P402" s="507"/>
      <c r="Q402" s="430"/>
      <c r="R402" s="430"/>
      <c r="S402" s="430"/>
      <c r="T402" s="430"/>
      <c r="U402" s="430"/>
      <c r="V402" s="430"/>
      <c r="W402" s="430"/>
      <c r="X402" s="430"/>
      <c r="Y402" s="430"/>
      <c r="Z402" s="430"/>
      <c r="AA402" s="430"/>
    </row>
    <row r="403" spans="1:27" ht="15.75" customHeight="1">
      <c r="A403" s="430"/>
      <c r="B403" s="430"/>
      <c r="C403" s="531"/>
      <c r="D403" s="532"/>
      <c r="E403" s="430"/>
      <c r="F403" s="430"/>
      <c r="G403" s="430"/>
      <c r="H403" s="507"/>
      <c r="I403" s="507"/>
      <c r="J403" s="507"/>
      <c r="K403" s="507"/>
      <c r="L403" s="507"/>
      <c r="M403" s="507"/>
      <c r="N403" s="430"/>
      <c r="O403" s="507"/>
      <c r="P403" s="507"/>
      <c r="Q403" s="430"/>
      <c r="R403" s="430"/>
      <c r="S403" s="430"/>
      <c r="T403" s="430"/>
      <c r="U403" s="430"/>
      <c r="V403" s="430"/>
      <c r="W403" s="430"/>
      <c r="X403" s="430"/>
      <c r="Y403" s="430"/>
      <c r="Z403" s="430"/>
      <c r="AA403" s="430"/>
    </row>
    <row r="404" spans="1:27" ht="15.75" customHeight="1">
      <c r="A404" s="430"/>
      <c r="B404" s="430"/>
      <c r="C404" s="531"/>
      <c r="D404" s="532"/>
      <c r="E404" s="430"/>
      <c r="F404" s="430"/>
      <c r="G404" s="430"/>
      <c r="H404" s="507"/>
      <c r="I404" s="507"/>
      <c r="J404" s="507"/>
      <c r="K404" s="507"/>
      <c r="L404" s="507"/>
      <c r="M404" s="507"/>
      <c r="N404" s="430"/>
      <c r="O404" s="507"/>
      <c r="P404" s="507"/>
      <c r="Q404" s="430"/>
      <c r="R404" s="430"/>
      <c r="S404" s="430"/>
      <c r="T404" s="430"/>
      <c r="U404" s="430"/>
      <c r="V404" s="430"/>
      <c r="W404" s="430"/>
      <c r="X404" s="430"/>
      <c r="Y404" s="430"/>
      <c r="Z404" s="430"/>
      <c r="AA404" s="430"/>
    </row>
    <row r="405" spans="1:27" ht="15.75" customHeight="1">
      <c r="A405" s="430"/>
      <c r="B405" s="430"/>
      <c r="C405" s="531"/>
      <c r="D405" s="532"/>
      <c r="E405" s="430"/>
      <c r="F405" s="430"/>
      <c r="G405" s="430"/>
      <c r="H405" s="507"/>
      <c r="I405" s="507"/>
      <c r="J405" s="507"/>
      <c r="K405" s="507"/>
      <c r="L405" s="507"/>
      <c r="M405" s="507"/>
      <c r="N405" s="430"/>
      <c r="O405" s="507"/>
      <c r="P405" s="507"/>
      <c r="Q405" s="430"/>
      <c r="R405" s="430"/>
      <c r="S405" s="430"/>
      <c r="T405" s="430"/>
      <c r="U405" s="430"/>
      <c r="V405" s="430"/>
      <c r="W405" s="430"/>
      <c r="X405" s="430"/>
      <c r="Y405" s="430"/>
      <c r="Z405" s="430"/>
      <c r="AA405" s="430"/>
    </row>
    <row r="406" spans="1:27" ht="15.75" customHeight="1">
      <c r="A406" s="430"/>
      <c r="B406" s="430"/>
      <c r="C406" s="531"/>
      <c r="D406" s="532"/>
      <c r="E406" s="430"/>
      <c r="F406" s="430"/>
      <c r="G406" s="430"/>
      <c r="H406" s="507"/>
      <c r="I406" s="507"/>
      <c r="J406" s="507"/>
      <c r="K406" s="507"/>
      <c r="L406" s="507"/>
      <c r="M406" s="507"/>
      <c r="N406" s="430"/>
      <c r="O406" s="507"/>
      <c r="P406" s="507"/>
      <c r="Q406" s="430"/>
      <c r="R406" s="430"/>
      <c r="S406" s="430"/>
      <c r="T406" s="430"/>
      <c r="U406" s="430"/>
      <c r="V406" s="430"/>
      <c r="W406" s="430"/>
      <c r="X406" s="430"/>
      <c r="Y406" s="430"/>
      <c r="Z406" s="430"/>
      <c r="AA406" s="430"/>
    </row>
    <row r="407" spans="1:27" ht="15.75" customHeight="1">
      <c r="A407" s="430"/>
      <c r="B407" s="430"/>
      <c r="C407" s="531"/>
      <c r="D407" s="532"/>
      <c r="E407" s="430"/>
      <c r="F407" s="430"/>
      <c r="G407" s="430"/>
      <c r="H407" s="507"/>
      <c r="I407" s="507"/>
      <c r="J407" s="507"/>
      <c r="K407" s="507"/>
      <c r="L407" s="507"/>
      <c r="M407" s="507"/>
      <c r="N407" s="430"/>
      <c r="O407" s="507"/>
      <c r="P407" s="507"/>
      <c r="Q407" s="430"/>
      <c r="R407" s="430"/>
      <c r="S407" s="430"/>
      <c r="T407" s="430"/>
      <c r="U407" s="430"/>
      <c r="V407" s="430"/>
      <c r="W407" s="430"/>
      <c r="X407" s="430"/>
      <c r="Y407" s="430"/>
      <c r="Z407" s="430"/>
      <c r="AA407" s="430"/>
    </row>
    <row r="408" spans="1:27" ht="15.75" customHeight="1">
      <c r="A408" s="430"/>
      <c r="B408" s="430"/>
      <c r="C408" s="531"/>
      <c r="D408" s="532"/>
      <c r="E408" s="430"/>
      <c r="F408" s="430"/>
      <c r="G408" s="430"/>
      <c r="H408" s="507"/>
      <c r="I408" s="507"/>
      <c r="J408" s="507"/>
      <c r="K408" s="507"/>
      <c r="L408" s="507"/>
      <c r="M408" s="507"/>
      <c r="N408" s="430"/>
      <c r="O408" s="507"/>
      <c r="P408" s="507"/>
      <c r="Q408" s="430"/>
      <c r="R408" s="430"/>
      <c r="S408" s="430"/>
      <c r="T408" s="430"/>
      <c r="U408" s="430"/>
      <c r="V408" s="430"/>
      <c r="W408" s="430"/>
      <c r="X408" s="430"/>
      <c r="Y408" s="430"/>
      <c r="Z408" s="430"/>
      <c r="AA408" s="430"/>
    </row>
    <row r="409" spans="1:27" ht="15.75" customHeight="1">
      <c r="A409" s="430"/>
      <c r="B409" s="430"/>
      <c r="C409" s="531"/>
      <c r="D409" s="532"/>
      <c r="E409" s="430"/>
      <c r="F409" s="430"/>
      <c r="G409" s="430"/>
      <c r="H409" s="507"/>
      <c r="I409" s="507"/>
      <c r="J409" s="507"/>
      <c r="K409" s="507"/>
      <c r="L409" s="507"/>
      <c r="M409" s="507"/>
      <c r="N409" s="430"/>
      <c r="O409" s="507"/>
      <c r="P409" s="507"/>
      <c r="Q409" s="430"/>
      <c r="R409" s="430"/>
      <c r="S409" s="430"/>
      <c r="T409" s="430"/>
      <c r="U409" s="430"/>
      <c r="V409" s="430"/>
      <c r="W409" s="430"/>
      <c r="X409" s="430"/>
      <c r="Y409" s="430"/>
      <c r="Z409" s="430"/>
      <c r="AA409" s="430"/>
    </row>
    <row r="410" spans="1:27" ht="15.75" customHeight="1">
      <c r="A410" s="430"/>
      <c r="B410" s="430"/>
      <c r="C410" s="531"/>
      <c r="D410" s="532"/>
      <c r="E410" s="430"/>
      <c r="F410" s="430"/>
      <c r="G410" s="430"/>
      <c r="H410" s="507"/>
      <c r="I410" s="507"/>
      <c r="J410" s="507"/>
      <c r="K410" s="507"/>
      <c r="L410" s="507"/>
      <c r="M410" s="507"/>
      <c r="N410" s="430"/>
      <c r="O410" s="507"/>
      <c r="P410" s="507"/>
      <c r="Q410" s="430"/>
      <c r="R410" s="430"/>
      <c r="S410" s="430"/>
      <c r="T410" s="430"/>
      <c r="U410" s="430"/>
      <c r="V410" s="430"/>
      <c r="W410" s="430"/>
      <c r="X410" s="430"/>
      <c r="Y410" s="430"/>
      <c r="Z410" s="430"/>
      <c r="AA410" s="430"/>
    </row>
    <row r="411" spans="1:27" ht="15.75" customHeight="1">
      <c r="A411" s="430"/>
      <c r="B411" s="430"/>
      <c r="C411" s="531"/>
      <c r="D411" s="532"/>
      <c r="E411" s="430"/>
      <c r="F411" s="430"/>
      <c r="G411" s="430"/>
      <c r="H411" s="507"/>
      <c r="I411" s="507"/>
      <c r="J411" s="507"/>
      <c r="K411" s="507"/>
      <c r="L411" s="507"/>
      <c r="M411" s="507"/>
      <c r="N411" s="430"/>
      <c r="O411" s="507"/>
      <c r="P411" s="507"/>
      <c r="Q411" s="430"/>
      <c r="R411" s="430"/>
      <c r="S411" s="430"/>
      <c r="T411" s="430"/>
      <c r="U411" s="430"/>
      <c r="V411" s="430"/>
      <c r="W411" s="430"/>
      <c r="X411" s="430"/>
      <c r="Y411" s="430"/>
      <c r="Z411" s="430"/>
      <c r="AA411" s="430"/>
    </row>
    <row r="412" spans="1:27" ht="15.75" customHeight="1">
      <c r="A412" s="430"/>
      <c r="B412" s="430"/>
      <c r="C412" s="531"/>
      <c r="D412" s="532"/>
      <c r="E412" s="430"/>
      <c r="F412" s="430"/>
      <c r="G412" s="430"/>
      <c r="H412" s="507"/>
      <c r="I412" s="507"/>
      <c r="J412" s="507"/>
      <c r="K412" s="507"/>
      <c r="L412" s="507"/>
      <c r="M412" s="507"/>
      <c r="N412" s="430"/>
      <c r="O412" s="507"/>
      <c r="P412" s="507"/>
      <c r="Q412" s="430"/>
      <c r="R412" s="430"/>
      <c r="S412" s="430"/>
      <c r="T412" s="430"/>
      <c r="U412" s="430"/>
      <c r="V412" s="430"/>
      <c r="W412" s="430"/>
      <c r="X412" s="430"/>
      <c r="Y412" s="430"/>
      <c r="Z412" s="430"/>
      <c r="AA412" s="430"/>
    </row>
    <row r="413" spans="1:27" ht="15.75" customHeight="1">
      <c r="A413" s="430"/>
      <c r="B413" s="430"/>
      <c r="C413" s="531"/>
      <c r="D413" s="532"/>
      <c r="E413" s="430"/>
      <c r="F413" s="430"/>
      <c r="G413" s="430"/>
      <c r="H413" s="507"/>
      <c r="I413" s="507"/>
      <c r="J413" s="507"/>
      <c r="K413" s="507"/>
      <c r="L413" s="507"/>
      <c r="M413" s="507"/>
      <c r="N413" s="430"/>
      <c r="O413" s="507"/>
      <c r="P413" s="507"/>
      <c r="Q413" s="430"/>
      <c r="R413" s="430"/>
      <c r="S413" s="430"/>
      <c r="T413" s="430"/>
      <c r="U413" s="430"/>
      <c r="V413" s="430"/>
      <c r="W413" s="430"/>
      <c r="X413" s="430"/>
      <c r="Y413" s="430"/>
      <c r="Z413" s="430"/>
      <c r="AA413" s="430"/>
    </row>
    <row r="414" spans="1:27" ht="15.75" customHeight="1">
      <c r="A414" s="430"/>
      <c r="B414" s="430"/>
      <c r="C414" s="531"/>
      <c r="D414" s="532"/>
      <c r="E414" s="430"/>
      <c r="F414" s="430"/>
      <c r="G414" s="430"/>
      <c r="H414" s="507"/>
      <c r="I414" s="507"/>
      <c r="J414" s="507"/>
      <c r="K414" s="507"/>
      <c r="L414" s="507"/>
      <c r="M414" s="507"/>
      <c r="N414" s="430"/>
      <c r="O414" s="507"/>
      <c r="P414" s="507"/>
      <c r="Q414" s="430"/>
      <c r="R414" s="430"/>
      <c r="S414" s="430"/>
      <c r="T414" s="430"/>
      <c r="U414" s="430"/>
      <c r="V414" s="430"/>
      <c r="W414" s="430"/>
      <c r="X414" s="430"/>
      <c r="Y414" s="430"/>
      <c r="Z414" s="430"/>
      <c r="AA414" s="430"/>
    </row>
    <row r="415" spans="1:27" ht="15.75" customHeight="1">
      <c r="A415" s="430"/>
      <c r="B415" s="430"/>
      <c r="C415" s="531"/>
      <c r="D415" s="532"/>
      <c r="E415" s="430"/>
      <c r="F415" s="430"/>
      <c r="G415" s="430"/>
      <c r="H415" s="507"/>
      <c r="I415" s="507"/>
      <c r="J415" s="507"/>
      <c r="K415" s="507"/>
      <c r="L415" s="507"/>
      <c r="M415" s="507"/>
      <c r="N415" s="430"/>
      <c r="O415" s="507"/>
      <c r="P415" s="507"/>
      <c r="Q415" s="430"/>
      <c r="R415" s="430"/>
      <c r="S415" s="430"/>
      <c r="T415" s="430"/>
      <c r="U415" s="430"/>
      <c r="V415" s="430"/>
      <c r="W415" s="430"/>
      <c r="X415" s="430"/>
      <c r="Y415" s="430"/>
      <c r="Z415" s="430"/>
      <c r="AA415" s="430"/>
    </row>
    <row r="416" spans="1:27"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8:X208" xr:uid="{00000000-0009-0000-0000-000022000000}"/>
  <mergeCells count="209">
    <mergeCell ref="H195:J195"/>
    <mergeCell ref="H196:J196"/>
    <mergeCell ref="H197:J197"/>
    <mergeCell ref="H198:J198"/>
    <mergeCell ref="H199:J199"/>
    <mergeCell ref="H186:J186"/>
    <mergeCell ref="H187:J187"/>
    <mergeCell ref="H188:J188"/>
    <mergeCell ref="H189:J189"/>
    <mergeCell ref="H190:J190"/>
    <mergeCell ref="H191:J191"/>
    <mergeCell ref="H192:J192"/>
    <mergeCell ref="H193:J193"/>
    <mergeCell ref="H194:J194"/>
    <mergeCell ref="H177:J177"/>
    <mergeCell ref="H178:J178"/>
    <mergeCell ref="H179:J179"/>
    <mergeCell ref="H180:J180"/>
    <mergeCell ref="H181:J181"/>
    <mergeCell ref="H182:J182"/>
    <mergeCell ref="H183:J183"/>
    <mergeCell ref="H184:J184"/>
    <mergeCell ref="H185:J185"/>
    <mergeCell ref="H168:J168"/>
    <mergeCell ref="H169:J169"/>
    <mergeCell ref="H170:J170"/>
    <mergeCell ref="H171:J171"/>
    <mergeCell ref="H172:J172"/>
    <mergeCell ref="H173:J173"/>
    <mergeCell ref="H174:J174"/>
    <mergeCell ref="H175:J175"/>
    <mergeCell ref="H176:J176"/>
    <mergeCell ref="H159:J159"/>
    <mergeCell ref="H160:J160"/>
    <mergeCell ref="H161:J161"/>
    <mergeCell ref="H162:J162"/>
    <mergeCell ref="H163:J163"/>
    <mergeCell ref="H164:J164"/>
    <mergeCell ref="H165:J165"/>
    <mergeCell ref="H166:J166"/>
    <mergeCell ref="H167:J167"/>
    <mergeCell ref="H148:J148"/>
    <mergeCell ref="H149:J149"/>
    <mergeCell ref="H150:J150"/>
    <mergeCell ref="H207:J207"/>
    <mergeCell ref="H208:J208"/>
    <mergeCell ref="B212:C212"/>
    <mergeCell ref="B213:C213"/>
    <mergeCell ref="B214:C214"/>
    <mergeCell ref="B215:C215"/>
    <mergeCell ref="H200:J200"/>
    <mergeCell ref="H201:J201"/>
    <mergeCell ref="H202:J202"/>
    <mergeCell ref="H203:J203"/>
    <mergeCell ref="H204:J204"/>
    <mergeCell ref="H205:J205"/>
    <mergeCell ref="H206:J206"/>
    <mergeCell ref="H151:J151"/>
    <mergeCell ref="H152:J152"/>
    <mergeCell ref="H153:J153"/>
    <mergeCell ref="H154:J154"/>
    <mergeCell ref="H155:J155"/>
    <mergeCell ref="H156:J156"/>
    <mergeCell ref="H157:J157"/>
    <mergeCell ref="H158:J158"/>
    <mergeCell ref="H139:J139"/>
    <mergeCell ref="H140:J140"/>
    <mergeCell ref="H141:J141"/>
    <mergeCell ref="H142:J142"/>
    <mergeCell ref="H143:J143"/>
    <mergeCell ref="H144:J144"/>
    <mergeCell ref="H145:J145"/>
    <mergeCell ref="H146:J146"/>
    <mergeCell ref="H147:J147"/>
    <mergeCell ref="H130:J130"/>
    <mergeCell ref="H131:J131"/>
    <mergeCell ref="H132:J132"/>
    <mergeCell ref="H133:J133"/>
    <mergeCell ref="H134:J134"/>
    <mergeCell ref="H135:J135"/>
    <mergeCell ref="H136:J136"/>
    <mergeCell ref="H137:J137"/>
    <mergeCell ref="H138:J138"/>
    <mergeCell ref="H121:J121"/>
    <mergeCell ref="H122:J122"/>
    <mergeCell ref="H123:J123"/>
    <mergeCell ref="H124:J124"/>
    <mergeCell ref="H125:J125"/>
    <mergeCell ref="H126:J126"/>
    <mergeCell ref="H127:J127"/>
    <mergeCell ref="H128:J128"/>
    <mergeCell ref="H129:J129"/>
    <mergeCell ref="H112:J112"/>
    <mergeCell ref="H113:J113"/>
    <mergeCell ref="H114:J114"/>
    <mergeCell ref="H115:J115"/>
    <mergeCell ref="H116:J116"/>
    <mergeCell ref="H117:J117"/>
    <mergeCell ref="H118:J118"/>
    <mergeCell ref="H119:J119"/>
    <mergeCell ref="H120:J120"/>
    <mergeCell ref="H103:J103"/>
    <mergeCell ref="H104:J104"/>
    <mergeCell ref="H105:J105"/>
    <mergeCell ref="H106:J106"/>
    <mergeCell ref="H107:J107"/>
    <mergeCell ref="H108:J108"/>
    <mergeCell ref="H109:J109"/>
    <mergeCell ref="H110:J110"/>
    <mergeCell ref="H111:J111"/>
    <mergeCell ref="H94:J94"/>
    <mergeCell ref="H95:J95"/>
    <mergeCell ref="H96:J96"/>
    <mergeCell ref="H97:J97"/>
    <mergeCell ref="H98:J98"/>
    <mergeCell ref="H99:J99"/>
    <mergeCell ref="H100:J100"/>
    <mergeCell ref="H101:J101"/>
    <mergeCell ref="H102:J102"/>
    <mergeCell ref="H85:J85"/>
    <mergeCell ref="H86:J86"/>
    <mergeCell ref="H87:J87"/>
    <mergeCell ref="H88:J88"/>
    <mergeCell ref="H89:J89"/>
    <mergeCell ref="H90:J90"/>
    <mergeCell ref="H91:J91"/>
    <mergeCell ref="H92:J92"/>
    <mergeCell ref="H93:J93"/>
    <mergeCell ref="H76:J76"/>
    <mergeCell ref="H77:J77"/>
    <mergeCell ref="H78:J78"/>
    <mergeCell ref="H79:J79"/>
    <mergeCell ref="H80:J80"/>
    <mergeCell ref="H81:J81"/>
    <mergeCell ref="H82:J82"/>
    <mergeCell ref="H83:J83"/>
    <mergeCell ref="H84:J84"/>
    <mergeCell ref="H67:J67"/>
    <mergeCell ref="H68:J68"/>
    <mergeCell ref="H69:J69"/>
    <mergeCell ref="H70:J70"/>
    <mergeCell ref="H71:J71"/>
    <mergeCell ref="H72:J72"/>
    <mergeCell ref="H73:J73"/>
    <mergeCell ref="H74:J74"/>
    <mergeCell ref="H75:J75"/>
    <mergeCell ref="H58:J58"/>
    <mergeCell ref="H59:J59"/>
    <mergeCell ref="H60:J60"/>
    <mergeCell ref="H61:J61"/>
    <mergeCell ref="H62:J62"/>
    <mergeCell ref="H63:J63"/>
    <mergeCell ref="H64:J64"/>
    <mergeCell ref="H65:J65"/>
    <mergeCell ref="H66:J66"/>
    <mergeCell ref="H49:J49"/>
    <mergeCell ref="H50:J50"/>
    <mergeCell ref="H51:J51"/>
    <mergeCell ref="H52:J52"/>
    <mergeCell ref="H53:J53"/>
    <mergeCell ref="H54:J54"/>
    <mergeCell ref="H55:J55"/>
    <mergeCell ref="H56:J56"/>
    <mergeCell ref="H57:J57"/>
    <mergeCell ref="H40:J40"/>
    <mergeCell ref="H41:J41"/>
    <mergeCell ref="H42:J42"/>
    <mergeCell ref="H43:J43"/>
    <mergeCell ref="H44:J44"/>
    <mergeCell ref="H45:J45"/>
    <mergeCell ref="H46:J46"/>
    <mergeCell ref="H47:J47"/>
    <mergeCell ref="H48:J48"/>
    <mergeCell ref="H31:J31"/>
    <mergeCell ref="H32:J32"/>
    <mergeCell ref="H33:J33"/>
    <mergeCell ref="H34:J34"/>
    <mergeCell ref="H35:J35"/>
    <mergeCell ref="H36:J36"/>
    <mergeCell ref="H37:J37"/>
    <mergeCell ref="H38:J38"/>
    <mergeCell ref="H39:J39"/>
    <mergeCell ref="H22:J22"/>
    <mergeCell ref="H23:J23"/>
    <mergeCell ref="H24:J24"/>
    <mergeCell ref="H25:J25"/>
    <mergeCell ref="H26:J26"/>
    <mergeCell ref="H27:J27"/>
    <mergeCell ref="H28:J28"/>
    <mergeCell ref="H29:J29"/>
    <mergeCell ref="H30:J30"/>
    <mergeCell ref="H13:J13"/>
    <mergeCell ref="H14:J14"/>
    <mergeCell ref="H15:J15"/>
    <mergeCell ref="H16:J16"/>
    <mergeCell ref="H17:J17"/>
    <mergeCell ref="H18:J18"/>
    <mergeCell ref="H19:J19"/>
    <mergeCell ref="H20:J20"/>
    <mergeCell ref="H21:J21"/>
    <mergeCell ref="B2:G2"/>
    <mergeCell ref="B4:C4"/>
    <mergeCell ref="B5:C5"/>
    <mergeCell ref="B6:C6"/>
    <mergeCell ref="H8:J8"/>
    <mergeCell ref="H9:J9"/>
    <mergeCell ref="H10:J10"/>
    <mergeCell ref="H11:J11"/>
    <mergeCell ref="H12:J12"/>
  </mergeCells>
  <phoneticPr fontId="86"/>
  <conditionalFormatting sqref="M9:M15">
    <cfRule type="containsText" dxfId="7" priority="16" operator="containsText" text="相続税">
      <formula>NOT(ISERROR(SEARCH(("相続税"),(M9))))</formula>
    </cfRule>
    <cfRule type="containsText" dxfId="6" priority="17" operator="containsText" text="複雑">
      <formula>NOT(ISERROR(SEARCH(("複雑"),(M9))))</formula>
    </cfRule>
  </conditionalFormatting>
  <conditionalFormatting sqref="M10:M208">
    <cfRule type="containsText" dxfId="5" priority="2" operator="containsText" text="相続税">
      <formula>NOT(ISERROR(SEARCH(("相続税"),(M10))))</formula>
    </cfRule>
    <cfRule type="containsText" dxfId="4" priority="3" operator="containsText" text="複雑">
      <formula>NOT(ISERROR(SEARCH(("複雑"),(M10))))</formula>
    </cfRule>
  </conditionalFormatting>
  <conditionalFormatting sqref="P50:P52 P86 P88 P92">
    <cfRule type="containsBlanks" dxfId="3" priority="13">
      <formula>LEN(TRIM(P50))=0</formula>
    </cfRule>
  </conditionalFormatting>
  <conditionalFormatting sqref="P9:Q207">
    <cfRule type="containsBlanks" dxfId="2" priority="7">
      <formula>LEN(TRIM(P9))=0</formula>
    </cfRule>
  </conditionalFormatting>
  <conditionalFormatting sqref="V9:W15 V109:W208 P208:Q208">
    <cfRule type="containsBlanks" dxfId="1" priority="4">
      <formula>LEN(TRIM(P208))=0</formula>
    </cfRule>
  </conditionalFormatting>
  <conditionalFormatting sqref="V16:W108 R39 R41:R43 R48">
    <cfRule type="containsBlanks" dxfId="0" priority="1">
      <formula>LEN(TRIM(R39))=0</formula>
    </cfRule>
  </conditionalFormatting>
  <dataValidations count="1">
    <dataValidation type="list" allowBlank="1" showErrorMessage="1" sqref="M9:M208" xr:uid="{00000000-0002-0000-2200-000001000000}">
      <formula1>"会社設立,その他"</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2200-000000000000}">
          <x14:formula1>
            <xm:f>設定用!$H$6:$H$14</xm:f>
          </x14:formula1>
          <xm:sqref>W9:W208</xm:sqref>
        </x14:dataValidation>
        <x14:dataValidation type="list" allowBlank="1" showErrorMessage="1" xr:uid="{00000000-0002-0000-2200-000002000000}">
          <x14:formula1>
            <xm:f>設定用!$B$6:$B$8</xm:f>
          </x14:formula1>
          <xm:sqref>F9:F208</xm:sqref>
        </x14:dataValidation>
        <x14:dataValidation type="list" allowBlank="1" xr:uid="{00000000-0002-0000-2200-000003000000}">
          <x14:formula1>
            <xm:f>設定用!$J$6:$J$14</xm:f>
          </x14:formula1>
          <xm:sqref>U9:U208</xm:sqref>
        </x14:dataValidation>
        <x14:dataValidation type="list" allowBlank="1" showErrorMessage="1" xr:uid="{00000000-0002-0000-2200-000004000000}">
          <x14:formula1>
            <xm:f>設定用!$F$6:$F$13</xm:f>
          </x14:formula1>
          <xm:sqref>P9:P208</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0000"/>
  </sheetPr>
  <dimension ref="A1:Z1005"/>
  <sheetViews>
    <sheetView workbookViewId="0"/>
  </sheetViews>
  <sheetFormatPr defaultColWidth="12.6640625" defaultRowHeight="12.75" customHeight="1"/>
  <cols>
    <col min="1" max="1" width="3.109375" customWidth="1"/>
    <col min="2" max="2" width="30" customWidth="1"/>
    <col min="3" max="3" width="2.33203125" customWidth="1"/>
    <col min="4" max="4" width="30" customWidth="1"/>
    <col min="5" max="5" width="2.33203125" customWidth="1"/>
    <col min="6" max="6" width="30" customWidth="1"/>
    <col min="7" max="7" width="2.33203125" customWidth="1"/>
    <col min="8" max="8" width="30" customWidth="1"/>
    <col min="9" max="9" width="2.33203125" customWidth="1"/>
    <col min="10" max="10" width="30" customWidth="1"/>
    <col min="11" max="11" width="8" customWidth="1"/>
    <col min="12" max="12" width="16.77734375" customWidth="1"/>
    <col min="13" max="18" width="7.6640625" customWidth="1"/>
  </cols>
  <sheetData>
    <row r="1" spans="1:18" ht="10.5" customHeight="1">
      <c r="A1" s="3"/>
      <c r="B1" s="3"/>
      <c r="C1" s="3"/>
      <c r="D1" s="3"/>
      <c r="E1" s="3"/>
      <c r="F1" s="3"/>
      <c r="G1" s="3"/>
      <c r="H1" s="3"/>
      <c r="I1" s="3"/>
      <c r="J1" s="3"/>
      <c r="K1" s="3"/>
      <c r="L1" s="3"/>
      <c r="M1" s="3"/>
      <c r="N1" s="3"/>
      <c r="O1" s="3"/>
      <c r="P1" s="3"/>
      <c r="Q1" s="3"/>
      <c r="R1" s="3"/>
    </row>
    <row r="2" spans="1:18" ht="15.75" customHeight="1">
      <c r="A2" s="3"/>
      <c r="B2" s="691" t="s">
        <v>1539</v>
      </c>
      <c r="C2" s="3"/>
      <c r="D2" s="691"/>
      <c r="E2" s="3"/>
      <c r="F2" s="691"/>
      <c r="G2" s="3"/>
      <c r="H2" s="691"/>
      <c r="I2" s="3"/>
      <c r="J2" s="691"/>
      <c r="K2" s="3"/>
      <c r="L2" s="3"/>
      <c r="M2" s="3"/>
      <c r="N2" s="3"/>
      <c r="O2" s="3"/>
      <c r="P2" s="3"/>
      <c r="Q2" s="3"/>
      <c r="R2" s="3"/>
    </row>
    <row r="3" spans="1:18" ht="15.75" customHeight="1">
      <c r="A3" s="3"/>
      <c r="B3" s="691" t="s">
        <v>1540</v>
      </c>
      <c r="C3" s="3"/>
      <c r="D3" s="691"/>
      <c r="E3" s="3"/>
      <c r="F3" s="691"/>
      <c r="G3" s="3"/>
      <c r="H3" s="691"/>
      <c r="I3" s="3"/>
      <c r="J3" s="691"/>
      <c r="K3" s="3"/>
      <c r="L3" s="3"/>
      <c r="M3" s="3"/>
      <c r="N3" s="3"/>
      <c r="O3" s="3"/>
      <c r="P3" s="3"/>
      <c r="Q3" s="3"/>
      <c r="R3" s="3"/>
    </row>
    <row r="4" spans="1:18" ht="15.75" customHeight="1">
      <c r="A4" s="3"/>
      <c r="B4" s="3"/>
      <c r="C4" s="3"/>
      <c r="D4" s="3"/>
      <c r="E4" s="3"/>
      <c r="F4" s="3"/>
      <c r="G4" s="3"/>
      <c r="H4" s="3"/>
      <c r="I4" s="3"/>
      <c r="J4" s="3"/>
      <c r="K4" s="3"/>
      <c r="L4" s="3"/>
      <c r="M4" s="3"/>
      <c r="N4" s="3"/>
      <c r="O4" s="3"/>
      <c r="P4" s="3"/>
      <c r="Q4" s="3"/>
      <c r="R4" s="3"/>
    </row>
    <row r="5" spans="1:18" ht="27" customHeight="1">
      <c r="A5" s="3"/>
      <c r="B5" s="692" t="s">
        <v>1541</v>
      </c>
      <c r="C5" s="693"/>
      <c r="D5" s="692" t="s">
        <v>326</v>
      </c>
      <c r="E5" s="693"/>
      <c r="F5" s="692" t="s">
        <v>329</v>
      </c>
      <c r="G5" s="693"/>
      <c r="H5" s="692" t="s">
        <v>1542</v>
      </c>
      <c r="I5" s="693"/>
      <c r="J5" s="692" t="s">
        <v>1543</v>
      </c>
      <c r="K5" s="14"/>
      <c r="L5" s="14"/>
      <c r="M5" s="3"/>
      <c r="N5" s="3"/>
      <c r="O5" s="3"/>
      <c r="P5" s="3"/>
      <c r="Q5" s="3"/>
      <c r="R5" s="3"/>
    </row>
    <row r="6" spans="1:18" ht="18.75" customHeight="1">
      <c r="A6" s="3"/>
      <c r="B6" s="694" t="s">
        <v>338</v>
      </c>
      <c r="C6" s="3"/>
      <c r="D6" s="694" t="s">
        <v>343</v>
      </c>
      <c r="E6" s="3"/>
      <c r="F6" s="695" t="s">
        <v>338</v>
      </c>
      <c r="G6" s="3"/>
      <c r="H6" s="695" t="s">
        <v>349</v>
      </c>
      <c r="I6" s="3"/>
      <c r="J6" s="694" t="s">
        <v>1544</v>
      </c>
      <c r="K6" s="3"/>
      <c r="L6" s="3"/>
      <c r="M6" s="3"/>
      <c r="N6" s="3"/>
      <c r="O6" s="3"/>
      <c r="P6" s="3"/>
      <c r="Q6" s="3"/>
      <c r="R6" s="3"/>
    </row>
    <row r="7" spans="1:18" ht="18.75" customHeight="1">
      <c r="A7" s="3"/>
      <c r="B7" s="696" t="s">
        <v>346</v>
      </c>
      <c r="C7" s="3"/>
      <c r="D7" s="696" t="s">
        <v>507</v>
      </c>
      <c r="E7" s="3"/>
      <c r="F7" s="697" t="s">
        <v>346</v>
      </c>
      <c r="G7" s="3"/>
      <c r="H7" s="696" t="s">
        <v>373</v>
      </c>
      <c r="I7" s="3"/>
      <c r="J7" s="696" t="s">
        <v>1545</v>
      </c>
      <c r="K7" s="3"/>
      <c r="L7" s="3"/>
      <c r="M7" s="3"/>
      <c r="N7" s="3"/>
      <c r="O7" s="3"/>
      <c r="P7" s="3"/>
      <c r="Q7" s="3"/>
      <c r="R7" s="3"/>
    </row>
    <row r="8" spans="1:18" ht="18.75" customHeight="1">
      <c r="A8" s="3"/>
      <c r="B8" s="696" t="s">
        <v>381</v>
      </c>
      <c r="C8" s="3"/>
      <c r="D8" s="696" t="s">
        <v>387</v>
      </c>
      <c r="E8" s="3"/>
      <c r="F8" s="697" t="s">
        <v>381</v>
      </c>
      <c r="G8" s="3"/>
      <c r="H8" s="697" t="s">
        <v>498</v>
      </c>
      <c r="I8" s="3"/>
      <c r="J8" s="696" t="s">
        <v>382</v>
      </c>
      <c r="K8" s="3"/>
      <c r="L8" s="3"/>
      <c r="M8" s="3"/>
      <c r="N8" s="3"/>
      <c r="O8" s="3"/>
      <c r="P8" s="3"/>
      <c r="Q8" s="3"/>
      <c r="R8" s="3"/>
    </row>
    <row r="9" spans="1:18" ht="18.75" customHeight="1">
      <c r="A9" s="3"/>
      <c r="B9" s="3"/>
      <c r="C9" s="3"/>
      <c r="D9" s="696" t="s">
        <v>364</v>
      </c>
      <c r="E9" s="3"/>
      <c r="F9" s="697" t="s">
        <v>635</v>
      </c>
      <c r="G9" s="3"/>
      <c r="H9" s="697" t="s">
        <v>491</v>
      </c>
      <c r="I9" s="3"/>
      <c r="J9" s="696" t="s">
        <v>1546</v>
      </c>
      <c r="K9" s="3"/>
      <c r="L9" s="3"/>
      <c r="M9" s="3"/>
      <c r="N9" s="3"/>
      <c r="O9" s="3"/>
      <c r="P9" s="3"/>
      <c r="Q9" s="3"/>
      <c r="R9" s="3"/>
    </row>
    <row r="10" spans="1:18" ht="18.75" customHeight="1">
      <c r="A10" s="3"/>
      <c r="B10" s="698" t="s">
        <v>1547</v>
      </c>
      <c r="C10" s="3"/>
      <c r="D10" s="696" t="s">
        <v>371</v>
      </c>
      <c r="E10" s="3"/>
      <c r="F10" s="697" t="s">
        <v>636</v>
      </c>
      <c r="G10" s="3"/>
      <c r="H10" s="696" t="s">
        <v>366</v>
      </c>
      <c r="I10" s="3"/>
      <c r="J10" s="696" t="s">
        <v>598</v>
      </c>
      <c r="K10" s="3"/>
      <c r="L10" s="3"/>
      <c r="M10" s="3"/>
      <c r="N10" s="3"/>
      <c r="O10" s="3"/>
      <c r="P10" s="3"/>
      <c r="Q10" s="3"/>
      <c r="R10" s="3"/>
    </row>
    <row r="11" spans="1:18" ht="15.75" customHeight="1">
      <c r="A11" s="3"/>
      <c r="B11" s="698" t="s">
        <v>1548</v>
      </c>
      <c r="C11" s="3"/>
      <c r="D11" s="696" t="s">
        <v>414</v>
      </c>
      <c r="E11" s="3"/>
      <c r="F11" s="697" t="s">
        <v>400</v>
      </c>
      <c r="G11" s="3"/>
      <c r="H11" s="696" t="s">
        <v>640</v>
      </c>
      <c r="I11" s="3"/>
      <c r="J11" s="696" t="s">
        <v>434</v>
      </c>
      <c r="K11" s="3"/>
      <c r="L11" s="3"/>
      <c r="M11" s="3"/>
      <c r="N11" s="3"/>
      <c r="O11" s="3"/>
      <c r="P11" s="3"/>
      <c r="Q11" s="3"/>
      <c r="R11" s="3"/>
    </row>
    <row r="12" spans="1:18" ht="15.75" customHeight="1">
      <c r="A12" s="3"/>
      <c r="B12" s="698" t="s">
        <v>1549</v>
      </c>
      <c r="C12" s="698"/>
      <c r="D12" s="696" t="s">
        <v>354</v>
      </c>
      <c r="E12" s="698"/>
      <c r="F12" s="696"/>
      <c r="G12" s="698"/>
      <c r="H12" s="696" t="s">
        <v>628</v>
      </c>
      <c r="I12" s="698"/>
      <c r="J12" s="696" t="s">
        <v>936</v>
      </c>
      <c r="K12" s="3"/>
      <c r="L12" s="3"/>
      <c r="M12" s="3"/>
      <c r="N12" s="3"/>
      <c r="O12" s="3"/>
      <c r="P12" s="3"/>
      <c r="Q12" s="3"/>
      <c r="R12" s="3"/>
    </row>
    <row r="13" spans="1:18" ht="15.75" customHeight="1">
      <c r="A13" s="3"/>
      <c r="B13" s="3"/>
      <c r="C13" s="698"/>
      <c r="D13" s="696" t="s">
        <v>643</v>
      </c>
      <c r="E13" s="698"/>
      <c r="F13" s="696"/>
      <c r="G13" s="698"/>
      <c r="H13" s="696" t="s">
        <v>358</v>
      </c>
      <c r="I13" s="698"/>
      <c r="J13" s="696" t="s">
        <v>1550</v>
      </c>
      <c r="K13" s="3"/>
      <c r="L13" s="3"/>
      <c r="M13" s="3"/>
      <c r="N13" s="3"/>
      <c r="O13" s="3"/>
      <c r="P13" s="3"/>
      <c r="Q13" s="3"/>
      <c r="R13" s="3"/>
    </row>
    <row r="14" spans="1:18" ht="15.75" customHeight="1">
      <c r="A14" s="3"/>
      <c r="B14" s="3"/>
      <c r="C14" s="3"/>
      <c r="D14" s="696" t="s">
        <v>644</v>
      </c>
      <c r="E14" s="3"/>
      <c r="F14" s="3"/>
      <c r="G14" s="3"/>
      <c r="H14" s="696" t="s">
        <v>711</v>
      </c>
      <c r="I14" s="3"/>
      <c r="J14" s="696" t="s">
        <v>1264</v>
      </c>
      <c r="K14" s="3"/>
      <c r="L14" s="3"/>
      <c r="M14" s="3"/>
      <c r="N14" s="3"/>
      <c r="O14" s="3"/>
      <c r="P14" s="3"/>
      <c r="Q14" s="3"/>
      <c r="R14" s="3"/>
    </row>
    <row r="15" spans="1:18" ht="15.75" customHeight="1">
      <c r="A15" s="3"/>
      <c r="B15" s="3"/>
      <c r="C15" s="3"/>
      <c r="D15" s="696" t="s">
        <v>400</v>
      </c>
      <c r="E15" s="3"/>
      <c r="F15" s="698" t="s">
        <v>1547</v>
      </c>
      <c r="G15" s="3"/>
      <c r="H15" s="3"/>
      <c r="I15" s="3"/>
      <c r="J15" s="697" t="s">
        <v>1551</v>
      </c>
      <c r="K15" s="3"/>
      <c r="L15" s="3"/>
      <c r="M15" s="3"/>
      <c r="N15" s="3"/>
      <c r="O15" s="3"/>
      <c r="P15" s="3"/>
      <c r="Q15" s="3"/>
      <c r="R15" s="3"/>
    </row>
    <row r="16" spans="1:18" ht="15.75" customHeight="1">
      <c r="A16" s="3"/>
      <c r="B16" s="3"/>
      <c r="C16" s="3"/>
      <c r="D16" s="14" t="s">
        <v>1552</v>
      </c>
      <c r="E16" s="3"/>
      <c r="F16" s="698" t="s">
        <v>1553</v>
      </c>
      <c r="G16" s="3"/>
      <c r="H16" s="698" t="s">
        <v>1547</v>
      </c>
      <c r="I16" s="3"/>
      <c r="J16" s="697" t="s">
        <v>497</v>
      </c>
      <c r="K16" s="3"/>
      <c r="L16" s="3"/>
      <c r="M16" s="3"/>
      <c r="N16" s="3"/>
      <c r="O16" s="3"/>
      <c r="P16" s="3"/>
      <c r="Q16" s="3"/>
      <c r="R16" s="3"/>
    </row>
    <row r="17" spans="1:26" ht="15.75" customHeight="1">
      <c r="A17" s="3"/>
      <c r="B17" s="3"/>
      <c r="C17" s="3"/>
      <c r="D17" s="698" t="s">
        <v>1547</v>
      </c>
      <c r="E17" s="3"/>
      <c r="F17" s="3"/>
      <c r="G17" s="3"/>
      <c r="H17" s="698" t="s">
        <v>1554</v>
      </c>
      <c r="I17" s="3"/>
      <c r="J17" s="697" t="s">
        <v>617</v>
      </c>
      <c r="K17" s="3"/>
      <c r="L17" s="3"/>
      <c r="M17" s="3"/>
      <c r="N17" s="3"/>
      <c r="O17" s="3"/>
      <c r="P17" s="3"/>
      <c r="Q17" s="3"/>
      <c r="R17" s="3"/>
    </row>
    <row r="18" spans="1:26" ht="15.75" customHeight="1">
      <c r="A18" s="698"/>
      <c r="B18" s="3"/>
      <c r="C18" s="3"/>
      <c r="D18" s="698" t="s">
        <v>1555</v>
      </c>
      <c r="E18" s="3"/>
      <c r="F18" s="3"/>
      <c r="G18" s="3"/>
      <c r="H18" s="3"/>
      <c r="I18" s="3"/>
      <c r="J18" s="697" t="s">
        <v>641</v>
      </c>
      <c r="K18" s="3"/>
      <c r="L18" s="3"/>
      <c r="M18" s="3"/>
      <c r="N18" s="3"/>
      <c r="O18" s="3"/>
      <c r="P18" s="3"/>
      <c r="Q18" s="3"/>
      <c r="R18" s="3"/>
    </row>
    <row r="19" spans="1:26" ht="15.75" customHeight="1">
      <c r="A19" s="3"/>
      <c r="B19" s="3"/>
      <c r="C19" s="3"/>
      <c r="D19" s="3"/>
      <c r="E19" s="3"/>
      <c r="F19" s="3"/>
      <c r="G19" s="3"/>
      <c r="H19" s="3"/>
      <c r="I19" s="3"/>
      <c r="J19" s="697" t="s">
        <v>642</v>
      </c>
      <c r="K19" s="3"/>
      <c r="L19" s="3"/>
      <c r="M19" s="3"/>
      <c r="N19" s="3"/>
      <c r="O19" s="3"/>
      <c r="P19" s="3"/>
      <c r="Q19" s="3"/>
      <c r="R19" s="3"/>
    </row>
    <row r="20" spans="1:26" ht="15.75" customHeight="1">
      <c r="A20" s="30"/>
      <c r="B20" s="30"/>
      <c r="C20" s="30"/>
      <c r="D20" s="30"/>
      <c r="E20" s="30"/>
      <c r="F20" s="30"/>
      <c r="G20" s="30"/>
      <c r="H20" s="3"/>
      <c r="I20" s="453"/>
      <c r="J20" s="699" t="s">
        <v>174</v>
      </c>
      <c r="K20" s="30"/>
      <c r="L20" s="30"/>
      <c r="M20" s="30"/>
      <c r="N20" s="30"/>
      <c r="O20" s="30"/>
      <c r="P20" s="30"/>
      <c r="Q20" s="30"/>
      <c r="R20" s="30"/>
      <c r="S20" s="30"/>
      <c r="T20" s="30"/>
      <c r="U20" s="30"/>
      <c r="V20" s="30"/>
      <c r="W20" s="30"/>
      <c r="X20" s="30"/>
      <c r="Y20" s="30"/>
      <c r="Z20" s="30"/>
    </row>
    <row r="21" spans="1:26" ht="15.75" customHeight="1">
      <c r="A21" s="30"/>
      <c r="B21" s="30"/>
      <c r="C21" s="30"/>
      <c r="D21" s="30"/>
      <c r="E21" s="30"/>
      <c r="F21" s="30"/>
      <c r="G21" s="30"/>
      <c r="H21" s="30"/>
      <c r="I21" s="453"/>
      <c r="J21" s="699" t="s">
        <v>166</v>
      </c>
      <c r="K21" s="30"/>
      <c r="L21" s="30"/>
      <c r="M21" s="30"/>
      <c r="N21" s="30"/>
      <c r="O21" s="30"/>
      <c r="P21" s="30"/>
      <c r="Q21" s="30"/>
      <c r="R21" s="30"/>
      <c r="S21" s="30"/>
      <c r="T21" s="30"/>
      <c r="U21" s="30"/>
      <c r="V21" s="30"/>
      <c r="W21" s="30"/>
      <c r="X21" s="30"/>
      <c r="Y21" s="30"/>
      <c r="Z21" s="30"/>
    </row>
    <row r="22" spans="1:26" ht="15.75" customHeight="1">
      <c r="A22" s="3"/>
      <c r="B22" s="3"/>
      <c r="C22" s="3"/>
      <c r="D22" s="3"/>
      <c r="E22" s="3"/>
      <c r="F22" s="3"/>
      <c r="G22" s="3"/>
      <c r="H22" s="30"/>
      <c r="I22" s="3"/>
      <c r="J22" s="697" t="s">
        <v>182</v>
      </c>
      <c r="K22" s="3"/>
      <c r="L22" s="3"/>
      <c r="M22" s="3"/>
      <c r="N22" s="3"/>
      <c r="O22" s="3"/>
      <c r="P22" s="3"/>
      <c r="Q22" s="3"/>
      <c r="R22" s="3"/>
    </row>
    <row r="23" spans="1:26" ht="15.75" customHeight="1">
      <c r="A23" s="3"/>
      <c r="B23" s="3"/>
      <c r="C23" s="3"/>
      <c r="D23" s="3"/>
      <c r="E23" s="3"/>
      <c r="F23" s="3"/>
      <c r="G23" s="3"/>
      <c r="H23" s="3"/>
      <c r="I23" s="3"/>
      <c r="J23" s="697" t="s">
        <v>357</v>
      </c>
      <c r="K23" s="3"/>
      <c r="L23" s="3"/>
      <c r="M23" s="3"/>
      <c r="N23" s="3"/>
      <c r="O23" s="3"/>
      <c r="P23" s="3"/>
      <c r="Q23" s="3"/>
      <c r="R23" s="3"/>
    </row>
    <row r="24" spans="1:26" ht="15.75" customHeight="1">
      <c r="A24" s="3"/>
      <c r="B24" s="3"/>
      <c r="C24" s="3"/>
      <c r="D24" s="3"/>
      <c r="E24" s="3"/>
      <c r="F24" s="3"/>
      <c r="G24" s="3"/>
      <c r="H24" s="3"/>
      <c r="I24" s="3"/>
      <c r="J24" s="697" t="s">
        <v>545</v>
      </c>
      <c r="K24" s="3"/>
      <c r="L24" s="3"/>
      <c r="M24" s="3"/>
      <c r="N24" s="3"/>
      <c r="O24" s="3"/>
      <c r="P24" s="3"/>
      <c r="Q24" s="3"/>
      <c r="R24" s="3"/>
    </row>
    <row r="25" spans="1:26" ht="15.75" customHeight="1">
      <c r="A25" s="3"/>
      <c r="B25" s="3"/>
      <c r="C25" s="3"/>
      <c r="D25" s="3"/>
      <c r="E25" s="3"/>
      <c r="F25" s="3"/>
      <c r="G25" s="3"/>
      <c r="H25" s="3"/>
      <c r="I25" s="3"/>
      <c r="J25" s="697" t="s">
        <v>798</v>
      </c>
      <c r="K25" s="3"/>
      <c r="L25" s="3"/>
      <c r="M25" s="3"/>
      <c r="N25" s="3"/>
      <c r="O25" s="3"/>
      <c r="P25" s="3"/>
      <c r="Q25" s="3"/>
      <c r="R25" s="3"/>
    </row>
    <row r="26" spans="1:26" ht="15.75" customHeight="1">
      <c r="A26" s="3"/>
      <c r="B26" s="3"/>
      <c r="C26" s="3"/>
      <c r="D26" s="3"/>
      <c r="E26" s="3"/>
      <c r="F26" s="3"/>
      <c r="G26" s="3"/>
      <c r="H26" s="3"/>
      <c r="I26" s="3"/>
      <c r="J26" s="697" t="s">
        <v>731</v>
      </c>
      <c r="K26" s="3"/>
      <c r="L26" s="3"/>
      <c r="M26" s="3"/>
      <c r="N26" s="3"/>
      <c r="O26" s="3"/>
      <c r="P26" s="3"/>
      <c r="Q26" s="3"/>
      <c r="R26" s="3"/>
    </row>
    <row r="27" spans="1:26" ht="15.75" customHeight="1">
      <c r="A27" s="3"/>
      <c r="B27" s="3"/>
      <c r="C27" s="3"/>
      <c r="D27" s="3"/>
      <c r="E27" s="3"/>
      <c r="F27" s="3"/>
      <c r="G27" s="3"/>
      <c r="H27" s="3"/>
      <c r="I27" s="3"/>
      <c r="J27" s="697" t="s">
        <v>1556</v>
      </c>
      <c r="K27" s="3"/>
      <c r="L27" s="3"/>
      <c r="M27" s="3"/>
      <c r="N27" s="3"/>
      <c r="O27" s="3"/>
      <c r="P27" s="3"/>
      <c r="Q27" s="3"/>
      <c r="R27" s="3"/>
    </row>
    <row r="28" spans="1:26" ht="15.75" customHeight="1">
      <c r="A28" s="3"/>
      <c r="B28" s="3"/>
      <c r="C28" s="3"/>
      <c r="D28" s="3"/>
      <c r="E28" s="3"/>
      <c r="F28" s="3"/>
      <c r="G28" s="3"/>
      <c r="H28" s="3"/>
      <c r="I28" s="3"/>
      <c r="K28" s="3"/>
      <c r="L28" s="3"/>
      <c r="M28" s="3"/>
      <c r="N28" s="3"/>
      <c r="O28" s="3"/>
      <c r="P28" s="3"/>
      <c r="Q28" s="3"/>
      <c r="R28" s="3"/>
    </row>
    <row r="29" spans="1:26" ht="15.75" customHeight="1">
      <c r="A29" s="3"/>
      <c r="B29" s="3"/>
      <c r="C29" s="3"/>
      <c r="D29" s="3"/>
      <c r="E29" s="3"/>
      <c r="F29" s="3"/>
      <c r="G29" s="3"/>
      <c r="H29" s="3"/>
      <c r="I29" s="3"/>
      <c r="J29" s="700" t="s">
        <v>1547</v>
      </c>
      <c r="K29" s="3"/>
      <c r="L29" s="3"/>
      <c r="M29" s="3"/>
      <c r="N29" s="3"/>
      <c r="O29" s="3"/>
      <c r="P29" s="3"/>
      <c r="Q29" s="3"/>
      <c r="R29" s="3"/>
    </row>
    <row r="30" spans="1:26" ht="15.75" customHeight="1">
      <c r="A30" s="3"/>
      <c r="B30" s="3"/>
      <c r="C30" s="3"/>
      <c r="D30" s="3"/>
      <c r="E30" s="3"/>
      <c r="F30" s="3"/>
      <c r="G30" s="3"/>
      <c r="H30" s="3"/>
      <c r="I30" s="3"/>
      <c r="J30" s="698" t="s">
        <v>1557</v>
      </c>
      <c r="K30" s="3"/>
      <c r="L30" s="3"/>
      <c r="M30" s="3"/>
      <c r="N30" s="3"/>
      <c r="O30" s="3"/>
      <c r="P30" s="3"/>
      <c r="Q30" s="3"/>
      <c r="R30" s="3"/>
    </row>
    <row r="31" spans="1:26" ht="15.75" customHeight="1">
      <c r="A31" s="3"/>
      <c r="B31" s="3"/>
      <c r="C31" s="3"/>
      <c r="D31" s="3"/>
      <c r="E31" s="3"/>
      <c r="F31" s="3"/>
      <c r="G31" s="3"/>
      <c r="H31" s="3"/>
      <c r="I31" s="3"/>
      <c r="J31" s="3"/>
      <c r="K31" s="3"/>
      <c r="L31" s="3"/>
      <c r="M31" s="3"/>
      <c r="N31" s="3"/>
      <c r="O31" s="3"/>
      <c r="P31" s="3"/>
      <c r="Q31" s="3"/>
      <c r="R31" s="3"/>
    </row>
    <row r="32" spans="1:26" ht="15.75" customHeight="1">
      <c r="A32" s="3"/>
      <c r="B32" s="3"/>
      <c r="C32" s="3"/>
      <c r="D32" s="3"/>
      <c r="E32" s="3"/>
      <c r="F32" s="3"/>
      <c r="G32" s="3"/>
      <c r="H32" s="3"/>
      <c r="I32" s="3"/>
      <c r="J32" s="3"/>
      <c r="K32" s="3"/>
      <c r="L32" s="3"/>
      <c r="M32" s="3"/>
      <c r="N32" s="3"/>
      <c r="O32" s="3"/>
      <c r="P32" s="3"/>
      <c r="Q32" s="3"/>
      <c r="R32" s="3"/>
    </row>
    <row r="33" spans="1:18" ht="15.75" customHeight="1">
      <c r="A33" s="3"/>
      <c r="B33" s="3"/>
      <c r="C33" s="3"/>
      <c r="D33" s="3"/>
      <c r="E33" s="3"/>
      <c r="F33" s="3"/>
      <c r="G33" s="3"/>
      <c r="H33" s="3"/>
      <c r="I33" s="3"/>
      <c r="J33" s="3"/>
      <c r="K33" s="3"/>
      <c r="L33" s="3"/>
      <c r="M33" s="3"/>
      <c r="N33" s="3"/>
      <c r="O33" s="3"/>
      <c r="P33" s="3"/>
      <c r="Q33" s="3"/>
      <c r="R33" s="3"/>
    </row>
    <row r="34" spans="1:18" ht="15.75" customHeight="1">
      <c r="A34" s="3"/>
      <c r="B34" s="3"/>
      <c r="C34" s="3"/>
      <c r="D34" s="3"/>
      <c r="E34" s="3"/>
      <c r="F34" s="3"/>
      <c r="G34" s="3"/>
      <c r="H34" s="3"/>
      <c r="I34" s="3"/>
      <c r="J34" s="3"/>
      <c r="K34" s="3"/>
      <c r="L34" s="3"/>
      <c r="M34" s="3"/>
      <c r="N34" s="3"/>
      <c r="O34" s="3"/>
      <c r="P34" s="3"/>
      <c r="Q34" s="3"/>
      <c r="R34" s="3"/>
    </row>
    <row r="35" spans="1:18" ht="15.75" customHeight="1">
      <c r="A35" s="3"/>
      <c r="B35" s="3"/>
      <c r="C35" s="3"/>
      <c r="D35" s="3"/>
      <c r="E35" s="3"/>
      <c r="F35" s="3"/>
      <c r="G35" s="3"/>
      <c r="H35" s="3"/>
      <c r="I35" s="3"/>
      <c r="J35" s="3"/>
      <c r="K35" s="3"/>
      <c r="L35" s="3"/>
      <c r="M35" s="3"/>
      <c r="N35" s="3"/>
      <c r="O35" s="3"/>
      <c r="P35" s="3"/>
      <c r="Q35" s="3"/>
      <c r="R35" s="3"/>
    </row>
    <row r="36" spans="1:18" ht="15.75" customHeight="1">
      <c r="A36" s="3"/>
      <c r="B36" s="3"/>
      <c r="C36" s="3"/>
      <c r="D36" s="3"/>
      <c r="E36" s="3"/>
      <c r="F36" s="3"/>
      <c r="G36" s="3"/>
      <c r="H36" s="3"/>
      <c r="I36" s="3"/>
      <c r="J36" s="3"/>
      <c r="K36" s="3"/>
      <c r="L36" s="3"/>
      <c r="M36" s="3"/>
      <c r="N36" s="3"/>
      <c r="O36" s="3"/>
      <c r="P36" s="3"/>
      <c r="Q36" s="3"/>
      <c r="R36" s="3"/>
    </row>
    <row r="37" spans="1:18" ht="15.75" customHeight="1">
      <c r="A37" s="3"/>
      <c r="B37" s="3"/>
      <c r="C37" s="3"/>
      <c r="D37" s="3"/>
      <c r="E37" s="3"/>
      <c r="F37" s="3"/>
      <c r="G37" s="3"/>
      <c r="H37" s="3"/>
      <c r="I37" s="3"/>
      <c r="J37" s="3"/>
      <c r="K37" s="3"/>
      <c r="L37" s="3"/>
      <c r="M37" s="3"/>
      <c r="N37" s="3"/>
      <c r="O37" s="3"/>
      <c r="P37" s="3"/>
      <c r="Q37" s="3"/>
      <c r="R37" s="3"/>
    </row>
    <row r="38" spans="1:18" ht="15.75" customHeight="1">
      <c r="A38" s="3"/>
      <c r="B38" s="3"/>
      <c r="C38" s="3"/>
      <c r="D38" s="3"/>
      <c r="E38" s="3"/>
      <c r="F38" s="3"/>
      <c r="G38" s="3"/>
      <c r="H38" s="3"/>
      <c r="I38" s="3"/>
      <c r="J38" s="3"/>
      <c r="K38" s="3"/>
      <c r="L38" s="3"/>
      <c r="M38" s="3"/>
      <c r="N38" s="3"/>
      <c r="O38" s="3"/>
      <c r="P38" s="3"/>
      <c r="Q38" s="3"/>
      <c r="R38" s="3"/>
    </row>
    <row r="39" spans="1:18" ht="15.75" customHeight="1">
      <c r="A39" s="3"/>
      <c r="B39" s="3"/>
      <c r="C39" s="3"/>
      <c r="D39" s="3"/>
      <c r="E39" s="3"/>
      <c r="F39" s="3"/>
      <c r="G39" s="3"/>
      <c r="H39" s="3"/>
      <c r="I39" s="3"/>
      <c r="J39" s="3"/>
      <c r="K39" s="3"/>
      <c r="L39" s="3"/>
      <c r="M39" s="3"/>
      <c r="N39" s="3"/>
      <c r="O39" s="3"/>
      <c r="P39" s="3"/>
      <c r="Q39" s="3"/>
      <c r="R39" s="3"/>
    </row>
    <row r="40" spans="1:18" ht="15.75" customHeight="1">
      <c r="A40" s="3"/>
      <c r="B40" s="3"/>
      <c r="C40" s="3"/>
      <c r="D40" s="3"/>
      <c r="E40" s="3"/>
      <c r="F40" s="3"/>
      <c r="G40" s="3"/>
      <c r="H40" s="3"/>
      <c r="I40" s="3"/>
      <c r="J40" s="3"/>
      <c r="K40" s="3"/>
      <c r="L40" s="3"/>
      <c r="M40" s="3"/>
      <c r="N40" s="3"/>
      <c r="O40" s="3"/>
      <c r="P40" s="3"/>
      <c r="Q40" s="3"/>
      <c r="R40" s="3"/>
    </row>
    <row r="41" spans="1:18" ht="15.75" customHeight="1">
      <c r="A41" s="3"/>
      <c r="B41" s="3"/>
      <c r="C41" s="3"/>
      <c r="D41" s="3"/>
      <c r="E41" s="3"/>
      <c r="F41" s="3"/>
      <c r="G41" s="3"/>
      <c r="H41" s="3"/>
      <c r="I41" s="3"/>
      <c r="J41" s="3"/>
      <c r="K41" s="3"/>
      <c r="L41" s="3"/>
      <c r="M41" s="3"/>
      <c r="N41" s="3"/>
      <c r="O41" s="3"/>
      <c r="P41" s="3"/>
      <c r="Q41" s="3"/>
      <c r="R41" s="3"/>
    </row>
    <row r="42" spans="1:18" ht="15.75" customHeight="1">
      <c r="A42" s="3"/>
      <c r="B42" s="3"/>
      <c r="C42" s="3"/>
      <c r="D42" s="3"/>
      <c r="E42" s="3"/>
      <c r="F42" s="3"/>
      <c r="G42" s="3"/>
      <c r="H42" s="3"/>
      <c r="I42" s="3"/>
      <c r="J42" s="3"/>
      <c r="K42" s="3"/>
      <c r="L42" s="3"/>
      <c r="M42" s="3"/>
      <c r="N42" s="3"/>
      <c r="O42" s="3"/>
      <c r="P42" s="3"/>
      <c r="Q42" s="3"/>
      <c r="R42" s="3"/>
    </row>
    <row r="43" spans="1:18" ht="15.75" customHeight="1">
      <c r="A43" s="3"/>
      <c r="B43" s="3"/>
      <c r="C43" s="3"/>
      <c r="D43" s="3"/>
      <c r="E43" s="3"/>
      <c r="F43" s="3"/>
      <c r="G43" s="3"/>
      <c r="H43" s="3"/>
      <c r="I43" s="3"/>
      <c r="J43" s="3"/>
      <c r="K43" s="3"/>
      <c r="L43" s="3"/>
      <c r="M43" s="3"/>
      <c r="N43" s="3"/>
      <c r="O43" s="3"/>
      <c r="P43" s="3"/>
      <c r="Q43" s="3"/>
      <c r="R43" s="3"/>
    </row>
    <row r="44" spans="1:18" ht="15.75" customHeight="1">
      <c r="A44" s="3"/>
      <c r="B44" s="3"/>
      <c r="C44" s="3"/>
      <c r="D44" s="3"/>
      <c r="E44" s="3"/>
      <c r="F44" s="3"/>
      <c r="G44" s="3"/>
      <c r="H44" s="3"/>
      <c r="I44" s="3"/>
      <c r="J44" s="3"/>
      <c r="K44" s="3"/>
      <c r="L44" s="3"/>
      <c r="M44" s="3"/>
      <c r="N44" s="3"/>
      <c r="O44" s="3"/>
      <c r="P44" s="3"/>
      <c r="Q44" s="3"/>
      <c r="R44" s="3"/>
    </row>
    <row r="45" spans="1:18" ht="15.75" customHeight="1">
      <c r="A45" s="3"/>
      <c r="B45" s="3"/>
      <c r="C45" s="3"/>
      <c r="D45" s="3"/>
      <c r="E45" s="3"/>
      <c r="F45" s="3"/>
      <c r="G45" s="3"/>
      <c r="H45" s="3"/>
      <c r="I45" s="3"/>
      <c r="J45" s="3"/>
      <c r="K45" s="3"/>
      <c r="L45" s="3"/>
      <c r="M45" s="3"/>
      <c r="N45" s="3"/>
      <c r="O45" s="3"/>
      <c r="P45" s="3"/>
      <c r="Q45" s="3"/>
      <c r="R45" s="3"/>
    </row>
    <row r="46" spans="1:18" ht="15.75" customHeight="1">
      <c r="A46" s="3"/>
      <c r="B46" s="3"/>
      <c r="C46" s="3"/>
      <c r="D46" s="3"/>
      <c r="E46" s="3"/>
      <c r="F46" s="3"/>
      <c r="G46" s="3"/>
      <c r="H46" s="3"/>
      <c r="I46" s="3"/>
      <c r="J46" s="3"/>
      <c r="K46" s="3"/>
      <c r="L46" s="3"/>
      <c r="M46" s="3"/>
      <c r="N46" s="3"/>
      <c r="O46" s="3"/>
      <c r="P46" s="3"/>
      <c r="Q46" s="3"/>
      <c r="R46" s="3"/>
    </row>
    <row r="47" spans="1:18" ht="15.75" customHeight="1">
      <c r="A47" s="3"/>
      <c r="B47" s="3"/>
      <c r="C47" s="3"/>
      <c r="D47" s="3"/>
      <c r="E47" s="3"/>
      <c r="F47" s="3"/>
      <c r="G47" s="3"/>
      <c r="H47" s="3"/>
      <c r="I47" s="3"/>
      <c r="J47" s="3"/>
      <c r="K47" s="3"/>
      <c r="L47" s="3"/>
      <c r="M47" s="3"/>
      <c r="N47" s="3"/>
      <c r="O47" s="3"/>
      <c r="P47" s="3"/>
      <c r="Q47" s="3"/>
      <c r="R47" s="3"/>
    </row>
    <row r="48" spans="1:18" ht="15.75" customHeight="1">
      <c r="A48" s="3"/>
      <c r="B48" s="3"/>
      <c r="C48" s="3"/>
      <c r="D48" s="3"/>
      <c r="E48" s="3"/>
      <c r="F48" s="3"/>
      <c r="G48" s="3"/>
      <c r="H48" s="3"/>
      <c r="I48" s="3"/>
      <c r="J48" s="3"/>
      <c r="K48" s="3"/>
      <c r="L48" s="3"/>
      <c r="M48" s="3"/>
      <c r="N48" s="3"/>
      <c r="O48" s="3"/>
      <c r="P48" s="3"/>
      <c r="Q48" s="3"/>
      <c r="R48" s="3"/>
    </row>
    <row r="49" spans="1:18" ht="15.75" customHeight="1">
      <c r="A49" s="3"/>
      <c r="B49" s="3"/>
      <c r="C49" s="3"/>
      <c r="D49" s="3"/>
      <c r="E49" s="3"/>
      <c r="F49" s="3"/>
      <c r="G49" s="3"/>
      <c r="H49" s="3"/>
      <c r="I49" s="3"/>
      <c r="J49" s="3"/>
      <c r="K49" s="3"/>
      <c r="L49" s="3"/>
      <c r="M49" s="3"/>
      <c r="N49" s="3"/>
      <c r="O49" s="3"/>
      <c r="P49" s="3"/>
      <c r="Q49" s="3"/>
      <c r="R49" s="3"/>
    </row>
    <row r="50" spans="1:18" ht="15.75" customHeight="1">
      <c r="A50" s="3"/>
      <c r="B50" s="3"/>
      <c r="C50" s="3"/>
      <c r="D50" s="3"/>
      <c r="E50" s="3"/>
      <c r="F50" s="3"/>
      <c r="G50" s="3"/>
      <c r="H50" s="3"/>
      <c r="I50" s="3"/>
      <c r="J50" s="3"/>
      <c r="K50" s="3"/>
      <c r="L50" s="3"/>
      <c r="M50" s="3"/>
      <c r="N50" s="3"/>
      <c r="O50" s="3"/>
      <c r="P50" s="3"/>
      <c r="Q50" s="3"/>
      <c r="R50" s="3"/>
    </row>
    <row r="51" spans="1:18" ht="15.75" customHeight="1">
      <c r="A51" s="3"/>
      <c r="B51" s="3"/>
      <c r="C51" s="3"/>
      <c r="D51" s="3"/>
      <c r="E51" s="3"/>
      <c r="F51" s="3"/>
      <c r="G51" s="3"/>
      <c r="H51" s="3"/>
      <c r="I51" s="3"/>
      <c r="J51" s="3"/>
      <c r="K51" s="3"/>
      <c r="L51" s="3"/>
      <c r="M51" s="3"/>
      <c r="N51" s="3"/>
      <c r="O51" s="3"/>
      <c r="P51" s="3"/>
      <c r="Q51" s="3"/>
      <c r="R51" s="3"/>
    </row>
    <row r="52" spans="1:18" ht="15.75" customHeight="1">
      <c r="A52" s="3"/>
      <c r="B52" s="3"/>
      <c r="C52" s="3"/>
      <c r="D52" s="3"/>
      <c r="E52" s="3"/>
      <c r="F52" s="3"/>
      <c r="G52" s="3"/>
      <c r="H52" s="3"/>
      <c r="I52" s="3"/>
      <c r="J52" s="3"/>
      <c r="K52" s="3"/>
      <c r="L52" s="3"/>
      <c r="M52" s="3"/>
      <c r="N52" s="3"/>
      <c r="O52" s="3"/>
      <c r="P52" s="3"/>
      <c r="Q52" s="3"/>
      <c r="R52" s="3"/>
    </row>
    <row r="53" spans="1:18" ht="15.75" customHeight="1">
      <c r="A53" s="3"/>
      <c r="B53" s="3"/>
      <c r="C53" s="3"/>
      <c r="D53" s="3"/>
      <c r="E53" s="3"/>
      <c r="F53" s="3"/>
      <c r="G53" s="3"/>
      <c r="H53" s="3"/>
      <c r="I53" s="3"/>
      <c r="J53" s="3"/>
      <c r="K53" s="3"/>
      <c r="L53" s="3"/>
      <c r="M53" s="3"/>
      <c r="N53" s="3"/>
      <c r="O53" s="3"/>
      <c r="P53" s="3"/>
      <c r="Q53" s="3"/>
      <c r="R53" s="3"/>
    </row>
    <row r="54" spans="1:18" ht="15.75" customHeight="1">
      <c r="A54" s="3"/>
      <c r="B54" s="3"/>
      <c r="C54" s="3"/>
      <c r="D54" s="3"/>
      <c r="E54" s="3"/>
      <c r="F54" s="3"/>
      <c r="G54" s="3"/>
      <c r="H54" s="3"/>
      <c r="I54" s="3"/>
      <c r="J54" s="3"/>
      <c r="K54" s="3"/>
      <c r="L54" s="3"/>
      <c r="M54" s="3"/>
      <c r="N54" s="3"/>
      <c r="O54" s="3"/>
      <c r="P54" s="3"/>
      <c r="Q54" s="3"/>
      <c r="R54" s="3"/>
    </row>
    <row r="55" spans="1:18" ht="15.75" customHeight="1">
      <c r="A55" s="3"/>
      <c r="B55" s="3"/>
      <c r="C55" s="3"/>
      <c r="D55" s="3"/>
      <c r="E55" s="3"/>
      <c r="F55" s="3"/>
      <c r="G55" s="3"/>
      <c r="H55" s="3"/>
      <c r="I55" s="3"/>
      <c r="J55" s="3"/>
      <c r="K55" s="3"/>
      <c r="L55" s="3"/>
      <c r="M55" s="3"/>
      <c r="N55" s="3"/>
      <c r="O55" s="3"/>
      <c r="P55" s="3"/>
      <c r="Q55" s="3"/>
      <c r="R55" s="3"/>
    </row>
    <row r="56" spans="1:18" ht="15.75" customHeight="1">
      <c r="A56" s="3"/>
      <c r="B56" s="3"/>
      <c r="C56" s="3"/>
      <c r="D56" s="3"/>
      <c r="E56" s="3"/>
      <c r="F56" s="3"/>
      <c r="G56" s="3"/>
      <c r="H56" s="3"/>
      <c r="I56" s="3"/>
      <c r="J56" s="3"/>
      <c r="K56" s="3"/>
      <c r="L56" s="3"/>
      <c r="M56" s="3"/>
      <c r="N56" s="3"/>
      <c r="O56" s="3"/>
      <c r="P56" s="3"/>
      <c r="Q56" s="3"/>
      <c r="R56" s="3"/>
    </row>
    <row r="57" spans="1:18" ht="15.75" customHeight="1">
      <c r="A57" s="3"/>
      <c r="B57" s="3"/>
      <c r="C57" s="3"/>
      <c r="D57" s="3"/>
      <c r="E57" s="3"/>
      <c r="F57" s="3"/>
      <c r="G57" s="3"/>
      <c r="H57" s="3"/>
      <c r="I57" s="3"/>
      <c r="J57" s="3"/>
      <c r="K57" s="3"/>
      <c r="L57" s="3"/>
      <c r="M57" s="3"/>
      <c r="N57" s="3"/>
      <c r="O57" s="3"/>
      <c r="P57" s="3"/>
      <c r="Q57" s="3"/>
      <c r="R57" s="3"/>
    </row>
    <row r="58" spans="1:18" ht="15.75" customHeight="1">
      <c r="A58" s="3"/>
      <c r="B58" s="3"/>
      <c r="C58" s="3"/>
      <c r="D58" s="3"/>
      <c r="E58" s="3"/>
      <c r="F58" s="3"/>
      <c r="G58" s="3"/>
      <c r="H58" s="3"/>
      <c r="I58" s="3"/>
      <c r="J58" s="3"/>
      <c r="K58" s="3"/>
      <c r="L58" s="3"/>
      <c r="M58" s="3"/>
      <c r="N58" s="3"/>
      <c r="O58" s="3"/>
      <c r="P58" s="3"/>
      <c r="Q58" s="3"/>
      <c r="R58" s="3"/>
    </row>
    <row r="59" spans="1:18" ht="15.75" customHeight="1">
      <c r="A59" s="3"/>
      <c r="B59" s="3"/>
      <c r="C59" s="3"/>
      <c r="D59" s="3"/>
      <c r="E59" s="3"/>
      <c r="F59" s="3"/>
      <c r="G59" s="3"/>
      <c r="H59" s="3"/>
      <c r="I59" s="3"/>
      <c r="J59" s="3"/>
      <c r="K59" s="3"/>
      <c r="L59" s="3"/>
      <c r="M59" s="3"/>
      <c r="N59" s="3"/>
      <c r="O59" s="3"/>
      <c r="P59" s="3"/>
      <c r="Q59" s="3"/>
      <c r="R59" s="3"/>
    </row>
    <row r="60" spans="1:18" ht="15.75" customHeight="1">
      <c r="A60" s="3"/>
      <c r="B60" s="3"/>
      <c r="C60" s="3"/>
      <c r="D60" s="3"/>
      <c r="E60" s="3"/>
      <c r="F60" s="3"/>
      <c r="G60" s="3"/>
      <c r="H60" s="3"/>
      <c r="I60" s="3"/>
      <c r="J60" s="3"/>
      <c r="K60" s="3"/>
      <c r="L60" s="3"/>
      <c r="M60" s="3"/>
      <c r="N60" s="3"/>
      <c r="O60" s="3"/>
      <c r="P60" s="3"/>
      <c r="Q60" s="3"/>
      <c r="R60" s="3"/>
    </row>
    <row r="61" spans="1:18" ht="15.75" customHeight="1">
      <c r="A61" s="3"/>
      <c r="B61" s="3"/>
      <c r="C61" s="3"/>
      <c r="D61" s="3"/>
      <c r="E61" s="3"/>
      <c r="F61" s="3"/>
      <c r="G61" s="3"/>
      <c r="H61" s="3"/>
      <c r="I61" s="3"/>
      <c r="J61" s="3"/>
      <c r="K61" s="3"/>
      <c r="L61" s="3"/>
      <c r="M61" s="3"/>
      <c r="N61" s="3"/>
      <c r="O61" s="3"/>
      <c r="P61" s="3"/>
      <c r="Q61" s="3"/>
      <c r="R61" s="3"/>
    </row>
    <row r="62" spans="1:18" ht="15.75" customHeight="1">
      <c r="A62" s="3"/>
      <c r="B62" s="3"/>
      <c r="C62" s="3"/>
      <c r="D62" s="3"/>
      <c r="E62" s="3"/>
      <c r="F62" s="3"/>
      <c r="G62" s="3"/>
      <c r="H62" s="3"/>
      <c r="I62" s="3"/>
      <c r="J62" s="3"/>
      <c r="K62" s="3"/>
      <c r="L62" s="3"/>
      <c r="M62" s="3"/>
      <c r="N62" s="3"/>
      <c r="O62" s="3"/>
      <c r="P62" s="3"/>
      <c r="Q62" s="3"/>
      <c r="R62" s="3"/>
    </row>
    <row r="63" spans="1:18" ht="15.75" customHeight="1">
      <c r="A63" s="3"/>
      <c r="B63" s="3"/>
      <c r="C63" s="3"/>
      <c r="D63" s="3"/>
      <c r="E63" s="3"/>
      <c r="F63" s="3"/>
      <c r="G63" s="3"/>
      <c r="H63" s="3"/>
      <c r="I63" s="3"/>
      <c r="J63" s="3"/>
      <c r="K63" s="3"/>
      <c r="L63" s="3"/>
      <c r="M63" s="3"/>
      <c r="N63" s="3"/>
      <c r="O63" s="3"/>
      <c r="P63" s="3"/>
      <c r="Q63" s="3"/>
      <c r="R63" s="3"/>
    </row>
    <row r="64" spans="1:18" ht="15.75" customHeight="1">
      <c r="A64" s="3"/>
      <c r="B64" s="3"/>
      <c r="C64" s="3"/>
      <c r="D64" s="3"/>
      <c r="E64" s="3"/>
      <c r="F64" s="3"/>
      <c r="G64" s="3"/>
      <c r="H64" s="3"/>
      <c r="I64" s="3"/>
      <c r="J64" s="3"/>
      <c r="K64" s="3"/>
      <c r="L64" s="3"/>
      <c r="M64" s="3"/>
      <c r="N64" s="3"/>
      <c r="O64" s="3"/>
      <c r="P64" s="3"/>
      <c r="Q64" s="3"/>
      <c r="R64" s="3"/>
    </row>
    <row r="65" spans="1:18" ht="15.75" customHeight="1">
      <c r="A65" s="3"/>
      <c r="B65" s="3"/>
      <c r="C65" s="3"/>
      <c r="D65" s="3"/>
      <c r="E65" s="3"/>
      <c r="F65" s="3"/>
      <c r="G65" s="3"/>
      <c r="H65" s="3"/>
      <c r="I65" s="3"/>
      <c r="J65" s="3"/>
      <c r="K65" s="3"/>
      <c r="L65" s="3"/>
      <c r="M65" s="3"/>
      <c r="N65" s="3"/>
      <c r="O65" s="3"/>
      <c r="P65" s="3"/>
      <c r="Q65" s="3"/>
      <c r="R65" s="3"/>
    </row>
    <row r="66" spans="1:18" ht="15.75" customHeight="1">
      <c r="A66" s="3"/>
      <c r="B66" s="3"/>
      <c r="C66" s="3"/>
      <c r="D66" s="3"/>
      <c r="E66" s="3"/>
      <c r="F66" s="3"/>
      <c r="G66" s="3"/>
      <c r="H66" s="3"/>
      <c r="I66" s="3"/>
      <c r="J66" s="3"/>
      <c r="K66" s="3"/>
      <c r="L66" s="3"/>
      <c r="M66" s="3"/>
      <c r="N66" s="3"/>
      <c r="O66" s="3"/>
      <c r="P66" s="3"/>
      <c r="Q66" s="3"/>
      <c r="R66" s="3"/>
    </row>
    <row r="67" spans="1:18" ht="15.75" customHeight="1">
      <c r="A67" s="3"/>
      <c r="B67" s="3"/>
      <c r="C67" s="3"/>
      <c r="D67" s="3"/>
      <c r="E67" s="3"/>
      <c r="F67" s="3"/>
      <c r="G67" s="3"/>
      <c r="H67" s="3"/>
      <c r="I67" s="3"/>
      <c r="J67" s="3"/>
      <c r="K67" s="3"/>
      <c r="L67" s="3"/>
      <c r="M67" s="3"/>
      <c r="N67" s="3"/>
      <c r="O67" s="3"/>
      <c r="P67" s="3"/>
      <c r="Q67" s="3"/>
      <c r="R67" s="3"/>
    </row>
    <row r="68" spans="1:18" ht="15.75" customHeight="1">
      <c r="A68" s="3"/>
      <c r="B68" s="3"/>
      <c r="C68" s="3"/>
      <c r="D68" s="3"/>
      <c r="E68" s="3"/>
      <c r="F68" s="3"/>
      <c r="G68" s="3"/>
      <c r="H68" s="3"/>
      <c r="I68" s="3"/>
      <c r="J68" s="3"/>
      <c r="K68" s="3"/>
      <c r="L68" s="3"/>
      <c r="M68" s="3"/>
      <c r="N68" s="3"/>
      <c r="O68" s="3"/>
      <c r="P68" s="3"/>
      <c r="Q68" s="3"/>
      <c r="R68" s="3"/>
    </row>
    <row r="69" spans="1:18" ht="15.75" customHeight="1">
      <c r="A69" s="3"/>
      <c r="B69" s="3"/>
      <c r="C69" s="3"/>
      <c r="D69" s="3"/>
      <c r="E69" s="3"/>
      <c r="F69" s="3"/>
      <c r="G69" s="3"/>
      <c r="H69" s="3"/>
      <c r="I69" s="3"/>
      <c r="J69" s="3"/>
      <c r="K69" s="3"/>
      <c r="L69" s="3"/>
      <c r="M69" s="3"/>
      <c r="N69" s="3"/>
      <c r="O69" s="3"/>
      <c r="P69" s="3"/>
      <c r="Q69" s="3"/>
      <c r="R69" s="3"/>
    </row>
    <row r="70" spans="1:18" ht="15.75" customHeight="1">
      <c r="A70" s="3"/>
      <c r="B70" s="3"/>
      <c r="C70" s="3"/>
      <c r="D70" s="3"/>
      <c r="E70" s="3"/>
      <c r="F70" s="3"/>
      <c r="G70" s="3"/>
      <c r="H70" s="3"/>
      <c r="I70" s="3"/>
      <c r="J70" s="3"/>
      <c r="K70" s="3"/>
      <c r="L70" s="3"/>
      <c r="M70" s="3"/>
      <c r="N70" s="3"/>
      <c r="O70" s="3"/>
      <c r="P70" s="3"/>
      <c r="Q70" s="3"/>
      <c r="R70" s="3"/>
    </row>
    <row r="71" spans="1:18" ht="15.75" customHeight="1">
      <c r="A71" s="3"/>
      <c r="B71" s="3"/>
      <c r="C71" s="3"/>
      <c r="D71" s="3"/>
      <c r="E71" s="3"/>
      <c r="F71" s="3"/>
      <c r="G71" s="3"/>
      <c r="H71" s="3"/>
      <c r="I71" s="3"/>
      <c r="J71" s="3"/>
      <c r="K71" s="3"/>
      <c r="L71" s="3"/>
      <c r="M71" s="3"/>
      <c r="N71" s="3"/>
      <c r="O71" s="3"/>
      <c r="P71" s="3"/>
      <c r="Q71" s="3"/>
      <c r="R71" s="3"/>
    </row>
    <row r="72" spans="1:18" ht="15.75" customHeight="1">
      <c r="A72" s="3"/>
      <c r="B72" s="3"/>
      <c r="C72" s="3"/>
      <c r="D72" s="3"/>
      <c r="E72" s="3"/>
      <c r="F72" s="3"/>
      <c r="G72" s="3"/>
      <c r="H72" s="3"/>
      <c r="I72" s="3"/>
      <c r="J72" s="3"/>
      <c r="K72" s="3"/>
      <c r="L72" s="3"/>
      <c r="M72" s="3"/>
      <c r="N72" s="3"/>
      <c r="O72" s="3"/>
      <c r="P72" s="3"/>
      <c r="Q72" s="3"/>
      <c r="R72" s="3"/>
    </row>
    <row r="73" spans="1:18" ht="15.75" customHeight="1">
      <c r="A73" s="3"/>
      <c r="B73" s="3"/>
      <c r="C73" s="3"/>
      <c r="D73" s="3"/>
      <c r="E73" s="3"/>
      <c r="F73" s="3"/>
      <c r="G73" s="3"/>
      <c r="H73" s="3"/>
      <c r="I73" s="3"/>
      <c r="J73" s="3"/>
      <c r="K73" s="3"/>
      <c r="L73" s="3"/>
      <c r="M73" s="3"/>
      <c r="N73" s="3"/>
      <c r="O73" s="3"/>
      <c r="P73" s="3"/>
      <c r="Q73" s="3"/>
      <c r="R73" s="3"/>
    </row>
    <row r="74" spans="1:18" ht="15.75" customHeight="1">
      <c r="A74" s="3"/>
      <c r="B74" s="3"/>
      <c r="C74" s="3"/>
      <c r="D74" s="3"/>
      <c r="E74" s="3"/>
      <c r="F74" s="3"/>
      <c r="G74" s="3"/>
      <c r="H74" s="3"/>
      <c r="I74" s="3"/>
      <c r="J74" s="3"/>
      <c r="K74" s="3"/>
      <c r="L74" s="3"/>
      <c r="M74" s="3"/>
      <c r="N74" s="3"/>
      <c r="O74" s="3"/>
      <c r="P74" s="3"/>
      <c r="Q74" s="3"/>
      <c r="R74" s="3"/>
    </row>
    <row r="75" spans="1:18" ht="15.75" customHeight="1">
      <c r="A75" s="3"/>
      <c r="B75" s="3"/>
      <c r="C75" s="3"/>
      <c r="D75" s="3"/>
      <c r="E75" s="3"/>
      <c r="F75" s="3"/>
      <c r="G75" s="3"/>
      <c r="H75" s="3"/>
      <c r="I75" s="3"/>
      <c r="J75" s="3"/>
      <c r="K75" s="3"/>
      <c r="L75" s="3"/>
      <c r="M75" s="3"/>
      <c r="N75" s="3"/>
      <c r="O75" s="3"/>
      <c r="P75" s="3"/>
      <c r="Q75" s="3"/>
      <c r="R75" s="3"/>
    </row>
    <row r="76" spans="1:18" ht="15.75" customHeight="1">
      <c r="A76" s="3"/>
      <c r="B76" s="3"/>
      <c r="C76" s="3"/>
      <c r="D76" s="3"/>
      <c r="E76" s="3"/>
      <c r="F76" s="3"/>
      <c r="G76" s="3"/>
      <c r="H76" s="3"/>
      <c r="I76" s="3"/>
      <c r="J76" s="3"/>
      <c r="K76" s="3"/>
      <c r="L76" s="3"/>
      <c r="M76" s="3"/>
      <c r="N76" s="3"/>
      <c r="O76" s="3"/>
      <c r="P76" s="3"/>
      <c r="Q76" s="3"/>
      <c r="R76" s="3"/>
    </row>
    <row r="77" spans="1:18" ht="15.75" customHeight="1">
      <c r="A77" s="3"/>
      <c r="B77" s="3"/>
      <c r="C77" s="3"/>
      <c r="D77" s="3"/>
      <c r="E77" s="3"/>
      <c r="F77" s="3"/>
      <c r="G77" s="3"/>
      <c r="H77" s="3"/>
      <c r="I77" s="3"/>
      <c r="J77" s="3"/>
      <c r="K77" s="3"/>
      <c r="L77" s="3"/>
      <c r="M77" s="3"/>
      <c r="N77" s="3"/>
      <c r="O77" s="3"/>
      <c r="P77" s="3"/>
      <c r="Q77" s="3"/>
      <c r="R77" s="3"/>
    </row>
    <row r="78" spans="1:18" ht="15.75" customHeight="1">
      <c r="A78" s="3"/>
      <c r="B78" s="3"/>
      <c r="C78" s="3"/>
      <c r="D78" s="3"/>
      <c r="E78" s="3"/>
      <c r="F78" s="3"/>
      <c r="G78" s="3"/>
      <c r="H78" s="3"/>
      <c r="I78" s="3"/>
      <c r="J78" s="3"/>
      <c r="K78" s="3"/>
      <c r="L78" s="3"/>
      <c r="M78" s="3"/>
      <c r="N78" s="3"/>
      <c r="O78" s="3"/>
      <c r="P78" s="3"/>
      <c r="Q78" s="3"/>
      <c r="R78" s="3"/>
    </row>
    <row r="79" spans="1:18" ht="15.75" customHeight="1">
      <c r="A79" s="3"/>
      <c r="B79" s="3"/>
      <c r="C79" s="3"/>
      <c r="D79" s="3"/>
      <c r="E79" s="3"/>
      <c r="F79" s="3"/>
      <c r="G79" s="3"/>
      <c r="H79" s="3"/>
      <c r="I79" s="3"/>
      <c r="J79" s="3"/>
      <c r="K79" s="3"/>
      <c r="L79" s="3"/>
      <c r="M79" s="3"/>
      <c r="N79" s="3"/>
      <c r="O79" s="3"/>
      <c r="P79" s="3"/>
      <c r="Q79" s="3"/>
      <c r="R79" s="3"/>
    </row>
    <row r="80" spans="1:18" ht="15.75" customHeight="1">
      <c r="A80" s="3"/>
      <c r="B80" s="3"/>
      <c r="C80" s="3"/>
      <c r="D80" s="3"/>
      <c r="E80" s="3"/>
      <c r="F80" s="3"/>
      <c r="G80" s="3"/>
      <c r="H80" s="3"/>
      <c r="I80" s="3"/>
      <c r="J80" s="3"/>
      <c r="K80" s="3"/>
      <c r="L80" s="3"/>
      <c r="M80" s="3"/>
      <c r="N80" s="3"/>
      <c r="O80" s="3"/>
      <c r="P80" s="3"/>
      <c r="Q80" s="3"/>
      <c r="R80" s="3"/>
    </row>
    <row r="81" spans="1:18" ht="15.75" customHeight="1">
      <c r="A81" s="3"/>
      <c r="B81" s="3"/>
      <c r="C81" s="3"/>
      <c r="D81" s="3"/>
      <c r="E81" s="3"/>
      <c r="F81" s="3"/>
      <c r="G81" s="3"/>
      <c r="H81" s="3"/>
      <c r="I81" s="3"/>
      <c r="J81" s="3"/>
      <c r="K81" s="3"/>
      <c r="L81" s="3"/>
      <c r="M81" s="3"/>
      <c r="N81" s="3"/>
      <c r="O81" s="3"/>
      <c r="P81" s="3"/>
      <c r="Q81" s="3"/>
      <c r="R81" s="3"/>
    </row>
    <row r="82" spans="1:18" ht="15.75" customHeight="1">
      <c r="A82" s="3"/>
      <c r="B82" s="3"/>
      <c r="C82" s="3"/>
      <c r="D82" s="3"/>
      <c r="E82" s="3"/>
      <c r="F82" s="3"/>
      <c r="G82" s="3"/>
      <c r="H82" s="3"/>
      <c r="I82" s="3"/>
      <c r="J82" s="3"/>
      <c r="K82" s="3"/>
      <c r="L82" s="3"/>
      <c r="M82" s="3"/>
      <c r="N82" s="3"/>
      <c r="O82" s="3"/>
      <c r="P82" s="3"/>
      <c r="Q82" s="3"/>
      <c r="R82" s="3"/>
    </row>
    <row r="83" spans="1:18" ht="15.75" customHeight="1">
      <c r="A83" s="3"/>
      <c r="B83" s="3"/>
      <c r="C83" s="3"/>
      <c r="D83" s="3"/>
      <c r="E83" s="3"/>
      <c r="F83" s="3"/>
      <c r="G83" s="3"/>
      <c r="H83" s="3"/>
      <c r="I83" s="3"/>
      <c r="J83" s="3"/>
      <c r="K83" s="3"/>
      <c r="L83" s="3"/>
      <c r="M83" s="3"/>
      <c r="N83" s="3"/>
      <c r="O83" s="3"/>
      <c r="P83" s="3"/>
      <c r="Q83" s="3"/>
      <c r="R83" s="3"/>
    </row>
    <row r="84" spans="1:18" ht="15.75" customHeight="1">
      <c r="A84" s="3"/>
      <c r="B84" s="3"/>
      <c r="C84" s="3"/>
      <c r="D84" s="3"/>
      <c r="E84" s="3"/>
      <c r="F84" s="3"/>
      <c r="G84" s="3"/>
      <c r="H84" s="3"/>
      <c r="I84" s="3"/>
      <c r="J84" s="3"/>
      <c r="K84" s="3"/>
      <c r="L84" s="3"/>
      <c r="M84" s="3"/>
      <c r="N84" s="3"/>
      <c r="O84" s="3"/>
      <c r="P84" s="3"/>
      <c r="Q84" s="3"/>
      <c r="R84" s="3"/>
    </row>
    <row r="85" spans="1:18" ht="15.75" customHeight="1">
      <c r="A85" s="3"/>
      <c r="B85" s="3"/>
      <c r="C85" s="3"/>
      <c r="D85" s="3"/>
      <c r="E85" s="3"/>
      <c r="F85" s="3"/>
      <c r="G85" s="3"/>
      <c r="H85" s="3"/>
      <c r="I85" s="3"/>
      <c r="J85" s="3"/>
      <c r="K85" s="3"/>
      <c r="L85" s="3"/>
      <c r="M85" s="3"/>
      <c r="N85" s="3"/>
      <c r="O85" s="3"/>
      <c r="P85" s="3"/>
      <c r="Q85" s="3"/>
      <c r="R85" s="3"/>
    </row>
    <row r="86" spans="1:18" ht="15.75" customHeight="1">
      <c r="A86" s="3"/>
      <c r="B86" s="3"/>
      <c r="C86" s="3"/>
      <c r="D86" s="3"/>
      <c r="E86" s="3"/>
      <c r="F86" s="3"/>
      <c r="G86" s="3"/>
      <c r="H86" s="3"/>
      <c r="I86" s="3"/>
      <c r="J86" s="3"/>
      <c r="K86" s="3"/>
      <c r="L86" s="3"/>
      <c r="M86" s="3"/>
      <c r="N86" s="3"/>
      <c r="O86" s="3"/>
      <c r="P86" s="3"/>
      <c r="Q86" s="3"/>
      <c r="R86" s="3"/>
    </row>
    <row r="87" spans="1:18" ht="15.75" customHeight="1">
      <c r="A87" s="3"/>
      <c r="B87" s="3"/>
      <c r="C87" s="3"/>
      <c r="D87" s="3"/>
      <c r="E87" s="3"/>
      <c r="F87" s="3"/>
      <c r="G87" s="3"/>
      <c r="H87" s="3"/>
      <c r="I87" s="3"/>
      <c r="J87" s="3"/>
      <c r="K87" s="3"/>
      <c r="L87" s="3"/>
      <c r="M87" s="3"/>
      <c r="N87" s="3"/>
      <c r="O87" s="3"/>
      <c r="P87" s="3"/>
      <c r="Q87" s="3"/>
      <c r="R87" s="3"/>
    </row>
    <row r="88" spans="1:18" ht="15.75" customHeight="1">
      <c r="A88" s="3"/>
      <c r="B88" s="3"/>
      <c r="C88" s="3"/>
      <c r="D88" s="3"/>
      <c r="E88" s="3"/>
      <c r="F88" s="3"/>
      <c r="G88" s="3"/>
      <c r="H88" s="3"/>
      <c r="I88" s="3"/>
      <c r="J88" s="3"/>
      <c r="K88" s="3"/>
      <c r="L88" s="3"/>
      <c r="M88" s="3"/>
      <c r="N88" s="3"/>
      <c r="O88" s="3"/>
      <c r="P88" s="3"/>
      <c r="Q88" s="3"/>
      <c r="R88" s="3"/>
    </row>
    <row r="89" spans="1:18" ht="15.75" customHeight="1">
      <c r="A89" s="3"/>
      <c r="B89" s="3"/>
      <c r="C89" s="3"/>
      <c r="D89" s="3"/>
      <c r="E89" s="3"/>
      <c r="F89" s="3"/>
      <c r="G89" s="3"/>
      <c r="H89" s="3"/>
      <c r="I89" s="3"/>
      <c r="J89" s="3"/>
      <c r="K89" s="3"/>
      <c r="L89" s="3"/>
      <c r="M89" s="3"/>
      <c r="N89" s="3"/>
      <c r="O89" s="3"/>
      <c r="P89" s="3"/>
      <c r="Q89" s="3"/>
      <c r="R89" s="3"/>
    </row>
    <row r="90" spans="1:18" ht="15.75" customHeight="1">
      <c r="A90" s="3"/>
      <c r="B90" s="3"/>
      <c r="C90" s="3"/>
      <c r="D90" s="3"/>
      <c r="E90" s="3"/>
      <c r="F90" s="3"/>
      <c r="G90" s="3"/>
      <c r="H90" s="3"/>
      <c r="I90" s="3"/>
      <c r="J90" s="3"/>
      <c r="K90" s="3"/>
      <c r="L90" s="3"/>
      <c r="M90" s="3"/>
      <c r="N90" s="3"/>
      <c r="O90" s="3"/>
      <c r="P90" s="3"/>
      <c r="Q90" s="3"/>
      <c r="R90" s="3"/>
    </row>
    <row r="91" spans="1:18" ht="15.75" customHeight="1">
      <c r="A91" s="3"/>
      <c r="B91" s="3"/>
      <c r="C91" s="3"/>
      <c r="D91" s="3"/>
      <c r="E91" s="3"/>
      <c r="F91" s="3"/>
      <c r="G91" s="3"/>
      <c r="H91" s="3"/>
      <c r="I91" s="3"/>
      <c r="J91" s="3"/>
      <c r="K91" s="3"/>
      <c r="L91" s="3"/>
      <c r="M91" s="3"/>
      <c r="N91" s="3"/>
      <c r="O91" s="3"/>
      <c r="P91" s="3"/>
      <c r="Q91" s="3"/>
      <c r="R91" s="3"/>
    </row>
    <row r="92" spans="1:18" ht="15.75" customHeight="1">
      <c r="A92" s="3"/>
      <c r="B92" s="3"/>
      <c r="C92" s="3"/>
      <c r="D92" s="3"/>
      <c r="E92" s="3"/>
      <c r="F92" s="3"/>
      <c r="G92" s="3"/>
      <c r="H92" s="3"/>
      <c r="I92" s="3"/>
      <c r="J92" s="3"/>
      <c r="K92" s="3"/>
      <c r="L92" s="3"/>
      <c r="M92" s="3"/>
      <c r="N92" s="3"/>
      <c r="O92" s="3"/>
      <c r="P92" s="3"/>
      <c r="Q92" s="3"/>
      <c r="R92" s="3"/>
    </row>
    <row r="93" spans="1:18" ht="15.75" customHeight="1">
      <c r="A93" s="3"/>
      <c r="B93" s="3"/>
      <c r="C93" s="3"/>
      <c r="D93" s="3"/>
      <c r="E93" s="3"/>
      <c r="F93" s="3"/>
      <c r="G93" s="3"/>
      <c r="H93" s="3"/>
      <c r="I93" s="3"/>
      <c r="J93" s="3"/>
      <c r="K93" s="3"/>
      <c r="L93" s="3"/>
      <c r="M93" s="3"/>
      <c r="N93" s="3"/>
      <c r="O93" s="3"/>
      <c r="P93" s="3"/>
      <c r="Q93" s="3"/>
      <c r="R93" s="3"/>
    </row>
    <row r="94" spans="1:18" ht="15.75" customHeight="1">
      <c r="A94" s="3"/>
      <c r="B94" s="3"/>
      <c r="C94" s="3"/>
      <c r="D94" s="3"/>
      <c r="E94" s="3"/>
      <c r="F94" s="3"/>
      <c r="G94" s="3"/>
      <c r="H94" s="3"/>
      <c r="I94" s="3"/>
      <c r="J94" s="3"/>
      <c r="K94" s="3"/>
      <c r="L94" s="3"/>
      <c r="M94" s="3"/>
      <c r="N94" s="3"/>
      <c r="O94" s="3"/>
      <c r="P94" s="3"/>
      <c r="Q94" s="3"/>
      <c r="R94" s="3"/>
    </row>
    <row r="95" spans="1:18" ht="15.75" customHeight="1">
      <c r="A95" s="3"/>
      <c r="B95" s="3"/>
      <c r="C95" s="3"/>
      <c r="D95" s="3"/>
      <c r="E95" s="3"/>
      <c r="F95" s="3"/>
      <c r="G95" s="3"/>
      <c r="H95" s="3"/>
      <c r="I95" s="3"/>
      <c r="J95" s="3"/>
      <c r="K95" s="3"/>
      <c r="L95" s="3"/>
      <c r="M95" s="3"/>
      <c r="N95" s="3"/>
      <c r="O95" s="3"/>
      <c r="P95" s="3"/>
      <c r="Q95" s="3"/>
      <c r="R95" s="3"/>
    </row>
    <row r="96" spans="1:18" ht="15.75" customHeight="1">
      <c r="A96" s="3"/>
      <c r="B96" s="3"/>
      <c r="C96" s="3"/>
      <c r="D96" s="3"/>
      <c r="E96" s="3"/>
      <c r="F96" s="3"/>
      <c r="G96" s="3"/>
      <c r="H96" s="3"/>
      <c r="I96" s="3"/>
      <c r="J96" s="3"/>
      <c r="K96" s="3"/>
      <c r="L96" s="3"/>
      <c r="M96" s="3"/>
      <c r="N96" s="3"/>
      <c r="O96" s="3"/>
      <c r="P96" s="3"/>
      <c r="Q96" s="3"/>
      <c r="R96" s="3"/>
    </row>
    <row r="97" spans="1:18" ht="15.75" customHeight="1">
      <c r="A97" s="3"/>
      <c r="B97" s="3"/>
      <c r="C97" s="3"/>
      <c r="D97" s="3"/>
      <c r="E97" s="3"/>
      <c r="F97" s="3"/>
      <c r="G97" s="3"/>
      <c r="H97" s="3"/>
      <c r="I97" s="3"/>
      <c r="J97" s="3"/>
      <c r="K97" s="3"/>
      <c r="L97" s="3"/>
      <c r="M97" s="3"/>
      <c r="N97" s="3"/>
      <c r="O97" s="3"/>
      <c r="P97" s="3"/>
      <c r="Q97" s="3"/>
      <c r="R97" s="3"/>
    </row>
    <row r="98" spans="1:18" ht="15.75" customHeight="1">
      <c r="A98" s="3"/>
      <c r="B98" s="3"/>
      <c r="C98" s="3"/>
      <c r="D98" s="3"/>
      <c r="E98" s="3"/>
      <c r="F98" s="3"/>
      <c r="G98" s="3"/>
      <c r="H98" s="3"/>
      <c r="I98" s="3"/>
      <c r="J98" s="3"/>
      <c r="K98" s="3"/>
      <c r="L98" s="3"/>
      <c r="M98" s="3"/>
      <c r="N98" s="3"/>
      <c r="O98" s="3"/>
      <c r="P98" s="3"/>
      <c r="Q98" s="3"/>
      <c r="R98" s="3"/>
    </row>
    <row r="99" spans="1:18" ht="15.75" customHeight="1">
      <c r="A99" s="3"/>
      <c r="B99" s="3"/>
      <c r="C99" s="3"/>
      <c r="D99" s="3"/>
      <c r="E99" s="3"/>
      <c r="F99" s="3"/>
      <c r="G99" s="3"/>
      <c r="H99" s="3"/>
      <c r="I99" s="3"/>
      <c r="J99" s="3"/>
      <c r="K99" s="3"/>
      <c r="L99" s="3"/>
      <c r="M99" s="3"/>
      <c r="N99" s="3"/>
      <c r="O99" s="3"/>
      <c r="P99" s="3"/>
      <c r="Q99" s="3"/>
      <c r="R99" s="3"/>
    </row>
    <row r="100" spans="1:18" ht="15.75" customHeight="1">
      <c r="A100" s="3"/>
      <c r="B100" s="3"/>
      <c r="C100" s="3"/>
      <c r="D100" s="3"/>
      <c r="E100" s="3"/>
      <c r="F100" s="3"/>
      <c r="G100" s="3"/>
      <c r="H100" s="3"/>
      <c r="I100" s="3"/>
      <c r="J100" s="3"/>
      <c r="K100" s="3"/>
      <c r="L100" s="3"/>
      <c r="M100" s="3"/>
      <c r="N100" s="3"/>
      <c r="O100" s="3"/>
      <c r="P100" s="3"/>
      <c r="Q100" s="3"/>
      <c r="R100" s="3"/>
    </row>
    <row r="101" spans="1:18" ht="15.75" customHeight="1">
      <c r="A101" s="3"/>
      <c r="B101" s="3"/>
      <c r="C101" s="3"/>
      <c r="D101" s="3"/>
      <c r="E101" s="3"/>
      <c r="F101" s="3"/>
      <c r="G101" s="3"/>
      <c r="H101" s="3"/>
      <c r="I101" s="3"/>
      <c r="J101" s="3"/>
      <c r="K101" s="3"/>
      <c r="L101" s="3"/>
      <c r="M101" s="3"/>
      <c r="N101" s="3"/>
      <c r="O101" s="3"/>
      <c r="P101" s="3"/>
      <c r="Q101" s="3"/>
      <c r="R101" s="3"/>
    </row>
    <row r="102" spans="1:18" ht="15.75" customHeight="1">
      <c r="A102" s="3"/>
      <c r="B102" s="3"/>
      <c r="C102" s="3"/>
      <c r="D102" s="3"/>
      <c r="E102" s="3"/>
      <c r="F102" s="3"/>
      <c r="G102" s="3"/>
      <c r="H102" s="3"/>
      <c r="I102" s="3"/>
      <c r="J102" s="3"/>
      <c r="K102" s="3"/>
      <c r="L102" s="3"/>
      <c r="M102" s="3"/>
      <c r="N102" s="3"/>
      <c r="O102" s="3"/>
      <c r="P102" s="3"/>
      <c r="Q102" s="3"/>
      <c r="R102" s="3"/>
    </row>
    <row r="103" spans="1:18" ht="15.75" customHeight="1">
      <c r="A103" s="3"/>
      <c r="B103" s="3"/>
      <c r="C103" s="3"/>
      <c r="D103" s="3"/>
      <c r="E103" s="3"/>
      <c r="F103" s="3"/>
      <c r="G103" s="3"/>
      <c r="H103" s="3"/>
      <c r="I103" s="3"/>
      <c r="J103" s="3"/>
      <c r="K103" s="3"/>
      <c r="L103" s="3"/>
      <c r="M103" s="3"/>
      <c r="N103" s="3"/>
      <c r="O103" s="3"/>
      <c r="P103" s="3"/>
      <c r="Q103" s="3"/>
      <c r="R103" s="3"/>
    </row>
    <row r="104" spans="1:18" ht="15.75" customHeight="1">
      <c r="A104" s="3"/>
      <c r="B104" s="3"/>
      <c r="C104" s="3"/>
      <c r="D104" s="3"/>
      <c r="E104" s="3"/>
      <c r="F104" s="3"/>
      <c r="G104" s="3"/>
      <c r="H104" s="3"/>
      <c r="I104" s="3"/>
      <c r="J104" s="3"/>
      <c r="K104" s="3"/>
      <c r="L104" s="3"/>
      <c r="M104" s="3"/>
      <c r="N104" s="3"/>
      <c r="O104" s="3"/>
      <c r="P104" s="3"/>
      <c r="Q104" s="3"/>
      <c r="R104" s="3"/>
    </row>
    <row r="105" spans="1:18" ht="15.75" customHeight="1">
      <c r="A105" s="3"/>
      <c r="B105" s="3"/>
      <c r="C105" s="3"/>
      <c r="D105" s="3"/>
      <c r="E105" s="3"/>
      <c r="F105" s="3"/>
      <c r="G105" s="3"/>
      <c r="H105" s="3"/>
      <c r="I105" s="3"/>
      <c r="J105" s="3"/>
      <c r="K105" s="3"/>
      <c r="L105" s="3"/>
      <c r="M105" s="3"/>
      <c r="N105" s="3"/>
      <c r="O105" s="3"/>
      <c r="P105" s="3"/>
      <c r="Q105" s="3"/>
      <c r="R105" s="3"/>
    </row>
    <row r="106" spans="1:18" ht="15.75" customHeight="1">
      <c r="A106" s="3"/>
      <c r="B106" s="3"/>
      <c r="C106" s="3"/>
      <c r="D106" s="3"/>
      <c r="E106" s="3"/>
      <c r="F106" s="3"/>
      <c r="G106" s="3"/>
      <c r="H106" s="3"/>
      <c r="I106" s="3"/>
      <c r="J106" s="3"/>
      <c r="K106" s="3"/>
      <c r="L106" s="3"/>
      <c r="M106" s="3"/>
      <c r="N106" s="3"/>
      <c r="O106" s="3"/>
      <c r="P106" s="3"/>
      <c r="Q106" s="3"/>
      <c r="R106" s="3"/>
    </row>
    <row r="107" spans="1:18" ht="15.75" customHeight="1">
      <c r="A107" s="3"/>
      <c r="B107" s="3"/>
      <c r="C107" s="3"/>
      <c r="D107" s="3"/>
      <c r="E107" s="3"/>
      <c r="F107" s="3"/>
      <c r="G107" s="3"/>
      <c r="H107" s="3"/>
      <c r="I107" s="3"/>
      <c r="J107" s="3"/>
      <c r="K107" s="3"/>
      <c r="L107" s="3"/>
      <c r="M107" s="3"/>
      <c r="N107" s="3"/>
      <c r="O107" s="3"/>
      <c r="P107" s="3"/>
      <c r="Q107" s="3"/>
      <c r="R107" s="3"/>
    </row>
    <row r="108" spans="1:18" ht="15.75" customHeight="1">
      <c r="A108" s="3"/>
      <c r="B108" s="3"/>
      <c r="C108" s="3"/>
      <c r="D108" s="3"/>
      <c r="E108" s="3"/>
      <c r="F108" s="3"/>
      <c r="G108" s="3"/>
      <c r="H108" s="3"/>
      <c r="I108" s="3"/>
      <c r="J108" s="3"/>
      <c r="K108" s="3"/>
      <c r="L108" s="3"/>
      <c r="M108" s="3"/>
      <c r="N108" s="3"/>
      <c r="O108" s="3"/>
      <c r="P108" s="3"/>
      <c r="Q108" s="3"/>
      <c r="R108" s="3"/>
    </row>
    <row r="109" spans="1:18" ht="15.75" customHeight="1">
      <c r="A109" s="3"/>
      <c r="B109" s="3"/>
      <c r="C109" s="3"/>
      <c r="D109" s="3"/>
      <c r="E109" s="3"/>
      <c r="F109" s="3"/>
      <c r="G109" s="3"/>
      <c r="H109" s="3"/>
      <c r="I109" s="3"/>
      <c r="J109" s="3"/>
      <c r="K109" s="3"/>
      <c r="L109" s="3"/>
      <c r="M109" s="3"/>
      <c r="N109" s="3"/>
      <c r="O109" s="3"/>
      <c r="P109" s="3"/>
      <c r="Q109" s="3"/>
      <c r="R109" s="3"/>
    </row>
    <row r="110" spans="1:18" ht="15.75" customHeight="1">
      <c r="A110" s="3"/>
      <c r="B110" s="3"/>
      <c r="C110" s="3"/>
      <c r="D110" s="3"/>
      <c r="E110" s="3"/>
      <c r="F110" s="3"/>
      <c r="G110" s="3"/>
      <c r="H110" s="3"/>
      <c r="I110" s="3"/>
      <c r="J110" s="3"/>
      <c r="K110" s="3"/>
      <c r="L110" s="3"/>
      <c r="M110" s="3"/>
      <c r="N110" s="3"/>
      <c r="O110" s="3"/>
      <c r="P110" s="3"/>
      <c r="Q110" s="3"/>
      <c r="R110" s="3"/>
    </row>
    <row r="111" spans="1:18" ht="15.75" customHeight="1">
      <c r="A111" s="3"/>
      <c r="B111" s="3"/>
      <c r="C111" s="3"/>
      <c r="D111" s="3"/>
      <c r="E111" s="3"/>
      <c r="F111" s="3"/>
      <c r="G111" s="3"/>
      <c r="H111" s="3"/>
      <c r="I111" s="3"/>
      <c r="J111" s="3"/>
      <c r="K111" s="3"/>
      <c r="L111" s="3"/>
      <c r="M111" s="3"/>
      <c r="N111" s="3"/>
      <c r="O111" s="3"/>
      <c r="P111" s="3"/>
      <c r="Q111" s="3"/>
      <c r="R111" s="3"/>
    </row>
    <row r="112" spans="1:18" ht="15.75" customHeight="1">
      <c r="A112" s="3"/>
      <c r="B112" s="3"/>
      <c r="C112" s="3"/>
      <c r="D112" s="3"/>
      <c r="E112" s="3"/>
      <c r="F112" s="3"/>
      <c r="G112" s="3"/>
      <c r="H112" s="3"/>
      <c r="I112" s="3"/>
      <c r="J112" s="3"/>
      <c r="K112" s="3"/>
      <c r="L112" s="3"/>
      <c r="M112" s="3"/>
      <c r="N112" s="3"/>
      <c r="O112" s="3"/>
      <c r="P112" s="3"/>
      <c r="Q112" s="3"/>
      <c r="R112" s="3"/>
    </row>
    <row r="113" spans="1:18" ht="15.75" customHeight="1">
      <c r="A113" s="3"/>
      <c r="B113" s="3"/>
      <c r="C113" s="3"/>
      <c r="D113" s="3"/>
      <c r="E113" s="3"/>
      <c r="F113" s="3"/>
      <c r="G113" s="3"/>
      <c r="H113" s="3"/>
      <c r="I113" s="3"/>
      <c r="J113" s="3"/>
      <c r="K113" s="3"/>
      <c r="L113" s="3"/>
      <c r="M113" s="3"/>
      <c r="N113" s="3"/>
      <c r="O113" s="3"/>
      <c r="P113" s="3"/>
      <c r="Q113" s="3"/>
      <c r="R113" s="3"/>
    </row>
    <row r="114" spans="1:18" ht="15.75" customHeight="1">
      <c r="A114" s="3"/>
      <c r="B114" s="3"/>
      <c r="C114" s="3"/>
      <c r="D114" s="3"/>
      <c r="E114" s="3"/>
      <c r="F114" s="3"/>
      <c r="G114" s="3"/>
      <c r="H114" s="3"/>
      <c r="I114" s="3"/>
      <c r="J114" s="3"/>
      <c r="K114" s="3"/>
      <c r="L114" s="3"/>
      <c r="M114" s="3"/>
      <c r="N114" s="3"/>
      <c r="O114" s="3"/>
      <c r="P114" s="3"/>
      <c r="Q114" s="3"/>
      <c r="R114" s="3"/>
    </row>
    <row r="115" spans="1:18" ht="15.75" customHeight="1">
      <c r="A115" s="3"/>
      <c r="B115" s="3"/>
      <c r="C115" s="3"/>
      <c r="D115" s="3"/>
      <c r="E115" s="3"/>
      <c r="F115" s="3"/>
      <c r="G115" s="3"/>
      <c r="H115" s="3"/>
      <c r="I115" s="3"/>
      <c r="J115" s="3"/>
      <c r="K115" s="3"/>
      <c r="L115" s="3"/>
      <c r="M115" s="3"/>
      <c r="N115" s="3"/>
      <c r="O115" s="3"/>
      <c r="P115" s="3"/>
      <c r="Q115" s="3"/>
      <c r="R115" s="3"/>
    </row>
    <row r="116" spans="1:18" ht="15.75" customHeight="1">
      <c r="A116" s="3"/>
      <c r="B116" s="3"/>
      <c r="C116" s="3"/>
      <c r="D116" s="3"/>
      <c r="E116" s="3"/>
      <c r="F116" s="3"/>
      <c r="G116" s="3"/>
      <c r="H116" s="3"/>
      <c r="I116" s="3"/>
      <c r="J116" s="3"/>
      <c r="K116" s="3"/>
      <c r="L116" s="3"/>
      <c r="M116" s="3"/>
      <c r="N116" s="3"/>
      <c r="O116" s="3"/>
      <c r="P116" s="3"/>
      <c r="Q116" s="3"/>
      <c r="R116" s="3"/>
    </row>
    <row r="117" spans="1:18" ht="15.75" customHeight="1">
      <c r="A117" s="3"/>
      <c r="B117" s="3"/>
      <c r="C117" s="3"/>
      <c r="D117" s="3"/>
      <c r="E117" s="3"/>
      <c r="F117" s="3"/>
      <c r="G117" s="3"/>
      <c r="H117" s="3"/>
      <c r="I117" s="3"/>
      <c r="J117" s="3"/>
      <c r="K117" s="3"/>
      <c r="L117" s="3"/>
      <c r="M117" s="3"/>
      <c r="N117" s="3"/>
      <c r="O117" s="3"/>
      <c r="P117" s="3"/>
      <c r="Q117" s="3"/>
      <c r="R117" s="3"/>
    </row>
    <row r="118" spans="1:18" ht="15.75" customHeight="1">
      <c r="A118" s="3"/>
      <c r="B118" s="3"/>
      <c r="C118" s="3"/>
      <c r="D118" s="3"/>
      <c r="E118" s="3"/>
      <c r="F118" s="3"/>
      <c r="G118" s="3"/>
      <c r="H118" s="3"/>
      <c r="I118" s="3"/>
      <c r="J118" s="3"/>
      <c r="K118" s="3"/>
      <c r="L118" s="3"/>
      <c r="M118" s="3"/>
      <c r="N118" s="3"/>
      <c r="O118" s="3"/>
      <c r="P118" s="3"/>
      <c r="Q118" s="3"/>
      <c r="R118" s="3"/>
    </row>
    <row r="119" spans="1:18" ht="15.75" customHeight="1">
      <c r="A119" s="3"/>
      <c r="B119" s="3"/>
      <c r="C119" s="3"/>
      <c r="D119" s="3"/>
      <c r="E119" s="3"/>
      <c r="F119" s="3"/>
      <c r="G119" s="3"/>
      <c r="H119" s="3"/>
      <c r="I119" s="3"/>
      <c r="J119" s="3"/>
      <c r="K119" s="3"/>
      <c r="L119" s="3"/>
      <c r="M119" s="3"/>
      <c r="N119" s="3"/>
      <c r="O119" s="3"/>
      <c r="P119" s="3"/>
      <c r="Q119" s="3"/>
      <c r="R119" s="3"/>
    </row>
    <row r="120" spans="1:18" ht="15.75" customHeight="1">
      <c r="A120" s="3"/>
      <c r="B120" s="3"/>
      <c r="C120" s="3"/>
      <c r="D120" s="3"/>
      <c r="E120" s="3"/>
      <c r="F120" s="3"/>
      <c r="G120" s="3"/>
      <c r="H120" s="3"/>
      <c r="I120" s="3"/>
      <c r="J120" s="3"/>
      <c r="K120" s="3"/>
      <c r="L120" s="3"/>
      <c r="M120" s="3"/>
      <c r="N120" s="3"/>
      <c r="O120" s="3"/>
      <c r="P120" s="3"/>
      <c r="Q120" s="3"/>
      <c r="R120" s="3"/>
    </row>
    <row r="121" spans="1:18" ht="15.75" customHeight="1">
      <c r="A121" s="3"/>
      <c r="B121" s="3"/>
      <c r="C121" s="3"/>
      <c r="D121" s="3"/>
      <c r="E121" s="3"/>
      <c r="F121" s="3"/>
      <c r="G121" s="3"/>
      <c r="H121" s="3"/>
      <c r="I121" s="3"/>
      <c r="J121" s="3"/>
      <c r="K121" s="3"/>
      <c r="L121" s="3"/>
      <c r="M121" s="3"/>
      <c r="N121" s="3"/>
      <c r="O121" s="3"/>
      <c r="P121" s="3"/>
      <c r="Q121" s="3"/>
      <c r="R121" s="3"/>
    </row>
    <row r="122" spans="1:18" ht="15.75" customHeight="1">
      <c r="A122" s="3"/>
      <c r="B122" s="3"/>
      <c r="C122" s="3"/>
      <c r="D122" s="3"/>
      <c r="E122" s="3"/>
      <c r="F122" s="3"/>
      <c r="G122" s="3"/>
      <c r="H122" s="3"/>
      <c r="I122" s="3"/>
      <c r="J122" s="3"/>
      <c r="K122" s="3"/>
      <c r="L122" s="3"/>
      <c r="M122" s="3"/>
      <c r="N122" s="3"/>
      <c r="O122" s="3"/>
      <c r="P122" s="3"/>
      <c r="Q122" s="3"/>
      <c r="R122" s="3"/>
    </row>
    <row r="123" spans="1:18" ht="15.75" customHeight="1">
      <c r="A123" s="3"/>
      <c r="B123" s="3"/>
      <c r="C123" s="3"/>
      <c r="D123" s="3"/>
      <c r="E123" s="3"/>
      <c r="F123" s="3"/>
      <c r="G123" s="3"/>
      <c r="H123" s="3"/>
      <c r="I123" s="3"/>
      <c r="J123" s="3"/>
      <c r="K123" s="3"/>
      <c r="L123" s="3"/>
      <c r="M123" s="3"/>
      <c r="N123" s="3"/>
      <c r="O123" s="3"/>
      <c r="P123" s="3"/>
      <c r="Q123" s="3"/>
      <c r="R123" s="3"/>
    </row>
    <row r="124" spans="1:18" ht="15.75" customHeight="1">
      <c r="A124" s="3"/>
      <c r="B124" s="3"/>
      <c r="C124" s="3"/>
      <c r="D124" s="3"/>
      <c r="E124" s="3"/>
      <c r="F124" s="3"/>
      <c r="G124" s="3"/>
      <c r="H124" s="3"/>
      <c r="I124" s="3"/>
      <c r="J124" s="3"/>
      <c r="K124" s="3"/>
      <c r="L124" s="3"/>
      <c r="M124" s="3"/>
      <c r="N124" s="3"/>
      <c r="O124" s="3"/>
      <c r="P124" s="3"/>
      <c r="Q124" s="3"/>
      <c r="R124" s="3"/>
    </row>
    <row r="125" spans="1:18" ht="15.75" customHeight="1">
      <c r="A125" s="3"/>
      <c r="B125" s="3"/>
      <c r="C125" s="3"/>
      <c r="D125" s="3"/>
      <c r="E125" s="3"/>
      <c r="F125" s="3"/>
      <c r="G125" s="3"/>
      <c r="H125" s="3"/>
      <c r="I125" s="3"/>
      <c r="J125" s="3"/>
      <c r="K125" s="3"/>
      <c r="L125" s="3"/>
      <c r="M125" s="3"/>
      <c r="N125" s="3"/>
      <c r="O125" s="3"/>
      <c r="P125" s="3"/>
      <c r="Q125" s="3"/>
      <c r="R125" s="3"/>
    </row>
    <row r="126" spans="1:18" ht="15.75" customHeight="1">
      <c r="H126" s="3"/>
    </row>
    <row r="127" spans="1:18" ht="15.75" customHeight="1"/>
    <row r="128" spans="1:1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honeticPr fontId="86"/>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35</vt:i4>
      </vt:variant>
      <vt:variant>
        <vt:lpstr>名前付き一覧</vt:lpstr>
      </vt:variant>
      <vt:variant>
        <vt:i4>4</vt:i4>
      </vt:variant>
    </vt:vector>
  </HeadingPairs>
  <TitlesOfParts>
    <vt:vector size="39" baseType="lpstr">
      <vt:lpstr>シート118</vt:lpstr>
      <vt:lpstr>シート119</vt:lpstr>
      <vt:lpstr>シート120</vt:lpstr>
      <vt:lpstr>シート171</vt:lpstr>
      <vt:lpstr>シート174</vt:lpstr>
      <vt:lpstr>シート134</vt:lpstr>
      <vt:lpstr>シート122</vt:lpstr>
      <vt:lpstr>シート115</vt:lpstr>
      <vt:lpstr>シート113</vt:lpstr>
      <vt:lpstr>シート103</vt:lpstr>
      <vt:lpstr>拠点別年間集計</vt:lpstr>
      <vt:lpstr>担当者別受注率集計</vt:lpstr>
      <vt:lpstr>案件別受注率集計</vt:lpstr>
      <vt:lpstr>日別受電集計</vt:lpstr>
      <vt:lpstr>1月</vt:lpstr>
      <vt:lpstr>2月</vt:lpstr>
      <vt:lpstr>3月</vt:lpstr>
      <vt:lpstr>4月</vt:lpstr>
      <vt:lpstr>5月</vt:lpstr>
      <vt:lpstr>6月</vt:lpstr>
      <vt:lpstr>7月</vt:lpstr>
      <vt:lpstr>8月</vt:lpstr>
      <vt:lpstr>9月</vt:lpstr>
      <vt:lpstr>10月</vt:lpstr>
      <vt:lpstr>11月</vt:lpstr>
      <vt:lpstr>12月</vt:lpstr>
      <vt:lpstr>【身元保証相談士協会】問い合わせフォーム</vt:lpstr>
      <vt:lpstr>【いきいきライフ協会いきわく】お問い合わせフォーム</vt:lpstr>
      <vt:lpstr>【第二・第四土曜の無料相談】お問い合わせフォーム </vt:lpstr>
      <vt:lpstr>【身元保証相談士講座】資格受けたい人フォーム</vt:lpstr>
      <vt:lpstr>オーシャン不動産LP</vt:lpstr>
      <vt:lpstr>【家族信託】朝日生命経由</vt:lpstr>
      <vt:lpstr>相続プラザ＆戸籍OL</vt:lpstr>
      <vt:lpstr>会社設立OL</vt:lpstr>
      <vt:lpstr>設定用</vt:lpstr>
      <vt:lpstr>設定用!gaiyou</vt:lpstr>
      <vt:lpstr>設定用!lank</vt:lpstr>
      <vt:lpstr>設定用!mendan</vt:lpstr>
      <vt:lpstr>設定用!shiten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oc-0375</dc:creator>
  <cp:lastModifiedBy>オーシャン総務</cp:lastModifiedBy>
  <dcterms:created xsi:type="dcterms:W3CDTF">2026-05-11T05:13:46Z</dcterms:created>
  <dcterms:modified xsi:type="dcterms:W3CDTF">2026-05-11T05:13:46Z</dcterms:modified>
</cp:coreProperties>
</file>