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utomatic - Data with the pump " sheetId="1" r:id="rId4"/>
    <sheet name="Avery - Data with the Avery pum" sheetId="2" r:id="rId5"/>
    <sheet name="Jacqui - Data with the Jacqui p" sheetId="3" r:id="rId6"/>
  </sheets>
</workbook>
</file>

<file path=xl/sharedStrings.xml><?xml version="1.0" encoding="utf-8"?>
<sst xmlns="http://schemas.openxmlformats.org/spreadsheetml/2006/main" uniqueCount="16">
  <si/>
  <si>
    <t>Data with the pump automatic pumping</t>
  </si>
  <si>
    <t>Test 1</t>
  </si>
  <si>
    <t>Test 2</t>
  </si>
  <si>
    <t>Test 3</t>
  </si>
  <si>
    <t>Test 4</t>
  </si>
  <si>
    <t>Test 5</t>
  </si>
  <si>
    <t>Test 6</t>
  </si>
  <si>
    <t>Test 7</t>
  </si>
  <si>
    <t>Actual Volume (quarts)</t>
  </si>
  <si>
    <t>Actual Volume (L)</t>
  </si>
  <si>
    <t>Program Volume</t>
  </si>
  <si>
    <t>Adjusted Program Volume</t>
  </si>
  <si>
    <t>Program Ratio</t>
  </si>
  <si>
    <t>Data with the Avery pumping</t>
  </si>
  <si>
    <t>Data with the Jacqui pumping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</si>
</sst>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2" borderId="1" applyNumberFormat="0" applyFont="1" applyFill="0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ef9419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56579"/>
          <c:y val="0.126667"/>
          <c:w val="0.952901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'Automatic - Data with the pump '!$A$4</c:f>
              <c:strCache>
                <c:pt idx="0">
                  <c:v>Actual Volume (quarts)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'Automatic - Data with the pump '!$B$3:$G$3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'Automatic - Data with the pump '!$B$4:$G$4</c:f>
              <c:numCache>
                <c:ptCount val="0"/>
              </c:numCache>
            </c:numRef>
          </c:val>
          <c:smooth val="0"/>
        </c:ser>
        <c:ser>
          <c:idx val="1"/>
          <c:order val="1"/>
          <c:tx>
            <c:strRef>
              <c:f>'Automatic - Data with the pump '!$A$5</c:f>
              <c:strCache>
                <c:pt idx="0">
                  <c:v>Actual Volume (L)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'Automatic - Data with the pump '!$B$3:$G$3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'Automatic - Data with the pump '!$B$5:$G$5</c:f>
              <c:numCache>
                <c:ptCount val="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'Automatic - Data with the pump '!$A$6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'Automatic - Data with the pump '!$B$3:$G$3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'Automatic - Data with the pump '!$B$6:$G$6</c:f>
              <c:numCache>
                <c:ptCount val="0"/>
              </c:numCache>
            </c:numRef>
          </c:val>
          <c:smooth val="0"/>
        </c:ser>
        <c:ser>
          <c:idx val="3"/>
          <c:order val="3"/>
          <c:tx>
            <c:strRef>
              <c:f>'Automatic - Data with the pump '!$A$7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'Automatic - Data with the pump '!$B$3:$G$3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'Automatic - Data with the pump '!$B$7:$G$7</c:f>
              <c:numCache>
                <c:ptCount val="0"/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220134"/>
          <c:y val="0.005"/>
          <c:w val="0.924482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0615"/>
          <c:y val="0.118187"/>
          <c:w val="0.95832"/>
          <c:h val="0.838955"/>
        </c:manualLayout>
      </c:layout>
      <c:lineChart>
        <c:grouping val="standard"/>
        <c:varyColors val="0"/>
        <c:ser>
          <c:idx val="0"/>
          <c:order val="0"/>
          <c:tx>
            <c:strRef>
              <c:f>'Avery - Data with the Avery pum'!$A$5</c:f>
              <c:strCache>
                <c:pt idx="0">
                  <c:v>Actual Volume (L)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/>
              </c:pt>
              <c:pt idx="6">
                <c:v/>
              </c:pt>
            </c:strLit>
          </c:cat>
          <c:val>
            <c:numRef>
              <c:f>'Avery - Data with the Avery pum'!$B$5:$H$5</c:f>
              <c:numCache>
                <c:ptCount val="6"/>
                <c:pt idx="0">
                  <c:v>3.785412</c:v>
                </c:pt>
                <c:pt idx="2">
                  <c:v>1.892706</c:v>
                </c:pt>
                <c:pt idx="3">
                  <c:v>1.103448</c:v>
                </c:pt>
                <c:pt idx="4">
                  <c:v>0.000000</c:v>
                </c:pt>
                <c:pt idx="5">
                  <c:v>1.892706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'Avery - Data with the Avery pum'!$A$6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/>
              </c:pt>
              <c:pt idx="6">
                <c:v/>
              </c:pt>
            </c:strLit>
          </c:cat>
          <c:val>
            <c:numRef>
              <c:f>'Avery - Data with the Avery pum'!$B$6:$H$6</c:f>
              <c:numCache>
                <c:ptCount val="4"/>
                <c:pt idx="0">
                  <c:v>5.833000</c:v>
                </c:pt>
                <c:pt idx="2">
                  <c:v>5.399000</c:v>
                </c:pt>
                <c:pt idx="3">
                  <c:v>1.591000</c:v>
                </c:pt>
                <c:pt idx="5">
                  <c:v>3.130000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'Avery - Data with the Avery pum'!$A$7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/>
              </c:pt>
              <c:pt idx="6">
                <c:v/>
              </c:pt>
            </c:strLit>
          </c:cat>
          <c:val>
            <c:numRef>
              <c:f>'Avery - Data with the Avery pum'!$B$7:$H$7</c:f>
              <c:numCache>
                <c:ptCount val="7"/>
                <c:pt idx="0">
                  <c:v>3.785412</c:v>
                </c:pt>
                <c:pt idx="1">
                  <c:v>0.000000</c:v>
                </c:pt>
                <c:pt idx="2">
                  <c:v>3.503761</c:v>
                </c:pt>
                <c:pt idx="3">
                  <c:v>1.032503</c:v>
                </c:pt>
                <c:pt idx="4">
                  <c:v>0.000000</c:v>
                </c:pt>
                <c:pt idx="5">
                  <c:v>2.031260</c:v>
                </c:pt>
                <c:pt idx="6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0105"/>
          <c:y val="0.005"/>
          <c:w val="0.9"/>
          <c:h val="0.05297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77613"/>
          <c:y val="0.04"/>
          <c:w val="0.951082"/>
          <c:h val="0.9175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</c:strLit>
          </c:cat>
          <c:val>
            <c:numRef>
              <c:f>'Jacqui - Data with the Jacqui p'!$B$5:$H$5</c:f>
              <c:numCache>
                <c:ptCount val="6"/>
                <c:pt idx="1">
                  <c:v>7.570824</c:v>
                </c:pt>
                <c:pt idx="2">
                  <c:v>1.892706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</c:strLit>
          </c:cat>
          <c:val>
            <c:numRef>
              <c:f>'Jacqui - Data with the Jacqui p'!$B$6:$H$6</c:f>
              <c:numCache>
                <c:ptCount val="2"/>
                <c:pt idx="1">
                  <c:v>46.000000</c:v>
                </c:pt>
                <c:pt idx="2">
                  <c:v>15.000000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</c:strLit>
          </c:cat>
          <c:val>
            <c:numRef>
              <c:f>'Jacqui - Data with the Jacqui p'!$B$7:$H$7</c:f>
              <c:numCache>
                <c:ptCount val="6"/>
                <c:pt idx="1">
                  <c:v>29.852383</c:v>
                </c:pt>
                <c:pt idx="2">
                  <c:v>9.734473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70631</xdr:colOff>
      <xdr:row>11</xdr:row>
      <xdr:rowOff>60669</xdr:rowOff>
    </xdr:from>
    <xdr:to>
      <xdr:col>6</xdr:col>
      <xdr:colOff>412634</xdr:colOff>
      <xdr:row>27</xdr:row>
      <xdr:rowOff>213069</xdr:rowOff>
    </xdr:to>
    <xdr:graphicFrame>
      <xdr:nvGraphicFramePr>
        <xdr:cNvPr id="2" name="Chart 2"/>
        <xdr:cNvGraphicFramePr/>
      </xdr:nvGraphicFramePr>
      <xdr:xfrm>
        <a:off x="70631" y="2555584"/>
        <a:ext cx="819751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11</xdr:row>
      <xdr:rowOff>73265</xdr:rowOff>
    </xdr:from>
    <xdr:to>
      <xdr:col>8</xdr:col>
      <xdr:colOff>0</xdr:colOff>
      <xdr:row>27</xdr:row>
      <xdr:rowOff>180734</xdr:rowOff>
    </xdr:to>
    <xdr:graphicFrame>
      <xdr:nvGraphicFramePr>
        <xdr:cNvPr id="4" name="Chart 4"/>
        <xdr:cNvGraphicFramePr/>
      </xdr:nvGraphicFramePr>
      <xdr:xfrm>
        <a:off x="0" y="2568180"/>
        <a:ext cx="10329823" cy="37650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11</xdr:row>
      <xdr:rowOff>50800</xdr:rowOff>
    </xdr:from>
    <xdr:to>
      <xdr:col>8</xdr:col>
      <xdr:colOff>1028818</xdr:colOff>
      <xdr:row>27</xdr:row>
      <xdr:rowOff>203200</xdr:rowOff>
    </xdr:to>
    <xdr:graphicFrame>
      <xdr:nvGraphicFramePr>
        <xdr:cNvPr id="6" name="Chart 6"/>
        <xdr:cNvGraphicFramePr/>
      </xdr:nvGraphicFramePr>
      <xdr:xfrm>
        <a:off x="-176548" y="2545714"/>
        <a:ext cx="1024536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8"/>
  <sheetViews>
    <sheetView workbookViewId="0" showGridLines="0" defaultGridColor="1"/>
  </sheetViews>
  <sheetFormatPr defaultColWidth="12.25" defaultRowHeight="18" customHeight="1" outlineLevelRow="0" outlineLevelCol="0"/>
  <cols>
    <col min="1" max="1" width="16.0703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256" width="12.25" style="1" customWidth="1"/>
  </cols>
  <sheetData>
    <row r="1">
      <c r="A1" t="s" s="2">
        <v>1</v>
      </c>
      <c r="B1"/>
      <c r="C1"/>
      <c r="D1"/>
      <c r="E1"/>
      <c r="F1"/>
      <c r="G1"/>
      <c r="H1"/>
    </row>
    <row r="2" ht="20.35" customHeight="1">
      <c r="A2" s="3"/>
      <c r="B2" s="3"/>
      <c r="C2" s="3"/>
      <c r="D2" s="3"/>
      <c r="E2" s="3"/>
      <c r="F2" s="3"/>
      <c r="G2" s="3"/>
      <c r="H2" s="3"/>
    </row>
    <row r="3" ht="20.35" customHeight="1">
      <c r="A3" s="4"/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</row>
    <row r="4" ht="20.35" customHeight="1">
      <c r="A4" t="s" s="6">
        <v>9</v>
      </c>
      <c r="B4" s="3"/>
      <c r="C4" s="3"/>
      <c r="D4" s="3"/>
      <c r="E4" s="3"/>
      <c r="F4" s="3"/>
      <c r="G4" s="3"/>
      <c r="H4" s="3"/>
    </row>
    <row r="5" ht="20.35" customHeight="1">
      <c r="A5" t="s" s="5">
        <v>10</v>
      </c>
      <c r="B5" s="5">
        <f>B4*0.946353</f>
        <v>0</v>
      </c>
      <c r="C5" s="5">
        <f>C4*0.946353</f>
        <v>0</v>
      </c>
      <c r="D5" s="5">
        <f>D4*0.946353</f>
        <v>0</v>
      </c>
      <c r="E5" s="5">
        <f>E4*0.946353</f>
        <v>0</v>
      </c>
      <c r="F5" s="5">
        <f>F4*0.946353</f>
        <v>0</v>
      </c>
      <c r="G5" s="5">
        <f>G4*0.946353</f>
        <v>0</v>
      </c>
      <c r="H5" s="5">
        <f>H4*0.946353</f>
        <v>0</v>
      </c>
    </row>
    <row r="6" ht="20.35" customHeight="1">
      <c r="A6" t="s" s="6">
        <v>11</v>
      </c>
      <c r="B6" s="3"/>
      <c r="C6" s="3"/>
      <c r="D6" s="3"/>
      <c r="E6" s="3"/>
      <c r="F6" s="3"/>
      <c r="G6" s="3"/>
      <c r="H6" s="3"/>
    </row>
    <row r="7" ht="20.35" customHeight="1">
      <c r="A7" t="s" s="5">
        <v>12</v>
      </c>
      <c r="B7" s="5">
        <f>B6/B8</f>
      </c>
      <c r="C7" s="5">
        <f>C6/C8</f>
      </c>
      <c r="D7" s="5">
        <f>D6/D8</f>
      </c>
      <c r="E7" s="5">
        <f>E6/E8</f>
      </c>
      <c r="F7" s="5">
        <f>F6/F8</f>
      </c>
      <c r="G7" s="5">
        <f>G6/G8</f>
      </c>
      <c r="H7" s="5">
        <f>H6/H8</f>
      </c>
    </row>
    <row r="8" ht="20.35" customHeight="1">
      <c r="A8" t="s" s="7">
        <v>13</v>
      </c>
      <c r="B8" s="7">
        <f>B6/B5</f>
      </c>
      <c r="C8" s="8"/>
      <c r="D8" s="8"/>
      <c r="E8" s="8"/>
      <c r="F8" s="8"/>
      <c r="G8" s="8"/>
      <c r="H8" s="8"/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8"/>
  <sheetViews>
    <sheetView workbookViewId="0" showGridLines="0" defaultGridColor="1"/>
  </sheetViews>
  <sheetFormatPr defaultColWidth="12.25" defaultRowHeight="18" customHeight="1" outlineLevelRow="0" outlineLevelCol="0"/>
  <cols>
    <col min="1" max="1" width="15.9297" style="9" customWidth="1"/>
    <col min="2" max="2" width="12.25" style="9" customWidth="1"/>
    <col min="3" max="3" width="12.25" style="9" customWidth="1"/>
    <col min="4" max="4" width="12.25" style="9" customWidth="1"/>
    <col min="5" max="5" width="12.25" style="9" customWidth="1"/>
    <col min="6" max="6" width="12.25" style="9" customWidth="1"/>
    <col min="7" max="7" width="12.25" style="9" customWidth="1"/>
    <col min="8" max="8" width="12.25" style="9" customWidth="1"/>
    <col min="9" max="256" width="12.25" style="9" customWidth="1"/>
  </cols>
  <sheetData>
    <row r="1">
      <c r="A1" t="s" s="2">
        <v>14</v>
      </c>
      <c r="B1"/>
      <c r="C1"/>
      <c r="D1"/>
      <c r="E1"/>
      <c r="F1"/>
      <c r="G1"/>
      <c r="H1"/>
    </row>
    <row r="2" ht="20.35" customHeight="1">
      <c r="A2" s="3"/>
      <c r="B2" s="3"/>
      <c r="C2" s="3"/>
      <c r="D2" s="3"/>
      <c r="E2" s="3"/>
      <c r="F2" s="3"/>
      <c r="G2" s="3"/>
      <c r="H2" s="3"/>
    </row>
    <row r="3" ht="20.35" customHeight="1">
      <c r="A3" s="4"/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</row>
    <row r="4" ht="20.35" customHeight="1">
      <c r="A4" t="s" s="6">
        <v>9</v>
      </c>
      <c r="B4" s="6">
        <v>4</v>
      </c>
      <c r="C4" s="3"/>
      <c r="D4" s="6">
        <v>2</v>
      </c>
      <c r="E4" s="6">
        <v>1.166</v>
      </c>
      <c r="F4" s="3"/>
      <c r="G4" s="6">
        <v>2</v>
      </c>
      <c r="H4" s="3"/>
    </row>
    <row r="5" ht="20.35" customHeight="1">
      <c r="A5" t="s" s="5">
        <v>10</v>
      </c>
      <c r="B5" s="5">
        <f>B4*0.946353</f>
        <v>3.785412</v>
      </c>
      <c r="C5" s="4"/>
      <c r="D5" s="5">
        <f>D4*0.946353</f>
        <v>1.892706</v>
      </c>
      <c r="E5" s="5">
        <f>E4*0.946353</f>
        <v>1.103447598</v>
      </c>
      <c r="F5" s="5">
        <f>F4*0.946353</f>
        <v>0</v>
      </c>
      <c r="G5" s="5">
        <f>G4*0.946353</f>
        <v>1.892706</v>
      </c>
      <c r="H5" s="5">
        <f>H4*0.946353</f>
        <v>0</v>
      </c>
    </row>
    <row r="6" ht="20.35" customHeight="1">
      <c r="A6" t="s" s="6">
        <v>11</v>
      </c>
      <c r="B6" s="6">
        <f>5.833</f>
        <v>5.833</v>
      </c>
      <c r="C6" s="3"/>
      <c r="D6" s="6">
        <v>5.399</v>
      </c>
      <c r="E6" s="6">
        <v>1.591</v>
      </c>
      <c r="F6" s="3"/>
      <c r="G6" s="6">
        <v>3.13</v>
      </c>
      <c r="H6" s="3"/>
    </row>
    <row r="7" ht="20.35" customHeight="1">
      <c r="A7" t="s" s="5">
        <v>12</v>
      </c>
      <c r="B7" s="5">
        <f>B6*B8</f>
        <v>3.785412</v>
      </c>
      <c r="C7" s="5">
        <f>C6*C8</f>
        <v>0</v>
      </c>
      <c r="D7" s="5">
        <f>D6*D8</f>
        <v>3.503761252871593</v>
      </c>
      <c r="E7" s="5">
        <f>E6*E8</f>
        <v>1.032503084519115</v>
      </c>
      <c r="F7" s="5">
        <f>F6*F8</f>
        <v>0</v>
      </c>
      <c r="G7" s="5">
        <f>G6*G8</f>
        <v>2.031259996571233</v>
      </c>
      <c r="H7" s="5">
        <f>H6*H8</f>
        <v>0</v>
      </c>
    </row>
    <row r="8" ht="20.35" customHeight="1">
      <c r="A8" t="s" s="7">
        <v>13</v>
      </c>
      <c r="B8" s="7">
        <f>B5/B6</f>
        <v>0.6489648551345791</v>
      </c>
      <c r="C8" s="7">
        <v>0.6489648551345791</v>
      </c>
      <c r="D8" s="7">
        <v>0.6489648551345791</v>
      </c>
      <c r="E8" s="7">
        <v>0.6489648551345791</v>
      </c>
      <c r="F8" s="7">
        <v>0.6489648551345791</v>
      </c>
      <c r="G8" s="7">
        <v>0.6489648551345791</v>
      </c>
      <c r="H8" s="7">
        <v>0.6489648551345791</v>
      </c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8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0" customWidth="1"/>
    <col min="2" max="2" width="17.2344" style="10" customWidth="1"/>
    <col min="3" max="3" width="12.25" style="10" customWidth="1"/>
    <col min="4" max="4" width="12.25" style="10" customWidth="1"/>
    <col min="5" max="5" width="12.25" style="10" customWidth="1"/>
    <col min="6" max="6" width="12.25" style="10" customWidth="1"/>
    <col min="7" max="7" width="12.25" style="10" customWidth="1"/>
    <col min="8" max="8" width="12.25" style="10" customWidth="1"/>
    <col min="9" max="9" width="12.25" style="10" customWidth="1"/>
    <col min="10" max="256" width="12.25" style="10" customWidth="1"/>
  </cols>
  <sheetData>
    <row r="1">
      <c r="B1" t="s" s="2">
        <v>15</v>
      </c>
      <c r="C1"/>
      <c r="D1"/>
      <c r="E1"/>
      <c r="F1"/>
      <c r="G1"/>
      <c r="H1"/>
      <c r="I1"/>
    </row>
    <row r="2" ht="20.35" customHeight="1">
      <c r="B2" s="3"/>
      <c r="C2" s="3"/>
      <c r="D2" s="3"/>
      <c r="E2" s="3"/>
      <c r="F2" s="3"/>
      <c r="G2" s="3"/>
      <c r="H2" s="3"/>
      <c r="I2" s="3"/>
    </row>
    <row r="3" ht="20.35" customHeight="1">
      <c r="B3" s="4"/>
      <c r="C3" t="s" s="5">
        <v>2</v>
      </c>
      <c r="D3" t="s" s="5">
        <v>3</v>
      </c>
      <c r="E3" t="s" s="5">
        <v>4</v>
      </c>
      <c r="F3" t="s" s="5">
        <v>5</v>
      </c>
      <c r="G3" t="s" s="5">
        <v>6</v>
      </c>
      <c r="H3" t="s" s="5">
        <v>7</v>
      </c>
      <c r="I3" t="s" s="5">
        <v>8</v>
      </c>
    </row>
    <row r="4" ht="20.35" customHeight="1">
      <c r="B4" t="s" s="6">
        <v>9</v>
      </c>
      <c r="C4" s="6">
        <v>8</v>
      </c>
      <c r="D4" s="6">
        <v>2</v>
      </c>
      <c r="E4" s="3"/>
      <c r="F4" s="3"/>
      <c r="G4" s="3"/>
      <c r="H4" s="3"/>
      <c r="I4" s="3"/>
    </row>
    <row r="5" ht="20.35" customHeight="1">
      <c r="B5" t="s" s="5">
        <v>10</v>
      </c>
      <c r="C5" s="5">
        <f>C4*0.946353</f>
        <v>7.570824</v>
      </c>
      <c r="D5" s="5">
        <f>D4*0.946353</f>
        <v>1.892706</v>
      </c>
      <c r="E5" s="5">
        <f>E4*0.946353</f>
        <v>0</v>
      </c>
      <c r="F5" s="5">
        <f>F4*0.946353</f>
        <v>0</v>
      </c>
      <c r="G5" s="5">
        <f>G4*0.946353</f>
        <v>0</v>
      </c>
      <c r="H5" s="5">
        <f>H4*0.946353</f>
        <v>0</v>
      </c>
      <c r="I5" s="5">
        <f>I4*0.946353</f>
        <v>0</v>
      </c>
    </row>
    <row r="6" ht="20.35" customHeight="1">
      <c r="B6" t="s" s="6">
        <v>11</v>
      </c>
      <c r="C6" s="6">
        <v>46</v>
      </c>
      <c r="D6" s="6">
        <v>15</v>
      </c>
      <c r="E6" s="3"/>
      <c r="F6" s="3"/>
      <c r="G6" s="3"/>
      <c r="H6" s="3"/>
      <c r="I6" s="3"/>
    </row>
    <row r="7" ht="20.35" customHeight="1">
      <c r="B7" t="s" s="5">
        <v>12</v>
      </c>
      <c r="C7" s="5">
        <f>C6*C8</f>
        <v>29.85238333619064</v>
      </c>
      <c r="D7" s="5">
        <f>D6*D8</f>
        <v>9.734472827018687</v>
      </c>
      <c r="E7" s="5">
        <f>E6*E8</f>
        <v>0</v>
      </c>
      <c r="F7" s="5">
        <f>F6*F8</f>
        <v>0</v>
      </c>
      <c r="G7" s="5">
        <f>G6*G8</f>
        <v>0</v>
      </c>
      <c r="H7" s="5">
        <f>H6*H8</f>
        <v>0</v>
      </c>
      <c r="I7" s="5">
        <f>I6*I8</f>
        <v>0</v>
      </c>
    </row>
    <row r="8" ht="20.35" customHeight="1">
      <c r="B8" t="s" s="7">
        <v>13</v>
      </c>
      <c r="C8" s="7">
        <v>0.6489648551345791</v>
      </c>
      <c r="D8" s="7">
        <v>0.6489648551345791</v>
      </c>
      <c r="E8" s="7">
        <v>0.6489648551345791</v>
      </c>
      <c r="F8" s="7">
        <v>0.6489648551345791</v>
      </c>
      <c r="G8" s="7">
        <v>0.6489648551345791</v>
      </c>
      <c r="H8" s="7">
        <v>0.6489648551345791</v>
      </c>
      <c r="I8" s="7">
        <v>0.6489648551345791</v>
      </c>
    </row>
  </sheetData>
  <mergeCells count="1">
    <mergeCell ref="B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