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dam\Downloads\"/>
    </mc:Choice>
  </mc:AlternateContent>
  <xr:revisionPtr revIDLastSave="0" documentId="13_ncr:1_{99A22F3E-6969-4D8C-A893-CF005272525D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Sheet1" sheetId="2" r:id="rId1"/>
    <sheet name="Sheet2" sheetId="3" r:id="rId2"/>
    <sheet name="Sheet5" sheetId="6" r:id="rId3"/>
    <sheet name="Sheet6" sheetId="7" r:id="rId4"/>
    <sheet name="Crowdfunding" sheetId="1" r:id="rId5"/>
    <sheet name="Sheet8" sheetId="11" r:id="rId6"/>
  </sheets>
  <definedNames>
    <definedName name="_xlcn.WorksheetConnection_CrowdfundingAT1" hidden="1">Crowdfunding!$A:$T</definedName>
  </definedNames>
  <calcPr calcId="191029" concurrentCalc="0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rd Conversion" columnId="Date Creard Conversion">
                <x16:calculatedTimeColumn columnName="Date Creard Conversion (Year)" columnId="Date Creard Conversion (Year)" contentType="years" isSelected="1"/>
                <x16:calculatedTimeColumn columnName="Date Creard Conversion (Quarter)" columnId="Date Creard Conversion (Quarter)" contentType="quarters" isSelected="1"/>
                <x16:calculatedTimeColumn columnName="Date Creard Conversion (Month Index)" columnId="Date Creard Conversion (Month Index)" contentType="monthsindex" isSelected="1"/>
                <x16:calculatedTimeColumn columnName="Date Creard Conversion (Month)" columnId="Date Crear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1" l="1"/>
  <c r="G15" i="11"/>
  <c r="G14" i="11"/>
  <c r="G13" i="11"/>
  <c r="G12" i="11"/>
  <c r="D16" i="11"/>
  <c r="C15" i="11"/>
  <c r="C14" i="11"/>
  <c r="C13" i="11"/>
  <c r="C12" i="11"/>
  <c r="B13" i="7"/>
  <c r="C13" i="7"/>
  <c r="D13" i="7"/>
  <c r="E13" i="7"/>
  <c r="F13" i="7"/>
  <c r="G13" i="7"/>
  <c r="F2" i="7"/>
  <c r="H2" i="7"/>
  <c r="H3" i="7"/>
  <c r="H4" i="7"/>
  <c r="H5" i="7"/>
  <c r="H6" i="7"/>
  <c r="H7" i="7"/>
  <c r="H8" i="7"/>
  <c r="H9" i="7"/>
  <c r="H10" i="7"/>
  <c r="H11" i="7"/>
  <c r="H12" i="7"/>
  <c r="H13" i="7"/>
  <c r="G3" i="7"/>
  <c r="G4" i="7"/>
  <c r="G5" i="7"/>
  <c r="G6" i="7"/>
  <c r="G7" i="7"/>
  <c r="G8" i="7"/>
  <c r="G9" i="7"/>
  <c r="G10" i="7"/>
  <c r="G11" i="7"/>
  <c r="G12" i="7"/>
  <c r="G2" i="7"/>
  <c r="F3" i="7"/>
  <c r="F4" i="7"/>
  <c r="F5" i="7"/>
  <c r="F6" i="7"/>
  <c r="F7" i="7"/>
  <c r="F8" i="7"/>
  <c r="F9" i="7"/>
  <c r="F10" i="7"/>
  <c r="F11" i="7"/>
  <c r="F12" i="7"/>
  <c r="B2" i="7"/>
  <c r="E3" i="7"/>
  <c r="E4" i="7"/>
  <c r="E5" i="7"/>
  <c r="E6" i="7"/>
  <c r="E7" i="7"/>
  <c r="E8" i="7"/>
  <c r="E9" i="7"/>
  <c r="E10" i="7"/>
  <c r="E11" i="7"/>
  <c r="E12" i="7"/>
  <c r="E2" i="7"/>
  <c r="D12" i="7"/>
  <c r="D11" i="7"/>
  <c r="D10" i="7"/>
  <c r="D9" i="7"/>
  <c r="D8" i="7"/>
  <c r="D7" i="7"/>
  <c r="D6" i="7"/>
  <c r="D5" i="7"/>
  <c r="D4" i="7"/>
  <c r="D3" i="7"/>
  <c r="D2" i="7"/>
  <c r="C12" i="7"/>
  <c r="C11" i="7"/>
  <c r="C10" i="7"/>
  <c r="C9" i="7"/>
  <c r="C7" i="7"/>
  <c r="C8" i="7"/>
  <c r="C6" i="7"/>
  <c r="C5" i="7"/>
  <c r="C4" i="7"/>
  <c r="C3" i="7"/>
  <c r="C2" i="7"/>
  <c r="B3" i="7"/>
  <c r="B12" i="7"/>
  <c r="B11" i="7"/>
  <c r="B10" i="7"/>
  <c r="B9" i="7"/>
  <c r="B8" i="7"/>
  <c r="B7" i="7"/>
  <c r="B6" i="7"/>
  <c r="B5" i="7"/>
  <c r="B4" i="7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FDC1E1-C748-43F3-8F25-004F439BCC2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C1F7BC-6EEC-4A0F-86AE-BB40A6240E6A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<sst xmlns="http://schemas.openxmlformats.org/spreadsheetml/2006/main" count="8157" uniqueCount="2113">
  <si>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</si>
  <si>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</si>
  <si>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</si>
  <si>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</si>
  <si>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</si>
  <si>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</si>
  <si>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</si>
  <si>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</si>
  <si>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</si>
  <si>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</si>
  <si>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</si>
  <si>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</si>
  <si>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</si>
  <si>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</si>
  <si>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</si>
  <si>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</si>
  <si>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</si>
  <si>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</si>
  <si>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</si>
  <si>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</si>
  <si>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</si>
  <si>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</si>
  <si>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</si>
  <si>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</si>
  <si>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</si>
  <si>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</si>
  <si>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</si>
  <si>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</si>
  <si>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</si>
  <si>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</si>
  <si>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</si>
  <si>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</si>
  <si>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</si>
  <si>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</si>
  <si>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</si>
  <si>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</si>
  <si>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</si>
  <si>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</si>
  <si>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</si>
  <si>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</si>
  <si>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</si>
  <si>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</si>
  <si>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</si>
  <si>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</si>
  <si>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</si>
  <si>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</si>
  <si>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</si>
  <si>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</si>
  <si>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</si>
  <si>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</si>
  <si>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</si>
  <si>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</si>
  <si>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</si>
  <si>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</si>
  <si>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</si>
  <si>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</si>
  <si>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</si>
  <si>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</si>
  <si>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</si>
  <si>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</si>
  <si>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</si>
  <si>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</si>
  <si>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</si>
  <si>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</si>
  <si>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</si>
  <si>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</si>
  <si>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</si>
  <si>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</si>
  <si>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</si>
  <si>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</si>
  <si>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</si>
  <si>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</si>
  <si>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</si>
  <si>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</si>
  <si>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</si>
  <si>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</si>
  <si>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</si>
  <si>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</si>
  <si>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</si>
  <si>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</si>
  <si>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</si>
  <si>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</si>
  <si>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</si>
  <si>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</si>
  <si>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</si>
  <si>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</si>
  <si>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</si>
  <si>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</si>
  <si>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</si>
  <si>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</si>
  <si>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</si>
  <si>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</si>
  <si>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</si>
  <si>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</si>
  <si>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</si>
  <si>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</si>
  <si>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</si>
  <si>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</si>
  <si>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</si>
  <si>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</si>
  <si>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</si>
  <si>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</si>
  <si>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</si>
  <si>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</si>
  <si>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</si>
  <si>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</si>
  <si>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</si>
  <si>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</si>
  <si>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</si>
  <si>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</si>
  <si>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</si>
  <si>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</si>
  <si>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</si>
  <si>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</si>
  <si>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</si>
  <si>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</si>
  <si>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</si>
  <si>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</si>
  <si>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</si>
  <si>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</si>
  <si>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</si>
  <si>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</si>
  <si>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</si>
  <si>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</si>
  <si>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</si>
  <si>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</si>
  <si>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</si>
  <si>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</si>
  <si>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</si>
  <si>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</si>
  <si>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</si>
  <si>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</si>
  <si>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</si>
  <si>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</si>
  <si>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</si>
  <si>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</si>
  <si>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</si>
  <si>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</si>
  <si>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</si>
  <si>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</si>
  <si>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</si>
  <si>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</si>
  <si>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</si>
  <si>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</si>
  <si>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</si>
  <si>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</si>
  <si>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</si>
  <si>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</si>
  <si>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</si>
  <si>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</si>
  <si>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</si>
  <si>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</si>
  <si>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</si>
  <si>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</si>
  <si>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</si>
  <si>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</si>
  <si>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</si>
  <si>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</si>
  <si>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</si>
  <si>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</si>
  <si>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</si>
  <si>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</si>
  <si>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</si>
  <si>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</si>
  <si>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</si>
  <si>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</si>
  <si>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</si>
  <si>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</si>
  <si>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</si>
  <si>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</si>
  <si>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</si>
  <si>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</si>
  <si>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</si>
  <si>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</si>
  <si>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</si>
  <si>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</si>
  <si>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</si>
  <si>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</si>
  <si>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</si>
  <si>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</si>
  <si>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</si>
  <si>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</si>
  <si>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</si>
  <si>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</si>
  <si>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</si>
  <si>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</si>
  <si>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</si>
  <si>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</si>
  <si>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</si>
  <si>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</si>
  <si>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</si>
  <si>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</si>
  <si>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</si>
  <si>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</si>
  <si>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</si>
  <si>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</si>
  <si>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</si>
  <si>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</si>
  <si>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</si>
  <si>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</si>
  <si>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</si>
  <si>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</si>
  <si>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</si>
  <si>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</si>
  <si>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</si>
  <si>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</si>
  <si>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</si>
  <si>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</si>
  <si>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</si>
  <si>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</si>
  <si>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</si>
  <si>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</si>
  <si>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</si>
  <si>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</si>
  <si>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</si>
  <si>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</si>
  <si>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</si>
  <si>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</si>
  <si>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</si>
  <si>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</si>
  <si>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</si>
  <si>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</si>
  <si>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</si>
  <si>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</si>
  <si>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</si>
  <si>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</si>
  <si>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</si>
  <si>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</si>
  <si>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</si>
  <si>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</si>
  <si>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</si>
  <si>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</si>
  <si>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</si>
  <si>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</si>
  <si>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</si>
  <si>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</si>
  <si>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</si>
  <si>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</si>
  <si>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</si>
  <si>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</si>
  <si>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</si>
  <si>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</si>
  <si>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</si>
  <si>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</si>
  <si>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</si>
  <si>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</si>
  <si>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</si>
  <si>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</si>
  <si>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</si>
  <si>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</si>
  <si>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</si>
  <si>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</si>
  <si>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</si>
  <si>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</si>
  <si>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</si>
  <si>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</si>
  <si>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</si>
  <si>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</si>
  <si>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</si>
  <si>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</si>
  <si>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</si>
  <si>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</si>
  <si>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</si>
  <si>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</si>
  <si>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</si>
  <si>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</si>
  <si>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</si>
  <si>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</si>
  <si>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</si>
  <si>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</si>
  <si>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</si>
  <si>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</si>
  <si>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</si>
  <si>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</si>
  <si>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</si>
  <si>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</si>
  <si>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</si>
  <si>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</si>
  <si>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</si>
  <si>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</si>
  <si>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</si>
  <si>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</si>
  <si>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</si>
  <si>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</si>
  <si>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</si>
  <si>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</si>
  <si>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</si>
  <si>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</si>
  <si>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</si>
  <si>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</si>
  <si>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</si>
  <si>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</si>
  <si>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</si>
  <si>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</si>
  <si>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</si>
  <si>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</si>
  <si>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</si>
  <si>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</si>
  <si>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</si>
  <si>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</si>
  <si>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</si>
  <si>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</si>
  <si>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</si>
  <si>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</si>
  <si>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</si>
  <si>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</si>
  <si>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</si>
  <si>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</si>
  <si>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</si>
  <si>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</si>
  <si>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</si>
  <si>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</si>
  <si>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</si>
  <si>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</si>
  <si>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</si>
  <si>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</si>
  <si>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</si>
  <si>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</si>
  <si>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</si>
  <si>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</si>
  <si>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</si>
  <si>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</si>
  <si>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</si>
  <si>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</si>
  <si>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</si>
  <si>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</si>
  <si>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</si>
  <si>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</si>
  <si>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</si>
  <si>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</si>
  <si>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</si>
  <si>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</si>
  <si>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</si>
  <si>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</si>
  <si>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</si>
  <si>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</si>
  <si>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</si>
  <si>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</si>
  <si>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</si>
  <si>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</si>
  <si>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</si>
  <si>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</si>
  <si>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</si>
  <si>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</si>
  <si>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</si>
  <si>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</si>
  <si>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</si>
  <si>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</si>
  <si>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</si>
  <si>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</si>
  <si>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</si>
  <si>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</si>
  <si>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</si>
  <si>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</si>
  <si>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</si>
  <si>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</si>
  <si>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</si>
  <si>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</si>
  <si>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</si>
  <si>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</si>
  <si>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</si>
  <si>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</si>
  <si>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</si>
  <si>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</si>
  <si>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</si>
  <si>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</si>
  <si>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</si>
  <si>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</si>
  <si>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</si>
  <si>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</si>
  <si>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</si>
  <si>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</si>
  <si>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</si>
  <si>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</si>
  <si>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</si>
  <si>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</si>
  <si>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</si>
  <si>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</si>
  <si>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</si>
  <si>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</si>
  <si>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</si>
  <si>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</si>
  <si>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</si>
  <si>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</si>
  <si>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</si>
  <si>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</si>
  <si>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</si>
  <si>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</si>
  <si>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</si>
  <si>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</si>
  <si>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</si>
  <si>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</si>
  <si>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</si>
  <si>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</si>
  <si>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</si>
  <si>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</si>
  <si>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</si>
  <si>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</si>
  <si>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</si>
  <si>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</si>
  <si>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</si>
  <si>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</si>
  <si>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</si>
  <si>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</si>
  <si>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</si>
  <si>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</si>
  <si>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</si>
  <si>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</si>
  <si>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</si>
  <si>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</si>
  <si>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</si>
  <si>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</si>
  <si>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</si>
  <si>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</si>
  <si>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</si>
  <si>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</si>
  <si>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</si>
  <si>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</si>
  <si>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</si>
  <si>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</si>
  <si>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</si>
  <si>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</si>
  <si>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</si>
  <si>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</si>
  <si>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</si>
  <si>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</si>
  <si>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</si>
  <si>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</si>
  <si>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</si>
  <si>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</si>
  <si>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</si>
  <si>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</si>
  <si>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</si>
  <si>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</si>
  <si>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</si>
  <si>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</si>
  <si>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</si>
  <si>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</si>
  <si>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</si>
  <si>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</si>
  <si>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</si>
  <si>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</si>
  <si>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</si>
  <si>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</si>
  <si>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</si>
  <si>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</si>
  <si>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</si>
  <si>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</si>
  <si>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</si>
  <si>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</si>
  <si>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</si>
  <si>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</si>
  <si>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</si>
  <si>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</si>
  <si>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</si>
  <si>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</si>
  <si>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</si>
  <si>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</si>
  <si>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</si>
  <si>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</si>
  <si>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</si>
  <si>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</si>
  <si>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</si>
  <si>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</si>
  <si>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</si>
  <si>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</si>
  <si>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</si>
  <si>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</si>
  <si>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</si>
  <si>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</si>
  <si>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</si>
  <si>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</si>
  <si>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</si>
  <si>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</si>
  <si>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</si>
  <si>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</si>
  <si>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</si>
  <si>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</si>
  <si>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</si>
  <si>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</si>
  <si>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</si>
  <si>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</si>
  <si>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</si>
  <si>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</si>
  <si>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</si>
  <si>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</si>
  <si>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</si>
  <si>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</si>
  <si>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</si>
  <si>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</si>
  <si>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</si>
  <si>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</si>
  <si>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</si>
  <si>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</si>
  <si>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</si>
  <si>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</si>
  <si>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</si>
  <si>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</si>
  <si>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</si>
  <si>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</si>
  <si>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</si>
  <si>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</si>
  <si>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</si>
  <si>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</si>
  <si>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</si>
  <si>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</si>
  <si>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</si>
  <si>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</si>
  <si>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</si>
  <si>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</si>
  <si>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</si>
  <si>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</si>
  <si>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</si>
  <si>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</si>
  <si>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</si>
  <si>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</si>
  <si>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</si>
  <si>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</si>
  <si>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</si>
  <si>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</si>
  <si>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</si>
  <si>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</si>
  <si>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</si>
  <si>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</si>
  <si>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</si>
  <si>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</si>
  <si>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</si>
  <si>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</si>
  <si>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</si>
  <si>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</si>
  <si>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</si>
  <si>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</si>
  <si>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</si>
  <si>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</si>
  <si>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</si>
  <si>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</si>
  <si>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</si>
  <si>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</si>
  <si>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</si>
  <si>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</si>
  <si>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</si>
  <si>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</si>
  <si>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</si>
  <si>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</si>
  <si>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</si>
  <si>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</si>
  <si>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</si>
  <si>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</si>
  <si>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</si>
  <si>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</si>
  <si>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</si>
  <si>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</si>
  <si>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</si>
  <si>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</si>
  <si>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</si>
  <si>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</si>
  <si>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</si>
  <si>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</si>
  <si>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</si>
  <si>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</si>
  <si>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</si>
  <si>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</si>
  <si>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</si>
  <si>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</si>
  <si>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</si>
  <si>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</si>
  <si>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</si>
  <si>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</si>
  <si>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</si>
  <si>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</si>
  <si>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</si>
  <si>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</si>
  <si>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</si>
  <si>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</si>
  <si>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</si>
  <si>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</si>
  <si>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</si>
  <si>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</si>
  <si>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</si>
  <si>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</si>
  <si>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</si>
  <si>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</si>
  <si>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</si>
  <si>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</si>
  <si>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</si>
  <si>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</si>
  <si>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</si>
  <si>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</si>
  <si>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</si>
  <si>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</si>
  <si>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</si>
  <si>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</si>
  <si>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</si>
  <si>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</si>
  <si>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</si>
  <si>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</si>
  <si>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</si>
  <si>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</si>
  <si>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</si>
  <si>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</si>
  <si>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</si>
  <si>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</si>
  <si>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</si>
  <si>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</si>
  <si>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</si>
  <si>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</si>
  <si>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</si>
  <si>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</si>
  <si>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</si>
  <si>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</si>
  <si>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</si>
  <si>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</si>
  <si>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</si>
  <si>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</si>
  <si>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</si>
  <si>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</si>
  <si>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</si>
  <si>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</si>
  <si>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</si>
  <si>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</si>
  <si>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</si>
  <si>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</si>
  <si>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</si>
  <si>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</si>
  <si>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</si>
  <si>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</si>
  <si>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</si>
  <si>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</si>
  <si>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</si>
  <si>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</si>
  <si>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</si>
  <si>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</si>
  <si>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</si>
  <si>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</si>
  <si>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</si>
  <si>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</si>
  <si>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</si>
  <si>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</si>
  <si>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</si>
  <si>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</si>
  <si>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</si>
  <si>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</si>
  <si>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</si>
  <si>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</si>
  <si>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</si>
  <si>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</si>
  <si>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</si>
  <si>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</si>
  <si>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</si>
  <si>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</si>
  <si>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</si>
  <si>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</si>
  <si>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</si>
  <si>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</si>
  <si>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</si>
  <si>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</si>
  <si>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</si>
  <si>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</si>
  <si>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</si>
  <si>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</si>
  <si>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</si>
  <si>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</si>
  <si>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</si>
  <si>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</si>
  <si>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</si>
  <si>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</si>
  <si>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</si>
  <si>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</si>
  <si>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</si>
  <si>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</si>
  <si>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</si>
  <si>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</si>
  <si>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</si>
  <si>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</si>
  <si>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</si>
  <si>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</si>
  <si>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</si>
  <si>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</si>
  <si>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</si>
  <si>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</si>
  <si>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</si>
  <si>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</si>
  <si>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</si>
  <si>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</si>
  <si>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</si>
  <si>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</si>
  <si>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</si>
  <si>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</si>
  <si>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</si>
  <si>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</si>
  <si>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</si>
  <si>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</si>
  <si>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</si>
  <si>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</si>
  <si>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</si>
  <si>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</si>
  <si>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</si>
  <si>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</si>
  <si>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</si>
  <si>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</si>
  <si>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</si>
  <si>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</si>
  <si>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</si>
  <si>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</si>
  <si>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</si>
  <si>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</si>
  <si>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</si>
  <si>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</si>
  <si>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</si>
  <si>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</si>
  <si>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</si>
  <si>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</si>
  <si>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</si>
  <si>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</si>
  <si>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</si>
  <si>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</si>
  <si>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</si>
  <si>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</si>
  <si>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</si>
  <si>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</si>
  <si>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</si>
  <si>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</si>
  <si>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</si>
  <si>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</si>
  <si>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</si>
  <si>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</si>
  <si>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</si>
  <si>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</si>
  <si>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</si>
  <si>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</si>
  <si>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</si>
  <si>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</si>
  <si>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</si>
  <si>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</si>
  <si>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</si>
  <si>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</si>
  <si>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</si>
  <si>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</si>
  <si>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</si>
  <si>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</si>
  <si>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</si>
  <si>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</si>
  <si>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</si>
  <si>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</si>
  <si>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</si>
  <si>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</si>
  <si>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</si>
  <si>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</si>
  <si>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</si>
  <si>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</si>
  <si>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</si>
  <si>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</si>
  <si>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</si>
  <si>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</si>
  <si>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</si>
  <si>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</si>
  <si>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</si>
  <si>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</si>
  <si>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</si>
  <si>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</si>
  <si>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</si>
  <si>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</si>
  <si>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</si>
  <si>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</si>
  <si>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</si>
  <si>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</si>
  <si>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</si>
  <si>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</si>
  <si>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</si>
  <si>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</si>
  <si>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</si>
  <si>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</si>
  <si>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</si>
  <si>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</si>
  <si>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</si>
  <si>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</si>
  <si>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</si>
  <si>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</si>
  <si>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</si>
  <si>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</si>
  <si>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</si>
  <si>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</si>
  <si>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</si>
  <si>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</si>
  <si>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</si>
  <si>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</si>
  <si>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</si>
  <si>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</si>
  <si>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</si>
  <si>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</si>
  <si>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</si>
  <si>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</si>
  <si>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</si>
  <si>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</si>
  <si>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</si>
  <si>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</si>
  <si>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</si>
  <si>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</si>
  <si>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</si>
  <si>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</si>
  <si>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</si>
  <si>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</si>
  <si>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</si>
  <si>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</si>
  <si>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</si>
  <si>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</si>
  <si>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</si>
  <si>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</si>
  <si>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</si>
  <si>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</si>
  <si>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</si>
  <si>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</si>
  <si>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</si>
  <si>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</si>
  <si>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</si>
  <si>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</si>
  <si>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</si>
  <si>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</si>
  <si>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</si>
  <si>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</si>
  <si>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</si>
  <si>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</si>
  <si>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</si>
  <si>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</si>
  <si>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</si>
  <si>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</si>
  <si>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</si>
  <si>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</si>
  <si>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</si>
  <si>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</si>
  <si>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</si>
  <si>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</si>
  <si>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</si>
  <si>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</si>
  <si>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</si>
  <si>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</si>
  <si>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</si>
  <si>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</si>
  <si>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</si>
  <si>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</si>
  <si>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</si>
  <si>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</si>
  <si>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</si>
  <si>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</si>
  <si>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</si>
  <si>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</si>
  <si>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</si>
  <si>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</si>
  <si>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</si>
  <si>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</si>
  <si>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</si>
  <si>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</si>
  <si>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</si>
  <si>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</si>
  <si>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</si>
  <si>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</si>
  <si>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</si>
  <si>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</si>
  <si>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</si>
  <si>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</si>
  <si>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</si>
  <si>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</si>
  <si>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</si>
  <si>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</si>
  <si>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</si>
  <si>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</si>
  <si>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</si>
  <si>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</si>
  <si>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</si>
  <si>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</si>
  <si>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</si>
  <si>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</si>
  <si>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</si>
  <si>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</si>
  <si>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</si>
  <si>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</si>
  <si>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</si>
  <si>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</si>
  <si>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</si>
  <si>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</si>
  <si>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</si>
  <si>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</si>
  <si>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</si>
  <si>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</si>
  <si>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</si>
  <si>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</si>
  <si>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</si>
  <si>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</si>
  <si>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</si>
  <si>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</si>
  <si>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</si>
  <si>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</si>
  <si>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</si>
  <si>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</si>
  <si>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</si>
  <si>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</si>
  <si>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</si>
  <si>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</si>
  <si>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</si>
  <si>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</si>
  <si>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</si>
  <si>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</si>
  <si>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</si>
  <si>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</si>
  <si>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</si>
  <si>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</si>
  <si>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</si>
  <si>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</si>
  <si>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</si>
  <si>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</si>
  <si>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</si>
  <si>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</si>
  <si>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</si>
  <si>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</si>
  <si>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</si>
  <si>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</si>
  <si>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</si>
  <si>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</si>
  <si>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</si>
  <si>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</si>
  <si>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</si>
  <si>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</si>
  <si>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</si>
  <si>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</si>
  <si>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</si>
  <si>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</si>
  <si>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</si>
  <si>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</si>
  <si>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</si>
  <si>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</si>
  <si>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</si>
  <si>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</si>
  <si>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</si>
  <si>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</si>
  <si>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</si>
  <si>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</si>
  <si>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</si>
  <si>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</si>
  <si>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</si>
  <si>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</si>
  <si>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</si>
  <si>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</si>
  <si>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</si>
  <si>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</si>
  <si>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</si>
  <si>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</si>
  <si>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</si>
  <si>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</si>
  <si>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</si>
  <si>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</si>
  <si>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</si>
  <si>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</si>
  <si>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</si>
  <si>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</si>
  <si>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</si>
  <si>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</si>
  <si>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</si>
  <si>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</si>
  <si>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</si>
  <si>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</si>
  <si>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</si>
  <si>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</si>
  <si>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</si>
  <si>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</si>
  <si>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</si>
  <si>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</si>
  <si>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</si>
  <si>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</si>
  <si>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</si>
  <si>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</si>
  <si>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</si>
  <si>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</si>
  <si>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</si>
  <si>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</si>
  <si>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</si>
  <si>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</si>
  <si>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</si>
  <si>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</si>
  <si>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</si>
  <si>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</si>
  <si>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</si>
  <si>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</si>
  <si>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</si>
  <si>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</si>
  <si>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</si>
  <si>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</si>
  <si>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</si>
  <si>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</si>
  <si>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</si>
  <si>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</si>
  <si>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</si>
  <si>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</si>
  <si>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</si>
  <si>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</si>
  <si>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</si>
  <si>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</si>
  <si>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</si>
  <si>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</si>
  <si>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</si>
  <si>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</si>
  <si>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</si>
  <si>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</si>
  <si>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</si>
  <si>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</si>
  <si>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</si>
  <si>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</si>
  <si>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</si>
  <si>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</si>
  <si>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</si>
  <si>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</si>
  <si>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</si>
  <si>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</si>
  <si>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</si>
  <si>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</si>
  <si>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</si>
  <si>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</si>
  <si>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</si>
  <si>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</si>
  <si>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</si>
  <si>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</si>
  <si>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</si>
  <si>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</si>
  <si>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</si>
  <si>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</si>
  <si>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</si>
  <si>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</si>
  <si>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</si>
  <si>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</si>
  <si>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</si>
  <si>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</si>
  <si>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</si>
  <si>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</si>
  <si>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</si>
  <si>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</si>
  <si>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</si>
  <si>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</si>
  <si>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</si>
  <si>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</si>
  <si>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</si>
  <si>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</si>
  <si>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</si>
  <si>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</si>
  <si>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</si>
  <si>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</si>
  <si>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</si>
  <si>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</si>
  <si>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</si>
  <si>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</si>
  <si>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</si>
  <si>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</si>
  <si>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</si>
  <si>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</si>
  <si>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</si>
  <si>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</si>
  <si>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</si>
  <si>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</si>
  <si>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</si>
  <si>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</si>
  <si>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</si>
  <si>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</si>
  <si>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</si>
  <si>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</si>
  <si>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</si>
  <si>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</si>
  <si>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</si>
  <si>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</si>
  <si>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</si>
  <si>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</si>
  <si>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</si>
  <si>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</si>
  <si>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</si>
  <si>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</si>
  <si>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</si>
  <si>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</si>
  <si>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</si>
  <si>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</si>
  <si>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</si>
  <si>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</si>
  <si>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</si>
  <si>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</si>
  <si>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</si>
  <si>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</si>
  <si>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</si>
  <si>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</si>
  <si>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</si>
  <si>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</si>
  <si>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</si>
  <si>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</si>
  <si>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</si>
  <si>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</si>
  <si>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</si>
  <si>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</si>
  <si>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</si>
  <si>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</si>
  <si>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</si>
  <si>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</si>
  <si>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</si>
  <si>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</si>
  <si>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</si>
  <si>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</si>
  <si>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</si>
  <si>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</si>
  <si>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</si>
  <si>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</si>
  <si>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</si>
  <si>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</si>
  <si>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</si>
  <si>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</si>
  <si>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</si>
  <si>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</si>
  <si>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</si>
  <si>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</si>
  <si>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</si>
  <si>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</si>
  <si>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</si>
  <si>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</si>
  <si>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</si>
  <si>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</si>
  <si>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</si>
  <si>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</si>
  <si>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</si>
  <si>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</si>
  <si>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</si>
  <si>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</si>
  <si>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</si>
  <si>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</si>
  <si>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</si>
  <si>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</si>
  <si>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</si>
  <si>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</si>
  <si>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</si>
  <si>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</si>
  <si>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</si>
  <si>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</si>
  <si>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</si>
  <si>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</si>
  <si>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</si>
  <si>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</si>
  <si>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</si>
  <si>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</si>
  <si>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</si>
  <si>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</si>
  <si>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</si>
  <si>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</si>
  <si>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</si>
  <si>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</si>
  <si>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</si>
  <si>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</si>
  <si>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</si>
  <si>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</si>
  <si>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</si>
  <si>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</si>
  <si>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</si>
  <si>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</si>
  <si>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</si>
  <si>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</si>
  <si>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</si>
  <si>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</si>
  <si>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</si>
  <si>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</si>
  <si>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</si>
  <si>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</si>
  <si>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</si>
  <si>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</si>
  <si>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</si>
  <si>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</si>
  <si>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</si>
  <si>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</si>
  <si>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</si>
  <si>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</si>
  <si>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</si>
  <si>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</si>
  <si>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</si>
  <si>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</si>
  <si>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</si>
  <si>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</si>
  <si>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</si>
  <si>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</si>
  <si>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</si>
  <si>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</si>
  <si>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</si>
  <si>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</si>
  <si>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</si>
  <si>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</si>
  <si>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</si>
  <si>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</si>
  <si>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</si>
  <si>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</si>
  <si>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</si>
  <si>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</si>
  <si>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</si>
  <si>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</si>
  <si>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</si>
  <si>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</si>
  <si>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</si>
  <si>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</si>
  <si>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</si>
  <si>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</si>
  <si>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</si>
  <si>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</si>
  <si>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</si>
  <si>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</si>
  <si>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</si>
  <si>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</si>
  <si>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</si>
  <si>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</si>
  <si>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</si>
  <si>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</si>
  <si>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</si>
  <si>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</si>
  <si>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</si>
  <si>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</si>
  <si>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</si>
  <si>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</si>
  <si>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</si>
  <si>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</si>
  <si>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</si>
  <si>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</si>
  <si>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</si>
  <si>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</si>
  <si>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</si>
  <si>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</si>
  <si>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</si>
  <si>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</si>
  <si>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</si>
  <si>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</si>
  <si>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</si>
  <si>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</si>
  <si>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</si>
  <si>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</si>
  <si>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</si>
  <si>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</si>
  <si>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</si>
  <si>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</si>
  <si>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</si>
  <si>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</si>
  <si>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</si>
  <si>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</si>
  <si>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</si>
  <si>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</si>
  <si>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</si>
  <si>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</si>
  <si>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</si>
  <si>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</si>
  <si>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</si>
  <si>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</si>
  <si>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</si>
  <si>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</si>
  <si>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</si>
  <si>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</si>
  <si>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</si>
  <si>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</si>
  <si>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</si>
  <si>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</si>
  <si>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</si>
  <si>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</si>
  <si>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</si>
  <si>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</si>
  <si>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</si>
  <si>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</si>
  <si>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</si>
  <si>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</si>
  <si>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</si>
  <si>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</si>
  <si>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</si>
  <si>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</si>
  <si>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</si>
  <si>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</si>
  <si>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</si>
  <si>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</si>
  <si>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</si>
  <si>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</si>
  <si>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</si>
  <si>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</si>
  <si>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</si>
  <si>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</si>
  <si>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</si>
  <si>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</si>
  <si>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</si>
  <si>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</si>
  <si>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</si>
  <si>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</si>
  <si>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</si>
  <si>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</si>
  <si>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</si>
  <si>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</si>
  <si>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</si>
  <si>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</si>
  <si>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</si>
  <si>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</si>
  <si>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</si>
  <si>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</si>
  <si>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</si>
  <si>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</si>
  <si>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</si>
  <si>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</si>
  <si>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</si>
  <si>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</si>
  <si>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</si>
  <si>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</si>
  <si>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</si>
  <si>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</si>
  <si>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</si>
  <si>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</si>
  <si>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</si>
  <si>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</si>
  <si>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</si>
  <si>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</si>
  <si>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</si>
  <si>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</si>
  <si>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</si>
  <si>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</si>
  <si>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</si>
  <si>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</si>
  <si>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</si>
  <si>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</si>
  <si>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</si>
  <si>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</si>
  <si>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</si>
  <si>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</si>
  <si>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</si>
  <si>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</si>
  <si>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</si>
  <si>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</si>
  <si>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</si>
  <si>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</si>
  <si>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</si>
  <si>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</si>
  <si>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</si>
  <si>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</si>
  <si>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</si>
  <si>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</si>
  <si>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</si>
  <si>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</si>
  <si>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</si>
  <si>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</si>
  <si>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</si>
  <si>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</si>
  <si>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</si>
  <si>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</si>
  <si>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</si>
  <si>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</si>
  <si>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</si>
  <si>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</si>
  <si>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</si>
  <si>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</si>
  <si>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</si>
  <si>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</si>
  <si>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</si>
  <si>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</si>
  <si>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</si>
  <si>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</si>
  <si>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</si>
  <si>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</si>
  <si>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</si>
  <si>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</si>
  <si>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</si>
  <si>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</si>
  <si>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</si>
  <si>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</si>
  <si>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</si>
  <si>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</si>
  <si>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</si>
  <si>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</si>
  <si>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</si>
  <si>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</si>
  <si>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</si>
  <si>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</si>
  <si>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</si>
  <si>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</si>
  <si>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</si>
  <si>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</si>
  <si>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</si>
  <si>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</si>
  <si>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</si>
  <si>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</si>
  <si>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</si>
  <si>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</si>
  <si>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</si>
  <si>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</si>
  <si>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</si>
  <si>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</si>
  <si>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</si>
  <si>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</si>
  <si>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</si>
  <si>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</si>
  <si>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</si>
  <si>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</si>
  <si>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</si>
  <si>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</si>
  <si>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</si>
  <si>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</si>
  <si>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</si>
  <si>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</si>
  <si>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</si>
  <si>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</si>
  <si>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</si>
  <si>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</si>
  <si>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</si>
  <si>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</si>
  <si>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</si>
  <si>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</si>
  <si>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</si>
  <si>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</si>
  <si>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</si>
  <si>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</si>
  <si>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</si>
  <si>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</si>
  <si>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</si>
  <si>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</si>
  <si>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</si>
  <si>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</si>
  <si>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</si>
  <si>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</si>
  <si>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</si>
  <si>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</si>
  <si>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</si>
  <si>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</si>
  <si>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</si>
  <si>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</si>
  <si>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</si>
  <si>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</si>
  <si>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</si>
  <si>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</si>
  <si>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</si>
  <si>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</si>
  <si>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</si>
  <si>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</si>
  <si>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</si>
  <si>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</si>
  <si>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</si>
  <si>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</si>
  <si>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</si>
  <si>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</si>
  <si>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</si>
  <si>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</si>
  <si>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</si>
  <si>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</si>
  <si>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</si>
  <si>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</si>
  <si>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</si>
  <si>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</si>
  <si>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</si>
  <si>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</si>
  <si>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</si>
  <si>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</si>
  <si>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</si>
  <si>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</si>
  <si>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</si>
  <si>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</si>
  <si>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</si>
  <si>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</si>
  <si>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</si>
  <si>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</si>
  <si>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</si>
  <si>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</si>
  <si>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</si>
  <si>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</si>
  <si>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</si>
  <si>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</si>
  <si>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</si>
  <si>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</si>
  <si>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</si>
  <si>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</si>
  <si>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</si>
  <si>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</si>
  <si>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</si>
  <si>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</si>
  <si>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</si>
  <si>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</si>
  <si>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</si>
  <si>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</si>
  <si>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</si>
  <si>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</si>
  <si>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</si>
  <si>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</si>
  <si>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</si>
  <si>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</si>
  <si>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</si>
  <si>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</si>
  <si>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</si>
  <si>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</si>
  <si>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</si>
  <si>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</si>
  <si>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</si>
  <si>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</si>
  <si>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</si>
  <si>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</si>
  <si>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</si>
  <si>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</si>
  <si>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</si>
  <si>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</si>
  <si>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</si>
  <si>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</si>
  <si>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</si>
  <si>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</si>
  <si>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</si>
  <si>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</si>
  <si>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</si>
  <si>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</si>
  <si>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</si>
  <si>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</si>
  <si>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</si>
  <si>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</si>
  <si>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</si>
  <si>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</si>
  <si>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</si>
  <si>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</si>
  <si>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</si>
  <si>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</si>
  <si>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</si>
  <si>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</si>
  <si>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</si>
  <si>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</si>
  <si>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</si>
  <si>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</si>
  <si>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</si>
  <si>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</si>
  <si>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</si>
  <si>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</si>
  <si>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</si>
  <si>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</si>
  <si>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</si>
  <si>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</si>
  <si>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</si>
  <si>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</si>
  <si>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</si>
  <si>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</si>
  <si>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</si>
  <si>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</si>
  <si>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</si>
  <si>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</si>
  <si>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</si>
  <si>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</si>
  <si>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</si>
  <si>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</si>
  <si>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</si>
  <si>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</si>
  <si>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</si>
  <si>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</si>
  <si>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</si>
  <si>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</si>
  <si>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</si>
  <si>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</si>
  <si>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</si>
  <si>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</si>
  <si>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</si>
  <si>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</si>
  <si>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</si>
  <si>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</si>
  <si>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</si>
  <si>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</si>
  <si>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</si>
  <si>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</si>
  <si>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</si>
  <si>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</si>
  <si>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</si>
  <si>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</si>
  <si>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</si>
  <si>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</si>
  <si>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</si>
  <si>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</si>
  <si>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</si>
  <si>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</si>
  <si>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</si>
  <si>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</si>
  <si>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</si>
  <si>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</si>
  <si>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</si>
  <si>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</si>
  <si>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</si>
  <si>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</si>
  <si>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</si>
  <si>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</si>
  <si>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</si>
  <si>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</si>
  <si>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</si>
  <si>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</si>
  <si>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</si>
  <si>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</si>
  <si>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</si>
  <si>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</si>
  <si>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</si>
  <si>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</si>
  <si>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</si>
  <si>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</si>
  <si>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</si>
  <si>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</si>
  <si>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</si>
  <si>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</si>
  <si>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</si>
  <si>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</si>
  <si>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</si>
  <si>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</si>
  <si>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</si>
  <si>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</si>
  <si>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</si>
  <si>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</si>
  <si>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</si>
  <si>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</si>
  <si>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</si>
  <si>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</si>
  <si>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</si>
  <si>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</si>
  <si>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</si>
  <si>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</si>
  <si>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</si>
  <si>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</si>
  <si>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</si>
  <si>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</si>
  <si>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</si>
  <si>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</si>
  <si>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</si>
  <si>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</si>
  <si>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</si>
  <si>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</si>
  <si>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</si>
  <si>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</si>
  <si>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</si>
  <si>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</si>
  <si>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</si>
  <si>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</si>
  <si>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</si>
  <si>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</si>
  <si>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</si>
  <si>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</si>
  <si>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</si>
  <si>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</si>
  <si>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</si>
  <si>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</si>
  <si>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</si>
  <si>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</si>
  <si>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</si>
  <si>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</si>
  <si>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</si>
  <si>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</si>
  <si>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</si>
  <si>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</si>
  <si>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</si>
  <si>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</si>
  <si>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</si>
  <si>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</si>
  <si>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</si>
  <si>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</si>
  <si>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</si>
  <si>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</si>
  <si>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</si>
  <si>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</si>
  <si>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</si>
  <si>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</si>
  <si>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</si>
  <si>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</si>
  <si>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</si>
  <si>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</si>
  <si>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</si>
  <si>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</si>
  <si>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</si>
  <si>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</si>
  <si>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</si>
  <si>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</si>
  <si>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</si>
  <si>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</si>
  <si>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</si>
  <si>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</si>
  <si>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</si>
  <si>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</si>
  <si>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</si>
  <si>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</si>
  <si>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</si>
  <si>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</si>
  <si>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</si>
  <si>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</si>
  <si>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</si>
  <si>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</si>
  <si>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</si>
  <si>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</si>
  <si>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</si>
  <si>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</si>
  <si>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</si>
  <si>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</si>
  <si>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</si>
  <si>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</si>
  <si>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</si>
  <si>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</si>
  <si>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</si>
  <si>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</si>
  <si>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</si>
  <si>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</si>
  <si>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</si>
  <si>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</si>
  <si>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</si>
  <si>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</si>
  <si>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</si>
  <si>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</si>
  <si>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</si>
  <si>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</si>
  <si>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</si>
  <si>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</si>
  <si>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</si>
  <si>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</si>
  <si>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</si>
  <si>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</si>
  <si>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</si>
  <si>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</si>
  <si>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</si>
  <si>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</si>
  <si>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</si>
  <si>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</si>
  <si>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</si>
  <si>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</si>
  <si>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</si>
  <si>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</si>
  <si>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</si>
  <si>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</si>
  <si>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</si>
  <si>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</si>
  <si>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</si>
  <si>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</si>
  <si>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</si>
  <si>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</si>
  <si>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</si>
  <si>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</si>
  <si>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</si>
  <si>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</si>
  <si>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</si>
  <si>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</si>
  <si>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</si>
  <si>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</si>
  <si>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</si>
  <si>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</si>
  <si>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</si>
  <si>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</si>
  <si>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</si>
  <si>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</si>
  <si>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</si>
  <si>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</si>
  <si>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</si>
  <si>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</si>
  <si>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</si>
  <si>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</si>
  <si>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</si>
  <si>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</si>
  <si>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</si>
  <si>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</si>
  <si>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</si>
  <si>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</si>
  <si>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</si>
  <si>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</si>
  <si>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</si>
  <si>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</si>
  <si>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</si>
  <si>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</si>
  <si>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</si>
  <si>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</si>
  <si>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</si>
  <si>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</si>
  <si>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</si>
  <si>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</si>
  <si>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</si>
  <si>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</si>
  <si>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</si>
  <si>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</si>
  <si>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</si>
  <si>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</si>
  <si>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</si>
  <si>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</si>
  <si>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</si>
  <si>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</si>
  <si>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</si>
  <si>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</si>
  <si>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</si>
  <si>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</si>
  <si>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</si>
  <si>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</si>
  <si>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</si>
  <si>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</si>
  <si>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</si>
  <si>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</si>
  <si>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</si>
  <si>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</si>
  <si>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</si>
  <si>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</si>
  <si>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</si>
  <si>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</si>
  <si>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</si>
  <si>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</si>
  <si>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</si>
  <si>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</si>
  <si>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</si>
  <si>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</si>
  <si>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</si>
  <si>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</si>
  <si>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</si>
  <si>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</si>
  <si>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</si>
  <si>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</si>
  <si>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</si>
  <si>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</si>
  <si>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</si>
  <si>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</si>
  <si>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</si>
  <si>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</si>
  <si>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</si>
  <si>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</si>
  <si>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</si>
  <si>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</si>
  <si>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</si>
  <si>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</si>
  <si>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</si>
  <si>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</si>
  <si>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</si>
  <si>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</si>
  <si>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</si>
  <si>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</si>
  <si>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</si>
  <si>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</si>
  <si>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</si>
  <si>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</si>
  <si>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</si>
  <si>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</si>
  <si>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</si>
  <si>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</si>
  <si>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</si>
  <si>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</si>
  <si>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</si>
  <si>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</si>
  <si>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</si>
  <si>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</si>
  <si>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</si>
  <si>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</si>
  <si>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</si>
  <si>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</si>
  <si>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</si>
  <si>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</si>
  <si>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</si>
  <si>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</si>
  <si>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</si>
  <si>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</si>
  <si>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</si>
  <si>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</si>
  <si>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</si>
  <si>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</si>
  <si>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</si>
  <si>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</si>
  <si>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</si>
  <si>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</si>
  <si>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</si>
  <si>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</si>
  <si>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</si>
  <si>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</si>
  <si>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</si>
  <si>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</si>
  <si>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</si>
  <si>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</si>
  <si>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</si>
  <si>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</si>
  <si>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</si>
  <si>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</si>
  <si>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</si>
  <si>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</si>
  <si>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</si>
  <si>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</si>
  <si>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</si>
  <si>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</si>
  <si>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</si>
  <si>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</si>
  <si>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</si>
  <si>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</si>
  <si>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</si>
  <si>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</si>
  <si>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</si>
  <si>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</si>
  <si>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</si>
  <si>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</si>
  <si>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</si>
  <si>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</si>
  <si>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</si>
  <si>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</si>
  <si>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</si>
  <si>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</si>
  <si>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</si>
  <si>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</si>
  <si>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</si>
  <si>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</si>
  <si>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</si>
  <si>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</si>
  <si>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</si>
  <si>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</si>
  <si>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</si>
  <si>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</si>
  <si>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</si>
  <si>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</si>
  <si>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</si>
  <si>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</si>
  <si>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</si>
  <si>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</si>
  <si>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</si>
  <si>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</si>
  <si>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</si>
  <si>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</si>
  <si>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</si>
  <si>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</si>
  <si>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</si>
  <si>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</si>
  <si>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</si>
  <si>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</si>
  <si>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</si>
  <si>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</si>
  <si>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</si>
  <si>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</si>
  <si>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</si>
  <si>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</si>
  <si>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</si>
  <si>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</si>
  <si>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</si>
  <si>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</si>
  <si>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</si>
  <si>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</si>
  <si>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</si>
  <si>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</si>
  <si>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</si>
  <si>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</si>
  <si>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</si>
  <si>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</si>
  <si>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</si>
  <si>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</si>
  <si>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</si>
  <si>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</si>
  <si>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</si>
  <si>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</si>
  <si>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</si>
  <si>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</si>
  <si>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</si>
  <si>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</si>
  <si>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</si>
  <si>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</si>
  <si>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</si>
  <si>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</si>
  <si>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</si>
  <si>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</si>
  <si>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</si>
  <si>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</si>
  <si>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</si>
  <si>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</si>
  <si>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</si>
  <si>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</si>
  <si>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</si>
  <si>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</si>
  <si>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</si>
  <si>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</si>
  <si>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</si>
  <si>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</si>
  <si>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</si>
  <si>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</si>
  <si>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</si>
  <si>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</si>
  <si>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</si>
  <si>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</si>
  <si>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</si>
  <si>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</si>
  <si>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</si>
  <si>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</si>
  <si>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</si>
  <si>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</si>
  <si>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</si>
  <si>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</si>
  <si>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</si>
  <si>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</si>
  <si>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</si>
  <si>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</si>
  <si>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</si>
  <si>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</si>
  <si>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</si>
  <si>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</si>
  <si>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</si>
  <si>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</si>
  <si>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</si>
  <si>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</si>
  <si>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</si>
  <si>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</si>
  <si>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</si>
  <si>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</si>
  <si>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</si>
  <si>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</si>
  <si>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</si>
  <si>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</si>
  <si>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</si>
  <si>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</si>
  <si>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</si>
  <si>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</si>
  <si>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</si>
  <si>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</si>
  <si>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</si>
  <si>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</si>
  <si>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</si>
  <si>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</si>
  <si>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</si>
  <si>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</si>
  <si>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</si>
  <si>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</si>
  <si>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</si>
  <si>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</si>
  <si>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</si>
  <si>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</si>
  <si>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</si>
  <si>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</si>
  <si>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</si>
  <si>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</si>
  <si>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</si>
  <si>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</si>
  <si>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</si>
  <si>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</si>
  <si>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</si>
  <si>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</si>
  <si>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</si>
  <si>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</si>
  <si>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</si>
  <si>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</si>
  <si>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</si>
  <si>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</si>
  <si>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</si>
  <si>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</si>
  <si>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</si>
  <si>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</si>
  <si>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</si>
  <si>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</si>
  <si>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</si>
  <si>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</si>
  <si>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</si>
  <si>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</si>
  <si>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</si>
  <si>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</si>
  <si>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</si>
  <si>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</si>
  <si>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</si>
  <si>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</si>
  <si>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</si>
  <si>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</si>
  <si>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</si>
  <si>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</si>
  <si>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</si>
  <si>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</si>
  <si>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</si>
  <si>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</si>
  <si>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</si>
  <si>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</si>
  <si>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</si>
  <si>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</si>
  <si>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</si>
  <si>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</si>
  <si>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</si>
  <si>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</si>
  <si>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</si>
  <si>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</si>
  <si>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</si>
  <si>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</si>
  <si>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</si>
  <si>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</si>
  <si>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</si>
  <si>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</si>
  <si>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</si>
  <si>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</si>
  <si>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</si>
  <si>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</si>
  <si>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</si>
  <si>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Doantion</t>
  </si>
  <si>
    <t>Row Labels</t>
  </si>
  <si>
    <t>(blank)</t>
  </si>
  <si>
    <t>Grand Total</t>
  </si>
  <si>
    <t>Column Labels</t>
  </si>
  <si>
    <t>Count of outcome</t>
  </si>
  <si>
    <t>(All)</t>
  </si>
  <si>
    <t>Data Ended Conversion</t>
  </si>
  <si>
    <t>Date Creard Conversion</t>
  </si>
  <si>
    <t>Years</t>
  </si>
  <si>
    <t>Month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</si>
  <si>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</si>
  <si>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</si>
  <si>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</si>
  <si>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</si>
  <si>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</si>
  <si>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</si>
  <si>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</si>
  <si>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</si>
  <si>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</si>
  <si>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</si>
  <si>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</si>
  <si>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</si>
  <si>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</si>
  <si>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</si>
  <si>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</si>
  <si>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</si>
  <si>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</si>
  <si>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</si>
  <si>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</si>
  <si>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</si>
  <si>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</si>
  <si>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</si>
  <si>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</si>
  <si>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</si>
  <si>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</si>
  <si>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</si>
  <si>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</si>
  <si>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</si>
  <si>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</si>
  <si>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</si>
  <si>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</si>
  <si>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</si>
  <si>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</si>
  <si>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</si>
  <si>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Minimum</t>
  </si>
  <si>
    <t>Variance</t>
  </si>
  <si>
    <t>Standed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</si>
</sst>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Test.xlsx]Sheet1!PivotTable5</c:name>
    <c:fmtId val="3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6-4EF6-98D6-1D5889692D1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6-4EF6-98D6-1D5889692D1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6-4EF6-98D6-1D5889692D1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6-4EF6-98D6-1D5889692D1E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D686-4EF6-98D6-1D588969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948335"/>
        <c:axId val="752958415"/>
      </c:barChart>
      <c:catAx>
        <c:axId val="7529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8415"/>
        <c:crosses val="autoZero"/>
        <c:auto val="1"/>
        <c:lblAlgn val="ctr"/>
        <c:lblOffset val="100"/>
        <c:noMultiLvlLbl val="0"/>
      </c:catAx>
      <c:valAx>
        <c:axId val="7529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Test.xlsx]Sheet2!PivotTable1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2-42B8-9AD0-3041CED5C34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2-42B8-9AD0-3041CED5C34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2-42B8-9AD0-3041CED5C34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2-42B8-9AD0-3041CED5C342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38F2-42B8-9AD0-3041CED5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484384"/>
        <c:axId val="1590491584"/>
      </c:barChart>
      <c:catAx>
        <c:axId val="15904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91584"/>
        <c:crosses val="autoZero"/>
        <c:auto val="1"/>
        <c:lblAlgn val="ctr"/>
        <c:lblOffset val="100"/>
        <c:noMultiLvlLbl val="0"/>
      </c:catAx>
      <c:valAx>
        <c:axId val="1590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Test.xlsx]Sheet5!PivotTable3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Sheet5!$B$5:$B$16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5-4C6C-9EC7-D2FCDBB4351C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Sheet5!$C$5:$C$16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5-4C6C-9EC7-D2FCDBB4351C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Sheet5!$D$5:$D$16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5-4C6C-9EC7-D2FCDBB4351C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Sheet5!$E$5:$E$16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5-4C6C-9EC7-D2FCDBB4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23040"/>
        <c:axId val="708028800"/>
      </c:lineChart>
      <c:catAx>
        <c:axId val="7080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28800"/>
        <c:crosses val="autoZero"/>
        <c:auto val="1"/>
        <c:lblAlgn val="ctr"/>
        <c:lblOffset val="100"/>
        <c:noMultiLvlLbl val="0"/>
      </c:catAx>
      <c:valAx>
        <c:axId val="708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Sheet6!$F$2:$F$13</c:f>
              <c:numCache>
                <c:formatCode>General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A-459F-8B64-C41BE6AAE6F1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Sheet6!$G$2:$G$13</c:f>
              <c:numCache>
                <c:formatCode>General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A-459F-8B64-C41BE6AAE6F1}"/>
            </c:ext>
          </c:extLst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Sheet6!$H$2:$H$13</c:f>
              <c:numCache>
                <c:formatCode>General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A-459F-8B64-C41BE6AA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28767"/>
        <c:axId val="95437887"/>
      </c:lineChart>
      <c:catAx>
        <c:axId val="954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7887"/>
        <c:crosses val="autoZero"/>
        <c:auto val="1"/>
        <c:lblAlgn val="ctr"/>
        <c:lblOffset val="100"/>
        <c:noMultiLvlLbl val="0"/>
      </c:catAx>
      <c:valAx>
        <c:axId val="954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3810</xdr:rowOff>
    </xdr:from>
    <xdr:to>
      <xdr:col>14</xdr:col>
      <xdr:colOff>201930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39DC8-401A-3EE6-7115-AD2F3CB4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5080</xdr:rowOff>
    </xdr:from>
    <xdr:to>
      <xdr:col>15</xdr:col>
      <xdr:colOff>33020</xdr:colOff>
      <xdr:row>19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21FD2-3E3E-4968-623F-6047705EE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26670</xdr:rowOff>
    </xdr:from>
    <xdr:to>
      <xdr:col>12</xdr:col>
      <xdr:colOff>636270</xdr:colOff>
      <xdr:row>15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8E531-E407-0F30-7EBC-A48EA3896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13</xdr:row>
      <xdr:rowOff>72390</xdr:rowOff>
    </xdr:from>
    <xdr:to>
      <xdr:col>8</xdr:col>
      <xdr:colOff>110490</xdr:colOff>
      <xdr:row>27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43081-F4A0-85F2-2C4F-3DB156755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dam" refreshedDate="45564.62901099537" createdVersion="8" refreshedVersion="8" minRefreshableVersion="3" recordCount="1001" xr:uid="{3C0626B5-723F-4606-A050-218E6B4D090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antion" numFmtId="0">
      <sharedItems containsString="0" containsBlank="1" containsNumber="1" minValue="0" maxValue="102127.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adam" refreshedDate="45566.556624074074" backgroundQuery="1" createdVersion="8" refreshedVersion="8" minRefreshableVersion="3" recordCount="0" supportSubquery="1" supportAdvancedDrill="1" xr:uid="{5B42BECD-C633-4C43-B600-E1CC6A0FF56B}">
  <cacheSource type="external" connectionId="1"/>
  <cacheFields count="4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rd Conversion (Year)].[Date Creard Conversion (Year)]" caption="Date Crear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antion]" caption="Average Doantion" attribute="1" defaultMemberUniqueName="[Range].[Average Doantion].[All]" allUniqueName="[Range].[Average Doan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rd Conversion]" caption="Date Creard Conversion" attribute="1" time="1" defaultMemberUniqueName="[Range].[Date Creard Conversion].[All]" allUniqueName="[Range].[Date Creard Conversion].[All]" dimensionUniqueName="[Range]" displayFolder="" count="0" memberValueDatatype="7" unbalanced="0"/>
    <cacheHierarchy uniqueName="[Range].[Data Ended Conversion]" caption="Data Ended Conversion" attribute="1" time="1" defaultMemberUniqueName="[Range].[Data Ended Conversion].[All]" allUniqueName="[Range].[Data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rd Conversion (Year)]" caption="Date Creard Conversion (Year)" attribute="1" defaultMemberUniqueName="[Range].[Date Creard Conversion (Year)].[All]" allUniqueName="[Range].[Date Crear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rd Conversion (Quarter)]" caption="Date Creard Conversion (Quarter)" attribute="1" defaultMemberUniqueName="[Range].[Date Creard Conversion (Quarter)].[All]" allUniqueName="[Range].[Date Creard Conversion (Quarter)].[All]" dimensionUniqueName="[Range]" displayFolder="" count="0" memberValueDatatype="130" unbalanced="0"/>
    <cacheHierarchy uniqueName="[Range].[Date Creard Conversion (Month)]" caption="Date Creard Conversion (Month)" attribute="1" defaultMemberUniqueName="[Range].[Date Creard Conversion (Month)].[All]" allUniqueName="[Range].[Date Creard Conversion (Month)].[All]" dimensionUniqueName="[Range]" displayFolder="" count="0" memberValueDatatype="130" unbalanced="0"/>
    <cacheHierarchy uniqueName="[Range].[Date Creard Conversion (Month Index)]" caption="Date Creard Conversion (Month Index)" attribute="1" defaultMemberUniqueName="[Range].[Date Creard Conversion (Month Index)].[All]" allUniqueName="[Range].[Date Crear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x v="0"/>
    <n v="0"/>
    <x v="0"/>
    <x v="0"/>
    <x v="0"/>
    <x v="0"/>
    <x v="0"/>
    <x v="0"/>
    <x v="0"/>
    <x v="0"/>
    <x v="0"/>
  </r>
  <r>
    <n v="1"/>
    <x v="1"/>
    <x v="1"/>
    <n v="1400"/>
    <n v="14560"/>
    <n v="1040"/>
    <x v="1"/>
    <x v="1"/>
    <n v="7359"/>
    <x v="1"/>
    <x v="1"/>
    <x v="1"/>
    <x v="1"/>
    <x v="0"/>
    <x v="1"/>
    <x v="1"/>
    <x v="1"/>
    <x v="1"/>
  </r>
  <r>
    <n v="2"/>
    <x v="2"/>
    <x v="2"/>
    <n v="108400"/>
    <n v="142523"/>
    <n v="131"/>
    <x v="1"/>
    <x v="2"/>
    <n v="71974"/>
    <x v="2"/>
    <x v="2"/>
    <x v="2"/>
    <x v="2"/>
    <x v="0"/>
    <x v="0"/>
    <x v="2"/>
    <x v="2"/>
    <x v="2"/>
  </r>
  <r>
    <n v="3"/>
    <x v="3"/>
    <x v="3"/>
    <n v="4200"/>
    <n v="2477"/>
    <n v="59"/>
    <x v="0"/>
    <x v="3"/>
    <n v="1250.5"/>
    <x v="1"/>
    <x v="1"/>
    <x v="3"/>
    <x v="3"/>
    <x v="0"/>
    <x v="0"/>
    <x v="1"/>
    <x v="1"/>
    <x v="1"/>
  </r>
  <r>
    <n v="4"/>
    <x v="4"/>
    <x v="4"/>
    <n v="7600"/>
    <n v="5265"/>
    <n v="69"/>
    <x v="0"/>
    <x v="4"/>
    <n v="2659"/>
    <x v="1"/>
    <x v="1"/>
    <x v="4"/>
    <x v="4"/>
    <x v="0"/>
    <x v="0"/>
    <x v="3"/>
    <x v="3"/>
    <x v="3"/>
  </r>
  <r>
    <n v="5"/>
    <x v="5"/>
    <x v="5"/>
    <n v="7600"/>
    <n v="13195"/>
    <n v="174"/>
    <x v="1"/>
    <x v="5"/>
    <n v="6684.5"/>
    <x v="3"/>
    <x v="3"/>
    <x v="5"/>
    <x v="5"/>
    <x v="0"/>
    <x v="0"/>
    <x v="3"/>
    <x v="3"/>
    <x v="3"/>
  </r>
  <r>
    <n v="6"/>
    <x v="6"/>
    <x v="6"/>
    <n v="5200"/>
    <n v="1090"/>
    <n v="21"/>
    <x v="0"/>
    <x v="6"/>
    <n v="554"/>
    <x v="4"/>
    <x v="4"/>
    <x v="6"/>
    <x v="6"/>
    <x v="0"/>
    <x v="0"/>
    <x v="4"/>
    <x v="4"/>
    <x v="4"/>
  </r>
  <r>
    <n v="7"/>
    <x v="7"/>
    <x v="7"/>
    <n v="4500"/>
    <n v="14741"/>
    <n v="328"/>
    <x v="1"/>
    <x v="7"/>
    <n v="7484"/>
    <x v="3"/>
    <x v="3"/>
    <x v="7"/>
    <x v="7"/>
    <x v="0"/>
    <x v="0"/>
    <x v="3"/>
    <x v="3"/>
    <x v="3"/>
  </r>
  <r>
    <n v="8"/>
    <x v="8"/>
    <x v="8"/>
    <n v="110100"/>
    <n v="21946"/>
    <n v="20"/>
    <x v="2"/>
    <x v="8"/>
    <n v="11327"/>
    <x v="3"/>
    <x v="3"/>
    <x v="8"/>
    <x v="8"/>
    <x v="0"/>
    <x v="0"/>
    <x v="3"/>
    <x v="3"/>
    <x v="3"/>
  </r>
  <r>
    <n v="9"/>
    <x v="9"/>
    <x v="9"/>
    <n v="6200"/>
    <n v="3208"/>
    <n v="52"/>
    <x v="0"/>
    <x v="9"/>
    <n v="1626"/>
    <x v="1"/>
    <x v="1"/>
    <x v="9"/>
    <x v="9"/>
    <x v="0"/>
    <x v="0"/>
    <x v="5"/>
    <x v="1"/>
    <x v="5"/>
  </r>
  <r>
    <n v="10"/>
    <x v="10"/>
    <x v="10"/>
    <n v="5200"/>
    <n v="13838"/>
    <n v="266"/>
    <x v="1"/>
    <x v="10"/>
    <n v="7029"/>
    <x v="1"/>
    <x v="1"/>
    <x v="10"/>
    <x v="10"/>
    <x v="0"/>
    <x v="0"/>
    <x v="6"/>
    <x v="4"/>
    <x v="6"/>
  </r>
  <r>
    <n v="11"/>
    <x v="11"/>
    <x v="11"/>
    <n v="6300"/>
    <n v="3030"/>
    <n v="48"/>
    <x v="0"/>
    <x v="11"/>
    <n v="1528.5"/>
    <x v="1"/>
    <x v="1"/>
    <x v="11"/>
    <x v="11"/>
    <x v="0"/>
    <x v="1"/>
    <x v="3"/>
    <x v="3"/>
    <x v="3"/>
  </r>
  <r>
    <n v="12"/>
    <x v="12"/>
    <x v="12"/>
    <n v="6300"/>
    <n v="5629"/>
    <n v="89"/>
    <x v="0"/>
    <x v="12"/>
    <n v="2842"/>
    <x v="1"/>
    <x v="1"/>
    <x v="12"/>
    <x v="12"/>
    <x v="0"/>
    <x v="0"/>
    <x v="6"/>
    <x v="4"/>
    <x v="6"/>
  </r>
  <r>
    <n v="13"/>
    <x v="13"/>
    <x v="13"/>
    <n v="4200"/>
    <n v="10295"/>
    <n v="245"/>
    <x v="1"/>
    <x v="13"/>
    <n v="5196.5"/>
    <x v="1"/>
    <x v="1"/>
    <x v="13"/>
    <x v="13"/>
    <x v="0"/>
    <x v="0"/>
    <x v="7"/>
    <x v="1"/>
    <x v="7"/>
  </r>
  <r>
    <n v="14"/>
    <x v="14"/>
    <x v="14"/>
    <n v="28200"/>
    <n v="18829"/>
    <n v="67"/>
    <x v="0"/>
    <x v="14"/>
    <n v="9514.5"/>
    <x v="1"/>
    <x v="1"/>
    <x v="14"/>
    <x v="14"/>
    <x v="0"/>
    <x v="0"/>
    <x v="7"/>
    <x v="1"/>
    <x v="7"/>
  </r>
  <r>
    <n v="15"/>
    <x v="15"/>
    <x v="15"/>
    <n v="81200"/>
    <n v="38414"/>
    <n v="47"/>
    <x v="0"/>
    <x v="15"/>
    <n v="19433"/>
    <x v="1"/>
    <x v="1"/>
    <x v="15"/>
    <x v="15"/>
    <x v="0"/>
    <x v="0"/>
    <x v="8"/>
    <x v="2"/>
    <x v="8"/>
  </r>
  <r>
    <n v="16"/>
    <x v="16"/>
    <x v="16"/>
    <n v="1700"/>
    <n v="11041"/>
    <n v="649"/>
    <x v="1"/>
    <x v="16"/>
    <n v="5570.5"/>
    <x v="1"/>
    <x v="1"/>
    <x v="16"/>
    <x v="16"/>
    <x v="0"/>
    <x v="0"/>
    <x v="9"/>
    <x v="5"/>
    <x v="9"/>
  </r>
  <r>
    <n v="17"/>
    <x v="17"/>
    <x v="17"/>
    <n v="84600"/>
    <n v="134845"/>
    <n v="159"/>
    <x v="1"/>
    <x v="17"/>
    <n v="68047"/>
    <x v="1"/>
    <x v="1"/>
    <x v="17"/>
    <x v="17"/>
    <x v="0"/>
    <x v="0"/>
    <x v="10"/>
    <x v="4"/>
    <x v="10"/>
  </r>
  <r>
    <n v="18"/>
    <x v="18"/>
    <x v="18"/>
    <n v="9100"/>
    <n v="6089"/>
    <n v="67"/>
    <x v="3"/>
    <x v="18"/>
    <n v="3112"/>
    <x v="1"/>
    <x v="1"/>
    <x v="18"/>
    <x v="18"/>
    <x v="0"/>
    <x v="0"/>
    <x v="3"/>
    <x v="3"/>
    <x v="3"/>
  </r>
  <r>
    <n v="19"/>
    <x v="19"/>
    <x v="19"/>
    <n v="62500"/>
    <n v="30331"/>
    <n v="49"/>
    <x v="0"/>
    <x v="19"/>
    <n v="15502.5"/>
    <x v="1"/>
    <x v="1"/>
    <x v="19"/>
    <x v="19"/>
    <x v="0"/>
    <x v="1"/>
    <x v="3"/>
    <x v="3"/>
    <x v="3"/>
  </r>
  <r>
    <n v="20"/>
    <x v="20"/>
    <x v="20"/>
    <n v="131800"/>
    <n v="147936"/>
    <n v="112"/>
    <x v="1"/>
    <x v="20"/>
    <n v="74666"/>
    <x v="1"/>
    <x v="1"/>
    <x v="20"/>
    <x v="20"/>
    <x v="0"/>
    <x v="0"/>
    <x v="6"/>
    <x v="4"/>
    <x v="6"/>
  </r>
  <r>
    <n v="21"/>
    <x v="21"/>
    <x v="21"/>
    <n v="94000"/>
    <n v="38533"/>
    <n v="41"/>
    <x v="0"/>
    <x v="21"/>
    <n v="19545.5"/>
    <x v="1"/>
    <x v="1"/>
    <x v="21"/>
    <x v="21"/>
    <x v="0"/>
    <x v="0"/>
    <x v="3"/>
    <x v="3"/>
    <x v="3"/>
  </r>
  <r>
    <n v="22"/>
    <x v="22"/>
    <x v="22"/>
    <n v="59100"/>
    <n v="75690"/>
    <n v="128"/>
    <x v="1"/>
    <x v="22"/>
    <n v="38290"/>
    <x v="1"/>
    <x v="1"/>
    <x v="22"/>
    <x v="22"/>
    <x v="0"/>
    <x v="0"/>
    <x v="3"/>
    <x v="3"/>
    <x v="3"/>
  </r>
  <r>
    <n v="23"/>
    <x v="23"/>
    <x v="23"/>
    <n v="4500"/>
    <n v="14942"/>
    <n v="332"/>
    <x v="1"/>
    <x v="23"/>
    <n v="7542"/>
    <x v="4"/>
    <x v="4"/>
    <x v="23"/>
    <x v="23"/>
    <x v="0"/>
    <x v="0"/>
    <x v="4"/>
    <x v="4"/>
    <x v="4"/>
  </r>
  <r>
    <n v="24"/>
    <x v="24"/>
    <x v="24"/>
    <n v="92400"/>
    <n v="104257"/>
    <n v="113"/>
    <x v="1"/>
    <x v="24"/>
    <n v="53465"/>
    <x v="1"/>
    <x v="1"/>
    <x v="24"/>
    <x v="24"/>
    <x v="0"/>
    <x v="0"/>
    <x v="8"/>
    <x v="2"/>
    <x v="8"/>
  </r>
  <r>
    <n v="25"/>
    <x v="25"/>
    <x v="25"/>
    <n v="5500"/>
    <n v="11904"/>
    <n v="216"/>
    <x v="1"/>
    <x v="25"/>
    <n v="6033.5"/>
    <x v="1"/>
    <x v="1"/>
    <x v="25"/>
    <x v="25"/>
    <x v="0"/>
    <x v="1"/>
    <x v="11"/>
    <x v="6"/>
    <x v="11"/>
  </r>
  <r>
    <n v="26"/>
    <x v="26"/>
    <x v="26"/>
    <n v="107500"/>
    <n v="51814"/>
    <n v="48"/>
    <x v="3"/>
    <x v="26"/>
    <n v="26647"/>
    <x v="1"/>
    <x v="1"/>
    <x v="26"/>
    <x v="26"/>
    <x v="0"/>
    <x v="0"/>
    <x v="3"/>
    <x v="3"/>
    <x v="3"/>
  </r>
  <r>
    <n v="27"/>
    <x v="27"/>
    <x v="27"/>
    <n v="2000"/>
    <n v="1599"/>
    <n v="80"/>
    <x v="0"/>
    <x v="27"/>
    <n v="807"/>
    <x v="1"/>
    <x v="1"/>
    <x v="27"/>
    <x v="27"/>
    <x v="0"/>
    <x v="0"/>
    <x v="1"/>
    <x v="1"/>
    <x v="1"/>
  </r>
  <r>
    <n v="28"/>
    <x v="28"/>
    <x v="28"/>
    <n v="130800"/>
    <n v="137635"/>
    <n v="105"/>
    <x v="1"/>
    <x v="28"/>
    <n v="69927.5"/>
    <x v="1"/>
    <x v="1"/>
    <x v="28"/>
    <x v="28"/>
    <x v="0"/>
    <x v="1"/>
    <x v="3"/>
    <x v="3"/>
    <x v="3"/>
  </r>
  <r>
    <n v="29"/>
    <x v="29"/>
    <x v="29"/>
    <n v="45900"/>
    <n v="150965"/>
    <n v="329"/>
    <x v="1"/>
    <x v="29"/>
    <n v="76285.5"/>
    <x v="5"/>
    <x v="5"/>
    <x v="29"/>
    <x v="29"/>
    <x v="0"/>
    <x v="0"/>
    <x v="12"/>
    <x v="4"/>
    <x v="12"/>
  </r>
  <r>
    <n v="30"/>
    <x v="30"/>
    <x v="30"/>
    <n v="9000"/>
    <n v="14455"/>
    <n v="161"/>
    <x v="1"/>
    <x v="30"/>
    <n v="7292"/>
    <x v="1"/>
    <x v="1"/>
    <x v="30"/>
    <x v="30"/>
    <x v="0"/>
    <x v="0"/>
    <x v="10"/>
    <x v="4"/>
    <x v="10"/>
  </r>
  <r>
    <n v="31"/>
    <x v="31"/>
    <x v="31"/>
    <n v="3500"/>
    <n v="10850"/>
    <n v="310"/>
    <x v="1"/>
    <x v="31"/>
    <n v="5538"/>
    <x v="4"/>
    <x v="4"/>
    <x v="31"/>
    <x v="31"/>
    <x v="0"/>
    <x v="0"/>
    <x v="11"/>
    <x v="6"/>
    <x v="11"/>
  </r>
  <r>
    <n v="32"/>
    <x v="32"/>
    <x v="32"/>
    <n v="101000"/>
    <n v="87676"/>
    <n v="87"/>
    <x v="0"/>
    <x v="32"/>
    <n v="44991.5"/>
    <x v="6"/>
    <x v="6"/>
    <x v="32"/>
    <x v="32"/>
    <x v="0"/>
    <x v="0"/>
    <x v="4"/>
    <x v="4"/>
    <x v="4"/>
  </r>
  <r>
    <n v="33"/>
    <x v="33"/>
    <x v="33"/>
    <n v="50200"/>
    <n v="189666"/>
    <n v="378"/>
    <x v="1"/>
    <x v="33"/>
    <n v="97542.5"/>
    <x v="1"/>
    <x v="1"/>
    <x v="33"/>
    <x v="33"/>
    <x v="0"/>
    <x v="0"/>
    <x v="3"/>
    <x v="3"/>
    <x v="3"/>
  </r>
  <r>
    <n v="34"/>
    <x v="34"/>
    <x v="34"/>
    <n v="9300"/>
    <n v="14025"/>
    <n v="151"/>
    <x v="1"/>
    <x v="34"/>
    <n v="7095"/>
    <x v="1"/>
    <x v="1"/>
    <x v="34"/>
    <x v="34"/>
    <x v="0"/>
    <x v="0"/>
    <x v="4"/>
    <x v="4"/>
    <x v="4"/>
  </r>
  <r>
    <n v="35"/>
    <x v="35"/>
    <x v="35"/>
    <n v="125500"/>
    <n v="188628"/>
    <n v="150"/>
    <x v="1"/>
    <x v="35"/>
    <n v="95296.5"/>
    <x v="3"/>
    <x v="3"/>
    <x v="35"/>
    <x v="35"/>
    <x v="0"/>
    <x v="1"/>
    <x v="6"/>
    <x v="4"/>
    <x v="6"/>
  </r>
  <r>
    <n v="36"/>
    <x v="36"/>
    <x v="36"/>
    <n v="700"/>
    <n v="1101"/>
    <n v="157"/>
    <x v="1"/>
    <x v="36"/>
    <n v="558.5"/>
    <x v="1"/>
    <x v="1"/>
    <x v="36"/>
    <x v="36"/>
    <x v="0"/>
    <x v="0"/>
    <x v="3"/>
    <x v="3"/>
    <x v="3"/>
  </r>
  <r>
    <n v="37"/>
    <x v="37"/>
    <x v="37"/>
    <n v="8100"/>
    <n v="11339"/>
    <n v="140"/>
    <x v="1"/>
    <x v="37"/>
    <n v="5723"/>
    <x v="1"/>
    <x v="1"/>
    <x v="37"/>
    <x v="37"/>
    <x v="0"/>
    <x v="1"/>
    <x v="13"/>
    <x v="5"/>
    <x v="13"/>
  </r>
  <r>
    <n v="38"/>
    <x v="38"/>
    <x v="38"/>
    <n v="3100"/>
    <n v="10085"/>
    <n v="325"/>
    <x v="1"/>
    <x v="38"/>
    <n v="5109.5"/>
    <x v="1"/>
    <x v="1"/>
    <x v="38"/>
    <x v="38"/>
    <x v="0"/>
    <x v="0"/>
    <x v="14"/>
    <x v="7"/>
    <x v="14"/>
  </r>
  <r>
    <n v="39"/>
    <x v="39"/>
    <x v="39"/>
    <n v="9900"/>
    <n v="5027"/>
    <n v="51"/>
    <x v="0"/>
    <x v="39"/>
    <n v="2557.5"/>
    <x v="3"/>
    <x v="3"/>
    <x v="39"/>
    <x v="39"/>
    <x v="0"/>
    <x v="0"/>
    <x v="3"/>
    <x v="3"/>
    <x v="3"/>
  </r>
  <r>
    <n v="40"/>
    <x v="40"/>
    <x v="40"/>
    <n v="8800"/>
    <n v="14878"/>
    <n v="169"/>
    <x v="1"/>
    <x v="40"/>
    <n v="7538"/>
    <x v="1"/>
    <x v="1"/>
    <x v="40"/>
    <x v="40"/>
    <x v="0"/>
    <x v="1"/>
    <x v="8"/>
    <x v="2"/>
    <x v="8"/>
  </r>
  <r>
    <n v="41"/>
    <x v="41"/>
    <x v="41"/>
    <n v="5600"/>
    <n v="11924"/>
    <n v="213"/>
    <x v="1"/>
    <x v="41"/>
    <n v="6017.5"/>
    <x v="6"/>
    <x v="6"/>
    <x v="41"/>
    <x v="41"/>
    <x v="0"/>
    <x v="1"/>
    <x v="1"/>
    <x v="1"/>
    <x v="1"/>
  </r>
  <r>
    <n v="42"/>
    <x v="42"/>
    <x v="42"/>
    <n v="1800"/>
    <n v="7991"/>
    <n v="444"/>
    <x v="1"/>
    <x v="42"/>
    <n v="4106.5"/>
    <x v="1"/>
    <x v="1"/>
    <x v="42"/>
    <x v="42"/>
    <x v="0"/>
    <x v="0"/>
    <x v="0"/>
    <x v="0"/>
    <x v="0"/>
  </r>
  <r>
    <n v="43"/>
    <x v="43"/>
    <x v="43"/>
    <n v="90200"/>
    <n v="167717"/>
    <n v="186"/>
    <x v="1"/>
    <x v="43"/>
    <n v="86964.5"/>
    <x v="1"/>
    <x v="1"/>
    <x v="43"/>
    <x v="43"/>
    <x v="0"/>
    <x v="0"/>
    <x v="15"/>
    <x v="5"/>
    <x v="15"/>
  </r>
  <r>
    <n v="44"/>
    <x v="44"/>
    <x v="44"/>
    <n v="1600"/>
    <n v="10541"/>
    <n v="659"/>
    <x v="1"/>
    <x v="13"/>
    <n v="5319.5"/>
    <x v="3"/>
    <x v="3"/>
    <x v="44"/>
    <x v="44"/>
    <x v="0"/>
    <x v="0"/>
    <x v="13"/>
    <x v="5"/>
    <x v="13"/>
  </r>
  <r>
    <n v="45"/>
    <x v="45"/>
    <x v="45"/>
    <n v="9500"/>
    <n v="4530"/>
    <n v="48"/>
    <x v="0"/>
    <x v="44"/>
    <n v="2289"/>
    <x v="1"/>
    <x v="1"/>
    <x v="45"/>
    <x v="45"/>
    <x v="0"/>
    <x v="1"/>
    <x v="3"/>
    <x v="3"/>
    <x v="3"/>
  </r>
  <r>
    <n v="46"/>
    <x v="46"/>
    <x v="46"/>
    <n v="3700"/>
    <n v="4247"/>
    <n v="115"/>
    <x v="1"/>
    <x v="45"/>
    <n v="2169.5"/>
    <x v="1"/>
    <x v="1"/>
    <x v="46"/>
    <x v="46"/>
    <x v="0"/>
    <x v="0"/>
    <x v="1"/>
    <x v="1"/>
    <x v="1"/>
  </r>
  <r>
    <n v="47"/>
    <x v="47"/>
    <x v="47"/>
    <n v="1500"/>
    <n v="7129"/>
    <n v="475"/>
    <x v="1"/>
    <x v="46"/>
    <n v="3639"/>
    <x v="1"/>
    <x v="1"/>
    <x v="47"/>
    <x v="47"/>
    <x v="0"/>
    <x v="0"/>
    <x v="3"/>
    <x v="3"/>
    <x v="3"/>
  </r>
  <r>
    <n v="48"/>
    <x v="48"/>
    <x v="48"/>
    <n v="33300"/>
    <n v="128862"/>
    <n v="387"/>
    <x v="1"/>
    <x v="47"/>
    <n v="65646.5"/>
    <x v="1"/>
    <x v="1"/>
    <x v="48"/>
    <x v="48"/>
    <x v="0"/>
    <x v="0"/>
    <x v="3"/>
    <x v="3"/>
    <x v="3"/>
  </r>
  <r>
    <n v="49"/>
    <x v="49"/>
    <x v="49"/>
    <n v="7200"/>
    <n v="13653"/>
    <n v="190"/>
    <x v="1"/>
    <x v="48"/>
    <n v="6978"/>
    <x v="1"/>
    <x v="1"/>
    <x v="49"/>
    <x v="49"/>
    <x v="0"/>
    <x v="0"/>
    <x v="1"/>
    <x v="1"/>
    <x v="1"/>
  </r>
  <r>
    <n v="50"/>
    <x v="50"/>
    <x v="50"/>
    <n v="100"/>
    <n v="2"/>
    <n v="2"/>
    <x v="0"/>
    <x v="49"/>
    <n v="1.5"/>
    <x v="6"/>
    <x v="6"/>
    <x v="50"/>
    <x v="50"/>
    <x v="0"/>
    <x v="0"/>
    <x v="16"/>
    <x v="1"/>
    <x v="16"/>
  </r>
  <r>
    <n v="51"/>
    <x v="51"/>
    <x v="51"/>
    <n v="158100"/>
    <n v="145243"/>
    <n v="92"/>
    <x v="0"/>
    <x v="50"/>
    <n v="73355"/>
    <x v="4"/>
    <x v="4"/>
    <x v="51"/>
    <x v="51"/>
    <x v="0"/>
    <x v="1"/>
    <x v="8"/>
    <x v="2"/>
    <x v="8"/>
  </r>
  <r>
    <n v="52"/>
    <x v="52"/>
    <x v="52"/>
    <n v="7200"/>
    <n v="2459"/>
    <n v="34"/>
    <x v="0"/>
    <x v="51"/>
    <n v="1267"/>
    <x v="1"/>
    <x v="1"/>
    <x v="52"/>
    <x v="52"/>
    <x v="0"/>
    <x v="0"/>
    <x v="3"/>
    <x v="3"/>
    <x v="3"/>
  </r>
  <r>
    <n v="53"/>
    <x v="53"/>
    <x v="53"/>
    <n v="8800"/>
    <n v="12356"/>
    <n v="140"/>
    <x v="1"/>
    <x v="52"/>
    <n v="6282.5"/>
    <x v="1"/>
    <x v="1"/>
    <x v="53"/>
    <x v="53"/>
    <x v="0"/>
    <x v="0"/>
    <x v="6"/>
    <x v="4"/>
    <x v="6"/>
  </r>
  <r>
    <n v="54"/>
    <x v="54"/>
    <x v="54"/>
    <n v="6000"/>
    <n v="5392"/>
    <n v="90"/>
    <x v="0"/>
    <x v="53"/>
    <n v="2756"/>
    <x v="1"/>
    <x v="1"/>
    <x v="54"/>
    <x v="54"/>
    <x v="0"/>
    <x v="0"/>
    <x v="8"/>
    <x v="2"/>
    <x v="8"/>
  </r>
  <r>
    <n v="55"/>
    <x v="55"/>
    <x v="55"/>
    <n v="6600"/>
    <n v="11746"/>
    <n v="178"/>
    <x v="1"/>
    <x v="54"/>
    <n v="5938.5"/>
    <x v="1"/>
    <x v="1"/>
    <x v="55"/>
    <x v="55"/>
    <x v="0"/>
    <x v="0"/>
    <x v="17"/>
    <x v="1"/>
    <x v="17"/>
  </r>
  <r>
    <n v="56"/>
    <x v="56"/>
    <x v="56"/>
    <n v="8000"/>
    <n v="11493"/>
    <n v="144"/>
    <x v="1"/>
    <x v="55"/>
    <n v="5828.5"/>
    <x v="1"/>
    <x v="1"/>
    <x v="56"/>
    <x v="56"/>
    <x v="0"/>
    <x v="0"/>
    <x v="8"/>
    <x v="2"/>
    <x v="8"/>
  </r>
  <r>
    <n v="57"/>
    <x v="57"/>
    <x v="57"/>
    <n v="2900"/>
    <n v="6243"/>
    <n v="215"/>
    <x v="1"/>
    <x v="56"/>
    <n v="3222"/>
    <x v="1"/>
    <x v="1"/>
    <x v="57"/>
    <x v="57"/>
    <x v="0"/>
    <x v="0"/>
    <x v="11"/>
    <x v="6"/>
    <x v="11"/>
  </r>
  <r>
    <n v="58"/>
    <x v="58"/>
    <x v="58"/>
    <n v="2700"/>
    <n v="6132"/>
    <n v="227"/>
    <x v="1"/>
    <x v="57"/>
    <n v="3171.5"/>
    <x v="1"/>
    <x v="1"/>
    <x v="58"/>
    <x v="58"/>
    <x v="0"/>
    <x v="0"/>
    <x v="3"/>
    <x v="3"/>
    <x v="3"/>
  </r>
  <r>
    <n v="59"/>
    <x v="59"/>
    <x v="59"/>
    <n v="1400"/>
    <n v="3851"/>
    <n v="275"/>
    <x v="1"/>
    <x v="58"/>
    <n v="1989.5"/>
    <x v="1"/>
    <x v="1"/>
    <x v="59"/>
    <x v="59"/>
    <x v="0"/>
    <x v="1"/>
    <x v="3"/>
    <x v="3"/>
    <x v="3"/>
  </r>
  <r>
    <n v="60"/>
    <x v="60"/>
    <x v="60"/>
    <n v="94200"/>
    <n v="135997"/>
    <n v="144"/>
    <x v="1"/>
    <x v="59"/>
    <n v="68798.5"/>
    <x v="0"/>
    <x v="0"/>
    <x v="60"/>
    <x v="60"/>
    <x v="0"/>
    <x v="0"/>
    <x v="3"/>
    <x v="3"/>
    <x v="3"/>
  </r>
  <r>
    <n v="61"/>
    <x v="61"/>
    <x v="61"/>
    <n v="199200"/>
    <n v="184750"/>
    <n v="93"/>
    <x v="0"/>
    <x v="60"/>
    <n v="93501.5"/>
    <x v="0"/>
    <x v="0"/>
    <x v="61"/>
    <x v="61"/>
    <x v="0"/>
    <x v="0"/>
    <x v="3"/>
    <x v="3"/>
    <x v="3"/>
  </r>
  <r>
    <n v="62"/>
    <x v="62"/>
    <x v="62"/>
    <n v="2000"/>
    <n v="14452"/>
    <n v="723"/>
    <x v="1"/>
    <x v="61"/>
    <n v="7350.5"/>
    <x v="1"/>
    <x v="1"/>
    <x v="62"/>
    <x v="62"/>
    <x v="0"/>
    <x v="0"/>
    <x v="2"/>
    <x v="2"/>
    <x v="2"/>
  </r>
  <r>
    <n v="63"/>
    <x v="63"/>
    <x v="63"/>
    <n v="4700"/>
    <n v="557"/>
    <n v="12"/>
    <x v="0"/>
    <x v="62"/>
    <n v="281"/>
    <x v="1"/>
    <x v="1"/>
    <x v="63"/>
    <x v="63"/>
    <x v="0"/>
    <x v="0"/>
    <x v="3"/>
    <x v="3"/>
    <x v="3"/>
  </r>
  <r>
    <n v="64"/>
    <x v="64"/>
    <x v="64"/>
    <n v="2800"/>
    <n v="2734"/>
    <n v="98"/>
    <x v="0"/>
    <x v="63"/>
    <n v="1386"/>
    <x v="1"/>
    <x v="1"/>
    <x v="64"/>
    <x v="64"/>
    <x v="0"/>
    <x v="1"/>
    <x v="2"/>
    <x v="2"/>
    <x v="2"/>
  </r>
  <r>
    <n v="65"/>
    <x v="65"/>
    <x v="65"/>
    <n v="6100"/>
    <n v="14405"/>
    <n v="236"/>
    <x v="1"/>
    <x v="64"/>
    <n v="7320.5"/>
    <x v="1"/>
    <x v="1"/>
    <x v="65"/>
    <x v="65"/>
    <x v="0"/>
    <x v="0"/>
    <x v="3"/>
    <x v="3"/>
    <x v="3"/>
  </r>
  <r>
    <n v="66"/>
    <x v="66"/>
    <x v="66"/>
    <n v="2900"/>
    <n v="1307"/>
    <n v="45"/>
    <x v="0"/>
    <x v="65"/>
    <n v="659.5"/>
    <x v="1"/>
    <x v="1"/>
    <x v="66"/>
    <x v="66"/>
    <x v="0"/>
    <x v="1"/>
    <x v="3"/>
    <x v="3"/>
    <x v="3"/>
  </r>
  <r>
    <n v="67"/>
    <x v="67"/>
    <x v="67"/>
    <n v="72600"/>
    <n v="117892"/>
    <n v="162"/>
    <x v="1"/>
    <x v="66"/>
    <n v="60978.5"/>
    <x v="4"/>
    <x v="4"/>
    <x v="67"/>
    <x v="67"/>
    <x v="0"/>
    <x v="1"/>
    <x v="8"/>
    <x v="2"/>
    <x v="8"/>
  </r>
  <r>
    <n v="68"/>
    <x v="68"/>
    <x v="68"/>
    <n v="5700"/>
    <n v="14508"/>
    <n v="255"/>
    <x v="1"/>
    <x v="67"/>
    <n v="7377"/>
    <x v="6"/>
    <x v="6"/>
    <x v="68"/>
    <x v="68"/>
    <x v="0"/>
    <x v="1"/>
    <x v="3"/>
    <x v="3"/>
    <x v="3"/>
  </r>
  <r>
    <n v="69"/>
    <x v="69"/>
    <x v="69"/>
    <n v="7900"/>
    <n v="1901"/>
    <n v="24"/>
    <x v="3"/>
    <x v="68"/>
    <n v="959"/>
    <x v="1"/>
    <x v="1"/>
    <x v="69"/>
    <x v="69"/>
    <x v="0"/>
    <x v="0"/>
    <x v="3"/>
    <x v="3"/>
    <x v="3"/>
  </r>
  <r>
    <n v="70"/>
    <x v="70"/>
    <x v="70"/>
    <n v="128000"/>
    <n v="158389"/>
    <n v="124"/>
    <x v="1"/>
    <x v="69"/>
    <n v="80432"/>
    <x v="6"/>
    <x v="6"/>
    <x v="70"/>
    <x v="70"/>
    <x v="0"/>
    <x v="1"/>
    <x v="3"/>
    <x v="3"/>
    <x v="3"/>
  </r>
  <r>
    <n v="71"/>
    <x v="71"/>
    <x v="71"/>
    <n v="6000"/>
    <n v="6484"/>
    <n v="108"/>
    <x v="1"/>
    <x v="70"/>
    <n v="3280"/>
    <x v="1"/>
    <x v="1"/>
    <x v="71"/>
    <x v="49"/>
    <x v="0"/>
    <x v="0"/>
    <x v="3"/>
    <x v="3"/>
    <x v="3"/>
  </r>
  <r>
    <n v="72"/>
    <x v="72"/>
    <x v="72"/>
    <n v="600"/>
    <n v="4022"/>
    <n v="670"/>
    <x v="1"/>
    <x v="71"/>
    <n v="2038"/>
    <x v="1"/>
    <x v="1"/>
    <x v="72"/>
    <x v="71"/>
    <x v="0"/>
    <x v="0"/>
    <x v="10"/>
    <x v="4"/>
    <x v="10"/>
  </r>
  <r>
    <n v="73"/>
    <x v="73"/>
    <x v="73"/>
    <n v="1400"/>
    <n v="9253"/>
    <n v="661"/>
    <x v="1"/>
    <x v="39"/>
    <n v="4670.5"/>
    <x v="1"/>
    <x v="1"/>
    <x v="73"/>
    <x v="72"/>
    <x v="0"/>
    <x v="0"/>
    <x v="17"/>
    <x v="1"/>
    <x v="17"/>
  </r>
  <r>
    <n v="74"/>
    <x v="74"/>
    <x v="74"/>
    <n v="3900"/>
    <n v="4776"/>
    <n v="122"/>
    <x v="1"/>
    <x v="72"/>
    <n v="2430.5"/>
    <x v="4"/>
    <x v="4"/>
    <x v="74"/>
    <x v="73"/>
    <x v="0"/>
    <x v="0"/>
    <x v="16"/>
    <x v="1"/>
    <x v="16"/>
  </r>
  <r>
    <n v="75"/>
    <x v="75"/>
    <x v="75"/>
    <n v="9700"/>
    <n v="14606"/>
    <n v="151"/>
    <x v="1"/>
    <x v="73"/>
    <n v="7388"/>
    <x v="1"/>
    <x v="1"/>
    <x v="75"/>
    <x v="74"/>
    <x v="0"/>
    <x v="0"/>
    <x v="14"/>
    <x v="7"/>
    <x v="14"/>
  </r>
  <r>
    <n v="76"/>
    <x v="76"/>
    <x v="76"/>
    <n v="122900"/>
    <n v="95993"/>
    <n v="78"/>
    <x v="0"/>
    <x v="74"/>
    <n v="48838.5"/>
    <x v="1"/>
    <x v="1"/>
    <x v="76"/>
    <x v="75"/>
    <x v="1"/>
    <x v="1"/>
    <x v="3"/>
    <x v="3"/>
    <x v="3"/>
  </r>
  <r>
    <n v="77"/>
    <x v="77"/>
    <x v="77"/>
    <n v="9500"/>
    <n v="4460"/>
    <n v="47"/>
    <x v="0"/>
    <x v="75"/>
    <n v="2258"/>
    <x v="1"/>
    <x v="1"/>
    <x v="77"/>
    <x v="76"/>
    <x v="0"/>
    <x v="1"/>
    <x v="10"/>
    <x v="4"/>
    <x v="10"/>
  </r>
  <r>
    <n v="78"/>
    <x v="78"/>
    <x v="78"/>
    <n v="4500"/>
    <n v="13536"/>
    <n v="301"/>
    <x v="1"/>
    <x v="76"/>
    <n v="6933"/>
    <x v="1"/>
    <x v="1"/>
    <x v="78"/>
    <x v="77"/>
    <x v="0"/>
    <x v="0"/>
    <x v="18"/>
    <x v="5"/>
    <x v="18"/>
  </r>
  <r>
    <n v="79"/>
    <x v="79"/>
    <x v="79"/>
    <n v="57800"/>
    <n v="40228"/>
    <n v="70"/>
    <x v="0"/>
    <x v="77"/>
    <n v="20533"/>
    <x v="1"/>
    <x v="1"/>
    <x v="79"/>
    <x v="78"/>
    <x v="0"/>
    <x v="0"/>
    <x v="3"/>
    <x v="3"/>
    <x v="3"/>
  </r>
  <r>
    <n v="80"/>
    <x v="80"/>
    <x v="80"/>
    <n v="1100"/>
    <n v="7012"/>
    <n v="637"/>
    <x v="1"/>
    <x v="78"/>
    <n v="3569.5"/>
    <x v="1"/>
    <x v="1"/>
    <x v="80"/>
    <x v="79"/>
    <x v="0"/>
    <x v="0"/>
    <x v="11"/>
    <x v="6"/>
    <x v="11"/>
  </r>
  <r>
    <n v="81"/>
    <x v="81"/>
    <x v="81"/>
    <n v="16800"/>
    <n v="37857"/>
    <n v="225"/>
    <x v="1"/>
    <x v="79"/>
    <n v="19134"/>
    <x v="1"/>
    <x v="1"/>
    <x v="81"/>
    <x v="80"/>
    <x v="0"/>
    <x v="0"/>
    <x v="1"/>
    <x v="1"/>
    <x v="1"/>
  </r>
  <r>
    <n v="82"/>
    <x v="82"/>
    <x v="82"/>
    <n v="1000"/>
    <n v="14973"/>
    <n v="1497"/>
    <x v="1"/>
    <x v="80"/>
    <n v="7576.5"/>
    <x v="4"/>
    <x v="4"/>
    <x v="82"/>
    <x v="4"/>
    <x v="0"/>
    <x v="1"/>
    <x v="11"/>
    <x v="6"/>
    <x v="11"/>
  </r>
  <r>
    <n v="83"/>
    <x v="83"/>
    <x v="83"/>
    <n v="106400"/>
    <n v="39996"/>
    <n v="38"/>
    <x v="0"/>
    <x v="81"/>
    <n v="20498"/>
    <x v="1"/>
    <x v="1"/>
    <x v="83"/>
    <x v="81"/>
    <x v="0"/>
    <x v="0"/>
    <x v="5"/>
    <x v="1"/>
    <x v="5"/>
  </r>
  <r>
    <n v="84"/>
    <x v="84"/>
    <x v="84"/>
    <n v="31400"/>
    <n v="41564"/>
    <n v="132"/>
    <x v="1"/>
    <x v="82"/>
    <n v="20969"/>
    <x v="1"/>
    <x v="1"/>
    <x v="84"/>
    <x v="82"/>
    <x v="0"/>
    <x v="0"/>
    <x v="8"/>
    <x v="2"/>
    <x v="8"/>
  </r>
  <r>
    <n v="85"/>
    <x v="85"/>
    <x v="85"/>
    <n v="4900"/>
    <n v="6430"/>
    <n v="131"/>
    <x v="1"/>
    <x v="83"/>
    <n v="3250.5"/>
    <x v="2"/>
    <x v="2"/>
    <x v="85"/>
    <x v="83"/>
    <x v="0"/>
    <x v="0"/>
    <x v="7"/>
    <x v="1"/>
    <x v="7"/>
  </r>
  <r>
    <n v="86"/>
    <x v="86"/>
    <x v="86"/>
    <n v="7400"/>
    <n v="12405"/>
    <n v="168"/>
    <x v="1"/>
    <x v="84"/>
    <n v="6304"/>
    <x v="1"/>
    <x v="1"/>
    <x v="86"/>
    <x v="84"/>
    <x v="1"/>
    <x v="0"/>
    <x v="3"/>
    <x v="3"/>
    <x v="3"/>
  </r>
  <r>
    <n v="87"/>
    <x v="87"/>
    <x v="87"/>
    <n v="198500"/>
    <n v="123040"/>
    <n v="62"/>
    <x v="0"/>
    <x v="85"/>
    <n v="62261"/>
    <x v="2"/>
    <x v="2"/>
    <x v="87"/>
    <x v="85"/>
    <x v="0"/>
    <x v="1"/>
    <x v="1"/>
    <x v="1"/>
    <x v="1"/>
  </r>
  <r>
    <n v="88"/>
    <x v="88"/>
    <x v="88"/>
    <n v="4800"/>
    <n v="12516"/>
    <n v="261"/>
    <x v="1"/>
    <x v="86"/>
    <n v="6314.5"/>
    <x v="1"/>
    <x v="1"/>
    <x v="88"/>
    <x v="86"/>
    <x v="0"/>
    <x v="0"/>
    <x v="18"/>
    <x v="5"/>
    <x v="18"/>
  </r>
  <r>
    <n v="89"/>
    <x v="89"/>
    <x v="89"/>
    <n v="3400"/>
    <n v="8588"/>
    <n v="253"/>
    <x v="1"/>
    <x v="87"/>
    <n v="4342"/>
    <x v="1"/>
    <x v="1"/>
    <x v="89"/>
    <x v="87"/>
    <x v="0"/>
    <x v="0"/>
    <x v="3"/>
    <x v="3"/>
    <x v="3"/>
  </r>
  <r>
    <n v="90"/>
    <x v="90"/>
    <x v="90"/>
    <n v="7800"/>
    <n v="6132"/>
    <n v="79"/>
    <x v="0"/>
    <x v="88"/>
    <n v="3119"/>
    <x v="1"/>
    <x v="1"/>
    <x v="90"/>
    <x v="88"/>
    <x v="0"/>
    <x v="1"/>
    <x v="3"/>
    <x v="3"/>
    <x v="3"/>
  </r>
  <r>
    <n v="91"/>
    <x v="91"/>
    <x v="91"/>
    <n v="154300"/>
    <n v="74688"/>
    <n v="48"/>
    <x v="0"/>
    <x v="89"/>
    <n v="37683.5"/>
    <x v="6"/>
    <x v="6"/>
    <x v="91"/>
    <x v="89"/>
    <x v="0"/>
    <x v="0"/>
    <x v="18"/>
    <x v="5"/>
    <x v="18"/>
  </r>
  <r>
    <n v="92"/>
    <x v="92"/>
    <x v="92"/>
    <n v="20000"/>
    <n v="51775"/>
    <n v="259"/>
    <x v="1"/>
    <x v="90"/>
    <n v="26136.5"/>
    <x v="5"/>
    <x v="5"/>
    <x v="92"/>
    <x v="40"/>
    <x v="0"/>
    <x v="1"/>
    <x v="11"/>
    <x v="6"/>
    <x v="11"/>
  </r>
  <r>
    <n v="93"/>
    <x v="93"/>
    <x v="93"/>
    <n v="108800"/>
    <n v="65877"/>
    <n v="61"/>
    <x v="3"/>
    <x v="91"/>
    <n v="33243.5"/>
    <x v="1"/>
    <x v="1"/>
    <x v="93"/>
    <x v="90"/>
    <x v="0"/>
    <x v="1"/>
    <x v="3"/>
    <x v="3"/>
    <x v="3"/>
  </r>
  <r>
    <n v="94"/>
    <x v="94"/>
    <x v="94"/>
    <n v="2900"/>
    <n v="8807"/>
    <n v="304"/>
    <x v="1"/>
    <x v="80"/>
    <n v="4493.5"/>
    <x v="4"/>
    <x v="4"/>
    <x v="94"/>
    <x v="91"/>
    <x v="0"/>
    <x v="0"/>
    <x v="2"/>
    <x v="2"/>
    <x v="2"/>
  </r>
  <r>
    <n v="95"/>
    <x v="95"/>
    <x v="95"/>
    <n v="900"/>
    <n v="1017"/>
    <n v="113"/>
    <x v="1"/>
    <x v="11"/>
    <n v="522"/>
    <x v="1"/>
    <x v="1"/>
    <x v="95"/>
    <x v="92"/>
    <x v="0"/>
    <x v="0"/>
    <x v="4"/>
    <x v="4"/>
    <x v="4"/>
  </r>
  <r>
    <n v="96"/>
    <x v="96"/>
    <x v="96"/>
    <n v="69700"/>
    <n v="151513"/>
    <n v="217"/>
    <x v="1"/>
    <x v="92"/>
    <n v="76922"/>
    <x v="1"/>
    <x v="1"/>
    <x v="96"/>
    <x v="36"/>
    <x v="0"/>
    <x v="0"/>
    <x v="3"/>
    <x v="3"/>
    <x v="3"/>
  </r>
  <r>
    <n v="97"/>
    <x v="97"/>
    <x v="97"/>
    <n v="1300"/>
    <n v="12047"/>
    <n v="927"/>
    <x v="1"/>
    <x v="86"/>
    <n v="6080"/>
    <x v="1"/>
    <x v="1"/>
    <x v="48"/>
    <x v="93"/>
    <x v="0"/>
    <x v="0"/>
    <x v="0"/>
    <x v="0"/>
    <x v="0"/>
  </r>
  <r>
    <n v="98"/>
    <x v="98"/>
    <x v="98"/>
    <n v="97800"/>
    <n v="32951"/>
    <n v="34"/>
    <x v="0"/>
    <x v="93"/>
    <n v="17085.5"/>
    <x v="2"/>
    <x v="2"/>
    <x v="97"/>
    <x v="94"/>
    <x v="0"/>
    <x v="0"/>
    <x v="11"/>
    <x v="6"/>
    <x v="11"/>
  </r>
  <r>
    <n v="99"/>
    <x v="99"/>
    <x v="99"/>
    <n v="7600"/>
    <n v="14951"/>
    <n v="197"/>
    <x v="1"/>
    <x v="55"/>
    <n v="7557.5"/>
    <x v="1"/>
    <x v="1"/>
    <x v="98"/>
    <x v="95"/>
    <x v="0"/>
    <x v="0"/>
    <x v="3"/>
    <x v="3"/>
    <x v="3"/>
  </r>
  <r>
    <n v="100"/>
    <x v="100"/>
    <x v="100"/>
    <n v="100"/>
    <n v="1"/>
    <n v="1"/>
    <x v="0"/>
    <x v="49"/>
    <n v="1"/>
    <x v="1"/>
    <x v="1"/>
    <x v="99"/>
    <x v="96"/>
    <x v="0"/>
    <x v="0"/>
    <x v="3"/>
    <x v="3"/>
    <x v="3"/>
  </r>
  <r>
    <n v="101"/>
    <x v="101"/>
    <x v="101"/>
    <n v="900"/>
    <n v="9193"/>
    <n v="1021"/>
    <x v="1"/>
    <x v="55"/>
    <n v="4678.5"/>
    <x v="1"/>
    <x v="1"/>
    <x v="100"/>
    <x v="97"/>
    <x v="0"/>
    <x v="1"/>
    <x v="5"/>
    <x v="1"/>
    <x v="5"/>
  </r>
  <r>
    <n v="102"/>
    <x v="102"/>
    <x v="102"/>
    <n v="3700"/>
    <n v="10422"/>
    <n v="282"/>
    <x v="1"/>
    <x v="94"/>
    <n v="5379"/>
    <x v="1"/>
    <x v="1"/>
    <x v="101"/>
    <x v="98"/>
    <x v="0"/>
    <x v="1"/>
    <x v="8"/>
    <x v="2"/>
    <x v="8"/>
  </r>
  <r>
    <n v="103"/>
    <x v="103"/>
    <x v="103"/>
    <n v="10000"/>
    <n v="2461"/>
    <n v="25"/>
    <x v="0"/>
    <x v="95"/>
    <n v="1249"/>
    <x v="6"/>
    <x v="6"/>
    <x v="102"/>
    <x v="99"/>
    <x v="0"/>
    <x v="0"/>
    <x v="5"/>
    <x v="1"/>
    <x v="5"/>
  </r>
  <r>
    <n v="104"/>
    <x v="104"/>
    <x v="104"/>
    <n v="119200"/>
    <n v="170623"/>
    <n v="143"/>
    <x v="1"/>
    <x v="96"/>
    <n v="86270"/>
    <x v="1"/>
    <x v="1"/>
    <x v="103"/>
    <x v="100"/>
    <x v="0"/>
    <x v="0"/>
    <x v="7"/>
    <x v="1"/>
    <x v="7"/>
  </r>
  <r>
    <n v="105"/>
    <x v="105"/>
    <x v="105"/>
    <n v="6800"/>
    <n v="9829"/>
    <n v="145"/>
    <x v="1"/>
    <x v="97"/>
    <n v="4962"/>
    <x v="1"/>
    <x v="1"/>
    <x v="104"/>
    <x v="101"/>
    <x v="0"/>
    <x v="0"/>
    <x v="2"/>
    <x v="2"/>
    <x v="2"/>
  </r>
  <r>
    <n v="106"/>
    <x v="106"/>
    <x v="106"/>
    <n v="3900"/>
    <n v="14006"/>
    <n v="359"/>
    <x v="1"/>
    <x v="98"/>
    <n v="7076.5"/>
    <x v="1"/>
    <x v="1"/>
    <x v="105"/>
    <x v="102"/>
    <x v="0"/>
    <x v="0"/>
    <x v="3"/>
    <x v="3"/>
    <x v="3"/>
  </r>
  <r>
    <n v="107"/>
    <x v="107"/>
    <x v="107"/>
    <n v="3500"/>
    <n v="6527"/>
    <n v="186"/>
    <x v="1"/>
    <x v="99"/>
    <n v="3306.5"/>
    <x v="1"/>
    <x v="1"/>
    <x v="106"/>
    <x v="103"/>
    <x v="0"/>
    <x v="1"/>
    <x v="3"/>
    <x v="3"/>
    <x v="3"/>
  </r>
  <r>
    <n v="108"/>
    <x v="108"/>
    <x v="108"/>
    <n v="1500"/>
    <n v="8929"/>
    <n v="595"/>
    <x v="1"/>
    <x v="100"/>
    <n v="4506"/>
    <x v="1"/>
    <x v="1"/>
    <x v="107"/>
    <x v="104"/>
    <x v="0"/>
    <x v="0"/>
    <x v="4"/>
    <x v="4"/>
    <x v="4"/>
  </r>
  <r>
    <n v="109"/>
    <x v="109"/>
    <x v="109"/>
    <n v="5200"/>
    <n v="3079"/>
    <n v="59"/>
    <x v="0"/>
    <x v="101"/>
    <n v="1569.5"/>
    <x v="1"/>
    <x v="1"/>
    <x v="108"/>
    <x v="105"/>
    <x v="0"/>
    <x v="0"/>
    <x v="19"/>
    <x v="4"/>
    <x v="19"/>
  </r>
  <r>
    <n v="110"/>
    <x v="110"/>
    <x v="110"/>
    <n v="142400"/>
    <n v="21307"/>
    <n v="15"/>
    <x v="0"/>
    <x v="102"/>
    <n v="10801.5"/>
    <x v="1"/>
    <x v="1"/>
    <x v="109"/>
    <x v="106"/>
    <x v="0"/>
    <x v="0"/>
    <x v="0"/>
    <x v="0"/>
    <x v="0"/>
  </r>
  <r>
    <n v="111"/>
    <x v="111"/>
    <x v="111"/>
    <n v="61400"/>
    <n v="73653"/>
    <n v="120"/>
    <x v="1"/>
    <x v="103"/>
    <n v="37164.5"/>
    <x v="1"/>
    <x v="1"/>
    <x v="110"/>
    <x v="107"/>
    <x v="0"/>
    <x v="0"/>
    <x v="15"/>
    <x v="5"/>
    <x v="15"/>
  </r>
  <r>
    <n v="112"/>
    <x v="112"/>
    <x v="112"/>
    <n v="4700"/>
    <n v="12635"/>
    <n v="269"/>
    <x v="1"/>
    <x v="104"/>
    <n v="6498"/>
    <x v="2"/>
    <x v="2"/>
    <x v="111"/>
    <x v="108"/>
    <x v="0"/>
    <x v="0"/>
    <x v="2"/>
    <x v="2"/>
    <x v="2"/>
  </r>
  <r>
    <n v="113"/>
    <x v="113"/>
    <x v="113"/>
    <n v="3300"/>
    <n v="12437"/>
    <n v="377"/>
    <x v="1"/>
    <x v="54"/>
    <n v="6284"/>
    <x v="1"/>
    <x v="1"/>
    <x v="112"/>
    <x v="109"/>
    <x v="0"/>
    <x v="0"/>
    <x v="0"/>
    <x v="0"/>
    <x v="0"/>
  </r>
  <r>
    <n v="114"/>
    <x v="114"/>
    <x v="114"/>
    <n v="1900"/>
    <n v="13816"/>
    <n v="727"/>
    <x v="1"/>
    <x v="105"/>
    <n v="6971"/>
    <x v="1"/>
    <x v="1"/>
    <x v="113"/>
    <x v="110"/>
    <x v="0"/>
    <x v="1"/>
    <x v="8"/>
    <x v="2"/>
    <x v="8"/>
  </r>
  <r>
    <n v="115"/>
    <x v="115"/>
    <x v="115"/>
    <n v="166700"/>
    <n v="145382"/>
    <n v="87"/>
    <x v="0"/>
    <x v="106"/>
    <n v="74343"/>
    <x v="6"/>
    <x v="6"/>
    <x v="114"/>
    <x v="111"/>
    <x v="0"/>
    <x v="0"/>
    <x v="13"/>
    <x v="5"/>
    <x v="13"/>
  </r>
  <r>
    <n v="116"/>
    <x v="116"/>
    <x v="116"/>
    <n v="7200"/>
    <n v="6336"/>
    <n v="88"/>
    <x v="0"/>
    <x v="107"/>
    <n v="3204.5"/>
    <x v="1"/>
    <x v="1"/>
    <x v="115"/>
    <x v="112"/>
    <x v="0"/>
    <x v="0"/>
    <x v="3"/>
    <x v="3"/>
    <x v="3"/>
  </r>
  <r>
    <n v="117"/>
    <x v="117"/>
    <x v="117"/>
    <n v="4900"/>
    <n v="8523"/>
    <n v="174"/>
    <x v="1"/>
    <x v="108"/>
    <n v="4399"/>
    <x v="1"/>
    <x v="1"/>
    <x v="116"/>
    <x v="113"/>
    <x v="0"/>
    <x v="0"/>
    <x v="19"/>
    <x v="4"/>
    <x v="19"/>
  </r>
  <r>
    <n v="118"/>
    <x v="118"/>
    <x v="118"/>
    <n v="5400"/>
    <n v="6351"/>
    <n v="118"/>
    <x v="1"/>
    <x v="109"/>
    <n v="3209"/>
    <x v="1"/>
    <x v="1"/>
    <x v="117"/>
    <x v="114"/>
    <x v="0"/>
    <x v="0"/>
    <x v="14"/>
    <x v="7"/>
    <x v="14"/>
  </r>
  <r>
    <n v="119"/>
    <x v="119"/>
    <x v="119"/>
    <n v="5000"/>
    <n v="10748"/>
    <n v="215"/>
    <x v="1"/>
    <x v="110"/>
    <n v="5451"/>
    <x v="1"/>
    <x v="1"/>
    <x v="118"/>
    <x v="115"/>
    <x v="0"/>
    <x v="1"/>
    <x v="4"/>
    <x v="4"/>
    <x v="4"/>
  </r>
  <r>
    <n v="120"/>
    <x v="120"/>
    <x v="120"/>
    <n v="75100"/>
    <n v="112272"/>
    <n v="149"/>
    <x v="1"/>
    <x v="111"/>
    <n v="57027"/>
    <x v="1"/>
    <x v="1"/>
    <x v="119"/>
    <x v="116"/>
    <x v="0"/>
    <x v="1"/>
    <x v="20"/>
    <x v="6"/>
    <x v="20"/>
  </r>
  <r>
    <n v="121"/>
    <x v="121"/>
    <x v="121"/>
    <n v="45300"/>
    <n v="99361"/>
    <n v="219"/>
    <x v="1"/>
    <x v="112"/>
    <n v="50132"/>
    <x v="1"/>
    <x v="1"/>
    <x v="33"/>
    <x v="117"/>
    <x v="0"/>
    <x v="0"/>
    <x v="11"/>
    <x v="6"/>
    <x v="11"/>
  </r>
  <r>
    <n v="122"/>
    <x v="122"/>
    <x v="122"/>
    <n v="136800"/>
    <n v="88055"/>
    <n v="64"/>
    <x v="0"/>
    <x v="113"/>
    <n v="45721"/>
    <x v="1"/>
    <x v="1"/>
    <x v="120"/>
    <x v="95"/>
    <x v="0"/>
    <x v="0"/>
    <x v="13"/>
    <x v="5"/>
    <x v="13"/>
  </r>
  <r>
    <n v="123"/>
    <x v="123"/>
    <x v="123"/>
    <n v="177700"/>
    <n v="33092"/>
    <n v="19"/>
    <x v="0"/>
    <x v="114"/>
    <n v="16877"/>
    <x v="0"/>
    <x v="0"/>
    <x v="121"/>
    <x v="118"/>
    <x v="1"/>
    <x v="0"/>
    <x v="3"/>
    <x v="3"/>
    <x v="3"/>
  </r>
  <r>
    <n v="124"/>
    <x v="124"/>
    <x v="124"/>
    <n v="2600"/>
    <n v="9562"/>
    <n v="368"/>
    <x v="1"/>
    <x v="115"/>
    <n v="4828"/>
    <x v="6"/>
    <x v="6"/>
    <x v="122"/>
    <x v="119"/>
    <x v="0"/>
    <x v="0"/>
    <x v="14"/>
    <x v="7"/>
    <x v="14"/>
  </r>
  <r>
    <n v="125"/>
    <x v="125"/>
    <x v="125"/>
    <n v="5300"/>
    <n v="8475"/>
    <n v="160"/>
    <x v="1"/>
    <x v="80"/>
    <n v="4327.5"/>
    <x v="1"/>
    <x v="1"/>
    <x v="123"/>
    <x v="120"/>
    <x v="0"/>
    <x v="0"/>
    <x v="3"/>
    <x v="3"/>
    <x v="3"/>
  </r>
  <r>
    <n v="126"/>
    <x v="126"/>
    <x v="126"/>
    <n v="180200"/>
    <n v="69617"/>
    <n v="39"/>
    <x v="0"/>
    <x v="116"/>
    <n v="35195.5"/>
    <x v="1"/>
    <x v="1"/>
    <x v="124"/>
    <x v="121"/>
    <x v="0"/>
    <x v="1"/>
    <x v="3"/>
    <x v="3"/>
    <x v="3"/>
  </r>
  <r>
    <n v="127"/>
    <x v="127"/>
    <x v="127"/>
    <n v="103200"/>
    <n v="53067"/>
    <n v="51"/>
    <x v="0"/>
    <x v="117"/>
    <n v="26869.5"/>
    <x v="0"/>
    <x v="0"/>
    <x v="125"/>
    <x v="122"/>
    <x v="0"/>
    <x v="0"/>
    <x v="3"/>
    <x v="3"/>
    <x v="3"/>
  </r>
  <r>
    <n v="128"/>
    <x v="128"/>
    <x v="128"/>
    <n v="70600"/>
    <n v="42596"/>
    <n v="60"/>
    <x v="3"/>
    <x v="118"/>
    <n v="21564"/>
    <x v="1"/>
    <x v="1"/>
    <x v="126"/>
    <x v="123"/>
    <x v="0"/>
    <x v="0"/>
    <x v="1"/>
    <x v="1"/>
    <x v="1"/>
  </r>
  <r>
    <n v="129"/>
    <x v="129"/>
    <x v="129"/>
    <n v="148500"/>
    <n v="4756"/>
    <n v="3"/>
    <x v="3"/>
    <x v="12"/>
    <n v="2405.5"/>
    <x v="2"/>
    <x v="2"/>
    <x v="127"/>
    <x v="97"/>
    <x v="0"/>
    <x v="0"/>
    <x v="0"/>
    <x v="0"/>
    <x v="0"/>
  </r>
  <r>
    <n v="130"/>
    <x v="130"/>
    <x v="130"/>
    <n v="9600"/>
    <n v="14925"/>
    <n v="155"/>
    <x v="1"/>
    <x v="119"/>
    <n v="7729"/>
    <x v="3"/>
    <x v="3"/>
    <x v="128"/>
    <x v="124"/>
    <x v="0"/>
    <x v="0"/>
    <x v="6"/>
    <x v="4"/>
    <x v="6"/>
  </r>
  <r>
    <n v="131"/>
    <x v="131"/>
    <x v="131"/>
    <n v="164700"/>
    <n v="166116"/>
    <n v="101"/>
    <x v="1"/>
    <x v="120"/>
    <n v="84279.5"/>
    <x v="4"/>
    <x v="4"/>
    <x v="129"/>
    <x v="125"/>
    <x v="0"/>
    <x v="0"/>
    <x v="2"/>
    <x v="2"/>
    <x v="2"/>
  </r>
  <r>
    <n v="132"/>
    <x v="132"/>
    <x v="132"/>
    <n v="3300"/>
    <n v="3834"/>
    <n v="116"/>
    <x v="1"/>
    <x v="121"/>
    <n v="1961.5"/>
    <x v="1"/>
    <x v="1"/>
    <x v="130"/>
    <x v="126"/>
    <x v="0"/>
    <x v="1"/>
    <x v="3"/>
    <x v="3"/>
    <x v="3"/>
  </r>
  <r>
    <n v="133"/>
    <x v="133"/>
    <x v="133"/>
    <n v="4500"/>
    <n v="13985"/>
    <n v="311"/>
    <x v="1"/>
    <x v="122"/>
    <n v="7072"/>
    <x v="1"/>
    <x v="1"/>
    <x v="131"/>
    <x v="127"/>
    <x v="0"/>
    <x v="0"/>
    <x v="21"/>
    <x v="1"/>
    <x v="21"/>
  </r>
  <r>
    <n v="134"/>
    <x v="134"/>
    <x v="134"/>
    <n v="99500"/>
    <n v="89288"/>
    <n v="90"/>
    <x v="0"/>
    <x v="123"/>
    <n v="45114"/>
    <x v="5"/>
    <x v="5"/>
    <x v="132"/>
    <x v="128"/>
    <x v="0"/>
    <x v="1"/>
    <x v="4"/>
    <x v="4"/>
    <x v="4"/>
  </r>
  <r>
    <n v="135"/>
    <x v="135"/>
    <x v="135"/>
    <n v="7700"/>
    <n v="5488"/>
    <n v="71"/>
    <x v="0"/>
    <x v="124"/>
    <n v="2802.5"/>
    <x v="1"/>
    <x v="1"/>
    <x v="133"/>
    <x v="129"/>
    <x v="0"/>
    <x v="1"/>
    <x v="3"/>
    <x v="3"/>
    <x v="3"/>
  </r>
  <r>
    <n v="136"/>
    <x v="136"/>
    <x v="136"/>
    <n v="82800"/>
    <n v="2721"/>
    <n v="3"/>
    <x v="3"/>
    <x v="125"/>
    <n v="1389.5"/>
    <x v="1"/>
    <x v="1"/>
    <x v="134"/>
    <x v="130"/>
    <x v="0"/>
    <x v="1"/>
    <x v="6"/>
    <x v="4"/>
    <x v="6"/>
  </r>
  <r>
    <n v="137"/>
    <x v="137"/>
    <x v="137"/>
    <n v="1800"/>
    <n v="4712"/>
    <n v="262"/>
    <x v="1"/>
    <x v="126"/>
    <n v="2381"/>
    <x v="1"/>
    <x v="1"/>
    <x v="135"/>
    <x v="131"/>
    <x v="0"/>
    <x v="0"/>
    <x v="9"/>
    <x v="5"/>
    <x v="9"/>
  </r>
  <r>
    <n v="138"/>
    <x v="138"/>
    <x v="138"/>
    <n v="9600"/>
    <n v="9216"/>
    <n v="96"/>
    <x v="0"/>
    <x v="127"/>
    <n v="4665.5"/>
    <x v="1"/>
    <x v="1"/>
    <x v="136"/>
    <x v="132"/>
    <x v="0"/>
    <x v="0"/>
    <x v="20"/>
    <x v="6"/>
    <x v="20"/>
  </r>
  <r>
    <n v="139"/>
    <x v="139"/>
    <x v="139"/>
    <n v="92100"/>
    <n v="19246"/>
    <n v="21"/>
    <x v="0"/>
    <x v="128"/>
    <n v="9786"/>
    <x v="1"/>
    <x v="1"/>
    <x v="137"/>
    <x v="133"/>
    <x v="0"/>
    <x v="1"/>
    <x v="8"/>
    <x v="2"/>
    <x v="8"/>
  </r>
  <r>
    <n v="140"/>
    <x v="140"/>
    <x v="140"/>
    <n v="5500"/>
    <n v="12274"/>
    <n v="223"/>
    <x v="1"/>
    <x v="129"/>
    <n v="6230"/>
    <x v="1"/>
    <x v="1"/>
    <x v="138"/>
    <x v="134"/>
    <x v="0"/>
    <x v="0"/>
    <x v="4"/>
    <x v="4"/>
    <x v="4"/>
  </r>
  <r>
    <n v="141"/>
    <x v="141"/>
    <x v="141"/>
    <n v="64300"/>
    <n v="65323"/>
    <n v="102"/>
    <x v="1"/>
    <x v="130"/>
    <n v="33197"/>
    <x v="1"/>
    <x v="1"/>
    <x v="139"/>
    <x v="135"/>
    <x v="0"/>
    <x v="0"/>
    <x v="2"/>
    <x v="2"/>
    <x v="2"/>
  </r>
  <r>
    <n v="142"/>
    <x v="142"/>
    <x v="142"/>
    <n v="5000"/>
    <n v="11502"/>
    <n v="230"/>
    <x v="1"/>
    <x v="124"/>
    <n v="5809.5"/>
    <x v="1"/>
    <x v="1"/>
    <x v="107"/>
    <x v="136"/>
    <x v="0"/>
    <x v="0"/>
    <x v="2"/>
    <x v="2"/>
    <x v="2"/>
  </r>
  <r>
    <n v="143"/>
    <x v="143"/>
    <x v="143"/>
    <n v="5400"/>
    <n v="7322"/>
    <n v="136"/>
    <x v="1"/>
    <x v="131"/>
    <n v="3696"/>
    <x v="1"/>
    <x v="1"/>
    <x v="140"/>
    <x v="137"/>
    <x v="0"/>
    <x v="0"/>
    <x v="7"/>
    <x v="1"/>
    <x v="7"/>
  </r>
  <r>
    <n v="144"/>
    <x v="144"/>
    <x v="144"/>
    <n v="9000"/>
    <n v="11619"/>
    <n v="129"/>
    <x v="1"/>
    <x v="18"/>
    <n v="5877"/>
    <x v="1"/>
    <x v="1"/>
    <x v="141"/>
    <x v="138"/>
    <x v="0"/>
    <x v="0"/>
    <x v="3"/>
    <x v="3"/>
    <x v="3"/>
  </r>
  <r>
    <n v="145"/>
    <x v="145"/>
    <x v="145"/>
    <n v="25000"/>
    <n v="59128"/>
    <n v="237"/>
    <x v="1"/>
    <x v="132"/>
    <n v="29948"/>
    <x v="5"/>
    <x v="5"/>
    <x v="142"/>
    <x v="139"/>
    <x v="0"/>
    <x v="0"/>
    <x v="8"/>
    <x v="2"/>
    <x v="8"/>
  </r>
  <r>
    <n v="146"/>
    <x v="146"/>
    <x v="146"/>
    <n v="8800"/>
    <n v="1518"/>
    <n v="17"/>
    <x v="3"/>
    <x v="133"/>
    <n v="784.5"/>
    <x v="1"/>
    <x v="1"/>
    <x v="143"/>
    <x v="140"/>
    <x v="0"/>
    <x v="0"/>
    <x v="3"/>
    <x v="3"/>
    <x v="3"/>
  </r>
  <r>
    <n v="147"/>
    <x v="147"/>
    <x v="147"/>
    <n v="8300"/>
    <n v="9337"/>
    <n v="112"/>
    <x v="1"/>
    <x v="134"/>
    <n v="4768"/>
    <x v="1"/>
    <x v="1"/>
    <x v="144"/>
    <x v="141"/>
    <x v="0"/>
    <x v="1"/>
    <x v="3"/>
    <x v="3"/>
    <x v="3"/>
  </r>
  <r>
    <n v="148"/>
    <x v="148"/>
    <x v="148"/>
    <n v="9300"/>
    <n v="11255"/>
    <n v="121"/>
    <x v="1"/>
    <x v="37"/>
    <n v="5681"/>
    <x v="1"/>
    <x v="1"/>
    <x v="145"/>
    <x v="142"/>
    <x v="0"/>
    <x v="0"/>
    <x v="8"/>
    <x v="2"/>
    <x v="8"/>
  </r>
  <r>
    <n v="149"/>
    <x v="149"/>
    <x v="149"/>
    <n v="6200"/>
    <n v="13632"/>
    <n v="220"/>
    <x v="1"/>
    <x v="135"/>
    <n v="6913.5"/>
    <x v="1"/>
    <x v="1"/>
    <x v="146"/>
    <x v="143"/>
    <x v="0"/>
    <x v="0"/>
    <x v="7"/>
    <x v="1"/>
    <x v="7"/>
  </r>
  <r>
    <n v="150"/>
    <x v="150"/>
    <x v="150"/>
    <n v="100"/>
    <n v="1"/>
    <n v="1"/>
    <x v="0"/>
    <x v="49"/>
    <n v="1"/>
    <x v="1"/>
    <x v="1"/>
    <x v="147"/>
    <x v="144"/>
    <x v="0"/>
    <x v="0"/>
    <x v="1"/>
    <x v="1"/>
    <x v="1"/>
  </r>
  <r>
    <n v="151"/>
    <x v="151"/>
    <x v="151"/>
    <n v="137200"/>
    <n v="88037"/>
    <n v="64"/>
    <x v="0"/>
    <x v="50"/>
    <n v="44752"/>
    <x v="1"/>
    <x v="1"/>
    <x v="148"/>
    <x v="145"/>
    <x v="0"/>
    <x v="0"/>
    <x v="5"/>
    <x v="1"/>
    <x v="5"/>
  </r>
  <r>
    <n v="152"/>
    <x v="152"/>
    <x v="152"/>
    <n v="41500"/>
    <n v="175573"/>
    <n v="423"/>
    <x v="1"/>
    <x v="136"/>
    <n v="89474.5"/>
    <x v="1"/>
    <x v="1"/>
    <x v="149"/>
    <x v="146"/>
    <x v="0"/>
    <x v="0"/>
    <x v="7"/>
    <x v="1"/>
    <x v="7"/>
  </r>
  <r>
    <n v="153"/>
    <x v="153"/>
    <x v="153"/>
    <n v="189400"/>
    <n v="176112"/>
    <n v="93"/>
    <x v="0"/>
    <x v="137"/>
    <n v="90896.5"/>
    <x v="1"/>
    <x v="1"/>
    <x v="150"/>
    <x v="147"/>
    <x v="0"/>
    <x v="0"/>
    <x v="3"/>
    <x v="3"/>
    <x v="3"/>
  </r>
  <r>
    <n v="154"/>
    <x v="154"/>
    <x v="154"/>
    <n v="171300"/>
    <n v="100650"/>
    <n v="59"/>
    <x v="0"/>
    <x v="138"/>
    <n v="50854.5"/>
    <x v="1"/>
    <x v="1"/>
    <x v="151"/>
    <x v="148"/>
    <x v="0"/>
    <x v="1"/>
    <x v="7"/>
    <x v="1"/>
    <x v="7"/>
  </r>
  <r>
    <n v="155"/>
    <x v="155"/>
    <x v="155"/>
    <n v="139500"/>
    <n v="90706"/>
    <n v="65"/>
    <x v="0"/>
    <x v="139"/>
    <n v="45950"/>
    <x v="1"/>
    <x v="1"/>
    <x v="152"/>
    <x v="149"/>
    <x v="0"/>
    <x v="0"/>
    <x v="3"/>
    <x v="3"/>
    <x v="3"/>
  </r>
  <r>
    <n v="156"/>
    <x v="156"/>
    <x v="156"/>
    <n v="36400"/>
    <n v="26914"/>
    <n v="74"/>
    <x v="3"/>
    <x v="140"/>
    <n v="13646.5"/>
    <x v="2"/>
    <x v="2"/>
    <x v="153"/>
    <x v="150"/>
    <x v="0"/>
    <x v="0"/>
    <x v="1"/>
    <x v="1"/>
    <x v="1"/>
  </r>
  <r>
    <n v="157"/>
    <x v="157"/>
    <x v="157"/>
    <n v="4200"/>
    <n v="2212"/>
    <n v="53"/>
    <x v="0"/>
    <x v="141"/>
    <n v="1121"/>
    <x v="2"/>
    <x v="2"/>
    <x v="154"/>
    <x v="151"/>
    <x v="0"/>
    <x v="0"/>
    <x v="14"/>
    <x v="7"/>
    <x v="14"/>
  </r>
  <r>
    <n v="158"/>
    <x v="158"/>
    <x v="158"/>
    <n v="2100"/>
    <n v="4640"/>
    <n v="221"/>
    <x v="1"/>
    <x v="142"/>
    <n v="2340.5"/>
    <x v="1"/>
    <x v="1"/>
    <x v="155"/>
    <x v="152"/>
    <x v="0"/>
    <x v="0"/>
    <x v="1"/>
    <x v="1"/>
    <x v="1"/>
  </r>
  <r>
    <n v="159"/>
    <x v="159"/>
    <x v="159"/>
    <n v="191200"/>
    <n v="191222"/>
    <n v="100"/>
    <x v="1"/>
    <x v="143"/>
    <n v="96521.5"/>
    <x v="1"/>
    <x v="1"/>
    <x v="156"/>
    <x v="153"/>
    <x v="0"/>
    <x v="1"/>
    <x v="3"/>
    <x v="3"/>
    <x v="3"/>
  </r>
  <r>
    <n v="160"/>
    <x v="160"/>
    <x v="160"/>
    <n v="8000"/>
    <n v="12985"/>
    <n v="162"/>
    <x v="1"/>
    <x v="55"/>
    <n v="6574.5"/>
    <x v="1"/>
    <x v="1"/>
    <x v="157"/>
    <x v="154"/>
    <x v="0"/>
    <x v="0"/>
    <x v="8"/>
    <x v="2"/>
    <x v="8"/>
  </r>
  <r>
    <n v="161"/>
    <x v="161"/>
    <x v="161"/>
    <n v="5500"/>
    <n v="4300"/>
    <n v="78"/>
    <x v="0"/>
    <x v="51"/>
    <n v="2187.5"/>
    <x v="1"/>
    <x v="1"/>
    <x v="158"/>
    <x v="155"/>
    <x v="0"/>
    <x v="1"/>
    <x v="2"/>
    <x v="2"/>
    <x v="2"/>
  </r>
  <r>
    <n v="162"/>
    <x v="162"/>
    <x v="162"/>
    <n v="6100"/>
    <n v="9134"/>
    <n v="150"/>
    <x v="1"/>
    <x v="144"/>
    <n v="4645.5"/>
    <x v="5"/>
    <x v="5"/>
    <x v="159"/>
    <x v="156"/>
    <x v="0"/>
    <x v="0"/>
    <x v="1"/>
    <x v="1"/>
    <x v="1"/>
  </r>
  <r>
    <n v="163"/>
    <x v="163"/>
    <x v="163"/>
    <n v="3500"/>
    <n v="8864"/>
    <n v="253"/>
    <x v="1"/>
    <x v="67"/>
    <n v="4555"/>
    <x v="1"/>
    <x v="1"/>
    <x v="160"/>
    <x v="157"/>
    <x v="0"/>
    <x v="1"/>
    <x v="14"/>
    <x v="7"/>
    <x v="14"/>
  </r>
  <r>
    <n v="164"/>
    <x v="164"/>
    <x v="164"/>
    <n v="150500"/>
    <n v="150755"/>
    <n v="100"/>
    <x v="1"/>
    <x v="20"/>
    <n v="76075.5"/>
    <x v="1"/>
    <x v="1"/>
    <x v="161"/>
    <x v="158"/>
    <x v="0"/>
    <x v="0"/>
    <x v="3"/>
    <x v="3"/>
    <x v="3"/>
  </r>
  <r>
    <n v="165"/>
    <x v="165"/>
    <x v="165"/>
    <n v="90400"/>
    <n v="110279"/>
    <n v="122"/>
    <x v="1"/>
    <x v="145"/>
    <n v="56392.5"/>
    <x v="1"/>
    <x v="1"/>
    <x v="162"/>
    <x v="159"/>
    <x v="0"/>
    <x v="0"/>
    <x v="2"/>
    <x v="2"/>
    <x v="2"/>
  </r>
  <r>
    <n v="166"/>
    <x v="166"/>
    <x v="166"/>
    <n v="9800"/>
    <n v="13439"/>
    <n v="137"/>
    <x v="1"/>
    <x v="146"/>
    <n v="6841.5"/>
    <x v="1"/>
    <x v="1"/>
    <x v="163"/>
    <x v="160"/>
    <x v="0"/>
    <x v="0"/>
    <x v="14"/>
    <x v="7"/>
    <x v="14"/>
  </r>
  <r>
    <n v="167"/>
    <x v="167"/>
    <x v="167"/>
    <n v="2600"/>
    <n v="10804"/>
    <n v="416"/>
    <x v="1"/>
    <x v="147"/>
    <n v="5475"/>
    <x v="2"/>
    <x v="2"/>
    <x v="164"/>
    <x v="161"/>
    <x v="0"/>
    <x v="0"/>
    <x v="3"/>
    <x v="3"/>
    <x v="3"/>
  </r>
  <r>
    <n v="168"/>
    <x v="168"/>
    <x v="168"/>
    <n v="128100"/>
    <n v="40107"/>
    <n v="31"/>
    <x v="0"/>
    <x v="148"/>
    <n v="20531"/>
    <x v="3"/>
    <x v="3"/>
    <x v="165"/>
    <x v="162"/>
    <x v="0"/>
    <x v="1"/>
    <x v="7"/>
    <x v="1"/>
    <x v="7"/>
  </r>
  <r>
    <n v="169"/>
    <x v="169"/>
    <x v="169"/>
    <n v="23300"/>
    <n v="98811"/>
    <n v="424"/>
    <x v="1"/>
    <x v="149"/>
    <n v="50039"/>
    <x v="1"/>
    <x v="1"/>
    <x v="166"/>
    <x v="163"/>
    <x v="0"/>
    <x v="1"/>
    <x v="12"/>
    <x v="4"/>
    <x v="12"/>
  </r>
  <r>
    <n v="170"/>
    <x v="170"/>
    <x v="170"/>
    <n v="188100"/>
    <n v="5528"/>
    <n v="3"/>
    <x v="0"/>
    <x v="109"/>
    <n v="2797.5"/>
    <x v="1"/>
    <x v="1"/>
    <x v="167"/>
    <x v="164"/>
    <x v="0"/>
    <x v="0"/>
    <x v="7"/>
    <x v="1"/>
    <x v="7"/>
  </r>
  <r>
    <n v="171"/>
    <x v="171"/>
    <x v="171"/>
    <n v="4900"/>
    <n v="521"/>
    <n v="11"/>
    <x v="0"/>
    <x v="62"/>
    <n v="263"/>
    <x v="1"/>
    <x v="1"/>
    <x v="168"/>
    <x v="165"/>
    <x v="0"/>
    <x v="0"/>
    <x v="18"/>
    <x v="5"/>
    <x v="18"/>
  </r>
  <r>
    <n v="172"/>
    <x v="172"/>
    <x v="172"/>
    <n v="800"/>
    <n v="663"/>
    <n v="83"/>
    <x v="0"/>
    <x v="150"/>
    <n v="344.5"/>
    <x v="1"/>
    <x v="1"/>
    <x v="169"/>
    <x v="166"/>
    <x v="0"/>
    <x v="1"/>
    <x v="4"/>
    <x v="4"/>
    <x v="4"/>
  </r>
  <r>
    <n v="173"/>
    <x v="173"/>
    <x v="173"/>
    <n v="96700"/>
    <n v="157635"/>
    <n v="163"/>
    <x v="1"/>
    <x v="151"/>
    <n v="79598"/>
    <x v="1"/>
    <x v="1"/>
    <x v="170"/>
    <x v="167"/>
    <x v="0"/>
    <x v="0"/>
    <x v="3"/>
    <x v="3"/>
    <x v="3"/>
  </r>
  <r>
    <n v="174"/>
    <x v="174"/>
    <x v="174"/>
    <n v="600"/>
    <n v="5368"/>
    <n v="895"/>
    <x v="1"/>
    <x v="44"/>
    <n v="2708"/>
    <x v="1"/>
    <x v="1"/>
    <x v="171"/>
    <x v="168"/>
    <x v="0"/>
    <x v="1"/>
    <x v="8"/>
    <x v="2"/>
    <x v="8"/>
  </r>
  <r>
    <n v="175"/>
    <x v="175"/>
    <x v="175"/>
    <n v="181200"/>
    <n v="47459"/>
    <n v="26"/>
    <x v="0"/>
    <x v="152"/>
    <n v="24294.5"/>
    <x v="1"/>
    <x v="1"/>
    <x v="172"/>
    <x v="169"/>
    <x v="0"/>
    <x v="0"/>
    <x v="3"/>
    <x v="3"/>
    <x v="3"/>
  </r>
  <r>
    <n v="176"/>
    <x v="176"/>
    <x v="176"/>
    <n v="115000"/>
    <n v="86060"/>
    <n v="75"/>
    <x v="0"/>
    <x v="153"/>
    <n v="43421"/>
    <x v="1"/>
    <x v="1"/>
    <x v="173"/>
    <x v="170"/>
    <x v="0"/>
    <x v="0"/>
    <x v="3"/>
    <x v="3"/>
    <x v="3"/>
  </r>
  <r>
    <n v="177"/>
    <x v="177"/>
    <x v="177"/>
    <n v="38800"/>
    <n v="161593"/>
    <n v="416"/>
    <x v="1"/>
    <x v="154"/>
    <n v="82166"/>
    <x v="1"/>
    <x v="1"/>
    <x v="174"/>
    <x v="171"/>
    <x v="0"/>
    <x v="0"/>
    <x v="3"/>
    <x v="3"/>
    <x v="3"/>
  </r>
  <r>
    <n v="178"/>
    <x v="178"/>
    <x v="178"/>
    <n v="7200"/>
    <n v="6927"/>
    <n v="96"/>
    <x v="0"/>
    <x v="155"/>
    <n v="3568.5"/>
    <x v="1"/>
    <x v="1"/>
    <x v="175"/>
    <x v="172"/>
    <x v="0"/>
    <x v="0"/>
    <x v="0"/>
    <x v="0"/>
    <x v="0"/>
  </r>
  <r>
    <n v="179"/>
    <x v="179"/>
    <x v="179"/>
    <n v="44500"/>
    <n v="159185"/>
    <n v="358"/>
    <x v="1"/>
    <x v="156"/>
    <n v="81361"/>
    <x v="0"/>
    <x v="0"/>
    <x v="176"/>
    <x v="173"/>
    <x v="0"/>
    <x v="1"/>
    <x v="3"/>
    <x v="3"/>
    <x v="3"/>
  </r>
  <r>
    <n v="180"/>
    <x v="180"/>
    <x v="180"/>
    <n v="56000"/>
    <n v="172736"/>
    <n v="308"/>
    <x v="1"/>
    <x v="157"/>
    <n v="87421.5"/>
    <x v="2"/>
    <x v="2"/>
    <x v="177"/>
    <x v="174"/>
    <x v="0"/>
    <x v="0"/>
    <x v="8"/>
    <x v="2"/>
    <x v="8"/>
  </r>
  <r>
    <n v="181"/>
    <x v="181"/>
    <x v="181"/>
    <n v="8600"/>
    <n v="5315"/>
    <n v="62"/>
    <x v="0"/>
    <x v="158"/>
    <n v="2725.5"/>
    <x v="1"/>
    <x v="1"/>
    <x v="178"/>
    <x v="175"/>
    <x v="0"/>
    <x v="0"/>
    <x v="2"/>
    <x v="2"/>
    <x v="2"/>
  </r>
  <r>
    <n v="182"/>
    <x v="182"/>
    <x v="182"/>
    <n v="27100"/>
    <n v="195750"/>
    <n v="722"/>
    <x v="1"/>
    <x v="159"/>
    <n v="99534"/>
    <x v="3"/>
    <x v="3"/>
    <x v="179"/>
    <x v="176"/>
    <x v="0"/>
    <x v="0"/>
    <x v="3"/>
    <x v="3"/>
    <x v="3"/>
  </r>
  <r>
    <n v="183"/>
    <x v="183"/>
    <x v="183"/>
    <n v="5100"/>
    <n v="3525"/>
    <n v="69"/>
    <x v="0"/>
    <x v="99"/>
    <n v="1805.5"/>
    <x v="0"/>
    <x v="0"/>
    <x v="180"/>
    <x v="177"/>
    <x v="0"/>
    <x v="0"/>
    <x v="1"/>
    <x v="1"/>
    <x v="1"/>
  </r>
  <r>
    <n v="184"/>
    <x v="184"/>
    <x v="184"/>
    <n v="3600"/>
    <n v="10550"/>
    <n v="293"/>
    <x v="1"/>
    <x v="160"/>
    <n v="5445"/>
    <x v="1"/>
    <x v="1"/>
    <x v="181"/>
    <x v="178"/>
    <x v="0"/>
    <x v="0"/>
    <x v="3"/>
    <x v="3"/>
    <x v="3"/>
  </r>
  <r>
    <n v="185"/>
    <x v="185"/>
    <x v="185"/>
    <n v="1000"/>
    <n v="718"/>
    <n v="72"/>
    <x v="0"/>
    <x v="161"/>
    <n v="368.5"/>
    <x v="1"/>
    <x v="1"/>
    <x v="182"/>
    <x v="179"/>
    <x v="0"/>
    <x v="0"/>
    <x v="19"/>
    <x v="4"/>
    <x v="19"/>
  </r>
  <r>
    <n v="186"/>
    <x v="186"/>
    <x v="186"/>
    <n v="88800"/>
    <n v="28358"/>
    <n v="32"/>
    <x v="0"/>
    <x v="162"/>
    <n v="14622"/>
    <x v="1"/>
    <x v="1"/>
    <x v="183"/>
    <x v="180"/>
    <x v="0"/>
    <x v="0"/>
    <x v="3"/>
    <x v="3"/>
    <x v="3"/>
  </r>
  <r>
    <n v="187"/>
    <x v="187"/>
    <x v="187"/>
    <n v="60200"/>
    <n v="138384"/>
    <n v="230"/>
    <x v="1"/>
    <x v="163"/>
    <n v="69913"/>
    <x v="0"/>
    <x v="0"/>
    <x v="184"/>
    <x v="181"/>
    <x v="0"/>
    <x v="1"/>
    <x v="12"/>
    <x v="4"/>
    <x v="12"/>
  </r>
  <r>
    <n v="188"/>
    <x v="188"/>
    <x v="188"/>
    <n v="8200"/>
    <n v="2625"/>
    <n v="32"/>
    <x v="0"/>
    <x v="164"/>
    <n v="1330"/>
    <x v="6"/>
    <x v="6"/>
    <x v="185"/>
    <x v="182"/>
    <x v="0"/>
    <x v="0"/>
    <x v="3"/>
    <x v="3"/>
    <x v="3"/>
  </r>
  <r>
    <n v="189"/>
    <x v="189"/>
    <x v="189"/>
    <n v="191300"/>
    <n v="45004"/>
    <n v="24"/>
    <x v="3"/>
    <x v="165"/>
    <n v="22722.5"/>
    <x v="1"/>
    <x v="1"/>
    <x v="186"/>
    <x v="183"/>
    <x v="0"/>
    <x v="0"/>
    <x v="3"/>
    <x v="3"/>
    <x v="3"/>
  </r>
  <r>
    <n v="190"/>
    <x v="190"/>
    <x v="190"/>
    <n v="3700"/>
    <n v="2538"/>
    <n v="69"/>
    <x v="0"/>
    <x v="3"/>
    <n v="1281"/>
    <x v="1"/>
    <x v="1"/>
    <x v="187"/>
    <x v="184"/>
    <x v="0"/>
    <x v="1"/>
    <x v="3"/>
    <x v="3"/>
    <x v="3"/>
  </r>
  <r>
    <n v="191"/>
    <x v="191"/>
    <x v="191"/>
    <n v="8400"/>
    <n v="3188"/>
    <n v="38"/>
    <x v="0"/>
    <x v="99"/>
    <n v="1637"/>
    <x v="6"/>
    <x v="6"/>
    <x v="188"/>
    <x v="185"/>
    <x v="0"/>
    <x v="0"/>
    <x v="3"/>
    <x v="3"/>
    <x v="3"/>
  </r>
  <r>
    <n v="192"/>
    <x v="192"/>
    <x v="192"/>
    <n v="42600"/>
    <n v="8517"/>
    <n v="20"/>
    <x v="0"/>
    <x v="166"/>
    <n v="4380"/>
    <x v="1"/>
    <x v="1"/>
    <x v="189"/>
    <x v="186"/>
    <x v="0"/>
    <x v="0"/>
    <x v="1"/>
    <x v="1"/>
    <x v="1"/>
  </r>
  <r>
    <n v="193"/>
    <x v="193"/>
    <x v="193"/>
    <n v="6600"/>
    <n v="3012"/>
    <n v="46"/>
    <x v="0"/>
    <x v="167"/>
    <n v="1538.5"/>
    <x v="1"/>
    <x v="1"/>
    <x v="190"/>
    <x v="187"/>
    <x v="1"/>
    <x v="0"/>
    <x v="7"/>
    <x v="1"/>
    <x v="7"/>
  </r>
  <r>
    <n v="194"/>
    <x v="194"/>
    <x v="194"/>
    <n v="7100"/>
    <n v="8716"/>
    <n v="123"/>
    <x v="1"/>
    <x v="105"/>
    <n v="4421"/>
    <x v="1"/>
    <x v="1"/>
    <x v="191"/>
    <x v="188"/>
    <x v="0"/>
    <x v="0"/>
    <x v="16"/>
    <x v="1"/>
    <x v="16"/>
  </r>
  <r>
    <n v="195"/>
    <x v="195"/>
    <x v="195"/>
    <n v="15800"/>
    <n v="57157"/>
    <n v="362"/>
    <x v="1"/>
    <x v="168"/>
    <n v="28840.5"/>
    <x v="1"/>
    <x v="1"/>
    <x v="192"/>
    <x v="189"/>
    <x v="0"/>
    <x v="0"/>
    <x v="5"/>
    <x v="1"/>
    <x v="5"/>
  </r>
  <r>
    <n v="196"/>
    <x v="196"/>
    <x v="196"/>
    <n v="8200"/>
    <n v="5178"/>
    <n v="63"/>
    <x v="0"/>
    <x v="16"/>
    <n v="2639"/>
    <x v="3"/>
    <x v="3"/>
    <x v="173"/>
    <x v="190"/>
    <x v="0"/>
    <x v="0"/>
    <x v="8"/>
    <x v="2"/>
    <x v="8"/>
  </r>
  <r>
    <n v="197"/>
    <x v="197"/>
    <x v="197"/>
    <n v="54700"/>
    <n v="163118"/>
    <n v="298"/>
    <x v="1"/>
    <x v="169"/>
    <n v="82553.5"/>
    <x v="1"/>
    <x v="1"/>
    <x v="193"/>
    <x v="191"/>
    <x v="0"/>
    <x v="0"/>
    <x v="6"/>
    <x v="4"/>
    <x v="6"/>
  </r>
  <r>
    <n v="198"/>
    <x v="198"/>
    <x v="198"/>
    <n v="63200"/>
    <n v="6041"/>
    <n v="10"/>
    <x v="0"/>
    <x v="170"/>
    <n v="3104.5"/>
    <x v="1"/>
    <x v="1"/>
    <x v="194"/>
    <x v="192"/>
    <x v="0"/>
    <x v="0"/>
    <x v="5"/>
    <x v="1"/>
    <x v="5"/>
  </r>
  <r>
    <n v="199"/>
    <x v="199"/>
    <x v="199"/>
    <n v="1800"/>
    <n v="968"/>
    <n v="54"/>
    <x v="0"/>
    <x v="171"/>
    <n v="490.5"/>
    <x v="1"/>
    <x v="1"/>
    <x v="195"/>
    <x v="193"/>
    <x v="0"/>
    <x v="0"/>
    <x v="1"/>
    <x v="1"/>
    <x v="1"/>
  </r>
  <r>
    <n v="200"/>
    <x v="200"/>
    <x v="200"/>
    <n v="100"/>
    <n v="2"/>
    <n v="2"/>
    <x v="0"/>
    <x v="49"/>
    <n v="1.5"/>
    <x v="0"/>
    <x v="0"/>
    <x v="152"/>
    <x v="194"/>
    <x v="0"/>
    <x v="0"/>
    <x v="3"/>
    <x v="3"/>
    <x v="3"/>
  </r>
  <r>
    <n v="201"/>
    <x v="201"/>
    <x v="201"/>
    <n v="2100"/>
    <n v="14305"/>
    <n v="681"/>
    <x v="1"/>
    <x v="144"/>
    <n v="7231"/>
    <x v="1"/>
    <x v="1"/>
    <x v="196"/>
    <x v="195"/>
    <x v="0"/>
    <x v="0"/>
    <x v="2"/>
    <x v="2"/>
    <x v="2"/>
  </r>
  <r>
    <n v="202"/>
    <x v="202"/>
    <x v="202"/>
    <n v="8300"/>
    <n v="6543"/>
    <n v="79"/>
    <x v="3"/>
    <x v="172"/>
    <n v="3312.5"/>
    <x v="1"/>
    <x v="1"/>
    <x v="197"/>
    <x v="196"/>
    <x v="0"/>
    <x v="0"/>
    <x v="0"/>
    <x v="0"/>
    <x v="0"/>
  </r>
  <r>
    <n v="203"/>
    <x v="203"/>
    <x v="203"/>
    <n v="143900"/>
    <n v="193413"/>
    <n v="134"/>
    <x v="1"/>
    <x v="173"/>
    <n v="98955.5"/>
    <x v="2"/>
    <x v="2"/>
    <x v="198"/>
    <x v="197"/>
    <x v="0"/>
    <x v="0"/>
    <x v="3"/>
    <x v="3"/>
    <x v="3"/>
  </r>
  <r>
    <n v="204"/>
    <x v="204"/>
    <x v="204"/>
    <n v="75000"/>
    <n v="2529"/>
    <n v="3"/>
    <x v="0"/>
    <x v="174"/>
    <n v="1284.5"/>
    <x v="1"/>
    <x v="1"/>
    <x v="199"/>
    <x v="198"/>
    <x v="0"/>
    <x v="0"/>
    <x v="17"/>
    <x v="1"/>
    <x v="17"/>
  </r>
  <r>
    <n v="205"/>
    <x v="205"/>
    <x v="205"/>
    <n v="1300"/>
    <n v="5614"/>
    <n v="432"/>
    <x v="1"/>
    <x v="175"/>
    <n v="2847"/>
    <x v="1"/>
    <x v="1"/>
    <x v="200"/>
    <x v="199"/>
    <x v="1"/>
    <x v="0"/>
    <x v="3"/>
    <x v="3"/>
    <x v="3"/>
  </r>
  <r>
    <n v="206"/>
    <x v="206"/>
    <x v="206"/>
    <n v="9000"/>
    <n v="3496"/>
    <n v="39"/>
    <x v="3"/>
    <x v="176"/>
    <n v="1776.5"/>
    <x v="1"/>
    <x v="1"/>
    <x v="201"/>
    <x v="200"/>
    <x v="0"/>
    <x v="0"/>
    <x v="13"/>
    <x v="5"/>
    <x v="13"/>
  </r>
  <r>
    <n v="207"/>
    <x v="207"/>
    <x v="207"/>
    <n v="1000"/>
    <n v="4257"/>
    <n v="426"/>
    <x v="1"/>
    <x v="177"/>
    <n v="2150"/>
    <x v="1"/>
    <x v="1"/>
    <x v="202"/>
    <x v="201"/>
    <x v="0"/>
    <x v="1"/>
    <x v="1"/>
    <x v="1"/>
    <x v="1"/>
  </r>
  <r>
    <n v="208"/>
    <x v="208"/>
    <x v="208"/>
    <n v="196900"/>
    <n v="199110"/>
    <n v="101"/>
    <x v="1"/>
    <x v="178"/>
    <n v="100581.5"/>
    <x v="1"/>
    <x v="1"/>
    <x v="203"/>
    <x v="202"/>
    <x v="0"/>
    <x v="0"/>
    <x v="4"/>
    <x v="4"/>
    <x v="4"/>
  </r>
  <r>
    <n v="209"/>
    <x v="209"/>
    <x v="209"/>
    <n v="194500"/>
    <n v="41212"/>
    <n v="21"/>
    <x v="2"/>
    <x v="179"/>
    <n v="21010"/>
    <x v="2"/>
    <x v="2"/>
    <x v="204"/>
    <x v="203"/>
    <x v="0"/>
    <x v="0"/>
    <x v="4"/>
    <x v="4"/>
    <x v="4"/>
  </r>
  <r>
    <n v="210"/>
    <x v="210"/>
    <x v="210"/>
    <n v="9400"/>
    <n v="6338"/>
    <n v="67"/>
    <x v="0"/>
    <x v="31"/>
    <n v="3282"/>
    <x v="3"/>
    <x v="3"/>
    <x v="205"/>
    <x v="204"/>
    <x v="0"/>
    <x v="0"/>
    <x v="22"/>
    <x v="4"/>
    <x v="22"/>
  </r>
  <r>
    <n v="211"/>
    <x v="211"/>
    <x v="211"/>
    <n v="104400"/>
    <n v="99100"/>
    <n v="95"/>
    <x v="0"/>
    <x v="180"/>
    <n v="50362.5"/>
    <x v="1"/>
    <x v="1"/>
    <x v="206"/>
    <x v="205"/>
    <x v="0"/>
    <x v="0"/>
    <x v="3"/>
    <x v="3"/>
    <x v="3"/>
  </r>
  <r>
    <n v="212"/>
    <x v="212"/>
    <x v="212"/>
    <n v="8100"/>
    <n v="12300"/>
    <n v="152"/>
    <x v="1"/>
    <x v="170"/>
    <n v="6234"/>
    <x v="1"/>
    <x v="1"/>
    <x v="207"/>
    <x v="206"/>
    <x v="0"/>
    <x v="0"/>
    <x v="3"/>
    <x v="3"/>
    <x v="3"/>
  </r>
  <r>
    <n v="213"/>
    <x v="213"/>
    <x v="213"/>
    <n v="87900"/>
    <n v="171549"/>
    <n v="195"/>
    <x v="1"/>
    <x v="181"/>
    <n v="87919"/>
    <x v="1"/>
    <x v="1"/>
    <x v="208"/>
    <x v="207"/>
    <x v="0"/>
    <x v="1"/>
    <x v="7"/>
    <x v="1"/>
    <x v="7"/>
  </r>
  <r>
    <n v="214"/>
    <x v="214"/>
    <x v="214"/>
    <n v="1400"/>
    <n v="14324"/>
    <n v="1023"/>
    <x v="1"/>
    <x v="34"/>
    <n v="7244.5"/>
    <x v="1"/>
    <x v="1"/>
    <x v="209"/>
    <x v="208"/>
    <x v="0"/>
    <x v="0"/>
    <x v="1"/>
    <x v="1"/>
    <x v="1"/>
  </r>
  <r>
    <n v="215"/>
    <x v="215"/>
    <x v="215"/>
    <n v="156800"/>
    <n v="6024"/>
    <n v="4"/>
    <x v="0"/>
    <x v="182"/>
    <n v="3083.5"/>
    <x v="1"/>
    <x v="1"/>
    <x v="210"/>
    <x v="209"/>
    <x v="0"/>
    <x v="0"/>
    <x v="3"/>
    <x v="3"/>
    <x v="3"/>
  </r>
  <r>
    <n v="216"/>
    <x v="216"/>
    <x v="216"/>
    <n v="121700"/>
    <n v="188721"/>
    <n v="155"/>
    <x v="1"/>
    <x v="183"/>
    <n v="95268"/>
    <x v="1"/>
    <x v="1"/>
    <x v="211"/>
    <x v="210"/>
    <x v="0"/>
    <x v="0"/>
    <x v="3"/>
    <x v="3"/>
    <x v="3"/>
  </r>
  <r>
    <n v="217"/>
    <x v="217"/>
    <x v="217"/>
    <n v="129400"/>
    <n v="57911"/>
    <n v="45"/>
    <x v="0"/>
    <x v="184"/>
    <n v="29422.5"/>
    <x v="1"/>
    <x v="1"/>
    <x v="212"/>
    <x v="211"/>
    <x v="0"/>
    <x v="0"/>
    <x v="22"/>
    <x v="4"/>
    <x v="22"/>
  </r>
  <r>
    <n v="218"/>
    <x v="218"/>
    <x v="218"/>
    <n v="5700"/>
    <n v="12309"/>
    <n v="216"/>
    <x v="1"/>
    <x v="185"/>
    <n v="6353"/>
    <x v="4"/>
    <x v="4"/>
    <x v="213"/>
    <x v="212"/>
    <x v="0"/>
    <x v="1"/>
    <x v="12"/>
    <x v="4"/>
    <x v="12"/>
  </r>
  <r>
    <n v="219"/>
    <x v="219"/>
    <x v="219"/>
    <n v="41700"/>
    <n v="138497"/>
    <n v="332"/>
    <x v="1"/>
    <x v="186"/>
    <n v="70018"/>
    <x v="1"/>
    <x v="1"/>
    <x v="214"/>
    <x v="213"/>
    <x v="0"/>
    <x v="0"/>
    <x v="10"/>
    <x v="4"/>
    <x v="10"/>
  </r>
  <r>
    <n v="220"/>
    <x v="220"/>
    <x v="220"/>
    <n v="7900"/>
    <n v="667"/>
    <n v="8"/>
    <x v="0"/>
    <x v="68"/>
    <n v="342"/>
    <x v="1"/>
    <x v="1"/>
    <x v="215"/>
    <x v="214"/>
    <x v="1"/>
    <x v="0"/>
    <x v="3"/>
    <x v="3"/>
    <x v="3"/>
  </r>
  <r>
    <n v="221"/>
    <x v="221"/>
    <x v="221"/>
    <n v="121500"/>
    <n v="119830"/>
    <n v="99"/>
    <x v="0"/>
    <x v="187"/>
    <n v="61004.5"/>
    <x v="1"/>
    <x v="1"/>
    <x v="216"/>
    <x v="215"/>
    <x v="1"/>
    <x v="0"/>
    <x v="0"/>
    <x v="0"/>
    <x v="0"/>
  </r>
  <r>
    <n v="222"/>
    <x v="222"/>
    <x v="222"/>
    <n v="4800"/>
    <n v="6623"/>
    <n v="138"/>
    <x v="1"/>
    <x v="188"/>
    <n v="3380.5"/>
    <x v="1"/>
    <x v="1"/>
    <x v="217"/>
    <x v="216"/>
    <x v="0"/>
    <x v="0"/>
    <x v="14"/>
    <x v="7"/>
    <x v="14"/>
  </r>
  <r>
    <n v="223"/>
    <x v="223"/>
    <x v="223"/>
    <n v="87300"/>
    <n v="81897"/>
    <n v="94"/>
    <x v="0"/>
    <x v="189"/>
    <n v="41414"/>
    <x v="1"/>
    <x v="1"/>
    <x v="218"/>
    <x v="217"/>
    <x v="0"/>
    <x v="0"/>
    <x v="3"/>
    <x v="3"/>
    <x v="3"/>
  </r>
  <r>
    <n v="224"/>
    <x v="224"/>
    <x v="224"/>
    <n v="46300"/>
    <n v="186885"/>
    <n v="404"/>
    <x v="1"/>
    <x v="190"/>
    <n v="95239.5"/>
    <x v="1"/>
    <x v="1"/>
    <x v="219"/>
    <x v="218"/>
    <x v="0"/>
    <x v="0"/>
    <x v="22"/>
    <x v="4"/>
    <x v="22"/>
  </r>
  <r>
    <n v="225"/>
    <x v="225"/>
    <x v="225"/>
    <n v="67800"/>
    <n v="176398"/>
    <n v="260"/>
    <x v="1"/>
    <x v="191"/>
    <n v="91139"/>
    <x v="1"/>
    <x v="1"/>
    <x v="220"/>
    <x v="219"/>
    <x v="1"/>
    <x v="0"/>
    <x v="1"/>
    <x v="1"/>
    <x v="1"/>
  </r>
  <r>
    <n v="226"/>
    <x v="102"/>
    <x v="226"/>
    <n v="3000"/>
    <n v="10999"/>
    <n v="367"/>
    <x v="1"/>
    <x v="192"/>
    <n v="5555.5"/>
    <x v="1"/>
    <x v="1"/>
    <x v="221"/>
    <x v="122"/>
    <x v="0"/>
    <x v="0"/>
    <x v="14"/>
    <x v="7"/>
    <x v="14"/>
  </r>
  <r>
    <n v="227"/>
    <x v="226"/>
    <x v="227"/>
    <n v="60900"/>
    <n v="102751"/>
    <n v="169"/>
    <x v="1"/>
    <x v="193"/>
    <n v="51847"/>
    <x v="1"/>
    <x v="1"/>
    <x v="222"/>
    <x v="220"/>
    <x v="0"/>
    <x v="0"/>
    <x v="20"/>
    <x v="6"/>
    <x v="20"/>
  </r>
  <r>
    <n v="228"/>
    <x v="227"/>
    <x v="228"/>
    <n v="137900"/>
    <n v="165352"/>
    <n v="120"/>
    <x v="1"/>
    <x v="194"/>
    <n v="83910"/>
    <x v="1"/>
    <x v="1"/>
    <x v="172"/>
    <x v="221"/>
    <x v="0"/>
    <x v="0"/>
    <x v="10"/>
    <x v="4"/>
    <x v="10"/>
  </r>
  <r>
    <n v="229"/>
    <x v="228"/>
    <x v="229"/>
    <n v="85600"/>
    <n v="165798"/>
    <n v="194"/>
    <x v="1"/>
    <x v="195"/>
    <n v="84174.5"/>
    <x v="1"/>
    <x v="1"/>
    <x v="223"/>
    <x v="222"/>
    <x v="0"/>
    <x v="1"/>
    <x v="20"/>
    <x v="6"/>
    <x v="20"/>
  </r>
  <r>
    <n v="230"/>
    <x v="229"/>
    <x v="230"/>
    <n v="2400"/>
    <n v="10084"/>
    <n v="420"/>
    <x v="1"/>
    <x v="196"/>
    <n v="5092.5"/>
    <x v="1"/>
    <x v="1"/>
    <x v="224"/>
    <x v="223"/>
    <x v="0"/>
    <x v="0"/>
    <x v="11"/>
    <x v="6"/>
    <x v="11"/>
  </r>
  <r>
    <n v="231"/>
    <x v="230"/>
    <x v="231"/>
    <n v="7200"/>
    <n v="5523"/>
    <n v="77"/>
    <x v="3"/>
    <x v="109"/>
    <n v="2795"/>
    <x v="1"/>
    <x v="1"/>
    <x v="225"/>
    <x v="224"/>
    <x v="0"/>
    <x v="0"/>
    <x v="3"/>
    <x v="3"/>
    <x v="3"/>
  </r>
  <r>
    <n v="232"/>
    <x v="231"/>
    <x v="232"/>
    <n v="3400"/>
    <n v="5823"/>
    <n v="171"/>
    <x v="1"/>
    <x v="45"/>
    <n v="2957.5"/>
    <x v="1"/>
    <x v="1"/>
    <x v="226"/>
    <x v="225"/>
    <x v="0"/>
    <x v="0"/>
    <x v="3"/>
    <x v="3"/>
    <x v="3"/>
  </r>
  <r>
    <n v="233"/>
    <x v="232"/>
    <x v="233"/>
    <n v="3800"/>
    <n v="6000"/>
    <n v="158"/>
    <x v="1"/>
    <x v="197"/>
    <n v="3031"/>
    <x v="1"/>
    <x v="1"/>
    <x v="227"/>
    <x v="226"/>
    <x v="0"/>
    <x v="0"/>
    <x v="10"/>
    <x v="4"/>
    <x v="10"/>
  </r>
  <r>
    <n v="234"/>
    <x v="233"/>
    <x v="234"/>
    <n v="7500"/>
    <n v="8181"/>
    <n v="109"/>
    <x v="1"/>
    <x v="46"/>
    <n v="4165"/>
    <x v="6"/>
    <x v="6"/>
    <x v="228"/>
    <x v="227"/>
    <x v="0"/>
    <x v="1"/>
    <x v="11"/>
    <x v="6"/>
    <x v="11"/>
  </r>
  <r>
    <n v="235"/>
    <x v="234"/>
    <x v="235"/>
    <n v="8600"/>
    <n v="3589"/>
    <n v="42"/>
    <x v="0"/>
    <x v="45"/>
    <n v="1840.5"/>
    <x v="1"/>
    <x v="1"/>
    <x v="229"/>
    <x v="228"/>
    <x v="0"/>
    <x v="0"/>
    <x v="10"/>
    <x v="4"/>
    <x v="10"/>
  </r>
  <r>
    <n v="236"/>
    <x v="235"/>
    <x v="236"/>
    <n v="39500"/>
    <n v="4323"/>
    <n v="11"/>
    <x v="0"/>
    <x v="176"/>
    <n v="2190"/>
    <x v="2"/>
    <x v="2"/>
    <x v="230"/>
    <x v="229"/>
    <x v="0"/>
    <x v="1"/>
    <x v="1"/>
    <x v="1"/>
    <x v="1"/>
  </r>
  <r>
    <n v="237"/>
    <x v="236"/>
    <x v="237"/>
    <n v="9300"/>
    <n v="14822"/>
    <n v="159"/>
    <x v="1"/>
    <x v="198"/>
    <n v="7575.5"/>
    <x v="1"/>
    <x v="1"/>
    <x v="231"/>
    <x v="230"/>
    <x v="0"/>
    <x v="0"/>
    <x v="10"/>
    <x v="4"/>
    <x v="10"/>
  </r>
  <r>
    <n v="238"/>
    <x v="237"/>
    <x v="238"/>
    <n v="2400"/>
    <n v="10138"/>
    <n v="422"/>
    <x v="1"/>
    <x v="199"/>
    <n v="5117.5"/>
    <x v="3"/>
    <x v="3"/>
    <x v="232"/>
    <x v="231"/>
    <x v="0"/>
    <x v="1"/>
    <x v="3"/>
    <x v="3"/>
    <x v="3"/>
  </r>
  <r>
    <n v="239"/>
    <x v="238"/>
    <x v="239"/>
    <n v="3200"/>
    <n v="3127"/>
    <n v="98"/>
    <x v="0"/>
    <x v="142"/>
    <n v="1584"/>
    <x v="1"/>
    <x v="1"/>
    <x v="233"/>
    <x v="232"/>
    <x v="0"/>
    <x v="0"/>
    <x v="8"/>
    <x v="2"/>
    <x v="8"/>
  </r>
  <r>
    <n v="240"/>
    <x v="239"/>
    <x v="240"/>
    <n v="29400"/>
    <n v="123124"/>
    <n v="419"/>
    <x v="1"/>
    <x v="200"/>
    <n v="62454"/>
    <x v="1"/>
    <x v="1"/>
    <x v="194"/>
    <x v="233"/>
    <x v="0"/>
    <x v="0"/>
    <x v="3"/>
    <x v="3"/>
    <x v="3"/>
  </r>
  <r>
    <n v="241"/>
    <x v="240"/>
    <x v="241"/>
    <n v="168500"/>
    <n v="171729"/>
    <n v="102"/>
    <x v="1"/>
    <x v="74"/>
    <n v="86706.5"/>
    <x v="2"/>
    <x v="2"/>
    <x v="234"/>
    <x v="234"/>
    <x v="0"/>
    <x v="1"/>
    <x v="9"/>
    <x v="5"/>
    <x v="9"/>
  </r>
  <r>
    <n v="242"/>
    <x v="241"/>
    <x v="242"/>
    <n v="8400"/>
    <n v="10729"/>
    <n v="128"/>
    <x v="1"/>
    <x v="201"/>
    <n v="5489.5"/>
    <x v="1"/>
    <x v="1"/>
    <x v="235"/>
    <x v="235"/>
    <x v="0"/>
    <x v="1"/>
    <x v="1"/>
    <x v="1"/>
    <x v="1"/>
  </r>
  <r>
    <n v="243"/>
    <x v="242"/>
    <x v="243"/>
    <n v="2300"/>
    <n v="10240"/>
    <n v="445"/>
    <x v="1"/>
    <x v="202"/>
    <n v="5239"/>
    <x v="1"/>
    <x v="1"/>
    <x v="236"/>
    <x v="236"/>
    <x v="0"/>
    <x v="0"/>
    <x v="3"/>
    <x v="3"/>
    <x v="3"/>
  </r>
  <r>
    <n v="244"/>
    <x v="243"/>
    <x v="244"/>
    <n v="700"/>
    <n v="3988"/>
    <n v="570"/>
    <x v="1"/>
    <x v="4"/>
    <n v="2020.5"/>
    <x v="1"/>
    <x v="1"/>
    <x v="237"/>
    <x v="237"/>
    <x v="0"/>
    <x v="0"/>
    <x v="3"/>
    <x v="3"/>
    <x v="3"/>
  </r>
  <r>
    <n v="245"/>
    <x v="244"/>
    <x v="245"/>
    <n v="2900"/>
    <n v="14771"/>
    <n v="509"/>
    <x v="1"/>
    <x v="203"/>
    <n v="7492.5"/>
    <x v="1"/>
    <x v="1"/>
    <x v="238"/>
    <x v="238"/>
    <x v="0"/>
    <x v="0"/>
    <x v="3"/>
    <x v="3"/>
    <x v="3"/>
  </r>
  <r>
    <n v="246"/>
    <x v="245"/>
    <x v="246"/>
    <n v="4500"/>
    <n v="14649"/>
    <n v="326"/>
    <x v="1"/>
    <x v="42"/>
    <n v="7435.5"/>
    <x v="1"/>
    <x v="1"/>
    <x v="239"/>
    <x v="239"/>
    <x v="0"/>
    <x v="0"/>
    <x v="2"/>
    <x v="2"/>
    <x v="2"/>
  </r>
  <r>
    <n v="247"/>
    <x v="246"/>
    <x v="247"/>
    <n v="19800"/>
    <n v="184658"/>
    <n v="933"/>
    <x v="1"/>
    <x v="204"/>
    <n v="93271"/>
    <x v="1"/>
    <x v="1"/>
    <x v="240"/>
    <x v="240"/>
    <x v="0"/>
    <x v="1"/>
    <x v="13"/>
    <x v="5"/>
    <x v="13"/>
  </r>
  <r>
    <n v="248"/>
    <x v="247"/>
    <x v="248"/>
    <n v="6200"/>
    <n v="13103"/>
    <n v="211"/>
    <x v="1"/>
    <x v="205"/>
    <n v="6660.5"/>
    <x v="2"/>
    <x v="2"/>
    <x v="241"/>
    <x v="241"/>
    <x v="0"/>
    <x v="0"/>
    <x v="20"/>
    <x v="6"/>
    <x v="20"/>
  </r>
  <r>
    <n v="249"/>
    <x v="248"/>
    <x v="249"/>
    <n v="61500"/>
    <n v="168095"/>
    <n v="273"/>
    <x v="1"/>
    <x v="206"/>
    <n v="87280"/>
    <x v="1"/>
    <x v="1"/>
    <x v="242"/>
    <x v="242"/>
    <x v="0"/>
    <x v="0"/>
    <x v="18"/>
    <x v="5"/>
    <x v="18"/>
  </r>
  <r>
    <n v="250"/>
    <x v="249"/>
    <x v="250"/>
    <n v="100"/>
    <n v="3"/>
    <n v="3"/>
    <x v="0"/>
    <x v="49"/>
    <n v="2"/>
    <x v="1"/>
    <x v="1"/>
    <x v="67"/>
    <x v="243"/>
    <x v="0"/>
    <x v="0"/>
    <x v="1"/>
    <x v="1"/>
    <x v="1"/>
  </r>
  <r>
    <n v="251"/>
    <x v="250"/>
    <x v="251"/>
    <n v="7100"/>
    <n v="3840"/>
    <n v="54"/>
    <x v="0"/>
    <x v="196"/>
    <n v="1970.5"/>
    <x v="1"/>
    <x v="1"/>
    <x v="243"/>
    <x v="244"/>
    <x v="0"/>
    <x v="0"/>
    <x v="3"/>
    <x v="3"/>
    <x v="3"/>
  </r>
  <r>
    <n v="252"/>
    <x v="251"/>
    <x v="252"/>
    <n v="1000"/>
    <n v="6263"/>
    <n v="626"/>
    <x v="1"/>
    <x v="207"/>
    <n v="3161"/>
    <x v="1"/>
    <x v="1"/>
    <x v="244"/>
    <x v="245"/>
    <x v="0"/>
    <x v="0"/>
    <x v="3"/>
    <x v="3"/>
    <x v="3"/>
  </r>
  <r>
    <n v="253"/>
    <x v="252"/>
    <x v="253"/>
    <n v="121500"/>
    <n v="108161"/>
    <n v="89"/>
    <x v="0"/>
    <x v="208"/>
    <n v="54748"/>
    <x v="0"/>
    <x v="0"/>
    <x v="245"/>
    <x v="246"/>
    <x v="0"/>
    <x v="0"/>
    <x v="6"/>
    <x v="4"/>
    <x v="6"/>
  </r>
  <r>
    <n v="254"/>
    <x v="253"/>
    <x v="254"/>
    <n v="4600"/>
    <n v="8505"/>
    <n v="185"/>
    <x v="1"/>
    <x v="39"/>
    <n v="4296.5"/>
    <x v="1"/>
    <x v="1"/>
    <x v="246"/>
    <x v="247"/>
    <x v="0"/>
    <x v="0"/>
    <x v="9"/>
    <x v="5"/>
    <x v="9"/>
  </r>
  <r>
    <n v="255"/>
    <x v="254"/>
    <x v="255"/>
    <n v="80500"/>
    <n v="96735"/>
    <n v="120"/>
    <x v="1"/>
    <x v="209"/>
    <n v="49216"/>
    <x v="1"/>
    <x v="1"/>
    <x v="247"/>
    <x v="248"/>
    <x v="0"/>
    <x v="1"/>
    <x v="1"/>
    <x v="1"/>
    <x v="1"/>
  </r>
  <r>
    <n v="256"/>
    <x v="255"/>
    <x v="256"/>
    <n v="4100"/>
    <n v="959"/>
    <n v="23"/>
    <x v="0"/>
    <x v="27"/>
    <n v="487"/>
    <x v="4"/>
    <x v="4"/>
    <x v="248"/>
    <x v="249"/>
    <x v="0"/>
    <x v="0"/>
    <x v="1"/>
    <x v="1"/>
    <x v="1"/>
  </r>
  <r>
    <n v="257"/>
    <x v="256"/>
    <x v="257"/>
    <n v="5700"/>
    <n v="8322"/>
    <n v="146"/>
    <x v="1"/>
    <x v="45"/>
    <n v="4207"/>
    <x v="1"/>
    <x v="1"/>
    <x v="249"/>
    <x v="250"/>
    <x v="0"/>
    <x v="0"/>
    <x v="3"/>
    <x v="3"/>
    <x v="3"/>
  </r>
  <r>
    <n v="258"/>
    <x v="257"/>
    <x v="258"/>
    <n v="5000"/>
    <n v="13424"/>
    <n v="268"/>
    <x v="1"/>
    <x v="129"/>
    <n v="6805"/>
    <x v="1"/>
    <x v="1"/>
    <x v="250"/>
    <x v="251"/>
    <x v="0"/>
    <x v="1"/>
    <x v="3"/>
    <x v="3"/>
    <x v="3"/>
  </r>
  <r>
    <n v="259"/>
    <x v="258"/>
    <x v="259"/>
    <n v="1800"/>
    <n v="10755"/>
    <n v="598"/>
    <x v="1"/>
    <x v="188"/>
    <n v="5446.5"/>
    <x v="1"/>
    <x v="1"/>
    <x v="251"/>
    <x v="252"/>
    <x v="1"/>
    <x v="0"/>
    <x v="14"/>
    <x v="7"/>
    <x v="14"/>
  </r>
  <r>
    <n v="260"/>
    <x v="259"/>
    <x v="260"/>
    <n v="6300"/>
    <n v="9935"/>
    <n v="158"/>
    <x v="1"/>
    <x v="210"/>
    <n v="5098"/>
    <x v="1"/>
    <x v="1"/>
    <x v="136"/>
    <x v="253"/>
    <x v="0"/>
    <x v="0"/>
    <x v="1"/>
    <x v="1"/>
    <x v="1"/>
  </r>
  <r>
    <n v="261"/>
    <x v="260"/>
    <x v="261"/>
    <n v="84300"/>
    <n v="26303"/>
    <n v="31"/>
    <x v="0"/>
    <x v="211"/>
    <n v="13378.5"/>
    <x v="1"/>
    <x v="1"/>
    <x v="252"/>
    <x v="254"/>
    <x v="0"/>
    <x v="1"/>
    <x v="1"/>
    <x v="1"/>
    <x v="1"/>
  </r>
  <r>
    <n v="262"/>
    <x v="261"/>
    <x v="262"/>
    <n v="1700"/>
    <n v="5328"/>
    <n v="313"/>
    <x v="1"/>
    <x v="37"/>
    <n v="2717.5"/>
    <x v="1"/>
    <x v="1"/>
    <x v="253"/>
    <x v="255"/>
    <x v="0"/>
    <x v="1"/>
    <x v="7"/>
    <x v="1"/>
    <x v="7"/>
  </r>
  <r>
    <n v="263"/>
    <x v="262"/>
    <x v="263"/>
    <n v="2900"/>
    <n v="10756"/>
    <n v="371"/>
    <x v="1"/>
    <x v="134"/>
    <n v="5477.5"/>
    <x v="1"/>
    <x v="1"/>
    <x v="254"/>
    <x v="256"/>
    <x v="0"/>
    <x v="0"/>
    <x v="14"/>
    <x v="7"/>
    <x v="14"/>
  </r>
  <r>
    <n v="264"/>
    <x v="263"/>
    <x v="264"/>
    <n v="45600"/>
    <n v="165375"/>
    <n v="363"/>
    <x v="1"/>
    <x v="212"/>
    <n v="85443.5"/>
    <x v="1"/>
    <x v="1"/>
    <x v="255"/>
    <x v="257"/>
    <x v="0"/>
    <x v="0"/>
    <x v="3"/>
    <x v="3"/>
    <x v="3"/>
  </r>
  <r>
    <n v="265"/>
    <x v="264"/>
    <x v="265"/>
    <n v="4900"/>
    <n v="6031"/>
    <n v="123"/>
    <x v="1"/>
    <x v="99"/>
    <n v="3058.5"/>
    <x v="1"/>
    <x v="1"/>
    <x v="256"/>
    <x v="258"/>
    <x v="0"/>
    <x v="0"/>
    <x v="3"/>
    <x v="3"/>
    <x v="3"/>
  </r>
  <r>
    <n v="266"/>
    <x v="265"/>
    <x v="266"/>
    <n v="111900"/>
    <n v="85902"/>
    <n v="77"/>
    <x v="0"/>
    <x v="213"/>
    <n v="44542"/>
    <x v="6"/>
    <x v="6"/>
    <x v="257"/>
    <x v="259"/>
    <x v="0"/>
    <x v="1"/>
    <x v="17"/>
    <x v="1"/>
    <x v="17"/>
  </r>
  <r>
    <n v="267"/>
    <x v="266"/>
    <x v="267"/>
    <n v="61600"/>
    <n v="143910"/>
    <n v="234"/>
    <x v="1"/>
    <x v="214"/>
    <n v="73339"/>
    <x v="2"/>
    <x v="2"/>
    <x v="258"/>
    <x v="260"/>
    <x v="0"/>
    <x v="0"/>
    <x v="3"/>
    <x v="3"/>
    <x v="3"/>
  </r>
  <r>
    <n v="268"/>
    <x v="267"/>
    <x v="268"/>
    <n v="1500"/>
    <n v="2708"/>
    <n v="181"/>
    <x v="1"/>
    <x v="44"/>
    <n v="1378"/>
    <x v="1"/>
    <x v="1"/>
    <x v="259"/>
    <x v="261"/>
    <x v="0"/>
    <x v="0"/>
    <x v="4"/>
    <x v="4"/>
    <x v="4"/>
  </r>
  <r>
    <n v="269"/>
    <x v="268"/>
    <x v="269"/>
    <n v="3500"/>
    <n v="8842"/>
    <n v="253"/>
    <x v="1"/>
    <x v="215"/>
    <n v="4464.5"/>
    <x v="1"/>
    <x v="1"/>
    <x v="260"/>
    <x v="262"/>
    <x v="0"/>
    <x v="0"/>
    <x v="19"/>
    <x v="4"/>
    <x v="19"/>
  </r>
  <r>
    <n v="270"/>
    <x v="269"/>
    <x v="270"/>
    <n v="173900"/>
    <n v="47260"/>
    <n v="27"/>
    <x v="3"/>
    <x v="216"/>
    <n v="24575"/>
    <x v="1"/>
    <x v="1"/>
    <x v="261"/>
    <x v="263"/>
    <x v="0"/>
    <x v="0"/>
    <x v="11"/>
    <x v="6"/>
    <x v="11"/>
  </r>
  <r>
    <n v="271"/>
    <x v="270"/>
    <x v="271"/>
    <n v="153700"/>
    <n v="1953"/>
    <n v="1"/>
    <x v="2"/>
    <x v="217"/>
    <n v="1007"/>
    <x v="1"/>
    <x v="1"/>
    <x v="262"/>
    <x v="264"/>
    <x v="0"/>
    <x v="0"/>
    <x v="14"/>
    <x v="7"/>
    <x v="14"/>
  </r>
  <r>
    <n v="272"/>
    <x v="271"/>
    <x v="272"/>
    <n v="51100"/>
    <n v="155349"/>
    <n v="304"/>
    <x v="1"/>
    <x v="218"/>
    <n v="78621.5"/>
    <x v="1"/>
    <x v="1"/>
    <x v="263"/>
    <x v="265"/>
    <x v="0"/>
    <x v="1"/>
    <x v="3"/>
    <x v="3"/>
    <x v="3"/>
  </r>
  <r>
    <n v="273"/>
    <x v="272"/>
    <x v="273"/>
    <n v="7800"/>
    <n v="10704"/>
    <n v="137"/>
    <x v="1"/>
    <x v="219"/>
    <n v="5493"/>
    <x v="0"/>
    <x v="0"/>
    <x v="264"/>
    <x v="266"/>
    <x v="0"/>
    <x v="0"/>
    <x v="3"/>
    <x v="3"/>
    <x v="3"/>
  </r>
  <r>
    <n v="274"/>
    <x v="273"/>
    <x v="274"/>
    <n v="2400"/>
    <n v="773"/>
    <n v="32"/>
    <x v="0"/>
    <x v="27"/>
    <n v="394"/>
    <x v="1"/>
    <x v="1"/>
    <x v="265"/>
    <x v="267"/>
    <x v="0"/>
    <x v="0"/>
    <x v="3"/>
    <x v="3"/>
    <x v="3"/>
  </r>
  <r>
    <n v="275"/>
    <x v="274"/>
    <x v="275"/>
    <n v="3900"/>
    <n v="9419"/>
    <n v="242"/>
    <x v="1"/>
    <x v="220"/>
    <n v="4767.5"/>
    <x v="1"/>
    <x v="1"/>
    <x v="266"/>
    <x v="153"/>
    <x v="0"/>
    <x v="0"/>
    <x v="18"/>
    <x v="5"/>
    <x v="18"/>
  </r>
  <r>
    <n v="276"/>
    <x v="275"/>
    <x v="276"/>
    <n v="5500"/>
    <n v="5324"/>
    <n v="97"/>
    <x v="0"/>
    <x v="221"/>
    <n v="2728.5"/>
    <x v="1"/>
    <x v="1"/>
    <x v="267"/>
    <x v="268"/>
    <x v="0"/>
    <x v="1"/>
    <x v="11"/>
    <x v="6"/>
    <x v="11"/>
  </r>
  <r>
    <n v="277"/>
    <x v="276"/>
    <x v="277"/>
    <n v="700"/>
    <n v="7465"/>
    <n v="1066"/>
    <x v="1"/>
    <x v="100"/>
    <n v="3774"/>
    <x v="1"/>
    <x v="1"/>
    <x v="268"/>
    <x v="269"/>
    <x v="0"/>
    <x v="0"/>
    <x v="3"/>
    <x v="3"/>
    <x v="3"/>
  </r>
  <r>
    <n v="278"/>
    <x v="277"/>
    <x v="278"/>
    <n v="2700"/>
    <n v="8799"/>
    <n v="326"/>
    <x v="1"/>
    <x v="222"/>
    <n v="4445"/>
    <x v="1"/>
    <x v="1"/>
    <x v="269"/>
    <x v="270"/>
    <x v="0"/>
    <x v="0"/>
    <x v="2"/>
    <x v="2"/>
    <x v="2"/>
  </r>
  <r>
    <n v="279"/>
    <x v="278"/>
    <x v="279"/>
    <n v="8000"/>
    <n v="13656"/>
    <n v="171"/>
    <x v="1"/>
    <x v="223"/>
    <n v="7101"/>
    <x v="1"/>
    <x v="1"/>
    <x v="270"/>
    <x v="271"/>
    <x v="0"/>
    <x v="0"/>
    <x v="3"/>
    <x v="3"/>
    <x v="3"/>
  </r>
  <r>
    <n v="280"/>
    <x v="279"/>
    <x v="280"/>
    <n v="2500"/>
    <n v="14536"/>
    <n v="581"/>
    <x v="1"/>
    <x v="224"/>
    <n v="7464.5"/>
    <x v="1"/>
    <x v="1"/>
    <x v="271"/>
    <x v="272"/>
    <x v="0"/>
    <x v="0"/>
    <x v="10"/>
    <x v="4"/>
    <x v="10"/>
  </r>
  <r>
    <n v="281"/>
    <x v="280"/>
    <x v="281"/>
    <n v="164500"/>
    <n v="150552"/>
    <n v="92"/>
    <x v="0"/>
    <x v="225"/>
    <n v="76307"/>
    <x v="1"/>
    <x v="1"/>
    <x v="272"/>
    <x v="273"/>
    <x v="0"/>
    <x v="1"/>
    <x v="3"/>
    <x v="3"/>
    <x v="3"/>
  </r>
  <r>
    <n v="282"/>
    <x v="281"/>
    <x v="282"/>
    <n v="8400"/>
    <n v="9076"/>
    <n v="108"/>
    <x v="1"/>
    <x v="221"/>
    <n v="4604.5"/>
    <x v="1"/>
    <x v="1"/>
    <x v="73"/>
    <x v="274"/>
    <x v="0"/>
    <x v="1"/>
    <x v="19"/>
    <x v="4"/>
    <x v="19"/>
  </r>
  <r>
    <n v="283"/>
    <x v="282"/>
    <x v="283"/>
    <n v="8100"/>
    <n v="1517"/>
    <n v="19"/>
    <x v="0"/>
    <x v="226"/>
    <n v="773"/>
    <x v="3"/>
    <x v="3"/>
    <x v="273"/>
    <x v="148"/>
    <x v="0"/>
    <x v="0"/>
    <x v="1"/>
    <x v="1"/>
    <x v="1"/>
  </r>
  <r>
    <n v="284"/>
    <x v="283"/>
    <x v="284"/>
    <n v="9800"/>
    <n v="8153"/>
    <n v="83"/>
    <x v="0"/>
    <x v="227"/>
    <n v="4142.5"/>
    <x v="1"/>
    <x v="1"/>
    <x v="274"/>
    <x v="275"/>
    <x v="0"/>
    <x v="0"/>
    <x v="2"/>
    <x v="2"/>
    <x v="2"/>
  </r>
  <r>
    <n v="285"/>
    <x v="284"/>
    <x v="285"/>
    <n v="900"/>
    <n v="6357"/>
    <n v="706"/>
    <x v="1"/>
    <x v="228"/>
    <n v="3305.5"/>
    <x v="1"/>
    <x v="1"/>
    <x v="275"/>
    <x v="276"/>
    <x v="0"/>
    <x v="0"/>
    <x v="3"/>
    <x v="3"/>
    <x v="3"/>
  </r>
  <r>
    <n v="286"/>
    <x v="285"/>
    <x v="286"/>
    <n v="112100"/>
    <n v="19557"/>
    <n v="17"/>
    <x v="3"/>
    <x v="229"/>
    <n v="9870.5"/>
    <x v="1"/>
    <x v="1"/>
    <x v="276"/>
    <x v="72"/>
    <x v="0"/>
    <x v="0"/>
    <x v="3"/>
    <x v="3"/>
    <x v="3"/>
  </r>
  <r>
    <n v="287"/>
    <x v="286"/>
    <x v="287"/>
    <n v="6300"/>
    <n v="13213"/>
    <n v="210"/>
    <x v="1"/>
    <x v="230"/>
    <n v="6694.5"/>
    <x v="1"/>
    <x v="1"/>
    <x v="277"/>
    <x v="277"/>
    <x v="0"/>
    <x v="0"/>
    <x v="5"/>
    <x v="1"/>
    <x v="5"/>
  </r>
  <r>
    <n v="288"/>
    <x v="287"/>
    <x v="288"/>
    <n v="5600"/>
    <n v="5476"/>
    <n v="98"/>
    <x v="0"/>
    <x v="231"/>
    <n v="2806.5"/>
    <x v="3"/>
    <x v="3"/>
    <x v="278"/>
    <x v="278"/>
    <x v="0"/>
    <x v="1"/>
    <x v="16"/>
    <x v="1"/>
    <x v="16"/>
  </r>
  <r>
    <n v="289"/>
    <x v="288"/>
    <x v="289"/>
    <n v="800"/>
    <n v="13474"/>
    <n v="1684"/>
    <x v="1"/>
    <x v="232"/>
    <n v="6905.5"/>
    <x v="0"/>
    <x v="0"/>
    <x v="279"/>
    <x v="71"/>
    <x v="0"/>
    <x v="0"/>
    <x v="3"/>
    <x v="3"/>
    <x v="3"/>
  </r>
  <r>
    <n v="290"/>
    <x v="289"/>
    <x v="290"/>
    <n v="168600"/>
    <n v="91722"/>
    <n v="54"/>
    <x v="0"/>
    <x v="233"/>
    <n v="46315"/>
    <x v="1"/>
    <x v="1"/>
    <x v="280"/>
    <x v="279"/>
    <x v="0"/>
    <x v="1"/>
    <x v="4"/>
    <x v="4"/>
    <x v="4"/>
  </r>
  <r>
    <n v="291"/>
    <x v="290"/>
    <x v="291"/>
    <n v="1800"/>
    <n v="8219"/>
    <n v="457"/>
    <x v="1"/>
    <x v="37"/>
    <n v="4163"/>
    <x v="1"/>
    <x v="1"/>
    <x v="281"/>
    <x v="280"/>
    <x v="1"/>
    <x v="0"/>
    <x v="2"/>
    <x v="2"/>
    <x v="2"/>
  </r>
  <r>
    <n v="292"/>
    <x v="291"/>
    <x v="292"/>
    <n v="7300"/>
    <n v="717"/>
    <n v="10"/>
    <x v="0"/>
    <x v="234"/>
    <n v="363.5"/>
    <x v="1"/>
    <x v="1"/>
    <x v="282"/>
    <x v="281"/>
    <x v="0"/>
    <x v="0"/>
    <x v="0"/>
    <x v="0"/>
    <x v="0"/>
  </r>
  <r>
    <n v="293"/>
    <x v="292"/>
    <x v="293"/>
    <n v="6500"/>
    <n v="1065"/>
    <n v="16"/>
    <x v="3"/>
    <x v="235"/>
    <n v="548.5"/>
    <x v="6"/>
    <x v="6"/>
    <x v="283"/>
    <x v="282"/>
    <x v="0"/>
    <x v="0"/>
    <x v="3"/>
    <x v="3"/>
    <x v="3"/>
  </r>
  <r>
    <n v="294"/>
    <x v="293"/>
    <x v="294"/>
    <n v="600"/>
    <n v="8038"/>
    <n v="1340"/>
    <x v="1"/>
    <x v="236"/>
    <n v="4110.5"/>
    <x v="1"/>
    <x v="1"/>
    <x v="284"/>
    <x v="283"/>
    <x v="0"/>
    <x v="0"/>
    <x v="3"/>
    <x v="3"/>
    <x v="3"/>
  </r>
  <r>
    <n v="295"/>
    <x v="294"/>
    <x v="295"/>
    <n v="192900"/>
    <n v="68769"/>
    <n v="36"/>
    <x v="0"/>
    <x v="237"/>
    <n v="35339.5"/>
    <x v="5"/>
    <x v="5"/>
    <x v="285"/>
    <x v="284"/>
    <x v="0"/>
    <x v="0"/>
    <x v="3"/>
    <x v="3"/>
    <x v="3"/>
  </r>
  <r>
    <n v="296"/>
    <x v="295"/>
    <x v="296"/>
    <n v="6100"/>
    <n v="3352"/>
    <n v="55"/>
    <x v="0"/>
    <x v="63"/>
    <n v="1695"/>
    <x v="2"/>
    <x v="2"/>
    <x v="286"/>
    <x v="285"/>
    <x v="0"/>
    <x v="0"/>
    <x v="3"/>
    <x v="3"/>
    <x v="3"/>
  </r>
  <r>
    <n v="297"/>
    <x v="296"/>
    <x v="297"/>
    <n v="7200"/>
    <n v="6785"/>
    <n v="94"/>
    <x v="0"/>
    <x v="238"/>
    <n v="3444.5"/>
    <x v="2"/>
    <x v="2"/>
    <x v="287"/>
    <x v="286"/>
    <x v="0"/>
    <x v="1"/>
    <x v="3"/>
    <x v="3"/>
    <x v="3"/>
  </r>
  <r>
    <n v="298"/>
    <x v="297"/>
    <x v="298"/>
    <n v="3500"/>
    <n v="5037"/>
    <n v="144"/>
    <x v="1"/>
    <x v="239"/>
    <n v="2554.5"/>
    <x v="1"/>
    <x v="1"/>
    <x v="288"/>
    <x v="287"/>
    <x v="0"/>
    <x v="1"/>
    <x v="1"/>
    <x v="1"/>
    <x v="1"/>
  </r>
  <r>
    <n v="299"/>
    <x v="298"/>
    <x v="299"/>
    <n v="3800"/>
    <n v="1954"/>
    <n v="51"/>
    <x v="0"/>
    <x v="240"/>
    <n v="1001.5"/>
    <x v="1"/>
    <x v="1"/>
    <x v="289"/>
    <x v="288"/>
    <x v="0"/>
    <x v="0"/>
    <x v="0"/>
    <x v="0"/>
    <x v="0"/>
  </r>
  <r>
    <n v="300"/>
    <x v="299"/>
    <x v="300"/>
    <n v="100"/>
    <n v="5"/>
    <n v="5"/>
    <x v="0"/>
    <x v="49"/>
    <n v="3"/>
    <x v="3"/>
    <x v="3"/>
    <x v="290"/>
    <x v="289"/>
    <x v="0"/>
    <x v="1"/>
    <x v="9"/>
    <x v="5"/>
    <x v="9"/>
  </r>
  <r>
    <n v="301"/>
    <x v="300"/>
    <x v="301"/>
    <n v="900"/>
    <n v="12102"/>
    <n v="1345"/>
    <x v="1"/>
    <x v="241"/>
    <n v="6198.5"/>
    <x v="1"/>
    <x v="1"/>
    <x v="291"/>
    <x v="290"/>
    <x v="0"/>
    <x v="0"/>
    <x v="4"/>
    <x v="4"/>
    <x v="4"/>
  </r>
  <r>
    <n v="302"/>
    <x v="301"/>
    <x v="302"/>
    <n v="76100"/>
    <n v="24234"/>
    <n v="32"/>
    <x v="0"/>
    <x v="242"/>
    <n v="12239.5"/>
    <x v="1"/>
    <x v="1"/>
    <x v="292"/>
    <x v="18"/>
    <x v="0"/>
    <x v="0"/>
    <x v="3"/>
    <x v="3"/>
    <x v="3"/>
  </r>
  <r>
    <n v="303"/>
    <x v="302"/>
    <x v="303"/>
    <n v="3400"/>
    <n v="2809"/>
    <n v="83"/>
    <x v="0"/>
    <x v="235"/>
    <n v="1420.5"/>
    <x v="1"/>
    <x v="1"/>
    <x v="293"/>
    <x v="291"/>
    <x v="0"/>
    <x v="0"/>
    <x v="7"/>
    <x v="1"/>
    <x v="7"/>
  </r>
  <r>
    <n v="304"/>
    <x v="303"/>
    <x v="304"/>
    <n v="2100"/>
    <n v="11469"/>
    <n v="546"/>
    <x v="1"/>
    <x v="23"/>
    <n v="5805.5"/>
    <x v="1"/>
    <x v="1"/>
    <x v="294"/>
    <x v="292"/>
    <x v="0"/>
    <x v="0"/>
    <x v="4"/>
    <x v="4"/>
    <x v="4"/>
  </r>
  <r>
    <n v="305"/>
    <x v="304"/>
    <x v="305"/>
    <n v="2800"/>
    <n v="8014"/>
    <n v="286"/>
    <x v="1"/>
    <x v="72"/>
    <n v="4049.5"/>
    <x v="1"/>
    <x v="1"/>
    <x v="295"/>
    <x v="293"/>
    <x v="0"/>
    <x v="0"/>
    <x v="3"/>
    <x v="3"/>
    <x v="3"/>
  </r>
  <r>
    <n v="306"/>
    <x v="305"/>
    <x v="306"/>
    <n v="6500"/>
    <n v="514"/>
    <n v="8"/>
    <x v="0"/>
    <x v="243"/>
    <n v="260.5"/>
    <x v="1"/>
    <x v="1"/>
    <x v="296"/>
    <x v="294"/>
    <x v="0"/>
    <x v="1"/>
    <x v="3"/>
    <x v="3"/>
    <x v="3"/>
  </r>
  <r>
    <n v="307"/>
    <x v="306"/>
    <x v="307"/>
    <n v="32900"/>
    <n v="43473"/>
    <n v="132"/>
    <x v="1"/>
    <x v="244"/>
    <n v="22066"/>
    <x v="3"/>
    <x v="3"/>
    <x v="297"/>
    <x v="295"/>
    <x v="0"/>
    <x v="1"/>
    <x v="13"/>
    <x v="5"/>
    <x v="13"/>
  </r>
  <r>
    <n v="308"/>
    <x v="307"/>
    <x v="308"/>
    <n v="118200"/>
    <n v="87560"/>
    <n v="74"/>
    <x v="0"/>
    <x v="245"/>
    <n v="44181.5"/>
    <x v="1"/>
    <x v="1"/>
    <x v="298"/>
    <x v="296"/>
    <x v="0"/>
    <x v="0"/>
    <x v="3"/>
    <x v="3"/>
    <x v="3"/>
  </r>
  <r>
    <n v="309"/>
    <x v="308"/>
    <x v="309"/>
    <n v="4100"/>
    <n v="3087"/>
    <n v="75"/>
    <x v="3"/>
    <x v="51"/>
    <n v="1581"/>
    <x v="1"/>
    <x v="1"/>
    <x v="299"/>
    <x v="297"/>
    <x v="0"/>
    <x v="1"/>
    <x v="7"/>
    <x v="1"/>
    <x v="7"/>
  </r>
  <r>
    <n v="310"/>
    <x v="309"/>
    <x v="310"/>
    <n v="7800"/>
    <n v="1586"/>
    <n v="20"/>
    <x v="0"/>
    <x v="36"/>
    <n v="801"/>
    <x v="1"/>
    <x v="1"/>
    <x v="300"/>
    <x v="298"/>
    <x v="0"/>
    <x v="0"/>
    <x v="11"/>
    <x v="6"/>
    <x v="11"/>
  </r>
  <r>
    <n v="311"/>
    <x v="310"/>
    <x v="311"/>
    <n v="6300"/>
    <n v="12812"/>
    <n v="203"/>
    <x v="1"/>
    <x v="246"/>
    <n v="6466.5"/>
    <x v="1"/>
    <x v="1"/>
    <x v="247"/>
    <x v="299"/>
    <x v="0"/>
    <x v="0"/>
    <x v="3"/>
    <x v="3"/>
    <x v="3"/>
  </r>
  <r>
    <n v="312"/>
    <x v="311"/>
    <x v="312"/>
    <n v="59100"/>
    <n v="183345"/>
    <n v="310"/>
    <x v="1"/>
    <x v="247"/>
    <n v="93543.5"/>
    <x v="1"/>
    <x v="1"/>
    <x v="244"/>
    <x v="300"/>
    <x v="0"/>
    <x v="0"/>
    <x v="3"/>
    <x v="3"/>
    <x v="3"/>
  </r>
  <r>
    <n v="313"/>
    <x v="312"/>
    <x v="313"/>
    <n v="2200"/>
    <n v="8697"/>
    <n v="395"/>
    <x v="1"/>
    <x v="248"/>
    <n v="4460"/>
    <x v="1"/>
    <x v="1"/>
    <x v="301"/>
    <x v="301"/>
    <x v="0"/>
    <x v="0"/>
    <x v="1"/>
    <x v="1"/>
    <x v="1"/>
  </r>
  <r>
    <n v="314"/>
    <x v="313"/>
    <x v="314"/>
    <n v="1400"/>
    <n v="4126"/>
    <n v="295"/>
    <x v="1"/>
    <x v="221"/>
    <n v="2129.5"/>
    <x v="1"/>
    <x v="1"/>
    <x v="188"/>
    <x v="162"/>
    <x v="0"/>
    <x v="1"/>
    <x v="4"/>
    <x v="4"/>
    <x v="4"/>
  </r>
  <r>
    <n v="315"/>
    <x v="314"/>
    <x v="315"/>
    <n v="9500"/>
    <n v="3220"/>
    <n v="34"/>
    <x v="0"/>
    <x v="249"/>
    <n v="1625.5"/>
    <x v="1"/>
    <x v="1"/>
    <x v="302"/>
    <x v="302"/>
    <x v="0"/>
    <x v="0"/>
    <x v="3"/>
    <x v="3"/>
    <x v="3"/>
  </r>
  <r>
    <n v="316"/>
    <x v="315"/>
    <x v="316"/>
    <n v="9600"/>
    <n v="6401"/>
    <n v="67"/>
    <x v="0"/>
    <x v="250"/>
    <n v="3254.5"/>
    <x v="6"/>
    <x v="6"/>
    <x v="303"/>
    <x v="303"/>
    <x v="0"/>
    <x v="1"/>
    <x v="0"/>
    <x v="0"/>
    <x v="0"/>
  </r>
  <r>
    <n v="317"/>
    <x v="316"/>
    <x v="317"/>
    <n v="6600"/>
    <n v="1269"/>
    <n v="19"/>
    <x v="0"/>
    <x v="141"/>
    <n v="649.5"/>
    <x v="1"/>
    <x v="1"/>
    <x v="304"/>
    <x v="304"/>
    <x v="0"/>
    <x v="0"/>
    <x v="3"/>
    <x v="3"/>
    <x v="3"/>
  </r>
  <r>
    <n v="318"/>
    <x v="317"/>
    <x v="318"/>
    <n v="5700"/>
    <n v="903"/>
    <n v="16"/>
    <x v="0"/>
    <x v="68"/>
    <n v="460"/>
    <x v="1"/>
    <x v="1"/>
    <x v="305"/>
    <x v="305"/>
    <x v="0"/>
    <x v="0"/>
    <x v="1"/>
    <x v="1"/>
    <x v="1"/>
  </r>
  <r>
    <n v="319"/>
    <x v="318"/>
    <x v="319"/>
    <n v="8400"/>
    <n v="3251"/>
    <n v="39"/>
    <x v="3"/>
    <x v="251"/>
    <n v="1657.5"/>
    <x v="1"/>
    <x v="1"/>
    <x v="306"/>
    <x v="306"/>
    <x v="0"/>
    <x v="0"/>
    <x v="2"/>
    <x v="2"/>
    <x v="2"/>
  </r>
  <r>
    <n v="320"/>
    <x v="319"/>
    <x v="320"/>
    <n v="84400"/>
    <n v="8092"/>
    <n v="10"/>
    <x v="0"/>
    <x v="175"/>
    <n v="4086"/>
    <x v="1"/>
    <x v="1"/>
    <x v="307"/>
    <x v="307"/>
    <x v="0"/>
    <x v="0"/>
    <x v="13"/>
    <x v="5"/>
    <x v="13"/>
  </r>
  <r>
    <n v="321"/>
    <x v="320"/>
    <x v="321"/>
    <n v="170400"/>
    <n v="160422"/>
    <n v="94"/>
    <x v="0"/>
    <x v="194"/>
    <n v="81445"/>
    <x v="1"/>
    <x v="1"/>
    <x v="308"/>
    <x v="308"/>
    <x v="0"/>
    <x v="0"/>
    <x v="12"/>
    <x v="4"/>
    <x v="12"/>
  </r>
  <r>
    <n v="322"/>
    <x v="321"/>
    <x v="322"/>
    <n v="117900"/>
    <n v="196377"/>
    <n v="167"/>
    <x v="1"/>
    <x v="252"/>
    <n v="100772.5"/>
    <x v="1"/>
    <x v="1"/>
    <x v="309"/>
    <x v="309"/>
    <x v="0"/>
    <x v="0"/>
    <x v="3"/>
    <x v="3"/>
    <x v="3"/>
  </r>
  <r>
    <n v="323"/>
    <x v="322"/>
    <x v="323"/>
    <n v="8900"/>
    <n v="2148"/>
    <n v="24"/>
    <x v="0"/>
    <x v="150"/>
    <n v="1087"/>
    <x v="4"/>
    <x v="4"/>
    <x v="310"/>
    <x v="310"/>
    <x v="0"/>
    <x v="0"/>
    <x v="4"/>
    <x v="4"/>
    <x v="4"/>
  </r>
  <r>
    <n v="324"/>
    <x v="323"/>
    <x v="324"/>
    <n v="7100"/>
    <n v="11648"/>
    <n v="164"/>
    <x v="1"/>
    <x v="253"/>
    <n v="5977.5"/>
    <x v="1"/>
    <x v="1"/>
    <x v="311"/>
    <x v="311"/>
    <x v="0"/>
    <x v="1"/>
    <x v="3"/>
    <x v="3"/>
    <x v="3"/>
  </r>
  <r>
    <n v="325"/>
    <x v="324"/>
    <x v="325"/>
    <n v="6500"/>
    <n v="5897"/>
    <n v="91"/>
    <x v="0"/>
    <x v="107"/>
    <n v="2985"/>
    <x v="1"/>
    <x v="1"/>
    <x v="79"/>
    <x v="312"/>
    <x v="0"/>
    <x v="1"/>
    <x v="3"/>
    <x v="3"/>
    <x v="3"/>
  </r>
  <r>
    <n v="326"/>
    <x v="325"/>
    <x v="326"/>
    <n v="7200"/>
    <n v="3326"/>
    <n v="46"/>
    <x v="0"/>
    <x v="58"/>
    <n v="1727"/>
    <x v="1"/>
    <x v="1"/>
    <x v="312"/>
    <x v="313"/>
    <x v="0"/>
    <x v="0"/>
    <x v="10"/>
    <x v="4"/>
    <x v="10"/>
  </r>
  <r>
    <n v="327"/>
    <x v="326"/>
    <x v="327"/>
    <n v="2600"/>
    <n v="1002"/>
    <n v="39"/>
    <x v="0"/>
    <x v="254"/>
    <n v="517.5"/>
    <x v="1"/>
    <x v="1"/>
    <x v="313"/>
    <x v="314"/>
    <x v="0"/>
    <x v="1"/>
    <x v="3"/>
    <x v="3"/>
    <x v="3"/>
  </r>
  <r>
    <n v="328"/>
    <x v="327"/>
    <x v="328"/>
    <n v="98700"/>
    <n v="131826"/>
    <n v="134"/>
    <x v="1"/>
    <x v="255"/>
    <n v="67133.5"/>
    <x v="1"/>
    <x v="1"/>
    <x v="314"/>
    <x v="315"/>
    <x v="0"/>
    <x v="0"/>
    <x v="1"/>
    <x v="1"/>
    <x v="1"/>
  </r>
  <r>
    <n v="329"/>
    <x v="328"/>
    <x v="329"/>
    <n v="93800"/>
    <n v="21477"/>
    <n v="23"/>
    <x v="2"/>
    <x v="57"/>
    <n v="10844"/>
    <x v="1"/>
    <x v="1"/>
    <x v="315"/>
    <x v="316"/>
    <x v="0"/>
    <x v="0"/>
    <x v="11"/>
    <x v="6"/>
    <x v="11"/>
  </r>
  <r>
    <n v="330"/>
    <x v="329"/>
    <x v="330"/>
    <n v="33700"/>
    <n v="62330"/>
    <n v="185"/>
    <x v="1"/>
    <x v="256"/>
    <n v="31857.5"/>
    <x v="4"/>
    <x v="4"/>
    <x v="316"/>
    <x v="317"/>
    <x v="0"/>
    <x v="0"/>
    <x v="4"/>
    <x v="4"/>
    <x v="4"/>
  </r>
  <r>
    <n v="331"/>
    <x v="330"/>
    <x v="331"/>
    <n v="3300"/>
    <n v="14643"/>
    <n v="444"/>
    <x v="1"/>
    <x v="257"/>
    <n v="7416.5"/>
    <x v="1"/>
    <x v="1"/>
    <x v="317"/>
    <x v="318"/>
    <x v="0"/>
    <x v="0"/>
    <x v="0"/>
    <x v="0"/>
    <x v="0"/>
  </r>
  <r>
    <n v="332"/>
    <x v="331"/>
    <x v="332"/>
    <n v="20700"/>
    <n v="41396"/>
    <n v="200"/>
    <x v="1"/>
    <x v="258"/>
    <n v="20933"/>
    <x v="1"/>
    <x v="1"/>
    <x v="318"/>
    <x v="319"/>
    <x v="0"/>
    <x v="0"/>
    <x v="8"/>
    <x v="2"/>
    <x v="8"/>
  </r>
  <r>
    <n v="333"/>
    <x v="332"/>
    <x v="333"/>
    <n v="9600"/>
    <n v="11900"/>
    <n v="124"/>
    <x v="1"/>
    <x v="259"/>
    <n v="6076.5"/>
    <x v="1"/>
    <x v="1"/>
    <x v="319"/>
    <x v="320"/>
    <x v="0"/>
    <x v="0"/>
    <x v="3"/>
    <x v="3"/>
    <x v="3"/>
  </r>
  <r>
    <n v="334"/>
    <x v="333"/>
    <x v="334"/>
    <n v="66200"/>
    <n v="123538"/>
    <n v="187"/>
    <x v="1"/>
    <x v="260"/>
    <n v="62325.5"/>
    <x v="1"/>
    <x v="1"/>
    <x v="32"/>
    <x v="321"/>
    <x v="0"/>
    <x v="0"/>
    <x v="1"/>
    <x v="1"/>
    <x v="1"/>
  </r>
  <r>
    <n v="335"/>
    <x v="334"/>
    <x v="335"/>
    <n v="173800"/>
    <n v="198628"/>
    <n v="114"/>
    <x v="1"/>
    <x v="261"/>
    <n v="100455.5"/>
    <x v="1"/>
    <x v="1"/>
    <x v="320"/>
    <x v="322"/>
    <x v="0"/>
    <x v="0"/>
    <x v="1"/>
    <x v="1"/>
    <x v="1"/>
  </r>
  <r>
    <n v="336"/>
    <x v="335"/>
    <x v="336"/>
    <n v="70700"/>
    <n v="68602"/>
    <n v="97"/>
    <x v="0"/>
    <x v="262"/>
    <n v="34837"/>
    <x v="1"/>
    <x v="1"/>
    <x v="321"/>
    <x v="323"/>
    <x v="0"/>
    <x v="1"/>
    <x v="1"/>
    <x v="1"/>
    <x v="1"/>
  </r>
  <r>
    <n v="337"/>
    <x v="336"/>
    <x v="337"/>
    <n v="94500"/>
    <n v="116064"/>
    <n v="123"/>
    <x v="1"/>
    <x v="263"/>
    <n v="58579.5"/>
    <x v="1"/>
    <x v="1"/>
    <x v="322"/>
    <x v="324"/>
    <x v="0"/>
    <x v="0"/>
    <x v="3"/>
    <x v="3"/>
    <x v="3"/>
  </r>
  <r>
    <n v="338"/>
    <x v="337"/>
    <x v="338"/>
    <n v="69800"/>
    <n v="125042"/>
    <n v="179"/>
    <x v="1"/>
    <x v="264"/>
    <n v="63366"/>
    <x v="1"/>
    <x v="1"/>
    <x v="323"/>
    <x v="325"/>
    <x v="0"/>
    <x v="0"/>
    <x v="3"/>
    <x v="3"/>
    <x v="3"/>
  </r>
  <r>
    <n v="339"/>
    <x v="338"/>
    <x v="339"/>
    <n v="136300"/>
    <n v="108974"/>
    <n v="80"/>
    <x v="3"/>
    <x v="265"/>
    <n v="55135.5"/>
    <x v="0"/>
    <x v="0"/>
    <x v="324"/>
    <x v="326"/>
    <x v="0"/>
    <x v="0"/>
    <x v="3"/>
    <x v="3"/>
    <x v="3"/>
  </r>
  <r>
    <n v="340"/>
    <x v="339"/>
    <x v="340"/>
    <n v="37100"/>
    <n v="34964"/>
    <n v="94"/>
    <x v="0"/>
    <x v="224"/>
    <n v="17678.5"/>
    <x v="1"/>
    <x v="1"/>
    <x v="325"/>
    <x v="327"/>
    <x v="0"/>
    <x v="0"/>
    <x v="14"/>
    <x v="7"/>
    <x v="14"/>
  </r>
  <r>
    <n v="341"/>
    <x v="340"/>
    <x v="341"/>
    <n v="114300"/>
    <n v="96777"/>
    <n v="85"/>
    <x v="0"/>
    <x v="266"/>
    <n v="49017"/>
    <x v="1"/>
    <x v="1"/>
    <x v="326"/>
    <x v="328"/>
    <x v="0"/>
    <x v="0"/>
    <x v="7"/>
    <x v="1"/>
    <x v="7"/>
  </r>
  <r>
    <n v="342"/>
    <x v="341"/>
    <x v="342"/>
    <n v="47900"/>
    <n v="31864"/>
    <n v="67"/>
    <x v="0"/>
    <x v="267"/>
    <n v="16096"/>
    <x v="1"/>
    <x v="1"/>
    <x v="327"/>
    <x v="329"/>
    <x v="0"/>
    <x v="0"/>
    <x v="3"/>
    <x v="3"/>
    <x v="3"/>
  </r>
  <r>
    <n v="343"/>
    <x v="342"/>
    <x v="343"/>
    <n v="9000"/>
    <n v="4853"/>
    <n v="54"/>
    <x v="0"/>
    <x v="98"/>
    <n v="2500"/>
    <x v="1"/>
    <x v="1"/>
    <x v="328"/>
    <x v="151"/>
    <x v="0"/>
    <x v="0"/>
    <x v="3"/>
    <x v="3"/>
    <x v="3"/>
  </r>
  <r>
    <n v="344"/>
    <x v="343"/>
    <x v="344"/>
    <n v="197600"/>
    <n v="82959"/>
    <n v="42"/>
    <x v="0"/>
    <x v="268"/>
    <n v="41894.5"/>
    <x v="1"/>
    <x v="1"/>
    <x v="329"/>
    <x v="330"/>
    <x v="0"/>
    <x v="0"/>
    <x v="11"/>
    <x v="6"/>
    <x v="11"/>
  </r>
  <r>
    <n v="345"/>
    <x v="344"/>
    <x v="345"/>
    <n v="157600"/>
    <n v="23159"/>
    <n v="15"/>
    <x v="0"/>
    <x v="269"/>
    <n v="11745"/>
    <x v="4"/>
    <x v="4"/>
    <x v="330"/>
    <x v="331"/>
    <x v="0"/>
    <x v="0"/>
    <x v="6"/>
    <x v="4"/>
    <x v="6"/>
  </r>
  <r>
    <n v="346"/>
    <x v="345"/>
    <x v="346"/>
    <n v="8000"/>
    <n v="2758"/>
    <n v="34"/>
    <x v="0"/>
    <x v="270"/>
    <n v="1391.5"/>
    <x v="1"/>
    <x v="1"/>
    <x v="331"/>
    <x v="332"/>
    <x v="0"/>
    <x v="1"/>
    <x v="7"/>
    <x v="1"/>
    <x v="7"/>
  </r>
  <r>
    <n v="347"/>
    <x v="346"/>
    <x v="347"/>
    <n v="900"/>
    <n v="12607"/>
    <n v="1401"/>
    <x v="1"/>
    <x v="271"/>
    <n v="6399"/>
    <x v="1"/>
    <x v="1"/>
    <x v="332"/>
    <x v="333"/>
    <x v="0"/>
    <x v="0"/>
    <x v="2"/>
    <x v="2"/>
    <x v="2"/>
  </r>
  <r>
    <n v="348"/>
    <x v="347"/>
    <x v="348"/>
    <n v="199000"/>
    <n v="142823"/>
    <n v="72"/>
    <x v="0"/>
    <x v="272"/>
    <n v="73153"/>
    <x v="1"/>
    <x v="1"/>
    <x v="333"/>
    <x v="334"/>
    <x v="0"/>
    <x v="0"/>
    <x v="0"/>
    <x v="0"/>
    <x v="0"/>
  </r>
  <r>
    <n v="349"/>
    <x v="348"/>
    <x v="349"/>
    <n v="180800"/>
    <n v="95958"/>
    <n v="53"/>
    <x v="0"/>
    <x v="273"/>
    <n v="48440.5"/>
    <x v="1"/>
    <x v="1"/>
    <x v="296"/>
    <x v="335"/>
    <x v="0"/>
    <x v="0"/>
    <x v="3"/>
    <x v="3"/>
    <x v="3"/>
  </r>
  <r>
    <n v="350"/>
    <x v="349"/>
    <x v="350"/>
    <n v="100"/>
    <n v="5"/>
    <n v="5"/>
    <x v="0"/>
    <x v="49"/>
    <n v="3"/>
    <x v="1"/>
    <x v="1"/>
    <x v="334"/>
    <x v="336"/>
    <x v="0"/>
    <x v="1"/>
    <x v="17"/>
    <x v="1"/>
    <x v="17"/>
  </r>
  <r>
    <n v="351"/>
    <x v="350"/>
    <x v="351"/>
    <n v="74100"/>
    <n v="94631"/>
    <n v="128"/>
    <x v="1"/>
    <x v="274"/>
    <n v="48322"/>
    <x v="1"/>
    <x v="1"/>
    <x v="335"/>
    <x v="337"/>
    <x v="0"/>
    <x v="0"/>
    <x v="1"/>
    <x v="1"/>
    <x v="1"/>
  </r>
  <r>
    <n v="352"/>
    <x v="351"/>
    <x v="352"/>
    <n v="2800"/>
    <n v="977"/>
    <n v="35"/>
    <x v="0"/>
    <x v="254"/>
    <n v="505"/>
    <x v="0"/>
    <x v="0"/>
    <x v="336"/>
    <x v="338"/>
    <x v="0"/>
    <x v="0"/>
    <x v="3"/>
    <x v="3"/>
    <x v="3"/>
  </r>
  <r>
    <n v="353"/>
    <x v="352"/>
    <x v="353"/>
    <n v="33600"/>
    <n v="137961"/>
    <n v="411"/>
    <x v="1"/>
    <x v="275"/>
    <n v="69832"/>
    <x v="1"/>
    <x v="1"/>
    <x v="337"/>
    <x v="339"/>
    <x v="0"/>
    <x v="0"/>
    <x v="3"/>
    <x v="3"/>
    <x v="3"/>
  </r>
  <r>
    <n v="354"/>
    <x v="353"/>
    <x v="354"/>
    <n v="6100"/>
    <n v="7548"/>
    <n v="124"/>
    <x v="1"/>
    <x v="175"/>
    <n v="3814"/>
    <x v="3"/>
    <x v="3"/>
    <x v="338"/>
    <x v="340"/>
    <x v="0"/>
    <x v="0"/>
    <x v="4"/>
    <x v="4"/>
    <x v="4"/>
  </r>
  <r>
    <n v="355"/>
    <x v="354"/>
    <x v="355"/>
    <n v="3800"/>
    <n v="2241"/>
    <n v="59"/>
    <x v="2"/>
    <x v="99"/>
    <n v="1163.5"/>
    <x v="1"/>
    <x v="1"/>
    <x v="339"/>
    <x v="341"/>
    <x v="0"/>
    <x v="0"/>
    <x v="8"/>
    <x v="2"/>
    <x v="8"/>
  </r>
  <r>
    <n v="356"/>
    <x v="355"/>
    <x v="356"/>
    <n v="9300"/>
    <n v="3431"/>
    <n v="37"/>
    <x v="0"/>
    <x v="174"/>
    <n v="1735.5"/>
    <x v="6"/>
    <x v="6"/>
    <x v="340"/>
    <x v="342"/>
    <x v="0"/>
    <x v="0"/>
    <x v="3"/>
    <x v="3"/>
    <x v="3"/>
  </r>
  <r>
    <n v="357"/>
    <x v="356"/>
    <x v="357"/>
    <n v="2300"/>
    <n v="4253"/>
    <n v="185"/>
    <x v="1"/>
    <x v="142"/>
    <n v="2147"/>
    <x v="1"/>
    <x v="1"/>
    <x v="341"/>
    <x v="343"/>
    <x v="0"/>
    <x v="0"/>
    <x v="11"/>
    <x v="6"/>
    <x v="11"/>
  </r>
  <r>
    <n v="358"/>
    <x v="357"/>
    <x v="358"/>
    <n v="9700"/>
    <n v="1146"/>
    <n v="12"/>
    <x v="0"/>
    <x v="276"/>
    <n v="584.5"/>
    <x v="0"/>
    <x v="0"/>
    <x v="342"/>
    <x v="344"/>
    <x v="1"/>
    <x v="0"/>
    <x v="14"/>
    <x v="7"/>
    <x v="14"/>
  </r>
  <r>
    <n v="359"/>
    <x v="358"/>
    <x v="359"/>
    <n v="4000"/>
    <n v="11948"/>
    <n v="299"/>
    <x v="1"/>
    <x v="277"/>
    <n v="6067.5"/>
    <x v="1"/>
    <x v="1"/>
    <x v="343"/>
    <x v="127"/>
    <x v="0"/>
    <x v="0"/>
    <x v="10"/>
    <x v="4"/>
    <x v="10"/>
  </r>
  <r>
    <n v="360"/>
    <x v="359"/>
    <x v="360"/>
    <n v="59700"/>
    <n v="135132"/>
    <n v="226"/>
    <x v="1"/>
    <x v="278"/>
    <n v="69003.5"/>
    <x v="4"/>
    <x v="4"/>
    <x v="344"/>
    <x v="345"/>
    <x v="0"/>
    <x v="1"/>
    <x v="3"/>
    <x v="3"/>
    <x v="3"/>
  </r>
  <r>
    <n v="361"/>
    <x v="360"/>
    <x v="361"/>
    <n v="5500"/>
    <n v="9546"/>
    <n v="174"/>
    <x v="1"/>
    <x v="39"/>
    <n v="4817"/>
    <x v="1"/>
    <x v="1"/>
    <x v="345"/>
    <x v="346"/>
    <x v="0"/>
    <x v="0"/>
    <x v="3"/>
    <x v="3"/>
    <x v="3"/>
  </r>
  <r>
    <n v="362"/>
    <x v="361"/>
    <x v="362"/>
    <n v="3700"/>
    <n v="13755"/>
    <n v="372"/>
    <x v="1"/>
    <x v="271"/>
    <n v="6973"/>
    <x v="1"/>
    <x v="1"/>
    <x v="65"/>
    <x v="347"/>
    <x v="0"/>
    <x v="0"/>
    <x v="1"/>
    <x v="1"/>
    <x v="1"/>
  </r>
  <r>
    <n v="363"/>
    <x v="362"/>
    <x v="363"/>
    <n v="5200"/>
    <n v="8330"/>
    <n v="160"/>
    <x v="1"/>
    <x v="279"/>
    <n v="4234.5"/>
    <x v="1"/>
    <x v="1"/>
    <x v="346"/>
    <x v="348"/>
    <x v="0"/>
    <x v="0"/>
    <x v="1"/>
    <x v="1"/>
    <x v="1"/>
  </r>
  <r>
    <n v="364"/>
    <x v="363"/>
    <x v="364"/>
    <n v="900"/>
    <n v="14547"/>
    <n v="1616"/>
    <x v="1"/>
    <x v="129"/>
    <n v="7366.5"/>
    <x v="1"/>
    <x v="1"/>
    <x v="347"/>
    <x v="349"/>
    <x v="0"/>
    <x v="0"/>
    <x v="7"/>
    <x v="1"/>
    <x v="7"/>
  </r>
  <r>
    <n v="365"/>
    <x v="364"/>
    <x v="365"/>
    <n v="1600"/>
    <n v="11735"/>
    <n v="733"/>
    <x v="1"/>
    <x v="192"/>
    <n v="5923.5"/>
    <x v="2"/>
    <x v="2"/>
    <x v="348"/>
    <x v="350"/>
    <x v="0"/>
    <x v="0"/>
    <x v="3"/>
    <x v="3"/>
    <x v="3"/>
  </r>
  <r>
    <n v="366"/>
    <x v="365"/>
    <x v="366"/>
    <n v="1800"/>
    <n v="10658"/>
    <n v="592"/>
    <x v="1"/>
    <x v="196"/>
    <n v="5379.5"/>
    <x v="1"/>
    <x v="1"/>
    <x v="349"/>
    <x v="351"/>
    <x v="0"/>
    <x v="1"/>
    <x v="3"/>
    <x v="3"/>
    <x v="3"/>
  </r>
  <r>
    <n v="367"/>
    <x v="366"/>
    <x v="367"/>
    <n v="9900"/>
    <n v="1870"/>
    <n v="19"/>
    <x v="0"/>
    <x v="51"/>
    <n v="972.5"/>
    <x v="1"/>
    <x v="1"/>
    <x v="350"/>
    <x v="33"/>
    <x v="0"/>
    <x v="1"/>
    <x v="3"/>
    <x v="3"/>
    <x v="3"/>
  </r>
  <r>
    <n v="368"/>
    <x v="367"/>
    <x v="368"/>
    <n v="5200"/>
    <n v="14394"/>
    <n v="277"/>
    <x v="1"/>
    <x v="280"/>
    <n v="7300"/>
    <x v="4"/>
    <x v="4"/>
    <x v="351"/>
    <x v="352"/>
    <x v="0"/>
    <x v="1"/>
    <x v="4"/>
    <x v="4"/>
    <x v="4"/>
  </r>
  <r>
    <n v="369"/>
    <x v="368"/>
    <x v="369"/>
    <n v="5400"/>
    <n v="14743"/>
    <n v="273"/>
    <x v="1"/>
    <x v="110"/>
    <n v="7448.5"/>
    <x v="1"/>
    <x v="1"/>
    <x v="352"/>
    <x v="353"/>
    <x v="0"/>
    <x v="1"/>
    <x v="19"/>
    <x v="4"/>
    <x v="19"/>
  </r>
  <r>
    <n v="370"/>
    <x v="369"/>
    <x v="370"/>
    <n v="112300"/>
    <n v="178965"/>
    <n v="159"/>
    <x v="1"/>
    <x v="281"/>
    <n v="92465.5"/>
    <x v="1"/>
    <x v="1"/>
    <x v="353"/>
    <x v="354"/>
    <x v="0"/>
    <x v="0"/>
    <x v="3"/>
    <x v="3"/>
    <x v="3"/>
  </r>
  <r>
    <n v="371"/>
    <x v="370"/>
    <x v="371"/>
    <n v="189200"/>
    <n v="128410"/>
    <n v="68"/>
    <x v="0"/>
    <x v="282"/>
    <n v="65293"/>
    <x v="1"/>
    <x v="1"/>
    <x v="354"/>
    <x v="355"/>
    <x v="0"/>
    <x v="0"/>
    <x v="3"/>
    <x v="3"/>
    <x v="3"/>
  </r>
  <r>
    <n v="372"/>
    <x v="371"/>
    <x v="372"/>
    <n v="900"/>
    <n v="14324"/>
    <n v="1592"/>
    <x v="1"/>
    <x v="283"/>
    <n v="7246.5"/>
    <x v="1"/>
    <x v="1"/>
    <x v="355"/>
    <x v="356"/>
    <x v="0"/>
    <x v="1"/>
    <x v="4"/>
    <x v="4"/>
    <x v="4"/>
  </r>
  <r>
    <n v="373"/>
    <x v="372"/>
    <x v="373"/>
    <n v="22500"/>
    <n v="164291"/>
    <n v="730"/>
    <x v="1"/>
    <x v="284"/>
    <n v="83198.5"/>
    <x v="1"/>
    <x v="1"/>
    <x v="356"/>
    <x v="357"/>
    <x v="0"/>
    <x v="0"/>
    <x v="3"/>
    <x v="3"/>
    <x v="3"/>
  </r>
  <r>
    <n v="374"/>
    <x v="373"/>
    <x v="374"/>
    <n v="167400"/>
    <n v="22073"/>
    <n v="13"/>
    <x v="0"/>
    <x v="165"/>
    <n v="11257"/>
    <x v="1"/>
    <x v="1"/>
    <x v="357"/>
    <x v="358"/>
    <x v="0"/>
    <x v="1"/>
    <x v="4"/>
    <x v="4"/>
    <x v="4"/>
  </r>
  <r>
    <n v="375"/>
    <x v="374"/>
    <x v="375"/>
    <n v="2700"/>
    <n v="1479"/>
    <n v="55"/>
    <x v="0"/>
    <x v="270"/>
    <n v="752"/>
    <x v="1"/>
    <x v="1"/>
    <x v="358"/>
    <x v="359"/>
    <x v="0"/>
    <x v="0"/>
    <x v="7"/>
    <x v="1"/>
    <x v="7"/>
  </r>
  <r>
    <n v="376"/>
    <x v="375"/>
    <x v="376"/>
    <n v="3400"/>
    <n v="12275"/>
    <n v="361"/>
    <x v="1"/>
    <x v="54"/>
    <n v="6203"/>
    <x v="1"/>
    <x v="1"/>
    <x v="359"/>
    <x v="360"/>
    <x v="0"/>
    <x v="0"/>
    <x v="1"/>
    <x v="1"/>
    <x v="1"/>
  </r>
  <r>
    <n v="377"/>
    <x v="376"/>
    <x v="377"/>
    <n v="49700"/>
    <n v="5098"/>
    <n v="10"/>
    <x v="0"/>
    <x v="78"/>
    <n v="2612.5"/>
    <x v="1"/>
    <x v="1"/>
    <x v="12"/>
    <x v="361"/>
    <x v="0"/>
    <x v="0"/>
    <x v="3"/>
    <x v="3"/>
    <x v="3"/>
  </r>
  <r>
    <n v="378"/>
    <x v="377"/>
    <x v="378"/>
    <n v="178200"/>
    <n v="24882"/>
    <n v="14"/>
    <x v="0"/>
    <x v="285"/>
    <n v="12618.5"/>
    <x v="1"/>
    <x v="1"/>
    <x v="360"/>
    <x v="362"/>
    <x v="0"/>
    <x v="0"/>
    <x v="4"/>
    <x v="4"/>
    <x v="4"/>
  </r>
  <r>
    <n v="379"/>
    <x v="378"/>
    <x v="379"/>
    <n v="7200"/>
    <n v="2912"/>
    <n v="40"/>
    <x v="0"/>
    <x v="9"/>
    <n v="1478"/>
    <x v="4"/>
    <x v="4"/>
    <x v="361"/>
    <x v="363"/>
    <x v="0"/>
    <x v="0"/>
    <x v="3"/>
    <x v="3"/>
    <x v="3"/>
  </r>
  <r>
    <n v="380"/>
    <x v="379"/>
    <x v="380"/>
    <n v="2500"/>
    <n v="4008"/>
    <n v="160"/>
    <x v="1"/>
    <x v="286"/>
    <n v="2046"/>
    <x v="1"/>
    <x v="1"/>
    <x v="362"/>
    <x v="364"/>
    <x v="0"/>
    <x v="0"/>
    <x v="3"/>
    <x v="3"/>
    <x v="3"/>
  </r>
  <r>
    <n v="381"/>
    <x v="380"/>
    <x v="381"/>
    <n v="5300"/>
    <n v="9749"/>
    <n v="184"/>
    <x v="1"/>
    <x v="287"/>
    <n v="4952"/>
    <x v="1"/>
    <x v="1"/>
    <x v="363"/>
    <x v="365"/>
    <x v="0"/>
    <x v="0"/>
    <x v="3"/>
    <x v="3"/>
    <x v="3"/>
  </r>
  <r>
    <n v="382"/>
    <x v="381"/>
    <x v="382"/>
    <n v="9100"/>
    <n v="5803"/>
    <n v="64"/>
    <x v="0"/>
    <x v="109"/>
    <n v="2935"/>
    <x v="1"/>
    <x v="1"/>
    <x v="364"/>
    <x v="366"/>
    <x v="0"/>
    <x v="0"/>
    <x v="14"/>
    <x v="7"/>
    <x v="14"/>
  </r>
  <r>
    <n v="383"/>
    <x v="382"/>
    <x v="383"/>
    <n v="6300"/>
    <n v="14199"/>
    <n v="225"/>
    <x v="1"/>
    <x v="288"/>
    <n v="7194"/>
    <x v="1"/>
    <x v="1"/>
    <x v="210"/>
    <x v="285"/>
    <x v="0"/>
    <x v="1"/>
    <x v="0"/>
    <x v="0"/>
    <x v="0"/>
  </r>
  <r>
    <n v="384"/>
    <x v="383"/>
    <x v="384"/>
    <n v="114400"/>
    <n v="196779"/>
    <n v="172"/>
    <x v="1"/>
    <x v="289"/>
    <n v="100789"/>
    <x v="1"/>
    <x v="1"/>
    <x v="365"/>
    <x v="367"/>
    <x v="1"/>
    <x v="1"/>
    <x v="4"/>
    <x v="4"/>
    <x v="4"/>
  </r>
  <r>
    <n v="385"/>
    <x v="384"/>
    <x v="385"/>
    <n v="38900"/>
    <n v="56859"/>
    <n v="146"/>
    <x v="1"/>
    <x v="290"/>
    <n v="28998"/>
    <x v="1"/>
    <x v="1"/>
    <x v="366"/>
    <x v="368"/>
    <x v="0"/>
    <x v="0"/>
    <x v="9"/>
    <x v="5"/>
    <x v="9"/>
  </r>
  <r>
    <n v="386"/>
    <x v="385"/>
    <x v="386"/>
    <n v="135500"/>
    <n v="103554"/>
    <n v="76"/>
    <x v="0"/>
    <x v="291"/>
    <n v="52311"/>
    <x v="1"/>
    <x v="1"/>
    <x v="367"/>
    <x v="369"/>
    <x v="0"/>
    <x v="0"/>
    <x v="3"/>
    <x v="3"/>
    <x v="3"/>
  </r>
  <r>
    <n v="387"/>
    <x v="386"/>
    <x v="387"/>
    <n v="109000"/>
    <n v="42795"/>
    <n v="39"/>
    <x v="0"/>
    <x v="292"/>
    <n v="21609.5"/>
    <x v="1"/>
    <x v="1"/>
    <x v="368"/>
    <x v="370"/>
    <x v="0"/>
    <x v="0"/>
    <x v="8"/>
    <x v="2"/>
    <x v="8"/>
  </r>
  <r>
    <n v="388"/>
    <x v="387"/>
    <x v="388"/>
    <n v="114800"/>
    <n v="12938"/>
    <n v="11"/>
    <x v="3"/>
    <x v="293"/>
    <n v="6541.5"/>
    <x v="5"/>
    <x v="5"/>
    <x v="369"/>
    <x v="371"/>
    <x v="0"/>
    <x v="0"/>
    <x v="7"/>
    <x v="1"/>
    <x v="7"/>
  </r>
  <r>
    <n v="389"/>
    <x v="388"/>
    <x v="389"/>
    <n v="83000"/>
    <n v="101352"/>
    <n v="122"/>
    <x v="1"/>
    <x v="294"/>
    <n v="51252"/>
    <x v="1"/>
    <x v="1"/>
    <x v="370"/>
    <x v="372"/>
    <x v="0"/>
    <x v="0"/>
    <x v="3"/>
    <x v="3"/>
    <x v="3"/>
  </r>
  <r>
    <n v="390"/>
    <x v="389"/>
    <x v="390"/>
    <n v="2400"/>
    <n v="4477"/>
    <n v="187"/>
    <x v="1"/>
    <x v="126"/>
    <n v="2263.5"/>
    <x v="1"/>
    <x v="1"/>
    <x v="371"/>
    <x v="373"/>
    <x v="0"/>
    <x v="0"/>
    <x v="14"/>
    <x v="7"/>
    <x v="14"/>
  </r>
  <r>
    <n v="391"/>
    <x v="390"/>
    <x v="391"/>
    <n v="60400"/>
    <n v="4393"/>
    <n v="7"/>
    <x v="0"/>
    <x v="295"/>
    <n v="2272"/>
    <x v="1"/>
    <x v="1"/>
    <x v="287"/>
    <x v="374"/>
    <x v="0"/>
    <x v="0"/>
    <x v="9"/>
    <x v="5"/>
    <x v="9"/>
  </r>
  <r>
    <n v="392"/>
    <x v="391"/>
    <x v="392"/>
    <n v="102900"/>
    <n v="67546"/>
    <n v="66"/>
    <x v="0"/>
    <x v="296"/>
    <n v="34577"/>
    <x v="1"/>
    <x v="1"/>
    <x v="372"/>
    <x v="375"/>
    <x v="0"/>
    <x v="0"/>
    <x v="8"/>
    <x v="2"/>
    <x v="8"/>
  </r>
  <r>
    <n v="393"/>
    <x v="392"/>
    <x v="393"/>
    <n v="62800"/>
    <n v="143788"/>
    <n v="229"/>
    <x v="1"/>
    <x v="297"/>
    <n v="73423.5"/>
    <x v="0"/>
    <x v="0"/>
    <x v="373"/>
    <x v="376"/>
    <x v="0"/>
    <x v="0"/>
    <x v="17"/>
    <x v="1"/>
    <x v="17"/>
  </r>
  <r>
    <n v="394"/>
    <x v="393"/>
    <x v="394"/>
    <n v="800"/>
    <n v="3755"/>
    <n v="469"/>
    <x v="1"/>
    <x v="298"/>
    <n v="1894.5"/>
    <x v="1"/>
    <x v="1"/>
    <x v="374"/>
    <x v="377"/>
    <x v="0"/>
    <x v="1"/>
    <x v="4"/>
    <x v="4"/>
    <x v="4"/>
  </r>
  <r>
    <n v="395"/>
    <x v="122"/>
    <x v="395"/>
    <n v="7100"/>
    <n v="9238"/>
    <n v="130"/>
    <x v="1"/>
    <x v="10"/>
    <n v="4729"/>
    <x v="1"/>
    <x v="1"/>
    <x v="375"/>
    <x v="378"/>
    <x v="1"/>
    <x v="0"/>
    <x v="3"/>
    <x v="3"/>
    <x v="3"/>
  </r>
  <r>
    <n v="396"/>
    <x v="394"/>
    <x v="396"/>
    <n v="46100"/>
    <n v="77012"/>
    <n v="167"/>
    <x v="1"/>
    <x v="299"/>
    <n v="39308"/>
    <x v="2"/>
    <x v="2"/>
    <x v="376"/>
    <x v="379"/>
    <x v="0"/>
    <x v="0"/>
    <x v="6"/>
    <x v="4"/>
    <x v="6"/>
  </r>
  <r>
    <n v="397"/>
    <x v="395"/>
    <x v="397"/>
    <n v="8100"/>
    <n v="14083"/>
    <n v="174"/>
    <x v="1"/>
    <x v="211"/>
    <n v="7268.5"/>
    <x v="1"/>
    <x v="1"/>
    <x v="377"/>
    <x v="380"/>
    <x v="0"/>
    <x v="0"/>
    <x v="1"/>
    <x v="1"/>
    <x v="1"/>
  </r>
  <r>
    <n v="398"/>
    <x v="396"/>
    <x v="398"/>
    <n v="1700"/>
    <n v="12202"/>
    <n v="718"/>
    <x v="1"/>
    <x v="300"/>
    <n v="6162.5"/>
    <x v="6"/>
    <x v="6"/>
    <x v="378"/>
    <x v="103"/>
    <x v="0"/>
    <x v="1"/>
    <x v="10"/>
    <x v="4"/>
    <x v="10"/>
  </r>
  <r>
    <n v="399"/>
    <x v="397"/>
    <x v="399"/>
    <n v="97300"/>
    <n v="62127"/>
    <n v="64"/>
    <x v="0"/>
    <x v="301"/>
    <n v="31534"/>
    <x v="1"/>
    <x v="1"/>
    <x v="379"/>
    <x v="381"/>
    <x v="0"/>
    <x v="0"/>
    <x v="7"/>
    <x v="1"/>
    <x v="7"/>
  </r>
  <r>
    <n v="400"/>
    <x v="398"/>
    <x v="400"/>
    <n v="100"/>
    <n v="2"/>
    <n v="2"/>
    <x v="0"/>
    <x v="49"/>
    <n v="1.5"/>
    <x v="1"/>
    <x v="1"/>
    <x v="380"/>
    <x v="382"/>
    <x v="0"/>
    <x v="1"/>
    <x v="14"/>
    <x v="7"/>
    <x v="14"/>
  </r>
  <r>
    <n v="401"/>
    <x v="399"/>
    <x v="401"/>
    <n v="900"/>
    <n v="13772"/>
    <n v="1530"/>
    <x v="1"/>
    <x v="302"/>
    <n v="7035.5"/>
    <x v="1"/>
    <x v="1"/>
    <x v="381"/>
    <x v="383"/>
    <x v="0"/>
    <x v="0"/>
    <x v="3"/>
    <x v="3"/>
    <x v="3"/>
  </r>
  <r>
    <n v="402"/>
    <x v="400"/>
    <x v="402"/>
    <n v="7300"/>
    <n v="2946"/>
    <n v="40"/>
    <x v="0"/>
    <x v="174"/>
    <n v="1493"/>
    <x v="1"/>
    <x v="1"/>
    <x v="382"/>
    <x v="384"/>
    <x v="0"/>
    <x v="1"/>
    <x v="12"/>
    <x v="4"/>
    <x v="12"/>
  </r>
  <r>
    <n v="403"/>
    <x v="401"/>
    <x v="403"/>
    <n v="195800"/>
    <n v="168820"/>
    <n v="86"/>
    <x v="0"/>
    <x v="303"/>
    <n v="85917.5"/>
    <x v="0"/>
    <x v="0"/>
    <x v="125"/>
    <x v="385"/>
    <x v="0"/>
    <x v="1"/>
    <x v="3"/>
    <x v="3"/>
    <x v="3"/>
  </r>
  <r>
    <n v="404"/>
    <x v="402"/>
    <x v="404"/>
    <n v="48900"/>
    <n v="154321"/>
    <n v="316"/>
    <x v="1"/>
    <x v="304"/>
    <n v="78279"/>
    <x v="1"/>
    <x v="1"/>
    <x v="383"/>
    <x v="386"/>
    <x v="0"/>
    <x v="0"/>
    <x v="3"/>
    <x v="3"/>
    <x v="3"/>
  </r>
  <r>
    <n v="405"/>
    <x v="403"/>
    <x v="405"/>
    <n v="29600"/>
    <n v="26527"/>
    <n v="90"/>
    <x v="0"/>
    <x v="305"/>
    <n v="13481"/>
    <x v="1"/>
    <x v="1"/>
    <x v="384"/>
    <x v="387"/>
    <x v="0"/>
    <x v="0"/>
    <x v="3"/>
    <x v="3"/>
    <x v="3"/>
  </r>
  <r>
    <n v="406"/>
    <x v="404"/>
    <x v="406"/>
    <n v="39300"/>
    <n v="71583"/>
    <n v="182"/>
    <x v="1"/>
    <x v="306"/>
    <n v="36114"/>
    <x v="1"/>
    <x v="1"/>
    <x v="385"/>
    <x v="388"/>
    <x v="1"/>
    <x v="0"/>
    <x v="4"/>
    <x v="4"/>
    <x v="4"/>
  </r>
  <r>
    <n v="407"/>
    <x v="405"/>
    <x v="407"/>
    <n v="3400"/>
    <n v="12100"/>
    <n v="356"/>
    <x v="1"/>
    <x v="307"/>
    <n v="6292"/>
    <x v="3"/>
    <x v="3"/>
    <x v="386"/>
    <x v="389"/>
    <x v="0"/>
    <x v="0"/>
    <x v="3"/>
    <x v="3"/>
    <x v="3"/>
  </r>
  <r>
    <n v="408"/>
    <x v="406"/>
    <x v="408"/>
    <n v="9200"/>
    <n v="12129"/>
    <n v="132"/>
    <x v="1"/>
    <x v="110"/>
    <n v="6141.5"/>
    <x v="0"/>
    <x v="0"/>
    <x v="387"/>
    <x v="390"/>
    <x v="0"/>
    <x v="0"/>
    <x v="4"/>
    <x v="4"/>
    <x v="4"/>
  </r>
  <r>
    <n v="409"/>
    <x v="97"/>
    <x v="409"/>
    <n v="135600"/>
    <n v="62804"/>
    <n v="46"/>
    <x v="0"/>
    <x v="308"/>
    <n v="31759"/>
    <x v="1"/>
    <x v="1"/>
    <x v="388"/>
    <x v="391"/>
    <x v="0"/>
    <x v="0"/>
    <x v="1"/>
    <x v="1"/>
    <x v="1"/>
  </r>
  <r>
    <n v="410"/>
    <x v="407"/>
    <x v="410"/>
    <n v="153700"/>
    <n v="55536"/>
    <n v="36"/>
    <x v="2"/>
    <x v="309"/>
    <n v="28323.5"/>
    <x v="1"/>
    <x v="1"/>
    <x v="277"/>
    <x v="277"/>
    <x v="0"/>
    <x v="0"/>
    <x v="20"/>
    <x v="6"/>
    <x v="20"/>
  </r>
  <r>
    <n v="411"/>
    <x v="408"/>
    <x v="411"/>
    <n v="7800"/>
    <n v="8161"/>
    <n v="105"/>
    <x v="1"/>
    <x v="172"/>
    <n v="4121.5"/>
    <x v="1"/>
    <x v="1"/>
    <x v="389"/>
    <x v="392"/>
    <x v="0"/>
    <x v="0"/>
    <x v="3"/>
    <x v="3"/>
    <x v="3"/>
  </r>
  <r>
    <n v="412"/>
    <x v="409"/>
    <x v="412"/>
    <n v="2100"/>
    <n v="14046"/>
    <n v="669"/>
    <x v="1"/>
    <x v="38"/>
    <n v="7090"/>
    <x v="1"/>
    <x v="1"/>
    <x v="390"/>
    <x v="393"/>
    <x v="0"/>
    <x v="0"/>
    <x v="13"/>
    <x v="5"/>
    <x v="13"/>
  </r>
  <r>
    <n v="413"/>
    <x v="410"/>
    <x v="413"/>
    <n v="189500"/>
    <n v="117628"/>
    <n v="62"/>
    <x v="2"/>
    <x v="310"/>
    <n v="59358.5"/>
    <x v="1"/>
    <x v="1"/>
    <x v="391"/>
    <x v="394"/>
    <x v="0"/>
    <x v="0"/>
    <x v="10"/>
    <x v="4"/>
    <x v="10"/>
  </r>
  <r>
    <n v="414"/>
    <x v="411"/>
    <x v="414"/>
    <n v="188200"/>
    <n v="159405"/>
    <n v="85"/>
    <x v="0"/>
    <x v="311"/>
    <n v="82451"/>
    <x v="1"/>
    <x v="1"/>
    <x v="392"/>
    <x v="395"/>
    <x v="0"/>
    <x v="1"/>
    <x v="0"/>
    <x v="0"/>
    <x v="0"/>
  </r>
  <r>
    <n v="415"/>
    <x v="412"/>
    <x v="415"/>
    <n v="113500"/>
    <n v="12552"/>
    <n v="11"/>
    <x v="0"/>
    <x v="312"/>
    <n v="6485"/>
    <x v="1"/>
    <x v="1"/>
    <x v="393"/>
    <x v="396"/>
    <x v="0"/>
    <x v="0"/>
    <x v="3"/>
    <x v="3"/>
    <x v="3"/>
  </r>
  <r>
    <n v="416"/>
    <x v="413"/>
    <x v="416"/>
    <n v="134600"/>
    <n v="59007"/>
    <n v="44"/>
    <x v="0"/>
    <x v="313"/>
    <n v="30223"/>
    <x v="1"/>
    <x v="1"/>
    <x v="394"/>
    <x v="397"/>
    <x v="0"/>
    <x v="1"/>
    <x v="4"/>
    <x v="4"/>
    <x v="4"/>
  </r>
  <r>
    <n v="417"/>
    <x v="414"/>
    <x v="417"/>
    <n v="1700"/>
    <n v="943"/>
    <n v="55"/>
    <x v="0"/>
    <x v="27"/>
    <n v="479"/>
    <x v="1"/>
    <x v="1"/>
    <x v="395"/>
    <x v="398"/>
    <x v="0"/>
    <x v="0"/>
    <x v="3"/>
    <x v="3"/>
    <x v="3"/>
  </r>
  <r>
    <n v="418"/>
    <x v="32"/>
    <x v="418"/>
    <n v="163700"/>
    <n v="93963"/>
    <n v="57"/>
    <x v="0"/>
    <x v="314"/>
    <n v="47981"/>
    <x v="0"/>
    <x v="0"/>
    <x v="396"/>
    <x v="399"/>
    <x v="0"/>
    <x v="0"/>
    <x v="4"/>
    <x v="4"/>
    <x v="4"/>
  </r>
  <r>
    <n v="419"/>
    <x v="415"/>
    <x v="419"/>
    <n v="113800"/>
    <n v="140469"/>
    <n v="123"/>
    <x v="1"/>
    <x v="315"/>
    <n v="72836"/>
    <x v="1"/>
    <x v="1"/>
    <x v="397"/>
    <x v="348"/>
    <x v="0"/>
    <x v="0"/>
    <x v="2"/>
    <x v="2"/>
    <x v="2"/>
  </r>
  <r>
    <n v="420"/>
    <x v="416"/>
    <x v="420"/>
    <n v="5000"/>
    <n v="6423"/>
    <n v="128"/>
    <x v="1"/>
    <x v="115"/>
    <n v="3258.5"/>
    <x v="1"/>
    <x v="1"/>
    <x v="398"/>
    <x v="400"/>
    <x v="0"/>
    <x v="0"/>
    <x v="3"/>
    <x v="3"/>
    <x v="3"/>
  </r>
  <r>
    <n v="421"/>
    <x v="417"/>
    <x v="421"/>
    <n v="9400"/>
    <n v="6015"/>
    <n v="64"/>
    <x v="0"/>
    <x v="316"/>
    <n v="3066.5"/>
    <x v="1"/>
    <x v="1"/>
    <x v="399"/>
    <x v="401"/>
    <x v="0"/>
    <x v="1"/>
    <x v="8"/>
    <x v="2"/>
    <x v="8"/>
  </r>
  <r>
    <n v="422"/>
    <x v="418"/>
    <x v="422"/>
    <n v="8700"/>
    <n v="11075"/>
    <n v="127"/>
    <x v="1"/>
    <x v="317"/>
    <n v="5640"/>
    <x v="1"/>
    <x v="1"/>
    <x v="400"/>
    <x v="402"/>
    <x v="0"/>
    <x v="1"/>
    <x v="3"/>
    <x v="3"/>
    <x v="3"/>
  </r>
  <r>
    <n v="423"/>
    <x v="419"/>
    <x v="423"/>
    <n v="147800"/>
    <n v="15723"/>
    <n v="11"/>
    <x v="0"/>
    <x v="318"/>
    <n v="7942.5"/>
    <x v="1"/>
    <x v="1"/>
    <x v="116"/>
    <x v="403"/>
    <x v="0"/>
    <x v="1"/>
    <x v="0"/>
    <x v="0"/>
    <x v="0"/>
  </r>
  <r>
    <n v="424"/>
    <x v="420"/>
    <x v="424"/>
    <n v="5100"/>
    <n v="2064"/>
    <n v="40"/>
    <x v="0"/>
    <x v="100"/>
    <n v="1073.5"/>
    <x v="1"/>
    <x v="1"/>
    <x v="401"/>
    <x v="404"/>
    <x v="0"/>
    <x v="0"/>
    <x v="7"/>
    <x v="1"/>
    <x v="7"/>
  </r>
  <r>
    <n v="425"/>
    <x v="421"/>
    <x v="425"/>
    <n v="2700"/>
    <n v="7767"/>
    <n v="288"/>
    <x v="1"/>
    <x v="45"/>
    <n v="3929.5"/>
    <x v="1"/>
    <x v="1"/>
    <x v="402"/>
    <x v="405"/>
    <x v="0"/>
    <x v="0"/>
    <x v="14"/>
    <x v="7"/>
    <x v="14"/>
  </r>
  <r>
    <n v="426"/>
    <x v="422"/>
    <x v="426"/>
    <n v="1800"/>
    <n v="10313"/>
    <n v="573"/>
    <x v="1"/>
    <x v="319"/>
    <n v="5266"/>
    <x v="1"/>
    <x v="1"/>
    <x v="403"/>
    <x v="406"/>
    <x v="0"/>
    <x v="0"/>
    <x v="3"/>
    <x v="3"/>
    <x v="3"/>
  </r>
  <r>
    <n v="427"/>
    <x v="423"/>
    <x v="427"/>
    <n v="174500"/>
    <n v="197018"/>
    <n v="113"/>
    <x v="1"/>
    <x v="320"/>
    <n v="99772"/>
    <x v="1"/>
    <x v="1"/>
    <x v="404"/>
    <x v="407"/>
    <x v="0"/>
    <x v="1"/>
    <x v="3"/>
    <x v="3"/>
    <x v="3"/>
  </r>
  <r>
    <n v="428"/>
    <x v="424"/>
    <x v="428"/>
    <n v="101400"/>
    <n v="47037"/>
    <n v="46"/>
    <x v="0"/>
    <x v="321"/>
    <n v="23892"/>
    <x v="1"/>
    <x v="1"/>
    <x v="405"/>
    <x v="408"/>
    <x v="0"/>
    <x v="0"/>
    <x v="10"/>
    <x v="4"/>
    <x v="10"/>
  </r>
  <r>
    <n v="429"/>
    <x v="425"/>
    <x v="429"/>
    <n v="191000"/>
    <n v="173191"/>
    <n v="91"/>
    <x v="3"/>
    <x v="322"/>
    <n v="87664.5"/>
    <x v="1"/>
    <x v="1"/>
    <x v="406"/>
    <x v="409"/>
    <x v="0"/>
    <x v="1"/>
    <x v="14"/>
    <x v="7"/>
    <x v="14"/>
  </r>
  <r>
    <n v="430"/>
    <x v="426"/>
    <x v="430"/>
    <n v="8100"/>
    <n v="5487"/>
    <n v="68"/>
    <x v="0"/>
    <x v="286"/>
    <n v="2785.5"/>
    <x v="1"/>
    <x v="1"/>
    <x v="407"/>
    <x v="410"/>
    <x v="0"/>
    <x v="0"/>
    <x v="3"/>
    <x v="3"/>
    <x v="3"/>
  </r>
  <r>
    <n v="431"/>
    <x v="427"/>
    <x v="431"/>
    <n v="5100"/>
    <n v="9817"/>
    <n v="192"/>
    <x v="1"/>
    <x v="115"/>
    <n v="4955.5"/>
    <x v="1"/>
    <x v="1"/>
    <x v="408"/>
    <x v="312"/>
    <x v="1"/>
    <x v="0"/>
    <x v="3"/>
    <x v="3"/>
    <x v="3"/>
  </r>
  <r>
    <n v="432"/>
    <x v="428"/>
    <x v="432"/>
    <n v="7700"/>
    <n v="6369"/>
    <n v="83"/>
    <x v="0"/>
    <x v="222"/>
    <n v="3230"/>
    <x v="1"/>
    <x v="1"/>
    <x v="409"/>
    <x v="411"/>
    <x v="0"/>
    <x v="0"/>
    <x v="3"/>
    <x v="3"/>
    <x v="3"/>
  </r>
  <r>
    <n v="433"/>
    <x v="429"/>
    <x v="433"/>
    <n v="121400"/>
    <n v="65755"/>
    <n v="54"/>
    <x v="0"/>
    <x v="323"/>
    <n v="33273.5"/>
    <x v="1"/>
    <x v="1"/>
    <x v="410"/>
    <x v="412"/>
    <x v="0"/>
    <x v="1"/>
    <x v="4"/>
    <x v="4"/>
    <x v="4"/>
  </r>
  <r>
    <n v="434"/>
    <x v="430"/>
    <x v="434"/>
    <n v="5400"/>
    <n v="903"/>
    <n v="17"/>
    <x v="3"/>
    <x v="234"/>
    <n v="456.5"/>
    <x v="0"/>
    <x v="0"/>
    <x v="411"/>
    <x v="413"/>
    <x v="1"/>
    <x v="0"/>
    <x v="3"/>
    <x v="3"/>
    <x v="3"/>
  </r>
  <r>
    <n v="435"/>
    <x v="431"/>
    <x v="435"/>
    <n v="152400"/>
    <n v="178120"/>
    <n v="117"/>
    <x v="1"/>
    <x v="324"/>
    <n v="89916.5"/>
    <x v="6"/>
    <x v="6"/>
    <x v="412"/>
    <x v="414"/>
    <x v="0"/>
    <x v="1"/>
    <x v="3"/>
    <x v="3"/>
    <x v="3"/>
  </r>
  <r>
    <n v="436"/>
    <x v="432"/>
    <x v="436"/>
    <n v="1300"/>
    <n v="13678"/>
    <n v="1052"/>
    <x v="1"/>
    <x v="61"/>
    <n v="6963.5"/>
    <x v="1"/>
    <x v="1"/>
    <x v="413"/>
    <x v="354"/>
    <x v="0"/>
    <x v="0"/>
    <x v="17"/>
    <x v="1"/>
    <x v="17"/>
  </r>
  <r>
    <n v="437"/>
    <x v="433"/>
    <x v="437"/>
    <n v="8100"/>
    <n v="9969"/>
    <n v="123"/>
    <x v="1"/>
    <x v="325"/>
    <n v="5080.5"/>
    <x v="1"/>
    <x v="1"/>
    <x v="414"/>
    <x v="415"/>
    <x v="0"/>
    <x v="1"/>
    <x v="10"/>
    <x v="4"/>
    <x v="10"/>
  </r>
  <r>
    <n v="438"/>
    <x v="434"/>
    <x v="438"/>
    <n v="8300"/>
    <n v="14827"/>
    <n v="179"/>
    <x v="1"/>
    <x v="326"/>
    <n v="7537"/>
    <x v="1"/>
    <x v="1"/>
    <x v="415"/>
    <x v="416"/>
    <x v="0"/>
    <x v="0"/>
    <x v="3"/>
    <x v="3"/>
    <x v="3"/>
  </r>
  <r>
    <n v="439"/>
    <x v="435"/>
    <x v="439"/>
    <n v="28400"/>
    <n v="100900"/>
    <n v="355"/>
    <x v="1"/>
    <x v="327"/>
    <n v="51596.5"/>
    <x v="1"/>
    <x v="1"/>
    <x v="416"/>
    <x v="417"/>
    <x v="0"/>
    <x v="0"/>
    <x v="22"/>
    <x v="4"/>
    <x v="22"/>
  </r>
  <r>
    <n v="440"/>
    <x v="436"/>
    <x v="440"/>
    <n v="102500"/>
    <n v="165954"/>
    <n v="162"/>
    <x v="1"/>
    <x v="328"/>
    <n v="84542.5"/>
    <x v="1"/>
    <x v="1"/>
    <x v="417"/>
    <x v="418"/>
    <x v="0"/>
    <x v="0"/>
    <x v="19"/>
    <x v="4"/>
    <x v="19"/>
  </r>
  <r>
    <n v="441"/>
    <x v="437"/>
    <x v="441"/>
    <n v="7000"/>
    <n v="1744"/>
    <n v="25"/>
    <x v="0"/>
    <x v="235"/>
    <n v="888"/>
    <x v="1"/>
    <x v="1"/>
    <x v="418"/>
    <x v="419"/>
    <x v="0"/>
    <x v="0"/>
    <x v="8"/>
    <x v="2"/>
    <x v="8"/>
  </r>
  <r>
    <n v="442"/>
    <x v="438"/>
    <x v="442"/>
    <n v="5400"/>
    <n v="10731"/>
    <n v="199"/>
    <x v="1"/>
    <x v="182"/>
    <n v="5437"/>
    <x v="6"/>
    <x v="6"/>
    <x v="419"/>
    <x v="420"/>
    <x v="0"/>
    <x v="0"/>
    <x v="3"/>
    <x v="3"/>
    <x v="3"/>
  </r>
  <r>
    <n v="443"/>
    <x v="439"/>
    <x v="443"/>
    <n v="9300"/>
    <n v="3232"/>
    <n v="35"/>
    <x v="3"/>
    <x v="329"/>
    <n v="1661"/>
    <x v="1"/>
    <x v="1"/>
    <x v="420"/>
    <x v="421"/>
    <x v="0"/>
    <x v="0"/>
    <x v="3"/>
    <x v="3"/>
    <x v="3"/>
  </r>
  <r>
    <n v="444"/>
    <x v="347"/>
    <x v="444"/>
    <n v="6200"/>
    <n v="10938"/>
    <n v="176"/>
    <x v="1"/>
    <x v="102"/>
    <n v="5617"/>
    <x v="1"/>
    <x v="1"/>
    <x v="421"/>
    <x v="422"/>
    <x v="0"/>
    <x v="1"/>
    <x v="7"/>
    <x v="1"/>
    <x v="7"/>
  </r>
  <r>
    <n v="445"/>
    <x v="440"/>
    <x v="445"/>
    <n v="2100"/>
    <n v="10739"/>
    <n v="511"/>
    <x v="1"/>
    <x v="73"/>
    <n v="5454.5"/>
    <x v="1"/>
    <x v="1"/>
    <x v="422"/>
    <x v="423"/>
    <x v="0"/>
    <x v="1"/>
    <x v="3"/>
    <x v="3"/>
    <x v="3"/>
  </r>
  <r>
    <n v="446"/>
    <x v="441"/>
    <x v="446"/>
    <n v="6800"/>
    <n v="5579"/>
    <n v="82"/>
    <x v="0"/>
    <x v="129"/>
    <n v="2882.5"/>
    <x v="1"/>
    <x v="1"/>
    <x v="423"/>
    <x v="424"/>
    <x v="0"/>
    <x v="0"/>
    <x v="8"/>
    <x v="2"/>
    <x v="8"/>
  </r>
  <r>
    <n v="447"/>
    <x v="442"/>
    <x v="447"/>
    <n v="155200"/>
    <n v="37754"/>
    <n v="24"/>
    <x v="3"/>
    <x v="330"/>
    <n v="19096.5"/>
    <x v="4"/>
    <x v="4"/>
    <x v="424"/>
    <x v="425"/>
    <x v="0"/>
    <x v="0"/>
    <x v="19"/>
    <x v="4"/>
    <x v="19"/>
  </r>
  <r>
    <n v="448"/>
    <x v="443"/>
    <x v="448"/>
    <n v="89900"/>
    <n v="45384"/>
    <n v="50"/>
    <x v="0"/>
    <x v="331"/>
    <n v="22994.5"/>
    <x v="1"/>
    <x v="1"/>
    <x v="425"/>
    <x v="426"/>
    <x v="0"/>
    <x v="1"/>
    <x v="11"/>
    <x v="6"/>
    <x v="11"/>
  </r>
  <r>
    <n v="449"/>
    <x v="444"/>
    <x v="449"/>
    <n v="900"/>
    <n v="8703"/>
    <n v="967"/>
    <x v="1"/>
    <x v="99"/>
    <n v="4394.5"/>
    <x v="3"/>
    <x v="3"/>
    <x v="426"/>
    <x v="427"/>
    <x v="0"/>
    <x v="0"/>
    <x v="11"/>
    <x v="6"/>
    <x v="11"/>
  </r>
  <r>
    <n v="450"/>
    <x v="445"/>
    <x v="450"/>
    <n v="100"/>
    <n v="4"/>
    <n v="4"/>
    <x v="0"/>
    <x v="49"/>
    <n v="2.5"/>
    <x v="0"/>
    <x v="0"/>
    <x v="427"/>
    <x v="428"/>
    <x v="0"/>
    <x v="0"/>
    <x v="10"/>
    <x v="4"/>
    <x v="10"/>
  </r>
  <r>
    <n v="451"/>
    <x v="446"/>
    <x v="451"/>
    <n v="148400"/>
    <n v="182302"/>
    <n v="123"/>
    <x v="1"/>
    <x v="332"/>
    <n v="94294"/>
    <x v="1"/>
    <x v="1"/>
    <x v="428"/>
    <x v="429"/>
    <x v="0"/>
    <x v="0"/>
    <x v="1"/>
    <x v="1"/>
    <x v="1"/>
  </r>
  <r>
    <n v="452"/>
    <x v="447"/>
    <x v="452"/>
    <n v="4800"/>
    <n v="3045"/>
    <n v="63"/>
    <x v="0"/>
    <x v="249"/>
    <n v="1538"/>
    <x v="1"/>
    <x v="1"/>
    <x v="429"/>
    <x v="430"/>
    <x v="0"/>
    <x v="0"/>
    <x v="6"/>
    <x v="4"/>
    <x v="6"/>
  </r>
  <r>
    <n v="453"/>
    <x v="448"/>
    <x v="453"/>
    <n v="182400"/>
    <n v="102749"/>
    <n v="56"/>
    <x v="0"/>
    <x v="333"/>
    <n v="51965"/>
    <x v="1"/>
    <x v="1"/>
    <x v="411"/>
    <x v="431"/>
    <x v="0"/>
    <x v="0"/>
    <x v="22"/>
    <x v="4"/>
    <x v="22"/>
  </r>
  <r>
    <n v="454"/>
    <x v="449"/>
    <x v="454"/>
    <n v="4000"/>
    <n v="1763"/>
    <n v="44"/>
    <x v="0"/>
    <x v="334"/>
    <n v="901"/>
    <x v="1"/>
    <x v="1"/>
    <x v="430"/>
    <x v="432"/>
    <x v="0"/>
    <x v="1"/>
    <x v="6"/>
    <x v="4"/>
    <x v="6"/>
  </r>
  <r>
    <n v="455"/>
    <x v="450"/>
    <x v="455"/>
    <n v="116500"/>
    <n v="137904"/>
    <n v="118"/>
    <x v="1"/>
    <x v="335"/>
    <n v="70815.5"/>
    <x v="1"/>
    <x v="1"/>
    <x v="431"/>
    <x v="433"/>
    <x v="0"/>
    <x v="0"/>
    <x v="3"/>
    <x v="3"/>
    <x v="3"/>
  </r>
  <r>
    <n v="456"/>
    <x v="451"/>
    <x v="456"/>
    <n v="146400"/>
    <n v="152438"/>
    <n v="104"/>
    <x v="1"/>
    <x v="336"/>
    <n v="77021.5"/>
    <x v="1"/>
    <x v="1"/>
    <x v="432"/>
    <x v="434"/>
    <x v="0"/>
    <x v="1"/>
    <x v="7"/>
    <x v="1"/>
    <x v="7"/>
  </r>
  <r>
    <n v="457"/>
    <x v="452"/>
    <x v="457"/>
    <n v="5000"/>
    <n v="1332"/>
    <n v="27"/>
    <x v="0"/>
    <x v="337"/>
    <n v="689"/>
    <x v="1"/>
    <x v="1"/>
    <x v="433"/>
    <x v="435"/>
    <x v="0"/>
    <x v="0"/>
    <x v="3"/>
    <x v="3"/>
    <x v="3"/>
  </r>
  <r>
    <n v="458"/>
    <x v="453"/>
    <x v="458"/>
    <n v="33800"/>
    <n v="118706"/>
    <n v="351"/>
    <x v="1"/>
    <x v="338"/>
    <n v="60413"/>
    <x v="1"/>
    <x v="1"/>
    <x v="434"/>
    <x v="436"/>
    <x v="0"/>
    <x v="0"/>
    <x v="3"/>
    <x v="3"/>
    <x v="3"/>
  </r>
  <r>
    <n v="459"/>
    <x v="454"/>
    <x v="459"/>
    <n v="6300"/>
    <n v="5674"/>
    <n v="90"/>
    <x v="0"/>
    <x v="339"/>
    <n v="2889.5"/>
    <x v="1"/>
    <x v="1"/>
    <x v="435"/>
    <x v="437"/>
    <x v="0"/>
    <x v="0"/>
    <x v="4"/>
    <x v="4"/>
    <x v="4"/>
  </r>
  <r>
    <n v="460"/>
    <x v="455"/>
    <x v="460"/>
    <n v="2400"/>
    <n v="4119"/>
    <n v="172"/>
    <x v="1"/>
    <x v="126"/>
    <n v="2084.5"/>
    <x v="1"/>
    <x v="1"/>
    <x v="8"/>
    <x v="438"/>
    <x v="0"/>
    <x v="0"/>
    <x v="3"/>
    <x v="3"/>
    <x v="3"/>
  </r>
  <r>
    <n v="461"/>
    <x v="456"/>
    <x v="461"/>
    <n v="98800"/>
    <n v="139354"/>
    <n v="141"/>
    <x v="1"/>
    <x v="340"/>
    <n v="70717"/>
    <x v="1"/>
    <x v="1"/>
    <x v="436"/>
    <x v="439"/>
    <x v="0"/>
    <x v="0"/>
    <x v="6"/>
    <x v="4"/>
    <x v="6"/>
  </r>
  <r>
    <n v="462"/>
    <x v="457"/>
    <x v="462"/>
    <n v="188800"/>
    <n v="57734"/>
    <n v="31"/>
    <x v="0"/>
    <x v="341"/>
    <n v="29134.5"/>
    <x v="1"/>
    <x v="1"/>
    <x v="385"/>
    <x v="440"/>
    <x v="0"/>
    <x v="0"/>
    <x v="20"/>
    <x v="6"/>
    <x v="20"/>
  </r>
  <r>
    <n v="463"/>
    <x v="458"/>
    <x v="463"/>
    <n v="134300"/>
    <n v="145265"/>
    <n v="108"/>
    <x v="1"/>
    <x v="342"/>
    <n v="73685"/>
    <x v="1"/>
    <x v="1"/>
    <x v="437"/>
    <x v="441"/>
    <x v="0"/>
    <x v="0"/>
    <x v="10"/>
    <x v="4"/>
    <x v="10"/>
  </r>
  <r>
    <n v="464"/>
    <x v="459"/>
    <x v="464"/>
    <n v="71200"/>
    <n v="95020"/>
    <n v="133"/>
    <x v="1"/>
    <x v="343"/>
    <n v="48728"/>
    <x v="1"/>
    <x v="1"/>
    <x v="438"/>
    <x v="442"/>
    <x v="0"/>
    <x v="0"/>
    <x v="3"/>
    <x v="3"/>
    <x v="3"/>
  </r>
  <r>
    <n v="465"/>
    <x v="460"/>
    <x v="465"/>
    <n v="4700"/>
    <n v="8829"/>
    <n v="188"/>
    <x v="1"/>
    <x v="175"/>
    <n v="4454.5"/>
    <x v="1"/>
    <x v="1"/>
    <x v="439"/>
    <x v="443"/>
    <x v="0"/>
    <x v="0"/>
    <x v="18"/>
    <x v="5"/>
    <x v="18"/>
  </r>
  <r>
    <n v="466"/>
    <x v="461"/>
    <x v="466"/>
    <n v="1200"/>
    <n v="3984"/>
    <n v="332"/>
    <x v="1"/>
    <x v="344"/>
    <n v="2013"/>
    <x v="1"/>
    <x v="1"/>
    <x v="440"/>
    <x v="444"/>
    <x v="0"/>
    <x v="1"/>
    <x v="8"/>
    <x v="2"/>
    <x v="8"/>
  </r>
  <r>
    <n v="467"/>
    <x v="462"/>
    <x v="467"/>
    <n v="1400"/>
    <n v="8053"/>
    <n v="575"/>
    <x v="1"/>
    <x v="279"/>
    <n v="4096"/>
    <x v="0"/>
    <x v="0"/>
    <x v="441"/>
    <x v="445"/>
    <x v="0"/>
    <x v="1"/>
    <x v="2"/>
    <x v="2"/>
    <x v="2"/>
  </r>
  <r>
    <n v="468"/>
    <x v="463"/>
    <x v="468"/>
    <n v="4000"/>
    <n v="1620"/>
    <n v="41"/>
    <x v="0"/>
    <x v="36"/>
    <n v="818"/>
    <x v="1"/>
    <x v="1"/>
    <x v="442"/>
    <x v="368"/>
    <x v="0"/>
    <x v="0"/>
    <x v="3"/>
    <x v="3"/>
    <x v="3"/>
  </r>
  <r>
    <n v="469"/>
    <x v="464"/>
    <x v="469"/>
    <n v="5600"/>
    <n v="10328"/>
    <n v="184"/>
    <x v="1"/>
    <x v="122"/>
    <n v="5243.5"/>
    <x v="1"/>
    <x v="1"/>
    <x v="443"/>
    <x v="446"/>
    <x v="0"/>
    <x v="0"/>
    <x v="6"/>
    <x v="4"/>
    <x v="6"/>
  </r>
  <r>
    <n v="470"/>
    <x v="465"/>
    <x v="470"/>
    <n v="3600"/>
    <n v="10289"/>
    <n v="286"/>
    <x v="1"/>
    <x v="345"/>
    <n v="5335"/>
    <x v="1"/>
    <x v="1"/>
    <x v="315"/>
    <x v="447"/>
    <x v="0"/>
    <x v="0"/>
    <x v="8"/>
    <x v="2"/>
    <x v="8"/>
  </r>
  <r>
    <n v="471"/>
    <x v="197"/>
    <x v="471"/>
    <n v="3100"/>
    <n v="9889"/>
    <n v="319"/>
    <x v="1"/>
    <x v="346"/>
    <n v="5041.5"/>
    <x v="4"/>
    <x v="4"/>
    <x v="444"/>
    <x v="448"/>
    <x v="0"/>
    <x v="1"/>
    <x v="0"/>
    <x v="0"/>
    <x v="0"/>
  </r>
  <r>
    <n v="472"/>
    <x v="466"/>
    <x v="472"/>
    <n v="153800"/>
    <n v="60342"/>
    <n v="39"/>
    <x v="0"/>
    <x v="347"/>
    <n v="30458.5"/>
    <x v="1"/>
    <x v="1"/>
    <x v="445"/>
    <x v="178"/>
    <x v="0"/>
    <x v="0"/>
    <x v="1"/>
    <x v="1"/>
    <x v="1"/>
  </r>
  <r>
    <n v="473"/>
    <x v="467"/>
    <x v="473"/>
    <n v="5000"/>
    <n v="8907"/>
    <n v="178"/>
    <x v="1"/>
    <x v="88"/>
    <n v="4506.5"/>
    <x v="1"/>
    <x v="1"/>
    <x v="446"/>
    <x v="449"/>
    <x v="0"/>
    <x v="0"/>
    <x v="5"/>
    <x v="1"/>
    <x v="5"/>
  </r>
  <r>
    <n v="474"/>
    <x v="468"/>
    <x v="474"/>
    <n v="4000"/>
    <n v="14606"/>
    <n v="365"/>
    <x v="1"/>
    <x v="23"/>
    <n v="7374"/>
    <x v="1"/>
    <x v="1"/>
    <x v="447"/>
    <x v="450"/>
    <x v="0"/>
    <x v="0"/>
    <x v="19"/>
    <x v="4"/>
    <x v="19"/>
  </r>
  <r>
    <n v="475"/>
    <x v="469"/>
    <x v="475"/>
    <n v="7400"/>
    <n v="8432"/>
    <n v="114"/>
    <x v="1"/>
    <x v="57"/>
    <n v="4321.5"/>
    <x v="1"/>
    <x v="1"/>
    <x v="448"/>
    <x v="451"/>
    <x v="0"/>
    <x v="1"/>
    <x v="18"/>
    <x v="5"/>
    <x v="18"/>
  </r>
  <r>
    <n v="476"/>
    <x v="470"/>
    <x v="476"/>
    <n v="191500"/>
    <n v="57122"/>
    <n v="30"/>
    <x v="0"/>
    <x v="348"/>
    <n v="29121"/>
    <x v="1"/>
    <x v="1"/>
    <x v="342"/>
    <x v="452"/>
    <x v="0"/>
    <x v="0"/>
    <x v="13"/>
    <x v="5"/>
    <x v="13"/>
  </r>
  <r>
    <n v="477"/>
    <x v="471"/>
    <x v="477"/>
    <n v="8500"/>
    <n v="4613"/>
    <n v="54"/>
    <x v="0"/>
    <x v="86"/>
    <n v="2363"/>
    <x v="1"/>
    <x v="1"/>
    <x v="449"/>
    <x v="453"/>
    <x v="0"/>
    <x v="0"/>
    <x v="22"/>
    <x v="4"/>
    <x v="22"/>
  </r>
  <r>
    <n v="478"/>
    <x v="472"/>
    <x v="478"/>
    <n v="68800"/>
    <n v="162603"/>
    <n v="236"/>
    <x v="1"/>
    <x v="349"/>
    <n v="82679.5"/>
    <x v="1"/>
    <x v="1"/>
    <x v="450"/>
    <x v="454"/>
    <x v="0"/>
    <x v="0"/>
    <x v="8"/>
    <x v="2"/>
    <x v="8"/>
  </r>
  <r>
    <n v="479"/>
    <x v="473"/>
    <x v="479"/>
    <n v="2400"/>
    <n v="12310"/>
    <n v="513"/>
    <x v="1"/>
    <x v="350"/>
    <n v="6241.5"/>
    <x v="4"/>
    <x v="4"/>
    <x v="451"/>
    <x v="455"/>
    <x v="0"/>
    <x v="0"/>
    <x v="0"/>
    <x v="0"/>
    <x v="0"/>
  </r>
  <r>
    <n v="480"/>
    <x v="474"/>
    <x v="480"/>
    <n v="8600"/>
    <n v="8656"/>
    <n v="101"/>
    <x v="1"/>
    <x v="215"/>
    <n v="4371.5"/>
    <x v="1"/>
    <x v="1"/>
    <x v="452"/>
    <x v="456"/>
    <x v="0"/>
    <x v="1"/>
    <x v="14"/>
    <x v="7"/>
    <x v="14"/>
  </r>
  <r>
    <n v="481"/>
    <x v="475"/>
    <x v="481"/>
    <n v="196600"/>
    <n v="159931"/>
    <n v="81"/>
    <x v="0"/>
    <x v="351"/>
    <n v="80734.5"/>
    <x v="1"/>
    <x v="1"/>
    <x v="453"/>
    <x v="457"/>
    <x v="0"/>
    <x v="1"/>
    <x v="3"/>
    <x v="3"/>
    <x v="3"/>
  </r>
  <r>
    <n v="482"/>
    <x v="476"/>
    <x v="482"/>
    <n v="4200"/>
    <n v="689"/>
    <n v="16"/>
    <x v="0"/>
    <x v="352"/>
    <n v="349"/>
    <x v="1"/>
    <x v="1"/>
    <x v="454"/>
    <x v="458"/>
    <x v="0"/>
    <x v="1"/>
    <x v="13"/>
    <x v="5"/>
    <x v="13"/>
  </r>
  <r>
    <n v="483"/>
    <x v="477"/>
    <x v="483"/>
    <n v="91400"/>
    <n v="48236"/>
    <n v="53"/>
    <x v="0"/>
    <x v="353"/>
    <n v="24395"/>
    <x v="1"/>
    <x v="1"/>
    <x v="455"/>
    <x v="459"/>
    <x v="0"/>
    <x v="0"/>
    <x v="3"/>
    <x v="3"/>
    <x v="3"/>
  </r>
  <r>
    <n v="484"/>
    <x v="478"/>
    <x v="484"/>
    <n v="29600"/>
    <n v="77021"/>
    <n v="260"/>
    <x v="1"/>
    <x v="354"/>
    <n v="39296.5"/>
    <x v="4"/>
    <x v="4"/>
    <x v="456"/>
    <x v="460"/>
    <x v="0"/>
    <x v="1"/>
    <x v="0"/>
    <x v="0"/>
    <x v="0"/>
  </r>
  <r>
    <n v="485"/>
    <x v="479"/>
    <x v="485"/>
    <n v="90600"/>
    <n v="27844"/>
    <n v="31"/>
    <x v="0"/>
    <x v="355"/>
    <n v="14246"/>
    <x v="4"/>
    <x v="4"/>
    <x v="457"/>
    <x v="461"/>
    <x v="0"/>
    <x v="0"/>
    <x v="3"/>
    <x v="3"/>
    <x v="3"/>
  </r>
  <r>
    <n v="486"/>
    <x v="480"/>
    <x v="486"/>
    <n v="5200"/>
    <n v="702"/>
    <n v="14"/>
    <x v="0"/>
    <x v="356"/>
    <n v="361.5"/>
    <x v="4"/>
    <x v="4"/>
    <x v="458"/>
    <x v="462"/>
    <x v="0"/>
    <x v="1"/>
    <x v="18"/>
    <x v="5"/>
    <x v="18"/>
  </r>
  <r>
    <n v="487"/>
    <x v="481"/>
    <x v="487"/>
    <n v="110300"/>
    <n v="197024"/>
    <n v="179"/>
    <x v="1"/>
    <x v="357"/>
    <n v="99685"/>
    <x v="1"/>
    <x v="1"/>
    <x v="459"/>
    <x v="463"/>
    <x v="0"/>
    <x v="0"/>
    <x v="3"/>
    <x v="3"/>
    <x v="3"/>
  </r>
  <r>
    <n v="488"/>
    <x v="482"/>
    <x v="488"/>
    <n v="5300"/>
    <n v="11663"/>
    <n v="220"/>
    <x v="1"/>
    <x v="127"/>
    <n v="5889"/>
    <x v="1"/>
    <x v="1"/>
    <x v="460"/>
    <x v="464"/>
    <x v="0"/>
    <x v="0"/>
    <x v="3"/>
    <x v="3"/>
    <x v="3"/>
  </r>
  <r>
    <n v="489"/>
    <x v="483"/>
    <x v="489"/>
    <n v="9200"/>
    <n v="9339"/>
    <n v="102"/>
    <x v="1"/>
    <x v="72"/>
    <n v="4712"/>
    <x v="6"/>
    <x v="6"/>
    <x v="461"/>
    <x v="465"/>
    <x v="0"/>
    <x v="0"/>
    <x v="8"/>
    <x v="2"/>
    <x v="8"/>
  </r>
  <r>
    <n v="490"/>
    <x v="484"/>
    <x v="490"/>
    <n v="2400"/>
    <n v="4596"/>
    <n v="192"/>
    <x v="1"/>
    <x v="358"/>
    <n v="2370"/>
    <x v="1"/>
    <x v="1"/>
    <x v="462"/>
    <x v="466"/>
    <x v="0"/>
    <x v="0"/>
    <x v="23"/>
    <x v="8"/>
    <x v="23"/>
  </r>
  <r>
    <n v="491"/>
    <x v="485"/>
    <x v="491"/>
    <n v="56800"/>
    <n v="173437"/>
    <n v="305"/>
    <x v="1"/>
    <x v="120"/>
    <n v="87940"/>
    <x v="1"/>
    <x v="1"/>
    <x v="463"/>
    <x v="467"/>
    <x v="0"/>
    <x v="1"/>
    <x v="0"/>
    <x v="0"/>
    <x v="0"/>
  </r>
  <r>
    <n v="492"/>
    <x v="486"/>
    <x v="492"/>
    <n v="191000"/>
    <n v="45831"/>
    <n v="24"/>
    <x v="3"/>
    <x v="359"/>
    <n v="23213"/>
    <x v="1"/>
    <x v="1"/>
    <x v="464"/>
    <x v="468"/>
    <x v="1"/>
    <x v="1"/>
    <x v="12"/>
    <x v="4"/>
    <x v="12"/>
  </r>
  <r>
    <n v="493"/>
    <x v="487"/>
    <x v="493"/>
    <n v="900"/>
    <n v="6514"/>
    <n v="724"/>
    <x v="1"/>
    <x v="251"/>
    <n v="3289"/>
    <x v="1"/>
    <x v="1"/>
    <x v="465"/>
    <x v="469"/>
    <x v="0"/>
    <x v="0"/>
    <x v="14"/>
    <x v="7"/>
    <x v="14"/>
  </r>
  <r>
    <n v="494"/>
    <x v="488"/>
    <x v="494"/>
    <n v="2500"/>
    <n v="13684"/>
    <n v="547"/>
    <x v="1"/>
    <x v="360"/>
    <n v="6976"/>
    <x v="1"/>
    <x v="1"/>
    <x v="466"/>
    <x v="470"/>
    <x v="0"/>
    <x v="0"/>
    <x v="8"/>
    <x v="2"/>
    <x v="8"/>
  </r>
  <r>
    <n v="495"/>
    <x v="489"/>
    <x v="495"/>
    <n v="3200"/>
    <n v="13264"/>
    <n v="415"/>
    <x v="1"/>
    <x v="135"/>
    <n v="6729.5"/>
    <x v="3"/>
    <x v="3"/>
    <x v="467"/>
    <x v="471"/>
    <x v="0"/>
    <x v="0"/>
    <x v="3"/>
    <x v="3"/>
    <x v="3"/>
  </r>
  <r>
    <n v="496"/>
    <x v="490"/>
    <x v="496"/>
    <n v="183800"/>
    <n v="1667"/>
    <n v="1"/>
    <x v="0"/>
    <x v="71"/>
    <n v="860.5"/>
    <x v="1"/>
    <x v="1"/>
    <x v="468"/>
    <x v="472"/>
    <x v="0"/>
    <x v="0"/>
    <x v="10"/>
    <x v="4"/>
    <x v="10"/>
  </r>
  <r>
    <n v="497"/>
    <x v="491"/>
    <x v="497"/>
    <n v="9800"/>
    <n v="3349"/>
    <n v="34"/>
    <x v="0"/>
    <x v="53"/>
    <n v="1734.5"/>
    <x v="1"/>
    <x v="1"/>
    <x v="469"/>
    <x v="473"/>
    <x v="0"/>
    <x v="1"/>
    <x v="8"/>
    <x v="2"/>
    <x v="8"/>
  </r>
  <r>
    <n v="498"/>
    <x v="492"/>
    <x v="498"/>
    <n v="193400"/>
    <n v="46317"/>
    <n v="24"/>
    <x v="0"/>
    <x v="361"/>
    <n v="23448"/>
    <x v="3"/>
    <x v="3"/>
    <x v="470"/>
    <x v="474"/>
    <x v="0"/>
    <x v="0"/>
    <x v="2"/>
    <x v="2"/>
    <x v="2"/>
  </r>
  <r>
    <n v="499"/>
    <x v="493"/>
    <x v="499"/>
    <n v="163800"/>
    <n v="78743"/>
    <n v="48"/>
    <x v="0"/>
    <x v="362"/>
    <n v="40407.5"/>
    <x v="1"/>
    <x v="1"/>
    <x v="471"/>
    <x v="475"/>
    <x v="0"/>
    <x v="1"/>
    <x v="4"/>
    <x v="4"/>
    <x v="4"/>
  </r>
  <r>
    <n v="500"/>
    <x v="494"/>
    <x v="500"/>
    <n v="100"/>
    <n v="0"/>
    <n v="0"/>
    <x v="0"/>
    <x v="0"/>
    <n v="0"/>
    <x v="1"/>
    <x v="1"/>
    <x v="472"/>
    <x v="380"/>
    <x v="0"/>
    <x v="1"/>
    <x v="3"/>
    <x v="3"/>
    <x v="3"/>
  </r>
  <r>
    <n v="501"/>
    <x v="495"/>
    <x v="501"/>
    <n v="153600"/>
    <n v="107743"/>
    <n v="70"/>
    <x v="0"/>
    <x v="363"/>
    <n v="54769.5"/>
    <x v="1"/>
    <x v="1"/>
    <x v="473"/>
    <x v="353"/>
    <x v="0"/>
    <x v="0"/>
    <x v="4"/>
    <x v="4"/>
    <x v="4"/>
  </r>
  <r>
    <n v="502"/>
    <x v="212"/>
    <x v="502"/>
    <n v="1300"/>
    <n v="6889"/>
    <n v="530"/>
    <x v="1"/>
    <x v="129"/>
    <n v="3537.5"/>
    <x v="2"/>
    <x v="2"/>
    <x v="474"/>
    <x v="476"/>
    <x v="0"/>
    <x v="1"/>
    <x v="11"/>
    <x v="6"/>
    <x v="11"/>
  </r>
  <r>
    <n v="503"/>
    <x v="496"/>
    <x v="503"/>
    <n v="25500"/>
    <n v="45983"/>
    <n v="180"/>
    <x v="1"/>
    <x v="364"/>
    <n v="23221.5"/>
    <x v="1"/>
    <x v="1"/>
    <x v="72"/>
    <x v="477"/>
    <x v="0"/>
    <x v="0"/>
    <x v="6"/>
    <x v="4"/>
    <x v="6"/>
  </r>
  <r>
    <n v="504"/>
    <x v="497"/>
    <x v="504"/>
    <n v="7500"/>
    <n v="6924"/>
    <n v="92"/>
    <x v="0"/>
    <x v="197"/>
    <n v="3493"/>
    <x v="6"/>
    <x v="6"/>
    <x v="443"/>
    <x v="478"/>
    <x v="0"/>
    <x v="0"/>
    <x v="1"/>
    <x v="1"/>
    <x v="1"/>
  </r>
  <r>
    <n v="505"/>
    <x v="498"/>
    <x v="505"/>
    <n v="89900"/>
    <n v="12497"/>
    <n v="14"/>
    <x v="0"/>
    <x v="365"/>
    <n v="6422"/>
    <x v="1"/>
    <x v="1"/>
    <x v="475"/>
    <x v="479"/>
    <x v="0"/>
    <x v="1"/>
    <x v="15"/>
    <x v="5"/>
    <x v="15"/>
  </r>
  <r>
    <n v="506"/>
    <x v="499"/>
    <x v="506"/>
    <n v="18000"/>
    <n v="166874"/>
    <n v="927"/>
    <x v="1"/>
    <x v="366"/>
    <n v="84701"/>
    <x v="1"/>
    <x v="1"/>
    <x v="81"/>
    <x v="480"/>
    <x v="0"/>
    <x v="1"/>
    <x v="3"/>
    <x v="3"/>
    <x v="3"/>
  </r>
  <r>
    <n v="507"/>
    <x v="500"/>
    <x v="507"/>
    <n v="2100"/>
    <n v="837"/>
    <n v="40"/>
    <x v="0"/>
    <x v="161"/>
    <n v="428"/>
    <x v="1"/>
    <x v="1"/>
    <x v="476"/>
    <x v="481"/>
    <x v="0"/>
    <x v="1"/>
    <x v="2"/>
    <x v="2"/>
    <x v="2"/>
  </r>
  <r>
    <n v="508"/>
    <x v="501"/>
    <x v="508"/>
    <n v="172700"/>
    <n v="193820"/>
    <n v="112"/>
    <x v="1"/>
    <x v="367"/>
    <n v="98738.5"/>
    <x v="1"/>
    <x v="1"/>
    <x v="192"/>
    <x v="482"/>
    <x v="0"/>
    <x v="0"/>
    <x v="3"/>
    <x v="3"/>
    <x v="3"/>
  </r>
  <r>
    <n v="509"/>
    <x v="173"/>
    <x v="509"/>
    <n v="168500"/>
    <n v="119510"/>
    <n v="71"/>
    <x v="0"/>
    <x v="368"/>
    <n v="60384"/>
    <x v="1"/>
    <x v="1"/>
    <x v="477"/>
    <x v="483"/>
    <x v="0"/>
    <x v="0"/>
    <x v="3"/>
    <x v="3"/>
    <x v="3"/>
  </r>
  <r>
    <n v="510"/>
    <x v="502"/>
    <x v="510"/>
    <n v="7800"/>
    <n v="9289"/>
    <n v="119"/>
    <x v="1"/>
    <x v="54"/>
    <n v="4710"/>
    <x v="2"/>
    <x v="2"/>
    <x v="478"/>
    <x v="484"/>
    <x v="0"/>
    <x v="0"/>
    <x v="6"/>
    <x v="4"/>
    <x v="6"/>
  </r>
  <r>
    <n v="511"/>
    <x v="503"/>
    <x v="511"/>
    <n v="147800"/>
    <n v="35498"/>
    <n v="24"/>
    <x v="0"/>
    <x v="369"/>
    <n v="17930"/>
    <x v="1"/>
    <x v="1"/>
    <x v="479"/>
    <x v="265"/>
    <x v="0"/>
    <x v="0"/>
    <x v="3"/>
    <x v="3"/>
    <x v="3"/>
  </r>
  <r>
    <n v="512"/>
    <x v="504"/>
    <x v="512"/>
    <n v="9100"/>
    <n v="12678"/>
    <n v="139"/>
    <x v="1"/>
    <x v="370"/>
    <n v="6458.5"/>
    <x v="1"/>
    <x v="1"/>
    <x v="480"/>
    <x v="485"/>
    <x v="0"/>
    <x v="1"/>
    <x v="11"/>
    <x v="6"/>
    <x v="11"/>
  </r>
  <r>
    <n v="513"/>
    <x v="505"/>
    <x v="513"/>
    <n v="8300"/>
    <n v="3260"/>
    <n v="39"/>
    <x v="3"/>
    <x v="164"/>
    <n v="1647.5"/>
    <x v="1"/>
    <x v="1"/>
    <x v="180"/>
    <x v="486"/>
    <x v="0"/>
    <x v="0"/>
    <x v="19"/>
    <x v="4"/>
    <x v="19"/>
  </r>
  <r>
    <n v="514"/>
    <x v="506"/>
    <x v="514"/>
    <n v="138700"/>
    <n v="31123"/>
    <n v="22"/>
    <x v="3"/>
    <x v="371"/>
    <n v="15825.5"/>
    <x v="5"/>
    <x v="5"/>
    <x v="481"/>
    <x v="412"/>
    <x v="0"/>
    <x v="1"/>
    <x v="1"/>
    <x v="1"/>
    <x v="1"/>
  </r>
  <r>
    <n v="515"/>
    <x v="507"/>
    <x v="515"/>
    <n v="8600"/>
    <n v="4797"/>
    <n v="56"/>
    <x v="0"/>
    <x v="221"/>
    <n v="2465"/>
    <x v="0"/>
    <x v="0"/>
    <x v="482"/>
    <x v="487"/>
    <x v="0"/>
    <x v="1"/>
    <x v="3"/>
    <x v="3"/>
    <x v="3"/>
  </r>
  <r>
    <n v="516"/>
    <x v="508"/>
    <x v="516"/>
    <n v="125400"/>
    <n v="53324"/>
    <n v="43"/>
    <x v="0"/>
    <x v="372"/>
    <n v="27085"/>
    <x v="1"/>
    <x v="1"/>
    <x v="194"/>
    <x v="488"/>
    <x v="0"/>
    <x v="0"/>
    <x v="9"/>
    <x v="5"/>
    <x v="9"/>
  </r>
  <r>
    <n v="517"/>
    <x v="509"/>
    <x v="517"/>
    <n v="5900"/>
    <n v="6608"/>
    <n v="112"/>
    <x v="1"/>
    <x v="373"/>
    <n v="3343"/>
    <x v="1"/>
    <x v="1"/>
    <x v="483"/>
    <x v="489"/>
    <x v="0"/>
    <x v="0"/>
    <x v="0"/>
    <x v="0"/>
    <x v="0"/>
  </r>
  <r>
    <n v="518"/>
    <x v="510"/>
    <x v="518"/>
    <n v="8800"/>
    <n v="622"/>
    <n v="7"/>
    <x v="0"/>
    <x v="234"/>
    <n v="316"/>
    <x v="1"/>
    <x v="1"/>
    <x v="484"/>
    <x v="442"/>
    <x v="0"/>
    <x v="1"/>
    <x v="10"/>
    <x v="4"/>
    <x v="10"/>
  </r>
  <r>
    <n v="519"/>
    <x v="511"/>
    <x v="519"/>
    <n v="177700"/>
    <n v="180802"/>
    <n v="102"/>
    <x v="1"/>
    <x v="374"/>
    <n v="91287.5"/>
    <x v="1"/>
    <x v="1"/>
    <x v="355"/>
    <x v="437"/>
    <x v="0"/>
    <x v="1"/>
    <x v="1"/>
    <x v="1"/>
    <x v="1"/>
  </r>
  <r>
    <n v="520"/>
    <x v="512"/>
    <x v="520"/>
    <n v="800"/>
    <n v="3406"/>
    <n v="426"/>
    <x v="1"/>
    <x v="235"/>
    <n v="1719"/>
    <x v="1"/>
    <x v="1"/>
    <x v="485"/>
    <x v="490"/>
    <x v="0"/>
    <x v="0"/>
    <x v="3"/>
    <x v="3"/>
    <x v="3"/>
  </r>
  <r>
    <n v="521"/>
    <x v="513"/>
    <x v="47"/>
    <n v="7600"/>
    <n v="11061"/>
    <n v="146"/>
    <x v="1"/>
    <x v="375"/>
    <n v="5715"/>
    <x v="1"/>
    <x v="1"/>
    <x v="486"/>
    <x v="491"/>
    <x v="0"/>
    <x v="1"/>
    <x v="6"/>
    <x v="4"/>
    <x v="6"/>
  </r>
  <r>
    <n v="522"/>
    <x v="514"/>
    <x v="521"/>
    <n v="50500"/>
    <n v="16389"/>
    <n v="32"/>
    <x v="0"/>
    <x v="271"/>
    <n v="8290"/>
    <x v="1"/>
    <x v="1"/>
    <x v="487"/>
    <x v="163"/>
    <x v="0"/>
    <x v="0"/>
    <x v="12"/>
    <x v="4"/>
    <x v="12"/>
  </r>
  <r>
    <n v="523"/>
    <x v="515"/>
    <x v="522"/>
    <n v="900"/>
    <n v="6303"/>
    <n v="700"/>
    <x v="1"/>
    <x v="121"/>
    <n v="3196"/>
    <x v="1"/>
    <x v="1"/>
    <x v="488"/>
    <x v="492"/>
    <x v="0"/>
    <x v="0"/>
    <x v="12"/>
    <x v="4"/>
    <x v="12"/>
  </r>
  <r>
    <n v="524"/>
    <x v="516"/>
    <x v="523"/>
    <n v="96700"/>
    <n v="81136"/>
    <n v="84"/>
    <x v="0"/>
    <x v="376"/>
    <n v="41557.5"/>
    <x v="1"/>
    <x v="1"/>
    <x v="489"/>
    <x v="493"/>
    <x v="0"/>
    <x v="0"/>
    <x v="3"/>
    <x v="3"/>
    <x v="3"/>
  </r>
  <r>
    <n v="525"/>
    <x v="517"/>
    <x v="524"/>
    <n v="2100"/>
    <n v="1768"/>
    <n v="84"/>
    <x v="0"/>
    <x v="377"/>
    <n v="915.5"/>
    <x v="1"/>
    <x v="1"/>
    <x v="490"/>
    <x v="494"/>
    <x v="0"/>
    <x v="0"/>
    <x v="8"/>
    <x v="2"/>
    <x v="8"/>
  </r>
  <r>
    <n v="526"/>
    <x v="518"/>
    <x v="525"/>
    <n v="8300"/>
    <n v="12944"/>
    <n v="156"/>
    <x v="1"/>
    <x v="98"/>
    <n v="6545.5"/>
    <x v="1"/>
    <x v="1"/>
    <x v="312"/>
    <x v="495"/>
    <x v="0"/>
    <x v="1"/>
    <x v="3"/>
    <x v="3"/>
    <x v="3"/>
  </r>
  <r>
    <n v="527"/>
    <x v="519"/>
    <x v="526"/>
    <n v="189200"/>
    <n v="188480"/>
    <n v="100"/>
    <x v="0"/>
    <x v="378"/>
    <n v="97280"/>
    <x v="0"/>
    <x v="0"/>
    <x v="491"/>
    <x v="496"/>
    <x v="0"/>
    <x v="0"/>
    <x v="10"/>
    <x v="4"/>
    <x v="10"/>
  </r>
  <r>
    <n v="528"/>
    <x v="520"/>
    <x v="527"/>
    <n v="9000"/>
    <n v="7227"/>
    <n v="80"/>
    <x v="0"/>
    <x v="175"/>
    <n v="3653.5"/>
    <x v="4"/>
    <x v="4"/>
    <x v="492"/>
    <x v="497"/>
    <x v="0"/>
    <x v="0"/>
    <x v="7"/>
    <x v="1"/>
    <x v="7"/>
  </r>
  <r>
    <n v="529"/>
    <x v="521"/>
    <x v="528"/>
    <n v="5100"/>
    <n v="574"/>
    <n v="11"/>
    <x v="0"/>
    <x v="352"/>
    <n v="291.5"/>
    <x v="1"/>
    <x v="1"/>
    <x v="493"/>
    <x v="180"/>
    <x v="0"/>
    <x v="0"/>
    <x v="11"/>
    <x v="6"/>
    <x v="11"/>
  </r>
  <r>
    <n v="530"/>
    <x v="522"/>
    <x v="529"/>
    <n v="105000"/>
    <n v="96328"/>
    <n v="92"/>
    <x v="0"/>
    <x v="200"/>
    <n v="49056"/>
    <x v="1"/>
    <x v="1"/>
    <x v="494"/>
    <x v="498"/>
    <x v="0"/>
    <x v="1"/>
    <x v="13"/>
    <x v="5"/>
    <x v="13"/>
  </r>
  <r>
    <n v="531"/>
    <x v="523"/>
    <x v="530"/>
    <n v="186700"/>
    <n v="178338"/>
    <n v="96"/>
    <x v="2"/>
    <x v="379"/>
    <n v="90989"/>
    <x v="5"/>
    <x v="5"/>
    <x v="495"/>
    <x v="499"/>
    <x v="0"/>
    <x v="0"/>
    <x v="11"/>
    <x v="6"/>
    <x v="11"/>
  </r>
  <r>
    <n v="532"/>
    <x v="524"/>
    <x v="531"/>
    <n v="1600"/>
    <n v="8046"/>
    <n v="503"/>
    <x v="1"/>
    <x v="105"/>
    <n v="4086"/>
    <x v="0"/>
    <x v="0"/>
    <x v="496"/>
    <x v="500"/>
    <x v="0"/>
    <x v="0"/>
    <x v="3"/>
    <x v="3"/>
    <x v="3"/>
  </r>
  <r>
    <n v="533"/>
    <x v="525"/>
    <x v="532"/>
    <n v="115600"/>
    <n v="184086"/>
    <n v="159"/>
    <x v="1"/>
    <x v="380"/>
    <n v="93152"/>
    <x v="4"/>
    <x v="4"/>
    <x v="497"/>
    <x v="50"/>
    <x v="0"/>
    <x v="0"/>
    <x v="7"/>
    <x v="1"/>
    <x v="7"/>
  </r>
  <r>
    <n v="534"/>
    <x v="526"/>
    <x v="533"/>
    <n v="89100"/>
    <n v="13385"/>
    <n v="15"/>
    <x v="0"/>
    <x v="166"/>
    <n v="6814"/>
    <x v="1"/>
    <x v="1"/>
    <x v="498"/>
    <x v="501"/>
    <x v="0"/>
    <x v="1"/>
    <x v="6"/>
    <x v="4"/>
    <x v="6"/>
  </r>
  <r>
    <n v="535"/>
    <x v="527"/>
    <x v="534"/>
    <n v="2600"/>
    <n v="12533"/>
    <n v="482"/>
    <x v="1"/>
    <x v="381"/>
    <n v="6367.5"/>
    <x v="6"/>
    <x v="6"/>
    <x v="499"/>
    <x v="502"/>
    <x v="0"/>
    <x v="1"/>
    <x v="3"/>
    <x v="3"/>
    <x v="3"/>
  </r>
  <r>
    <n v="536"/>
    <x v="528"/>
    <x v="535"/>
    <n v="9800"/>
    <n v="14697"/>
    <n v="150"/>
    <x v="1"/>
    <x v="382"/>
    <n v="7418.5"/>
    <x v="6"/>
    <x v="6"/>
    <x v="500"/>
    <x v="52"/>
    <x v="0"/>
    <x v="0"/>
    <x v="13"/>
    <x v="5"/>
    <x v="13"/>
  </r>
  <r>
    <n v="537"/>
    <x v="529"/>
    <x v="536"/>
    <n v="84400"/>
    <n v="98935"/>
    <n v="117"/>
    <x v="1"/>
    <x v="383"/>
    <n v="49993.5"/>
    <x v="3"/>
    <x v="3"/>
    <x v="501"/>
    <x v="503"/>
    <x v="1"/>
    <x v="1"/>
    <x v="4"/>
    <x v="4"/>
    <x v="4"/>
  </r>
  <r>
    <n v="538"/>
    <x v="530"/>
    <x v="537"/>
    <n v="151300"/>
    <n v="57034"/>
    <n v="38"/>
    <x v="0"/>
    <x v="384"/>
    <n v="29165"/>
    <x v="1"/>
    <x v="1"/>
    <x v="502"/>
    <x v="504"/>
    <x v="0"/>
    <x v="0"/>
    <x v="20"/>
    <x v="6"/>
    <x v="20"/>
  </r>
  <r>
    <n v="539"/>
    <x v="531"/>
    <x v="538"/>
    <n v="9800"/>
    <n v="7120"/>
    <n v="73"/>
    <x v="0"/>
    <x v="385"/>
    <n v="3598.5"/>
    <x v="1"/>
    <x v="1"/>
    <x v="503"/>
    <x v="505"/>
    <x v="0"/>
    <x v="1"/>
    <x v="0"/>
    <x v="0"/>
    <x v="0"/>
  </r>
  <r>
    <n v="540"/>
    <x v="532"/>
    <x v="539"/>
    <n v="5300"/>
    <n v="14097"/>
    <n v="266"/>
    <x v="1"/>
    <x v="326"/>
    <n v="7172"/>
    <x v="1"/>
    <x v="1"/>
    <x v="504"/>
    <x v="506"/>
    <x v="0"/>
    <x v="0"/>
    <x v="14"/>
    <x v="7"/>
    <x v="14"/>
  </r>
  <r>
    <n v="541"/>
    <x v="533"/>
    <x v="540"/>
    <n v="178000"/>
    <n v="43086"/>
    <n v="24"/>
    <x v="0"/>
    <x v="386"/>
    <n v="21740.5"/>
    <x v="6"/>
    <x v="6"/>
    <x v="505"/>
    <x v="507"/>
    <x v="0"/>
    <x v="0"/>
    <x v="20"/>
    <x v="6"/>
    <x v="20"/>
  </r>
  <r>
    <n v="542"/>
    <x v="534"/>
    <x v="541"/>
    <n v="77000"/>
    <n v="1930"/>
    <n v="3"/>
    <x v="0"/>
    <x v="240"/>
    <n v="989.5"/>
    <x v="4"/>
    <x v="4"/>
    <x v="506"/>
    <x v="508"/>
    <x v="0"/>
    <x v="0"/>
    <x v="7"/>
    <x v="1"/>
    <x v="7"/>
  </r>
  <r>
    <n v="543"/>
    <x v="535"/>
    <x v="542"/>
    <n v="84900"/>
    <n v="13864"/>
    <n v="16"/>
    <x v="0"/>
    <x v="80"/>
    <n v="7022"/>
    <x v="1"/>
    <x v="1"/>
    <x v="507"/>
    <x v="509"/>
    <x v="0"/>
    <x v="0"/>
    <x v="11"/>
    <x v="6"/>
    <x v="11"/>
  </r>
  <r>
    <n v="544"/>
    <x v="536"/>
    <x v="543"/>
    <n v="2800"/>
    <n v="7742"/>
    <n v="277"/>
    <x v="1"/>
    <x v="286"/>
    <n v="3913"/>
    <x v="1"/>
    <x v="1"/>
    <x v="508"/>
    <x v="510"/>
    <x v="0"/>
    <x v="0"/>
    <x v="1"/>
    <x v="1"/>
    <x v="1"/>
  </r>
  <r>
    <n v="545"/>
    <x v="537"/>
    <x v="544"/>
    <n v="184800"/>
    <n v="164109"/>
    <n v="89"/>
    <x v="0"/>
    <x v="387"/>
    <n v="83399.5"/>
    <x v="1"/>
    <x v="1"/>
    <x v="509"/>
    <x v="511"/>
    <x v="0"/>
    <x v="0"/>
    <x v="3"/>
    <x v="3"/>
    <x v="3"/>
  </r>
  <r>
    <n v="546"/>
    <x v="538"/>
    <x v="545"/>
    <n v="4200"/>
    <n v="6870"/>
    <n v="164"/>
    <x v="1"/>
    <x v="39"/>
    <n v="3479"/>
    <x v="1"/>
    <x v="1"/>
    <x v="510"/>
    <x v="512"/>
    <x v="0"/>
    <x v="1"/>
    <x v="3"/>
    <x v="3"/>
    <x v="3"/>
  </r>
  <r>
    <n v="547"/>
    <x v="539"/>
    <x v="546"/>
    <n v="1300"/>
    <n v="12597"/>
    <n v="969"/>
    <x v="1"/>
    <x v="388"/>
    <n v="6376.5"/>
    <x v="1"/>
    <x v="1"/>
    <x v="511"/>
    <x v="513"/>
    <x v="0"/>
    <x v="0"/>
    <x v="6"/>
    <x v="4"/>
    <x v="6"/>
  </r>
  <r>
    <n v="548"/>
    <x v="540"/>
    <x v="547"/>
    <n v="66100"/>
    <n v="179074"/>
    <n v="271"/>
    <x v="1"/>
    <x v="389"/>
    <n v="91029.5"/>
    <x v="1"/>
    <x v="1"/>
    <x v="512"/>
    <x v="514"/>
    <x v="0"/>
    <x v="0"/>
    <x v="3"/>
    <x v="3"/>
    <x v="3"/>
  </r>
  <r>
    <n v="549"/>
    <x v="541"/>
    <x v="548"/>
    <n v="29500"/>
    <n v="83843"/>
    <n v="284"/>
    <x v="1"/>
    <x v="390"/>
    <n v="42302.5"/>
    <x v="1"/>
    <x v="1"/>
    <x v="513"/>
    <x v="515"/>
    <x v="0"/>
    <x v="0"/>
    <x v="8"/>
    <x v="2"/>
    <x v="8"/>
  </r>
  <r>
    <n v="550"/>
    <x v="542"/>
    <x v="549"/>
    <n v="100"/>
    <n v="4"/>
    <n v="4"/>
    <x v="3"/>
    <x v="49"/>
    <n v="2.5"/>
    <x v="5"/>
    <x v="5"/>
    <x v="514"/>
    <x v="516"/>
    <x v="0"/>
    <x v="0"/>
    <x v="7"/>
    <x v="1"/>
    <x v="7"/>
  </r>
  <r>
    <n v="551"/>
    <x v="543"/>
    <x v="550"/>
    <n v="180100"/>
    <n v="105598"/>
    <n v="59"/>
    <x v="0"/>
    <x v="391"/>
    <n v="54188.5"/>
    <x v="2"/>
    <x v="2"/>
    <x v="515"/>
    <x v="517"/>
    <x v="0"/>
    <x v="1"/>
    <x v="2"/>
    <x v="2"/>
    <x v="2"/>
  </r>
  <r>
    <n v="552"/>
    <x v="544"/>
    <x v="551"/>
    <n v="9000"/>
    <n v="8866"/>
    <n v="99"/>
    <x v="0"/>
    <x v="45"/>
    <n v="4479"/>
    <x v="1"/>
    <x v="1"/>
    <x v="516"/>
    <x v="518"/>
    <x v="0"/>
    <x v="0"/>
    <x v="3"/>
    <x v="3"/>
    <x v="3"/>
  </r>
  <r>
    <n v="553"/>
    <x v="545"/>
    <x v="552"/>
    <n v="170600"/>
    <n v="75022"/>
    <n v="44"/>
    <x v="0"/>
    <x v="392"/>
    <n v="38025"/>
    <x v="1"/>
    <x v="1"/>
    <x v="517"/>
    <x v="519"/>
    <x v="0"/>
    <x v="0"/>
    <x v="1"/>
    <x v="1"/>
    <x v="1"/>
  </r>
  <r>
    <n v="554"/>
    <x v="546"/>
    <x v="553"/>
    <n v="9500"/>
    <n v="14408"/>
    <n v="152"/>
    <x v="1"/>
    <x v="353"/>
    <n v="7481"/>
    <x v="0"/>
    <x v="0"/>
    <x v="518"/>
    <x v="520"/>
    <x v="0"/>
    <x v="0"/>
    <x v="7"/>
    <x v="1"/>
    <x v="7"/>
  </r>
  <r>
    <n v="555"/>
    <x v="547"/>
    <x v="554"/>
    <n v="6300"/>
    <n v="14089"/>
    <n v="224"/>
    <x v="1"/>
    <x v="18"/>
    <n v="7112"/>
    <x v="3"/>
    <x v="3"/>
    <x v="519"/>
    <x v="219"/>
    <x v="0"/>
    <x v="0"/>
    <x v="1"/>
    <x v="1"/>
    <x v="1"/>
  </r>
  <r>
    <n v="556"/>
    <x v="195"/>
    <x v="555"/>
    <n v="5200"/>
    <n v="12467"/>
    <n v="240"/>
    <x v="1"/>
    <x v="393"/>
    <n v="6294.5"/>
    <x v="1"/>
    <x v="1"/>
    <x v="520"/>
    <x v="521"/>
    <x v="0"/>
    <x v="1"/>
    <x v="18"/>
    <x v="5"/>
    <x v="18"/>
  </r>
  <r>
    <n v="557"/>
    <x v="548"/>
    <x v="556"/>
    <n v="6000"/>
    <n v="11960"/>
    <n v="199"/>
    <x v="1"/>
    <x v="394"/>
    <n v="6090.5"/>
    <x v="1"/>
    <x v="1"/>
    <x v="521"/>
    <x v="522"/>
    <x v="0"/>
    <x v="1"/>
    <x v="22"/>
    <x v="4"/>
    <x v="22"/>
  </r>
  <r>
    <n v="558"/>
    <x v="549"/>
    <x v="557"/>
    <n v="5800"/>
    <n v="7966"/>
    <n v="137"/>
    <x v="1"/>
    <x v="105"/>
    <n v="4046"/>
    <x v="1"/>
    <x v="1"/>
    <x v="522"/>
    <x v="523"/>
    <x v="0"/>
    <x v="0"/>
    <x v="3"/>
    <x v="3"/>
    <x v="3"/>
  </r>
  <r>
    <n v="559"/>
    <x v="550"/>
    <x v="558"/>
    <n v="105300"/>
    <n v="106321"/>
    <n v="101"/>
    <x v="1"/>
    <x v="395"/>
    <n v="53671.5"/>
    <x v="1"/>
    <x v="1"/>
    <x v="523"/>
    <x v="524"/>
    <x v="0"/>
    <x v="0"/>
    <x v="3"/>
    <x v="3"/>
    <x v="3"/>
  </r>
  <r>
    <n v="560"/>
    <x v="551"/>
    <x v="559"/>
    <n v="20000"/>
    <n v="158832"/>
    <n v="794"/>
    <x v="1"/>
    <x v="396"/>
    <n v="81004.5"/>
    <x v="1"/>
    <x v="1"/>
    <x v="524"/>
    <x v="348"/>
    <x v="0"/>
    <x v="0"/>
    <x v="10"/>
    <x v="4"/>
    <x v="10"/>
  </r>
  <r>
    <n v="561"/>
    <x v="552"/>
    <x v="560"/>
    <n v="3000"/>
    <n v="11091"/>
    <n v="370"/>
    <x v="1"/>
    <x v="40"/>
    <n v="5644.5"/>
    <x v="5"/>
    <x v="5"/>
    <x v="525"/>
    <x v="280"/>
    <x v="0"/>
    <x v="0"/>
    <x v="3"/>
    <x v="3"/>
    <x v="3"/>
  </r>
  <r>
    <n v="562"/>
    <x v="553"/>
    <x v="561"/>
    <n v="9900"/>
    <n v="1269"/>
    <n v="13"/>
    <x v="0"/>
    <x v="150"/>
    <n v="647.5"/>
    <x v="5"/>
    <x v="5"/>
    <x v="188"/>
    <x v="525"/>
    <x v="0"/>
    <x v="0"/>
    <x v="1"/>
    <x v="1"/>
    <x v="1"/>
  </r>
  <r>
    <n v="563"/>
    <x v="554"/>
    <x v="562"/>
    <n v="3700"/>
    <n v="5107"/>
    <n v="138"/>
    <x v="1"/>
    <x v="72"/>
    <n v="2596"/>
    <x v="2"/>
    <x v="2"/>
    <x v="526"/>
    <x v="526"/>
    <x v="0"/>
    <x v="0"/>
    <x v="4"/>
    <x v="4"/>
    <x v="4"/>
  </r>
  <r>
    <n v="564"/>
    <x v="555"/>
    <x v="563"/>
    <n v="168700"/>
    <n v="141393"/>
    <n v="84"/>
    <x v="0"/>
    <x v="397"/>
    <n v="71591.5"/>
    <x v="1"/>
    <x v="1"/>
    <x v="527"/>
    <x v="527"/>
    <x v="0"/>
    <x v="0"/>
    <x v="3"/>
    <x v="3"/>
    <x v="3"/>
  </r>
  <r>
    <n v="565"/>
    <x v="556"/>
    <x v="564"/>
    <n v="94900"/>
    <n v="194166"/>
    <n v="205"/>
    <x v="1"/>
    <x v="398"/>
    <n v="98881"/>
    <x v="1"/>
    <x v="1"/>
    <x v="528"/>
    <x v="528"/>
    <x v="0"/>
    <x v="0"/>
    <x v="3"/>
    <x v="3"/>
    <x v="3"/>
  </r>
  <r>
    <n v="566"/>
    <x v="557"/>
    <x v="565"/>
    <n v="9300"/>
    <n v="4124"/>
    <n v="44"/>
    <x v="0"/>
    <x v="95"/>
    <n v="2080.5"/>
    <x v="1"/>
    <x v="1"/>
    <x v="522"/>
    <x v="529"/>
    <x v="0"/>
    <x v="1"/>
    <x v="5"/>
    <x v="1"/>
    <x v="5"/>
  </r>
  <r>
    <n v="567"/>
    <x v="558"/>
    <x v="566"/>
    <n v="6800"/>
    <n v="14865"/>
    <n v="219"/>
    <x v="1"/>
    <x v="146"/>
    <n v="7554.5"/>
    <x v="1"/>
    <x v="1"/>
    <x v="529"/>
    <x v="360"/>
    <x v="0"/>
    <x v="0"/>
    <x v="1"/>
    <x v="1"/>
    <x v="1"/>
  </r>
  <r>
    <n v="568"/>
    <x v="559"/>
    <x v="567"/>
    <n v="72400"/>
    <n v="134688"/>
    <n v="186"/>
    <x v="1"/>
    <x v="399"/>
    <n v="69934"/>
    <x v="1"/>
    <x v="1"/>
    <x v="530"/>
    <x v="254"/>
    <x v="0"/>
    <x v="0"/>
    <x v="3"/>
    <x v="3"/>
    <x v="3"/>
  </r>
  <r>
    <n v="569"/>
    <x v="560"/>
    <x v="568"/>
    <n v="20100"/>
    <n v="47705"/>
    <n v="237"/>
    <x v="1"/>
    <x v="400"/>
    <n v="24147"/>
    <x v="6"/>
    <x v="6"/>
    <x v="531"/>
    <x v="530"/>
    <x v="0"/>
    <x v="0"/>
    <x v="10"/>
    <x v="4"/>
    <x v="10"/>
  </r>
  <r>
    <n v="570"/>
    <x v="561"/>
    <x v="569"/>
    <n v="31200"/>
    <n v="95364"/>
    <n v="306"/>
    <x v="1"/>
    <x v="401"/>
    <n v="49044.5"/>
    <x v="1"/>
    <x v="1"/>
    <x v="515"/>
    <x v="531"/>
    <x v="0"/>
    <x v="1"/>
    <x v="1"/>
    <x v="1"/>
    <x v="1"/>
  </r>
  <r>
    <n v="571"/>
    <x v="562"/>
    <x v="570"/>
    <n v="3500"/>
    <n v="3295"/>
    <n v="94"/>
    <x v="0"/>
    <x v="164"/>
    <n v="1665"/>
    <x v="6"/>
    <x v="6"/>
    <x v="532"/>
    <x v="532"/>
    <x v="0"/>
    <x v="0"/>
    <x v="12"/>
    <x v="4"/>
    <x v="12"/>
  </r>
  <r>
    <n v="572"/>
    <x v="563"/>
    <x v="571"/>
    <n v="9000"/>
    <n v="4896"/>
    <n v="54"/>
    <x v="3"/>
    <x v="115"/>
    <n v="2495"/>
    <x v="1"/>
    <x v="1"/>
    <x v="533"/>
    <x v="533"/>
    <x v="0"/>
    <x v="1"/>
    <x v="1"/>
    <x v="1"/>
    <x v="1"/>
  </r>
  <r>
    <n v="573"/>
    <x v="564"/>
    <x v="572"/>
    <n v="6700"/>
    <n v="7496"/>
    <n v="112"/>
    <x v="1"/>
    <x v="402"/>
    <n v="3898"/>
    <x v="1"/>
    <x v="1"/>
    <x v="409"/>
    <x v="534"/>
    <x v="0"/>
    <x v="0"/>
    <x v="23"/>
    <x v="8"/>
    <x v="23"/>
  </r>
  <r>
    <n v="574"/>
    <x v="565"/>
    <x v="573"/>
    <n v="2700"/>
    <n v="9967"/>
    <n v="369"/>
    <x v="1"/>
    <x v="358"/>
    <n v="5055.5"/>
    <x v="1"/>
    <x v="1"/>
    <x v="534"/>
    <x v="535"/>
    <x v="0"/>
    <x v="1"/>
    <x v="0"/>
    <x v="0"/>
    <x v="0"/>
  </r>
  <r>
    <n v="575"/>
    <x v="566"/>
    <x v="574"/>
    <n v="83300"/>
    <n v="52421"/>
    <n v="63"/>
    <x v="0"/>
    <x v="21"/>
    <n v="26489.5"/>
    <x v="1"/>
    <x v="1"/>
    <x v="53"/>
    <x v="536"/>
    <x v="0"/>
    <x v="1"/>
    <x v="3"/>
    <x v="3"/>
    <x v="3"/>
  </r>
  <r>
    <n v="576"/>
    <x v="567"/>
    <x v="575"/>
    <n v="9700"/>
    <n v="6298"/>
    <n v="65"/>
    <x v="0"/>
    <x v="251"/>
    <n v="3181"/>
    <x v="1"/>
    <x v="1"/>
    <x v="535"/>
    <x v="537"/>
    <x v="0"/>
    <x v="0"/>
    <x v="3"/>
    <x v="3"/>
    <x v="3"/>
  </r>
  <r>
    <n v="577"/>
    <x v="568"/>
    <x v="576"/>
    <n v="8200"/>
    <n v="1546"/>
    <n v="19"/>
    <x v="3"/>
    <x v="95"/>
    <n v="791.5"/>
    <x v="1"/>
    <x v="1"/>
    <x v="536"/>
    <x v="538"/>
    <x v="0"/>
    <x v="0"/>
    <x v="17"/>
    <x v="1"/>
    <x v="17"/>
  </r>
  <r>
    <n v="578"/>
    <x v="569"/>
    <x v="577"/>
    <n v="96500"/>
    <n v="16168"/>
    <n v="17"/>
    <x v="0"/>
    <x v="242"/>
    <n v="8206.5"/>
    <x v="1"/>
    <x v="1"/>
    <x v="537"/>
    <x v="539"/>
    <x v="0"/>
    <x v="0"/>
    <x v="22"/>
    <x v="4"/>
    <x v="22"/>
  </r>
  <r>
    <n v="579"/>
    <x v="570"/>
    <x v="578"/>
    <n v="6200"/>
    <n v="6269"/>
    <n v="101"/>
    <x v="1"/>
    <x v="215"/>
    <n v="3178"/>
    <x v="1"/>
    <x v="1"/>
    <x v="538"/>
    <x v="540"/>
    <x v="0"/>
    <x v="0"/>
    <x v="17"/>
    <x v="1"/>
    <x v="17"/>
  </r>
  <r>
    <n v="580"/>
    <x v="251"/>
    <x v="579"/>
    <n v="43800"/>
    <n v="149578"/>
    <n v="342"/>
    <x v="1"/>
    <x v="403"/>
    <n v="76347"/>
    <x v="1"/>
    <x v="1"/>
    <x v="539"/>
    <x v="541"/>
    <x v="0"/>
    <x v="0"/>
    <x v="3"/>
    <x v="3"/>
    <x v="3"/>
  </r>
  <r>
    <n v="581"/>
    <x v="571"/>
    <x v="580"/>
    <n v="6000"/>
    <n v="3841"/>
    <n v="64"/>
    <x v="0"/>
    <x v="83"/>
    <n v="1956"/>
    <x v="1"/>
    <x v="1"/>
    <x v="540"/>
    <x v="542"/>
    <x v="0"/>
    <x v="0"/>
    <x v="2"/>
    <x v="2"/>
    <x v="2"/>
  </r>
  <r>
    <n v="582"/>
    <x v="572"/>
    <x v="581"/>
    <n v="8700"/>
    <n v="4531"/>
    <n v="52"/>
    <x v="0"/>
    <x v="344"/>
    <n v="2286.5"/>
    <x v="1"/>
    <x v="1"/>
    <x v="505"/>
    <x v="543"/>
    <x v="0"/>
    <x v="1"/>
    <x v="11"/>
    <x v="6"/>
    <x v="11"/>
  </r>
  <r>
    <n v="583"/>
    <x v="573"/>
    <x v="582"/>
    <n v="18900"/>
    <n v="60934"/>
    <n v="322"/>
    <x v="1"/>
    <x v="404"/>
    <n v="30921.5"/>
    <x v="1"/>
    <x v="1"/>
    <x v="541"/>
    <x v="544"/>
    <x v="0"/>
    <x v="0"/>
    <x v="4"/>
    <x v="4"/>
    <x v="4"/>
  </r>
  <r>
    <n v="584"/>
    <x v="8"/>
    <x v="583"/>
    <n v="86400"/>
    <n v="103255"/>
    <n v="120"/>
    <x v="1"/>
    <x v="405"/>
    <n v="52434"/>
    <x v="1"/>
    <x v="1"/>
    <x v="542"/>
    <x v="545"/>
    <x v="0"/>
    <x v="0"/>
    <x v="2"/>
    <x v="2"/>
    <x v="2"/>
  </r>
  <r>
    <n v="585"/>
    <x v="574"/>
    <x v="584"/>
    <n v="8900"/>
    <n v="13065"/>
    <n v="147"/>
    <x v="1"/>
    <x v="158"/>
    <n v="6600.5"/>
    <x v="1"/>
    <x v="1"/>
    <x v="543"/>
    <x v="546"/>
    <x v="0"/>
    <x v="0"/>
    <x v="18"/>
    <x v="5"/>
    <x v="18"/>
  </r>
  <r>
    <n v="586"/>
    <x v="575"/>
    <x v="585"/>
    <n v="700"/>
    <n v="6654"/>
    <n v="951"/>
    <x v="1"/>
    <x v="406"/>
    <n v="3392"/>
    <x v="1"/>
    <x v="1"/>
    <x v="544"/>
    <x v="547"/>
    <x v="0"/>
    <x v="0"/>
    <x v="1"/>
    <x v="1"/>
    <x v="1"/>
  </r>
  <r>
    <n v="587"/>
    <x v="576"/>
    <x v="586"/>
    <n v="9400"/>
    <n v="6852"/>
    <n v="73"/>
    <x v="0"/>
    <x v="388"/>
    <n v="3504"/>
    <x v="0"/>
    <x v="0"/>
    <x v="35"/>
    <x v="548"/>
    <x v="0"/>
    <x v="1"/>
    <x v="0"/>
    <x v="0"/>
    <x v="0"/>
  </r>
  <r>
    <n v="588"/>
    <x v="577"/>
    <x v="587"/>
    <n v="157600"/>
    <n v="124517"/>
    <n v="79"/>
    <x v="0"/>
    <x v="407"/>
    <n v="62942.5"/>
    <x v="4"/>
    <x v="4"/>
    <x v="152"/>
    <x v="298"/>
    <x v="0"/>
    <x v="0"/>
    <x v="3"/>
    <x v="3"/>
    <x v="3"/>
  </r>
  <r>
    <n v="589"/>
    <x v="578"/>
    <x v="588"/>
    <n v="7900"/>
    <n v="5113"/>
    <n v="65"/>
    <x v="0"/>
    <x v="408"/>
    <n v="2607.5"/>
    <x v="1"/>
    <x v="1"/>
    <x v="545"/>
    <x v="549"/>
    <x v="0"/>
    <x v="0"/>
    <x v="4"/>
    <x v="4"/>
    <x v="4"/>
  </r>
  <r>
    <n v="590"/>
    <x v="579"/>
    <x v="589"/>
    <n v="7100"/>
    <n v="5824"/>
    <n v="82"/>
    <x v="0"/>
    <x v="99"/>
    <n v="2955"/>
    <x v="2"/>
    <x v="2"/>
    <x v="546"/>
    <x v="550"/>
    <x v="0"/>
    <x v="0"/>
    <x v="15"/>
    <x v="5"/>
    <x v="15"/>
  </r>
  <r>
    <n v="591"/>
    <x v="580"/>
    <x v="590"/>
    <n v="600"/>
    <n v="6226"/>
    <n v="1038"/>
    <x v="1"/>
    <x v="408"/>
    <n v="3164"/>
    <x v="1"/>
    <x v="1"/>
    <x v="547"/>
    <x v="551"/>
    <x v="0"/>
    <x v="0"/>
    <x v="11"/>
    <x v="6"/>
    <x v="11"/>
  </r>
  <r>
    <n v="592"/>
    <x v="581"/>
    <x v="591"/>
    <n v="156800"/>
    <n v="20243"/>
    <n v="13"/>
    <x v="0"/>
    <x v="259"/>
    <n v="10248"/>
    <x v="1"/>
    <x v="1"/>
    <x v="548"/>
    <x v="552"/>
    <x v="0"/>
    <x v="0"/>
    <x v="3"/>
    <x v="3"/>
    <x v="3"/>
  </r>
  <r>
    <n v="593"/>
    <x v="582"/>
    <x v="592"/>
    <n v="121600"/>
    <n v="188288"/>
    <n v="155"/>
    <x v="1"/>
    <x v="409"/>
    <n v="96147"/>
    <x v="1"/>
    <x v="1"/>
    <x v="549"/>
    <x v="238"/>
    <x v="0"/>
    <x v="0"/>
    <x v="10"/>
    <x v="4"/>
    <x v="10"/>
  </r>
  <r>
    <n v="594"/>
    <x v="583"/>
    <x v="593"/>
    <n v="157300"/>
    <n v="11167"/>
    <n v="7"/>
    <x v="0"/>
    <x v="144"/>
    <n v="5662"/>
    <x v="1"/>
    <x v="1"/>
    <x v="550"/>
    <x v="553"/>
    <x v="0"/>
    <x v="1"/>
    <x v="3"/>
    <x v="3"/>
    <x v="3"/>
  </r>
  <r>
    <n v="595"/>
    <x v="584"/>
    <x v="594"/>
    <n v="70300"/>
    <n v="146595"/>
    <n v="209"/>
    <x v="1"/>
    <x v="410"/>
    <n v="74112"/>
    <x v="1"/>
    <x v="1"/>
    <x v="551"/>
    <x v="554"/>
    <x v="0"/>
    <x v="1"/>
    <x v="3"/>
    <x v="3"/>
    <x v="3"/>
  </r>
  <r>
    <n v="596"/>
    <x v="585"/>
    <x v="595"/>
    <n v="7900"/>
    <n v="7875"/>
    <n v="100"/>
    <x v="0"/>
    <x v="236"/>
    <n v="4029"/>
    <x v="1"/>
    <x v="1"/>
    <x v="552"/>
    <x v="496"/>
    <x v="0"/>
    <x v="1"/>
    <x v="6"/>
    <x v="4"/>
    <x v="6"/>
  </r>
  <r>
    <n v="597"/>
    <x v="586"/>
    <x v="596"/>
    <n v="73800"/>
    <n v="148779"/>
    <n v="202"/>
    <x v="1"/>
    <x v="411"/>
    <n v="75483.5"/>
    <x v="1"/>
    <x v="1"/>
    <x v="462"/>
    <x v="555"/>
    <x v="0"/>
    <x v="0"/>
    <x v="3"/>
    <x v="3"/>
    <x v="3"/>
  </r>
  <r>
    <n v="598"/>
    <x v="587"/>
    <x v="597"/>
    <n v="108500"/>
    <n v="175868"/>
    <n v="162"/>
    <x v="1"/>
    <x v="412"/>
    <n v="89138.5"/>
    <x v="6"/>
    <x v="6"/>
    <x v="553"/>
    <x v="556"/>
    <x v="0"/>
    <x v="0"/>
    <x v="1"/>
    <x v="1"/>
    <x v="1"/>
  </r>
  <r>
    <n v="599"/>
    <x v="588"/>
    <x v="598"/>
    <n v="140300"/>
    <n v="5112"/>
    <n v="4"/>
    <x v="0"/>
    <x v="172"/>
    <n v="2597"/>
    <x v="3"/>
    <x v="3"/>
    <x v="554"/>
    <x v="557"/>
    <x v="0"/>
    <x v="0"/>
    <x v="4"/>
    <x v="4"/>
    <x v="4"/>
  </r>
  <r>
    <n v="600"/>
    <x v="589"/>
    <x v="599"/>
    <n v="100"/>
    <n v="5"/>
    <n v="5"/>
    <x v="0"/>
    <x v="49"/>
    <n v="3"/>
    <x v="4"/>
    <x v="4"/>
    <x v="555"/>
    <x v="558"/>
    <x v="0"/>
    <x v="0"/>
    <x v="0"/>
    <x v="0"/>
    <x v="0"/>
  </r>
  <r>
    <n v="601"/>
    <x v="590"/>
    <x v="600"/>
    <n v="6300"/>
    <n v="13018"/>
    <n v="207"/>
    <x v="1"/>
    <x v="346"/>
    <n v="6606"/>
    <x v="1"/>
    <x v="1"/>
    <x v="548"/>
    <x v="559"/>
    <x v="1"/>
    <x v="0"/>
    <x v="8"/>
    <x v="2"/>
    <x v="8"/>
  </r>
  <r>
    <n v="602"/>
    <x v="591"/>
    <x v="601"/>
    <n v="71100"/>
    <n v="91176"/>
    <n v="128"/>
    <x v="1"/>
    <x v="413"/>
    <n v="46158"/>
    <x v="1"/>
    <x v="1"/>
    <x v="62"/>
    <x v="560"/>
    <x v="0"/>
    <x v="0"/>
    <x v="3"/>
    <x v="3"/>
    <x v="3"/>
  </r>
  <r>
    <n v="603"/>
    <x v="592"/>
    <x v="602"/>
    <n v="5300"/>
    <n v="6342"/>
    <n v="120"/>
    <x v="1"/>
    <x v="408"/>
    <n v="3222"/>
    <x v="1"/>
    <x v="1"/>
    <x v="556"/>
    <x v="561"/>
    <x v="0"/>
    <x v="0"/>
    <x v="3"/>
    <x v="3"/>
    <x v="3"/>
  </r>
  <r>
    <n v="604"/>
    <x v="593"/>
    <x v="603"/>
    <n v="88700"/>
    <n v="151438"/>
    <n v="171"/>
    <x v="1"/>
    <x v="414"/>
    <n v="77147.5"/>
    <x v="1"/>
    <x v="1"/>
    <x v="557"/>
    <x v="562"/>
    <x v="0"/>
    <x v="0"/>
    <x v="3"/>
    <x v="3"/>
    <x v="3"/>
  </r>
  <r>
    <n v="605"/>
    <x v="594"/>
    <x v="604"/>
    <n v="3300"/>
    <n v="6178"/>
    <n v="187"/>
    <x v="1"/>
    <x v="37"/>
    <n v="3142.5"/>
    <x v="1"/>
    <x v="1"/>
    <x v="27"/>
    <x v="563"/>
    <x v="0"/>
    <x v="0"/>
    <x v="9"/>
    <x v="5"/>
    <x v="9"/>
  </r>
  <r>
    <n v="606"/>
    <x v="595"/>
    <x v="605"/>
    <n v="3400"/>
    <n v="6405"/>
    <n v="188"/>
    <x v="1"/>
    <x v="415"/>
    <n v="3282.5"/>
    <x v="4"/>
    <x v="4"/>
    <x v="558"/>
    <x v="529"/>
    <x v="0"/>
    <x v="0"/>
    <x v="1"/>
    <x v="1"/>
    <x v="1"/>
  </r>
  <r>
    <n v="607"/>
    <x v="596"/>
    <x v="606"/>
    <n v="137600"/>
    <n v="180667"/>
    <n v="131"/>
    <x v="1"/>
    <x v="416"/>
    <n v="91448.5"/>
    <x v="1"/>
    <x v="1"/>
    <x v="559"/>
    <x v="564"/>
    <x v="0"/>
    <x v="0"/>
    <x v="0"/>
    <x v="0"/>
    <x v="0"/>
  </r>
  <r>
    <n v="608"/>
    <x v="597"/>
    <x v="607"/>
    <n v="3900"/>
    <n v="11075"/>
    <n v="284"/>
    <x v="1"/>
    <x v="417"/>
    <n v="5695.5"/>
    <x v="1"/>
    <x v="1"/>
    <x v="426"/>
    <x v="565"/>
    <x v="0"/>
    <x v="1"/>
    <x v="17"/>
    <x v="1"/>
    <x v="17"/>
  </r>
  <r>
    <n v="609"/>
    <x v="598"/>
    <x v="608"/>
    <n v="10000"/>
    <n v="12042"/>
    <n v="120"/>
    <x v="1"/>
    <x v="124"/>
    <n v="6079.5"/>
    <x v="1"/>
    <x v="1"/>
    <x v="560"/>
    <x v="566"/>
    <x v="0"/>
    <x v="0"/>
    <x v="22"/>
    <x v="4"/>
    <x v="22"/>
  </r>
  <r>
    <n v="610"/>
    <x v="599"/>
    <x v="609"/>
    <n v="42800"/>
    <n v="179356"/>
    <n v="419"/>
    <x v="1"/>
    <x v="418"/>
    <n v="92881"/>
    <x v="1"/>
    <x v="1"/>
    <x v="561"/>
    <x v="567"/>
    <x v="0"/>
    <x v="0"/>
    <x v="3"/>
    <x v="3"/>
    <x v="3"/>
  </r>
  <r>
    <n v="611"/>
    <x v="600"/>
    <x v="610"/>
    <n v="8200"/>
    <n v="1136"/>
    <n v="14"/>
    <x v="3"/>
    <x v="27"/>
    <n v="575.5"/>
    <x v="1"/>
    <x v="1"/>
    <x v="562"/>
    <x v="568"/>
    <x v="0"/>
    <x v="0"/>
    <x v="3"/>
    <x v="3"/>
    <x v="3"/>
  </r>
  <r>
    <n v="612"/>
    <x v="601"/>
    <x v="611"/>
    <n v="6200"/>
    <n v="8645"/>
    <n v="139"/>
    <x v="1"/>
    <x v="325"/>
    <n v="4418.5"/>
    <x v="1"/>
    <x v="1"/>
    <x v="563"/>
    <x v="569"/>
    <x v="0"/>
    <x v="0"/>
    <x v="5"/>
    <x v="1"/>
    <x v="5"/>
  </r>
  <r>
    <n v="613"/>
    <x v="602"/>
    <x v="612"/>
    <n v="1100"/>
    <n v="1914"/>
    <n v="174"/>
    <x v="1"/>
    <x v="150"/>
    <n v="970"/>
    <x v="0"/>
    <x v="0"/>
    <x v="564"/>
    <x v="570"/>
    <x v="0"/>
    <x v="0"/>
    <x v="3"/>
    <x v="3"/>
    <x v="3"/>
  </r>
  <r>
    <n v="614"/>
    <x v="603"/>
    <x v="613"/>
    <n v="26500"/>
    <n v="41205"/>
    <n v="155"/>
    <x v="1"/>
    <x v="419"/>
    <n v="20964"/>
    <x v="1"/>
    <x v="1"/>
    <x v="565"/>
    <x v="571"/>
    <x v="0"/>
    <x v="0"/>
    <x v="3"/>
    <x v="3"/>
    <x v="3"/>
  </r>
  <r>
    <n v="615"/>
    <x v="604"/>
    <x v="614"/>
    <n v="8500"/>
    <n v="14488"/>
    <n v="170"/>
    <x v="1"/>
    <x v="73"/>
    <n v="7329"/>
    <x v="6"/>
    <x v="6"/>
    <x v="566"/>
    <x v="572"/>
    <x v="0"/>
    <x v="0"/>
    <x v="3"/>
    <x v="3"/>
    <x v="3"/>
  </r>
  <r>
    <n v="616"/>
    <x v="605"/>
    <x v="615"/>
    <n v="6400"/>
    <n v="12129"/>
    <n v="190"/>
    <x v="1"/>
    <x v="202"/>
    <n v="6183.5"/>
    <x v="4"/>
    <x v="4"/>
    <x v="567"/>
    <x v="573"/>
    <x v="0"/>
    <x v="1"/>
    <x v="7"/>
    <x v="1"/>
    <x v="7"/>
  </r>
  <r>
    <n v="617"/>
    <x v="606"/>
    <x v="616"/>
    <n v="1400"/>
    <n v="3496"/>
    <n v="250"/>
    <x v="1"/>
    <x v="12"/>
    <n v="1775.5"/>
    <x v="1"/>
    <x v="1"/>
    <x v="568"/>
    <x v="471"/>
    <x v="0"/>
    <x v="0"/>
    <x v="3"/>
    <x v="3"/>
    <x v="3"/>
  </r>
  <r>
    <n v="618"/>
    <x v="607"/>
    <x v="617"/>
    <n v="198600"/>
    <n v="97037"/>
    <n v="49"/>
    <x v="0"/>
    <x v="420"/>
    <n v="49117.5"/>
    <x v="1"/>
    <x v="1"/>
    <x v="569"/>
    <x v="574"/>
    <x v="0"/>
    <x v="0"/>
    <x v="9"/>
    <x v="5"/>
    <x v="9"/>
  </r>
  <r>
    <n v="619"/>
    <x v="608"/>
    <x v="618"/>
    <n v="195900"/>
    <n v="55757"/>
    <n v="28"/>
    <x v="0"/>
    <x v="355"/>
    <n v="28202.5"/>
    <x v="1"/>
    <x v="1"/>
    <x v="570"/>
    <x v="575"/>
    <x v="1"/>
    <x v="1"/>
    <x v="3"/>
    <x v="3"/>
    <x v="3"/>
  </r>
  <r>
    <n v="620"/>
    <x v="609"/>
    <x v="619"/>
    <n v="4300"/>
    <n v="11525"/>
    <n v="268"/>
    <x v="1"/>
    <x v="58"/>
    <n v="5826.5"/>
    <x v="2"/>
    <x v="2"/>
    <x v="571"/>
    <x v="576"/>
    <x v="0"/>
    <x v="0"/>
    <x v="14"/>
    <x v="7"/>
    <x v="14"/>
  </r>
  <r>
    <n v="621"/>
    <x v="610"/>
    <x v="620"/>
    <n v="25600"/>
    <n v="158669"/>
    <n v="620"/>
    <x v="1"/>
    <x v="421"/>
    <n v="80406.5"/>
    <x v="1"/>
    <x v="1"/>
    <x v="572"/>
    <x v="577"/>
    <x v="0"/>
    <x v="0"/>
    <x v="3"/>
    <x v="3"/>
    <x v="3"/>
  </r>
  <r>
    <n v="622"/>
    <x v="611"/>
    <x v="621"/>
    <n v="189000"/>
    <n v="5916"/>
    <n v="3"/>
    <x v="0"/>
    <x v="251"/>
    <n v="2990"/>
    <x v="1"/>
    <x v="1"/>
    <x v="573"/>
    <x v="578"/>
    <x v="0"/>
    <x v="0"/>
    <x v="7"/>
    <x v="1"/>
    <x v="7"/>
  </r>
  <r>
    <n v="623"/>
    <x v="612"/>
    <x v="622"/>
    <n v="94300"/>
    <n v="150806"/>
    <n v="160"/>
    <x v="1"/>
    <x v="422"/>
    <n v="76749.5"/>
    <x v="4"/>
    <x v="4"/>
    <x v="574"/>
    <x v="477"/>
    <x v="0"/>
    <x v="0"/>
    <x v="3"/>
    <x v="3"/>
    <x v="3"/>
  </r>
  <r>
    <n v="624"/>
    <x v="613"/>
    <x v="623"/>
    <n v="5100"/>
    <n v="14249"/>
    <n v="279"/>
    <x v="1"/>
    <x v="423"/>
    <n v="7340.5"/>
    <x v="1"/>
    <x v="1"/>
    <x v="511"/>
    <x v="579"/>
    <x v="0"/>
    <x v="0"/>
    <x v="14"/>
    <x v="7"/>
    <x v="14"/>
  </r>
  <r>
    <n v="625"/>
    <x v="614"/>
    <x v="624"/>
    <n v="7500"/>
    <n v="5803"/>
    <n v="77"/>
    <x v="0"/>
    <x v="197"/>
    <n v="2932.5"/>
    <x v="1"/>
    <x v="1"/>
    <x v="575"/>
    <x v="580"/>
    <x v="0"/>
    <x v="0"/>
    <x v="3"/>
    <x v="3"/>
    <x v="3"/>
  </r>
  <r>
    <n v="626"/>
    <x v="615"/>
    <x v="625"/>
    <n v="6400"/>
    <n v="13205"/>
    <n v="206"/>
    <x v="1"/>
    <x v="288"/>
    <n v="6697"/>
    <x v="1"/>
    <x v="1"/>
    <x v="576"/>
    <x v="581"/>
    <x v="0"/>
    <x v="1"/>
    <x v="3"/>
    <x v="3"/>
    <x v="3"/>
  </r>
  <r>
    <n v="627"/>
    <x v="616"/>
    <x v="626"/>
    <n v="1600"/>
    <n v="11108"/>
    <n v="694"/>
    <x v="1"/>
    <x v="110"/>
    <n v="5631"/>
    <x v="4"/>
    <x v="4"/>
    <x v="577"/>
    <x v="582"/>
    <x v="1"/>
    <x v="0"/>
    <x v="0"/>
    <x v="0"/>
    <x v="0"/>
  </r>
  <r>
    <n v="628"/>
    <x v="617"/>
    <x v="627"/>
    <n v="1900"/>
    <n v="2884"/>
    <n v="152"/>
    <x v="1"/>
    <x v="87"/>
    <n v="1490"/>
    <x v="1"/>
    <x v="1"/>
    <x v="578"/>
    <x v="581"/>
    <x v="0"/>
    <x v="0"/>
    <x v="7"/>
    <x v="1"/>
    <x v="7"/>
  </r>
  <r>
    <n v="629"/>
    <x v="618"/>
    <x v="628"/>
    <n v="85900"/>
    <n v="55476"/>
    <n v="65"/>
    <x v="0"/>
    <x v="424"/>
    <n v="28113"/>
    <x v="1"/>
    <x v="1"/>
    <x v="579"/>
    <x v="583"/>
    <x v="0"/>
    <x v="1"/>
    <x v="3"/>
    <x v="3"/>
    <x v="3"/>
  </r>
  <r>
    <n v="630"/>
    <x v="619"/>
    <x v="629"/>
    <n v="9500"/>
    <n v="5973"/>
    <n v="63"/>
    <x v="3"/>
    <x v="215"/>
    <n v="3030"/>
    <x v="1"/>
    <x v="1"/>
    <x v="580"/>
    <x v="584"/>
    <x v="0"/>
    <x v="1"/>
    <x v="3"/>
    <x v="3"/>
    <x v="3"/>
  </r>
  <r>
    <n v="631"/>
    <x v="620"/>
    <x v="630"/>
    <n v="59200"/>
    <n v="183756"/>
    <n v="310"/>
    <x v="1"/>
    <x v="425"/>
    <n v="93409.5"/>
    <x v="1"/>
    <x v="1"/>
    <x v="581"/>
    <x v="585"/>
    <x v="0"/>
    <x v="0"/>
    <x v="3"/>
    <x v="3"/>
    <x v="3"/>
  </r>
  <r>
    <n v="632"/>
    <x v="621"/>
    <x v="631"/>
    <n v="72100"/>
    <n v="30902"/>
    <n v="43"/>
    <x v="2"/>
    <x v="426"/>
    <n v="15590"/>
    <x v="1"/>
    <x v="1"/>
    <x v="582"/>
    <x v="586"/>
    <x v="0"/>
    <x v="0"/>
    <x v="3"/>
    <x v="3"/>
    <x v="3"/>
  </r>
  <r>
    <n v="633"/>
    <x v="622"/>
    <x v="632"/>
    <n v="6700"/>
    <n v="5569"/>
    <n v="83"/>
    <x v="0"/>
    <x v="339"/>
    <n v="2837"/>
    <x v="1"/>
    <x v="1"/>
    <x v="336"/>
    <x v="587"/>
    <x v="0"/>
    <x v="0"/>
    <x v="10"/>
    <x v="4"/>
    <x v="10"/>
  </r>
  <r>
    <n v="634"/>
    <x v="623"/>
    <x v="633"/>
    <n v="118200"/>
    <n v="92824"/>
    <n v="79"/>
    <x v="3"/>
    <x v="427"/>
    <n v="47241"/>
    <x v="1"/>
    <x v="1"/>
    <x v="583"/>
    <x v="588"/>
    <x v="0"/>
    <x v="0"/>
    <x v="19"/>
    <x v="4"/>
    <x v="19"/>
  </r>
  <r>
    <n v="635"/>
    <x v="624"/>
    <x v="634"/>
    <n v="139000"/>
    <n v="158590"/>
    <n v="114"/>
    <x v="1"/>
    <x v="428"/>
    <n v="80428"/>
    <x v="1"/>
    <x v="1"/>
    <x v="584"/>
    <x v="589"/>
    <x v="0"/>
    <x v="0"/>
    <x v="19"/>
    <x v="4"/>
    <x v="19"/>
  </r>
  <r>
    <n v="636"/>
    <x v="625"/>
    <x v="635"/>
    <n v="197700"/>
    <n v="127591"/>
    <n v="65"/>
    <x v="0"/>
    <x v="429"/>
    <n v="65097.5"/>
    <x v="3"/>
    <x v="3"/>
    <x v="585"/>
    <x v="590"/>
    <x v="0"/>
    <x v="1"/>
    <x v="10"/>
    <x v="4"/>
    <x v="10"/>
  </r>
  <r>
    <n v="637"/>
    <x v="626"/>
    <x v="636"/>
    <n v="8500"/>
    <n v="6750"/>
    <n v="79"/>
    <x v="0"/>
    <x v="167"/>
    <n v="3407.5"/>
    <x v="1"/>
    <x v="1"/>
    <x v="586"/>
    <x v="591"/>
    <x v="0"/>
    <x v="0"/>
    <x v="3"/>
    <x v="3"/>
    <x v="3"/>
  </r>
  <r>
    <n v="638"/>
    <x v="627"/>
    <x v="637"/>
    <n v="81600"/>
    <n v="9318"/>
    <n v="11"/>
    <x v="0"/>
    <x v="115"/>
    <n v="4706"/>
    <x v="1"/>
    <x v="1"/>
    <x v="587"/>
    <x v="592"/>
    <x v="0"/>
    <x v="1"/>
    <x v="3"/>
    <x v="3"/>
    <x v="3"/>
  </r>
  <r>
    <n v="639"/>
    <x v="628"/>
    <x v="638"/>
    <n v="8600"/>
    <n v="4832"/>
    <n v="56"/>
    <x v="2"/>
    <x v="430"/>
    <n v="2438.5"/>
    <x v="1"/>
    <x v="1"/>
    <x v="588"/>
    <x v="593"/>
    <x v="0"/>
    <x v="1"/>
    <x v="6"/>
    <x v="4"/>
    <x v="6"/>
  </r>
  <r>
    <n v="640"/>
    <x v="629"/>
    <x v="639"/>
    <n v="119800"/>
    <n v="19769"/>
    <n v="17"/>
    <x v="0"/>
    <x v="431"/>
    <n v="10013"/>
    <x v="1"/>
    <x v="1"/>
    <x v="589"/>
    <x v="510"/>
    <x v="0"/>
    <x v="0"/>
    <x v="3"/>
    <x v="3"/>
    <x v="3"/>
  </r>
  <r>
    <n v="641"/>
    <x v="630"/>
    <x v="640"/>
    <n v="9400"/>
    <n v="11277"/>
    <n v="120"/>
    <x v="1"/>
    <x v="346"/>
    <n v="5735.5"/>
    <x v="5"/>
    <x v="5"/>
    <x v="590"/>
    <x v="594"/>
    <x v="0"/>
    <x v="0"/>
    <x v="3"/>
    <x v="3"/>
    <x v="3"/>
  </r>
  <r>
    <n v="642"/>
    <x v="631"/>
    <x v="641"/>
    <n v="9200"/>
    <n v="13382"/>
    <n v="145"/>
    <x v="1"/>
    <x v="30"/>
    <n v="6755.5"/>
    <x v="0"/>
    <x v="0"/>
    <x v="591"/>
    <x v="595"/>
    <x v="0"/>
    <x v="0"/>
    <x v="8"/>
    <x v="2"/>
    <x v="8"/>
  </r>
  <r>
    <n v="643"/>
    <x v="632"/>
    <x v="642"/>
    <n v="14900"/>
    <n v="32986"/>
    <n v="221"/>
    <x v="1"/>
    <x v="432"/>
    <n v="16680.5"/>
    <x v="1"/>
    <x v="1"/>
    <x v="592"/>
    <x v="596"/>
    <x v="0"/>
    <x v="0"/>
    <x v="3"/>
    <x v="3"/>
    <x v="3"/>
  </r>
  <r>
    <n v="644"/>
    <x v="633"/>
    <x v="643"/>
    <n v="169400"/>
    <n v="81984"/>
    <n v="48"/>
    <x v="0"/>
    <x v="433"/>
    <n v="42456"/>
    <x v="0"/>
    <x v="0"/>
    <x v="593"/>
    <x v="597"/>
    <x v="0"/>
    <x v="0"/>
    <x v="3"/>
    <x v="3"/>
    <x v="3"/>
  </r>
  <r>
    <n v="645"/>
    <x v="634"/>
    <x v="644"/>
    <n v="192100"/>
    <n v="178483"/>
    <n v="93"/>
    <x v="0"/>
    <x v="434"/>
    <n v="91590"/>
    <x v="1"/>
    <x v="1"/>
    <x v="594"/>
    <x v="598"/>
    <x v="0"/>
    <x v="1"/>
    <x v="1"/>
    <x v="1"/>
    <x v="1"/>
  </r>
  <r>
    <n v="646"/>
    <x v="635"/>
    <x v="645"/>
    <n v="98700"/>
    <n v="87448"/>
    <n v="89"/>
    <x v="0"/>
    <x v="435"/>
    <n v="45181.5"/>
    <x v="1"/>
    <x v="1"/>
    <x v="595"/>
    <x v="599"/>
    <x v="0"/>
    <x v="0"/>
    <x v="11"/>
    <x v="6"/>
    <x v="11"/>
  </r>
  <r>
    <n v="647"/>
    <x v="636"/>
    <x v="646"/>
    <n v="4500"/>
    <n v="1863"/>
    <n v="41"/>
    <x v="0"/>
    <x v="6"/>
    <n v="940.5"/>
    <x v="1"/>
    <x v="1"/>
    <x v="596"/>
    <x v="600"/>
    <x v="0"/>
    <x v="0"/>
    <x v="18"/>
    <x v="5"/>
    <x v="18"/>
  </r>
  <r>
    <n v="648"/>
    <x v="637"/>
    <x v="647"/>
    <n v="98600"/>
    <n v="62174"/>
    <n v="63"/>
    <x v="3"/>
    <x v="419"/>
    <n v="31448.5"/>
    <x v="1"/>
    <x v="1"/>
    <x v="597"/>
    <x v="601"/>
    <x v="1"/>
    <x v="0"/>
    <x v="0"/>
    <x v="0"/>
    <x v="0"/>
  </r>
  <r>
    <n v="649"/>
    <x v="638"/>
    <x v="648"/>
    <n v="121700"/>
    <n v="59003"/>
    <n v="48"/>
    <x v="0"/>
    <x v="436"/>
    <n v="29802.5"/>
    <x v="5"/>
    <x v="5"/>
    <x v="598"/>
    <x v="602"/>
    <x v="1"/>
    <x v="1"/>
    <x v="3"/>
    <x v="3"/>
    <x v="3"/>
  </r>
  <r>
    <n v="650"/>
    <x v="639"/>
    <x v="649"/>
    <n v="100"/>
    <n v="2"/>
    <n v="2"/>
    <x v="0"/>
    <x v="49"/>
    <n v="1.5"/>
    <x v="1"/>
    <x v="1"/>
    <x v="599"/>
    <x v="603"/>
    <x v="0"/>
    <x v="0"/>
    <x v="17"/>
    <x v="1"/>
    <x v="17"/>
  </r>
  <r>
    <n v="651"/>
    <x v="640"/>
    <x v="650"/>
    <n v="196700"/>
    <n v="174039"/>
    <n v="88"/>
    <x v="0"/>
    <x v="437"/>
    <n v="88953.5"/>
    <x v="6"/>
    <x v="6"/>
    <x v="600"/>
    <x v="604"/>
    <x v="0"/>
    <x v="0"/>
    <x v="12"/>
    <x v="4"/>
    <x v="12"/>
  </r>
  <r>
    <n v="652"/>
    <x v="641"/>
    <x v="651"/>
    <n v="10000"/>
    <n v="12684"/>
    <n v="127"/>
    <x v="1"/>
    <x v="438"/>
    <n v="6546.5"/>
    <x v="1"/>
    <x v="1"/>
    <x v="601"/>
    <x v="292"/>
    <x v="0"/>
    <x v="0"/>
    <x v="2"/>
    <x v="2"/>
    <x v="2"/>
  </r>
  <r>
    <n v="653"/>
    <x v="642"/>
    <x v="652"/>
    <n v="600"/>
    <n v="14033"/>
    <n v="2339"/>
    <x v="1"/>
    <x v="439"/>
    <n v="7133.5"/>
    <x v="1"/>
    <x v="1"/>
    <x v="602"/>
    <x v="605"/>
    <x v="0"/>
    <x v="0"/>
    <x v="2"/>
    <x v="2"/>
    <x v="2"/>
  </r>
  <r>
    <n v="654"/>
    <x v="643"/>
    <x v="653"/>
    <n v="35000"/>
    <n v="177936"/>
    <n v="508"/>
    <x v="1"/>
    <x v="440"/>
    <n v="90476"/>
    <x v="1"/>
    <x v="1"/>
    <x v="335"/>
    <x v="606"/>
    <x v="0"/>
    <x v="0"/>
    <x v="16"/>
    <x v="1"/>
    <x v="16"/>
  </r>
  <r>
    <n v="655"/>
    <x v="644"/>
    <x v="654"/>
    <n v="6900"/>
    <n v="13212"/>
    <n v="191"/>
    <x v="1"/>
    <x v="441"/>
    <n v="6738"/>
    <x v="1"/>
    <x v="1"/>
    <x v="603"/>
    <x v="607"/>
    <x v="1"/>
    <x v="0"/>
    <x v="14"/>
    <x v="7"/>
    <x v="14"/>
  </r>
  <r>
    <n v="656"/>
    <x v="645"/>
    <x v="655"/>
    <n v="118400"/>
    <n v="49879"/>
    <n v="42"/>
    <x v="0"/>
    <x v="442"/>
    <n v="25191.5"/>
    <x v="2"/>
    <x v="2"/>
    <x v="604"/>
    <x v="608"/>
    <x v="0"/>
    <x v="0"/>
    <x v="0"/>
    <x v="0"/>
    <x v="0"/>
  </r>
  <r>
    <n v="657"/>
    <x v="646"/>
    <x v="656"/>
    <n v="10000"/>
    <n v="824"/>
    <n v="8"/>
    <x v="0"/>
    <x v="443"/>
    <n v="419"/>
    <x v="1"/>
    <x v="1"/>
    <x v="605"/>
    <x v="609"/>
    <x v="0"/>
    <x v="0"/>
    <x v="22"/>
    <x v="4"/>
    <x v="22"/>
  </r>
  <r>
    <n v="658"/>
    <x v="647"/>
    <x v="657"/>
    <n v="52600"/>
    <n v="31594"/>
    <n v="60"/>
    <x v="3"/>
    <x v="444"/>
    <n v="15992"/>
    <x v="1"/>
    <x v="1"/>
    <x v="606"/>
    <x v="610"/>
    <x v="0"/>
    <x v="0"/>
    <x v="1"/>
    <x v="1"/>
    <x v="1"/>
  </r>
  <r>
    <n v="659"/>
    <x v="648"/>
    <x v="658"/>
    <n v="120700"/>
    <n v="57010"/>
    <n v="47"/>
    <x v="0"/>
    <x v="424"/>
    <n v="28880"/>
    <x v="4"/>
    <x v="4"/>
    <x v="65"/>
    <x v="611"/>
    <x v="0"/>
    <x v="0"/>
    <x v="4"/>
    <x v="4"/>
    <x v="4"/>
  </r>
  <r>
    <n v="660"/>
    <x v="649"/>
    <x v="659"/>
    <n v="9100"/>
    <n v="7438"/>
    <n v="82"/>
    <x v="0"/>
    <x v="385"/>
    <n v="3757.5"/>
    <x v="1"/>
    <x v="1"/>
    <x v="607"/>
    <x v="612"/>
    <x v="1"/>
    <x v="0"/>
    <x v="3"/>
    <x v="3"/>
    <x v="3"/>
  </r>
  <r>
    <n v="661"/>
    <x v="650"/>
    <x v="660"/>
    <n v="106800"/>
    <n v="57872"/>
    <n v="54"/>
    <x v="0"/>
    <x v="445"/>
    <n v="29312"/>
    <x v="3"/>
    <x v="3"/>
    <x v="608"/>
    <x v="613"/>
    <x v="0"/>
    <x v="0"/>
    <x v="17"/>
    <x v="1"/>
    <x v="17"/>
  </r>
  <r>
    <n v="662"/>
    <x v="651"/>
    <x v="661"/>
    <n v="9100"/>
    <n v="8906"/>
    <n v="98"/>
    <x v="0"/>
    <x v="54"/>
    <n v="4518.5"/>
    <x v="1"/>
    <x v="1"/>
    <x v="609"/>
    <x v="614"/>
    <x v="0"/>
    <x v="0"/>
    <x v="3"/>
    <x v="3"/>
    <x v="3"/>
  </r>
  <r>
    <n v="663"/>
    <x v="652"/>
    <x v="662"/>
    <n v="10000"/>
    <n v="7724"/>
    <n v="77"/>
    <x v="0"/>
    <x v="215"/>
    <n v="3905.5"/>
    <x v="1"/>
    <x v="1"/>
    <x v="610"/>
    <x v="615"/>
    <x v="0"/>
    <x v="0"/>
    <x v="3"/>
    <x v="3"/>
    <x v="3"/>
  </r>
  <r>
    <n v="664"/>
    <x v="327"/>
    <x v="663"/>
    <n v="79400"/>
    <n v="26571"/>
    <n v="33"/>
    <x v="0"/>
    <x v="446"/>
    <n v="13817"/>
    <x v="1"/>
    <x v="1"/>
    <x v="541"/>
    <x v="616"/>
    <x v="0"/>
    <x v="0"/>
    <x v="17"/>
    <x v="1"/>
    <x v="17"/>
  </r>
  <r>
    <n v="665"/>
    <x v="653"/>
    <x v="664"/>
    <n v="5100"/>
    <n v="12219"/>
    <n v="240"/>
    <x v="1"/>
    <x v="447"/>
    <n v="6245.5"/>
    <x v="1"/>
    <x v="1"/>
    <x v="611"/>
    <x v="453"/>
    <x v="0"/>
    <x v="1"/>
    <x v="4"/>
    <x v="4"/>
    <x v="4"/>
  </r>
  <r>
    <n v="666"/>
    <x v="654"/>
    <x v="665"/>
    <n v="3100"/>
    <n v="1985"/>
    <n v="64"/>
    <x v="3"/>
    <x v="270"/>
    <n v="1005"/>
    <x v="1"/>
    <x v="1"/>
    <x v="612"/>
    <x v="617"/>
    <x v="0"/>
    <x v="1"/>
    <x v="3"/>
    <x v="3"/>
    <x v="3"/>
  </r>
  <r>
    <n v="667"/>
    <x v="655"/>
    <x v="666"/>
    <n v="6900"/>
    <n v="12155"/>
    <n v="176"/>
    <x v="1"/>
    <x v="448"/>
    <n v="6287"/>
    <x v="1"/>
    <x v="1"/>
    <x v="613"/>
    <x v="618"/>
    <x v="0"/>
    <x v="0"/>
    <x v="23"/>
    <x v="8"/>
    <x v="23"/>
  </r>
  <r>
    <n v="668"/>
    <x v="656"/>
    <x v="667"/>
    <n v="27500"/>
    <n v="5593"/>
    <n v="20"/>
    <x v="0"/>
    <x v="70"/>
    <n v="2834.5"/>
    <x v="1"/>
    <x v="1"/>
    <x v="614"/>
    <x v="619"/>
    <x v="0"/>
    <x v="0"/>
    <x v="3"/>
    <x v="3"/>
    <x v="3"/>
  </r>
  <r>
    <n v="669"/>
    <x v="657"/>
    <x v="668"/>
    <n v="48800"/>
    <n v="175020"/>
    <n v="359"/>
    <x v="1"/>
    <x v="449"/>
    <n v="88320.5"/>
    <x v="6"/>
    <x v="6"/>
    <x v="615"/>
    <x v="620"/>
    <x v="0"/>
    <x v="0"/>
    <x v="3"/>
    <x v="3"/>
    <x v="3"/>
  </r>
  <r>
    <n v="670"/>
    <x v="635"/>
    <x v="669"/>
    <n v="16200"/>
    <n v="75955"/>
    <n v="469"/>
    <x v="1"/>
    <x v="450"/>
    <n v="38528"/>
    <x v="1"/>
    <x v="1"/>
    <x v="90"/>
    <x v="621"/>
    <x v="0"/>
    <x v="0"/>
    <x v="7"/>
    <x v="1"/>
    <x v="7"/>
  </r>
  <r>
    <n v="671"/>
    <x v="658"/>
    <x v="670"/>
    <n v="97600"/>
    <n v="119127"/>
    <n v="122"/>
    <x v="1"/>
    <x v="451"/>
    <n v="60100"/>
    <x v="1"/>
    <x v="1"/>
    <x v="616"/>
    <x v="622"/>
    <x v="0"/>
    <x v="1"/>
    <x v="3"/>
    <x v="3"/>
    <x v="3"/>
  </r>
  <r>
    <n v="672"/>
    <x v="659"/>
    <x v="671"/>
    <n v="197900"/>
    <n v="110689"/>
    <n v="56"/>
    <x v="0"/>
    <x v="452"/>
    <n v="57558.5"/>
    <x v="2"/>
    <x v="2"/>
    <x v="617"/>
    <x v="623"/>
    <x v="0"/>
    <x v="0"/>
    <x v="3"/>
    <x v="3"/>
    <x v="3"/>
  </r>
  <r>
    <n v="673"/>
    <x v="660"/>
    <x v="672"/>
    <n v="5600"/>
    <n v="2445"/>
    <n v="44"/>
    <x v="0"/>
    <x v="125"/>
    <n v="1251.5"/>
    <x v="6"/>
    <x v="6"/>
    <x v="618"/>
    <x v="624"/>
    <x v="0"/>
    <x v="0"/>
    <x v="7"/>
    <x v="1"/>
    <x v="7"/>
  </r>
  <r>
    <n v="674"/>
    <x v="661"/>
    <x v="673"/>
    <n v="170700"/>
    <n v="57250"/>
    <n v="34"/>
    <x v="3"/>
    <x v="453"/>
    <n v="29234"/>
    <x v="1"/>
    <x v="1"/>
    <x v="619"/>
    <x v="625"/>
    <x v="0"/>
    <x v="0"/>
    <x v="14"/>
    <x v="7"/>
    <x v="14"/>
  </r>
  <r>
    <n v="675"/>
    <x v="662"/>
    <x v="674"/>
    <n v="9700"/>
    <n v="11929"/>
    <n v="123"/>
    <x v="1"/>
    <x v="269"/>
    <n v="6130"/>
    <x v="1"/>
    <x v="1"/>
    <x v="620"/>
    <x v="626"/>
    <x v="0"/>
    <x v="0"/>
    <x v="23"/>
    <x v="8"/>
    <x v="23"/>
  </r>
  <r>
    <n v="676"/>
    <x v="663"/>
    <x v="675"/>
    <n v="62300"/>
    <n v="118214"/>
    <n v="190"/>
    <x v="1"/>
    <x v="454"/>
    <n v="59692"/>
    <x v="1"/>
    <x v="1"/>
    <x v="621"/>
    <x v="627"/>
    <x v="0"/>
    <x v="0"/>
    <x v="14"/>
    <x v="7"/>
    <x v="14"/>
  </r>
  <r>
    <n v="677"/>
    <x v="664"/>
    <x v="676"/>
    <n v="5300"/>
    <n v="4432"/>
    <n v="84"/>
    <x v="0"/>
    <x v="41"/>
    <n v="2271.5"/>
    <x v="1"/>
    <x v="1"/>
    <x v="622"/>
    <x v="491"/>
    <x v="0"/>
    <x v="0"/>
    <x v="13"/>
    <x v="5"/>
    <x v="13"/>
  </r>
  <r>
    <n v="678"/>
    <x v="665"/>
    <x v="677"/>
    <n v="99500"/>
    <n v="17879"/>
    <n v="18"/>
    <x v="3"/>
    <x v="455"/>
    <n v="9047"/>
    <x v="1"/>
    <x v="1"/>
    <x v="35"/>
    <x v="628"/>
    <x v="0"/>
    <x v="0"/>
    <x v="6"/>
    <x v="4"/>
    <x v="6"/>
  </r>
  <r>
    <n v="679"/>
    <x v="307"/>
    <x v="678"/>
    <n v="1400"/>
    <n v="14511"/>
    <n v="1037"/>
    <x v="1"/>
    <x v="456"/>
    <n v="7437"/>
    <x v="1"/>
    <x v="1"/>
    <x v="623"/>
    <x v="629"/>
    <x v="0"/>
    <x v="1"/>
    <x v="0"/>
    <x v="0"/>
    <x v="0"/>
  </r>
  <r>
    <n v="680"/>
    <x v="666"/>
    <x v="679"/>
    <n v="145600"/>
    <n v="141822"/>
    <n v="97"/>
    <x v="0"/>
    <x v="457"/>
    <n v="72388.5"/>
    <x v="1"/>
    <x v="1"/>
    <x v="624"/>
    <x v="630"/>
    <x v="0"/>
    <x v="1"/>
    <x v="20"/>
    <x v="6"/>
    <x v="20"/>
  </r>
  <r>
    <n v="681"/>
    <x v="667"/>
    <x v="680"/>
    <n v="184100"/>
    <n v="159037"/>
    <n v="86"/>
    <x v="0"/>
    <x v="458"/>
    <n v="80347"/>
    <x v="1"/>
    <x v="1"/>
    <x v="625"/>
    <x v="631"/>
    <x v="0"/>
    <x v="0"/>
    <x v="3"/>
    <x v="3"/>
    <x v="3"/>
  </r>
  <r>
    <n v="682"/>
    <x v="668"/>
    <x v="681"/>
    <n v="5400"/>
    <n v="8109"/>
    <n v="150"/>
    <x v="1"/>
    <x v="459"/>
    <n v="4106"/>
    <x v="1"/>
    <x v="1"/>
    <x v="626"/>
    <x v="632"/>
    <x v="0"/>
    <x v="0"/>
    <x v="3"/>
    <x v="3"/>
    <x v="3"/>
  </r>
  <r>
    <n v="683"/>
    <x v="669"/>
    <x v="682"/>
    <n v="2300"/>
    <n v="8244"/>
    <n v="358"/>
    <x v="1"/>
    <x v="98"/>
    <n v="4195.5"/>
    <x v="1"/>
    <x v="1"/>
    <x v="627"/>
    <x v="633"/>
    <x v="0"/>
    <x v="0"/>
    <x v="3"/>
    <x v="3"/>
    <x v="3"/>
  </r>
  <r>
    <n v="684"/>
    <x v="670"/>
    <x v="683"/>
    <n v="1400"/>
    <n v="7600"/>
    <n v="543"/>
    <x v="1"/>
    <x v="460"/>
    <n v="3855"/>
    <x v="0"/>
    <x v="0"/>
    <x v="628"/>
    <x v="634"/>
    <x v="0"/>
    <x v="0"/>
    <x v="9"/>
    <x v="5"/>
    <x v="9"/>
  </r>
  <r>
    <n v="685"/>
    <x v="671"/>
    <x v="684"/>
    <n v="140000"/>
    <n v="94501"/>
    <n v="68"/>
    <x v="0"/>
    <x v="461"/>
    <n v="47713.5"/>
    <x v="0"/>
    <x v="0"/>
    <x v="629"/>
    <x v="415"/>
    <x v="0"/>
    <x v="0"/>
    <x v="3"/>
    <x v="3"/>
    <x v="3"/>
  </r>
  <r>
    <n v="686"/>
    <x v="672"/>
    <x v="685"/>
    <n v="7500"/>
    <n v="14381"/>
    <n v="192"/>
    <x v="1"/>
    <x v="38"/>
    <n v="7257.5"/>
    <x v="1"/>
    <x v="1"/>
    <x v="630"/>
    <x v="635"/>
    <x v="0"/>
    <x v="0"/>
    <x v="8"/>
    <x v="2"/>
    <x v="8"/>
  </r>
  <r>
    <n v="687"/>
    <x v="673"/>
    <x v="686"/>
    <n v="1500"/>
    <n v="13980"/>
    <n v="932"/>
    <x v="1"/>
    <x v="462"/>
    <n v="7124.5"/>
    <x v="1"/>
    <x v="1"/>
    <x v="631"/>
    <x v="607"/>
    <x v="0"/>
    <x v="0"/>
    <x v="3"/>
    <x v="3"/>
    <x v="3"/>
  </r>
  <r>
    <n v="688"/>
    <x v="674"/>
    <x v="687"/>
    <n v="2900"/>
    <n v="12449"/>
    <n v="429"/>
    <x v="1"/>
    <x v="463"/>
    <n v="6312"/>
    <x v="1"/>
    <x v="1"/>
    <x v="632"/>
    <x v="636"/>
    <x v="0"/>
    <x v="1"/>
    <x v="19"/>
    <x v="4"/>
    <x v="19"/>
  </r>
  <r>
    <n v="689"/>
    <x v="675"/>
    <x v="688"/>
    <n v="7300"/>
    <n v="7348"/>
    <n v="101"/>
    <x v="1"/>
    <x v="464"/>
    <n v="3708.5"/>
    <x v="1"/>
    <x v="1"/>
    <x v="633"/>
    <x v="637"/>
    <x v="0"/>
    <x v="0"/>
    <x v="2"/>
    <x v="2"/>
    <x v="2"/>
  </r>
  <r>
    <n v="690"/>
    <x v="676"/>
    <x v="689"/>
    <n v="3600"/>
    <n v="8158"/>
    <n v="227"/>
    <x v="1"/>
    <x v="257"/>
    <n v="4174"/>
    <x v="1"/>
    <x v="1"/>
    <x v="634"/>
    <x v="638"/>
    <x v="0"/>
    <x v="1"/>
    <x v="4"/>
    <x v="4"/>
    <x v="4"/>
  </r>
  <r>
    <n v="691"/>
    <x v="677"/>
    <x v="690"/>
    <n v="5000"/>
    <n v="7119"/>
    <n v="142"/>
    <x v="1"/>
    <x v="465"/>
    <n v="3678"/>
    <x v="1"/>
    <x v="1"/>
    <x v="635"/>
    <x v="639"/>
    <x v="1"/>
    <x v="1"/>
    <x v="4"/>
    <x v="4"/>
    <x v="4"/>
  </r>
  <r>
    <n v="692"/>
    <x v="678"/>
    <x v="691"/>
    <n v="6000"/>
    <n v="5438"/>
    <n v="91"/>
    <x v="0"/>
    <x v="385"/>
    <n v="2757.5"/>
    <x v="4"/>
    <x v="4"/>
    <x v="636"/>
    <x v="640"/>
    <x v="0"/>
    <x v="0"/>
    <x v="1"/>
    <x v="1"/>
    <x v="1"/>
  </r>
  <r>
    <n v="693"/>
    <x v="679"/>
    <x v="692"/>
    <n v="180400"/>
    <n v="115396"/>
    <n v="64"/>
    <x v="0"/>
    <x v="466"/>
    <n v="58572"/>
    <x v="1"/>
    <x v="1"/>
    <x v="637"/>
    <x v="641"/>
    <x v="0"/>
    <x v="0"/>
    <x v="3"/>
    <x v="3"/>
    <x v="3"/>
  </r>
  <r>
    <n v="694"/>
    <x v="680"/>
    <x v="693"/>
    <n v="9100"/>
    <n v="7656"/>
    <n v="84"/>
    <x v="0"/>
    <x v="467"/>
    <n v="3867.5"/>
    <x v="1"/>
    <x v="1"/>
    <x v="638"/>
    <x v="642"/>
    <x v="0"/>
    <x v="0"/>
    <x v="3"/>
    <x v="3"/>
    <x v="3"/>
  </r>
  <r>
    <n v="695"/>
    <x v="681"/>
    <x v="694"/>
    <n v="9200"/>
    <n v="12322"/>
    <n v="134"/>
    <x v="1"/>
    <x v="468"/>
    <n v="6259"/>
    <x v="6"/>
    <x v="6"/>
    <x v="639"/>
    <x v="445"/>
    <x v="1"/>
    <x v="0"/>
    <x v="1"/>
    <x v="1"/>
    <x v="1"/>
  </r>
  <r>
    <n v="696"/>
    <x v="682"/>
    <x v="695"/>
    <n v="164100"/>
    <n v="96888"/>
    <n v="59"/>
    <x v="0"/>
    <x v="469"/>
    <n v="48888.5"/>
    <x v="1"/>
    <x v="1"/>
    <x v="640"/>
    <x v="116"/>
    <x v="0"/>
    <x v="1"/>
    <x v="3"/>
    <x v="3"/>
    <x v="3"/>
  </r>
  <r>
    <n v="697"/>
    <x v="683"/>
    <x v="696"/>
    <n v="128900"/>
    <n v="196960"/>
    <n v="153"/>
    <x v="1"/>
    <x v="470"/>
    <n v="102127.5"/>
    <x v="1"/>
    <x v="1"/>
    <x v="641"/>
    <x v="643"/>
    <x v="0"/>
    <x v="0"/>
    <x v="5"/>
    <x v="1"/>
    <x v="5"/>
  </r>
  <r>
    <n v="698"/>
    <x v="684"/>
    <x v="697"/>
    <n v="42100"/>
    <n v="188057"/>
    <n v="447"/>
    <x v="1"/>
    <x v="471"/>
    <n v="95475"/>
    <x v="0"/>
    <x v="0"/>
    <x v="642"/>
    <x v="644"/>
    <x v="0"/>
    <x v="0"/>
    <x v="8"/>
    <x v="2"/>
    <x v="8"/>
  </r>
  <r>
    <n v="699"/>
    <x v="196"/>
    <x v="698"/>
    <n v="7400"/>
    <n v="6245"/>
    <n v="84"/>
    <x v="0"/>
    <x v="75"/>
    <n v="3150.5"/>
    <x v="1"/>
    <x v="1"/>
    <x v="230"/>
    <x v="645"/>
    <x v="0"/>
    <x v="0"/>
    <x v="6"/>
    <x v="4"/>
    <x v="6"/>
  </r>
  <r>
    <n v="700"/>
    <x v="685"/>
    <x v="699"/>
    <n v="100"/>
    <n v="3"/>
    <n v="3"/>
    <x v="0"/>
    <x v="49"/>
    <n v="2"/>
    <x v="1"/>
    <x v="1"/>
    <x v="67"/>
    <x v="646"/>
    <x v="0"/>
    <x v="0"/>
    <x v="8"/>
    <x v="2"/>
    <x v="8"/>
  </r>
  <r>
    <n v="701"/>
    <x v="686"/>
    <x v="700"/>
    <n v="52000"/>
    <n v="91014"/>
    <n v="175"/>
    <x v="1"/>
    <x v="472"/>
    <n v="45917"/>
    <x v="1"/>
    <x v="1"/>
    <x v="643"/>
    <x v="647"/>
    <x v="1"/>
    <x v="0"/>
    <x v="3"/>
    <x v="3"/>
    <x v="3"/>
  </r>
  <r>
    <n v="702"/>
    <x v="687"/>
    <x v="701"/>
    <n v="8700"/>
    <n v="4710"/>
    <n v="54"/>
    <x v="0"/>
    <x v="100"/>
    <n v="2396.5"/>
    <x v="1"/>
    <x v="1"/>
    <x v="644"/>
    <x v="467"/>
    <x v="0"/>
    <x v="0"/>
    <x v="8"/>
    <x v="2"/>
    <x v="8"/>
  </r>
  <r>
    <n v="703"/>
    <x v="688"/>
    <x v="702"/>
    <n v="63400"/>
    <n v="197728"/>
    <n v="312"/>
    <x v="1"/>
    <x v="473"/>
    <n v="99883"/>
    <x v="1"/>
    <x v="1"/>
    <x v="645"/>
    <x v="648"/>
    <x v="1"/>
    <x v="1"/>
    <x v="18"/>
    <x v="5"/>
    <x v="18"/>
  </r>
  <r>
    <n v="704"/>
    <x v="689"/>
    <x v="703"/>
    <n v="8700"/>
    <n v="10682"/>
    <n v="123"/>
    <x v="1"/>
    <x v="220"/>
    <n v="5399"/>
    <x v="1"/>
    <x v="1"/>
    <x v="646"/>
    <x v="649"/>
    <x v="0"/>
    <x v="0"/>
    <x v="10"/>
    <x v="4"/>
    <x v="10"/>
  </r>
  <r>
    <n v="705"/>
    <x v="690"/>
    <x v="704"/>
    <n v="169700"/>
    <n v="168048"/>
    <n v="99"/>
    <x v="0"/>
    <x v="474"/>
    <n v="85036.5"/>
    <x v="4"/>
    <x v="4"/>
    <x v="626"/>
    <x v="650"/>
    <x v="0"/>
    <x v="0"/>
    <x v="9"/>
    <x v="5"/>
    <x v="9"/>
  </r>
  <r>
    <n v="706"/>
    <x v="691"/>
    <x v="705"/>
    <n v="108400"/>
    <n v="138586"/>
    <n v="128"/>
    <x v="1"/>
    <x v="475"/>
    <n v="69965.5"/>
    <x v="2"/>
    <x v="2"/>
    <x v="647"/>
    <x v="651"/>
    <x v="0"/>
    <x v="1"/>
    <x v="2"/>
    <x v="2"/>
    <x v="2"/>
  </r>
  <r>
    <n v="707"/>
    <x v="692"/>
    <x v="706"/>
    <n v="7300"/>
    <n v="11579"/>
    <n v="159"/>
    <x v="1"/>
    <x v="170"/>
    <n v="5873.5"/>
    <x v="1"/>
    <x v="1"/>
    <x v="159"/>
    <x v="652"/>
    <x v="0"/>
    <x v="0"/>
    <x v="6"/>
    <x v="4"/>
    <x v="6"/>
  </r>
  <r>
    <n v="708"/>
    <x v="693"/>
    <x v="707"/>
    <n v="1700"/>
    <n v="12020"/>
    <n v="707"/>
    <x v="1"/>
    <x v="231"/>
    <n v="6078.5"/>
    <x v="5"/>
    <x v="5"/>
    <x v="648"/>
    <x v="653"/>
    <x v="0"/>
    <x v="0"/>
    <x v="3"/>
    <x v="3"/>
    <x v="3"/>
  </r>
  <r>
    <n v="709"/>
    <x v="694"/>
    <x v="708"/>
    <n v="9800"/>
    <n v="13954"/>
    <n v="142"/>
    <x v="1"/>
    <x v="129"/>
    <n v="7070"/>
    <x v="6"/>
    <x v="6"/>
    <x v="267"/>
    <x v="654"/>
    <x v="0"/>
    <x v="0"/>
    <x v="3"/>
    <x v="3"/>
    <x v="3"/>
  </r>
  <r>
    <n v="710"/>
    <x v="695"/>
    <x v="709"/>
    <n v="4300"/>
    <n v="6358"/>
    <n v="148"/>
    <x v="1"/>
    <x v="476"/>
    <n v="3241.5"/>
    <x v="1"/>
    <x v="1"/>
    <x v="649"/>
    <x v="655"/>
    <x v="0"/>
    <x v="1"/>
    <x v="3"/>
    <x v="3"/>
    <x v="3"/>
  </r>
  <r>
    <n v="711"/>
    <x v="696"/>
    <x v="710"/>
    <n v="6200"/>
    <n v="1260"/>
    <n v="20"/>
    <x v="0"/>
    <x v="443"/>
    <n v="637"/>
    <x v="6"/>
    <x v="6"/>
    <x v="248"/>
    <x v="656"/>
    <x v="1"/>
    <x v="1"/>
    <x v="3"/>
    <x v="3"/>
    <x v="3"/>
  </r>
  <r>
    <n v="712"/>
    <x v="697"/>
    <x v="711"/>
    <n v="800"/>
    <n v="14725"/>
    <n v="1841"/>
    <x v="1"/>
    <x v="381"/>
    <n v="7463.5"/>
    <x v="1"/>
    <x v="1"/>
    <x v="571"/>
    <x v="657"/>
    <x v="0"/>
    <x v="0"/>
    <x v="3"/>
    <x v="3"/>
    <x v="3"/>
  </r>
  <r>
    <n v="713"/>
    <x v="698"/>
    <x v="712"/>
    <n v="6900"/>
    <n v="11174"/>
    <n v="162"/>
    <x v="1"/>
    <x v="459"/>
    <n v="5638.5"/>
    <x v="1"/>
    <x v="1"/>
    <x v="650"/>
    <x v="89"/>
    <x v="0"/>
    <x v="0"/>
    <x v="15"/>
    <x v="5"/>
    <x v="15"/>
  </r>
  <r>
    <n v="714"/>
    <x v="699"/>
    <x v="713"/>
    <n v="38500"/>
    <n v="182036"/>
    <n v="473"/>
    <x v="1"/>
    <x v="477"/>
    <n v="91910.5"/>
    <x v="1"/>
    <x v="1"/>
    <x v="1"/>
    <x v="658"/>
    <x v="0"/>
    <x v="0"/>
    <x v="1"/>
    <x v="1"/>
    <x v="1"/>
  </r>
  <r>
    <n v="715"/>
    <x v="700"/>
    <x v="714"/>
    <n v="118000"/>
    <n v="28870"/>
    <n v="24"/>
    <x v="0"/>
    <x v="478"/>
    <n v="14763"/>
    <x v="1"/>
    <x v="1"/>
    <x v="651"/>
    <x v="438"/>
    <x v="0"/>
    <x v="0"/>
    <x v="20"/>
    <x v="6"/>
    <x v="20"/>
  </r>
  <r>
    <n v="716"/>
    <x v="701"/>
    <x v="715"/>
    <n v="2000"/>
    <n v="10353"/>
    <n v="518"/>
    <x v="1"/>
    <x v="144"/>
    <n v="5255"/>
    <x v="1"/>
    <x v="1"/>
    <x v="652"/>
    <x v="659"/>
    <x v="0"/>
    <x v="1"/>
    <x v="3"/>
    <x v="3"/>
    <x v="3"/>
  </r>
  <r>
    <n v="717"/>
    <x v="702"/>
    <x v="716"/>
    <n v="5600"/>
    <n v="13868"/>
    <n v="248"/>
    <x v="1"/>
    <x v="479"/>
    <n v="7211.5"/>
    <x v="1"/>
    <x v="1"/>
    <x v="653"/>
    <x v="660"/>
    <x v="0"/>
    <x v="0"/>
    <x v="4"/>
    <x v="4"/>
    <x v="4"/>
  </r>
  <r>
    <n v="718"/>
    <x v="703"/>
    <x v="717"/>
    <n v="8300"/>
    <n v="8317"/>
    <n v="100"/>
    <x v="1"/>
    <x v="480"/>
    <n v="4307"/>
    <x v="1"/>
    <x v="1"/>
    <x v="654"/>
    <x v="661"/>
    <x v="0"/>
    <x v="0"/>
    <x v="8"/>
    <x v="2"/>
    <x v="8"/>
  </r>
  <r>
    <n v="719"/>
    <x v="704"/>
    <x v="718"/>
    <n v="6900"/>
    <n v="10557"/>
    <n v="153"/>
    <x v="1"/>
    <x v="300"/>
    <n v="5340"/>
    <x v="1"/>
    <x v="1"/>
    <x v="655"/>
    <x v="662"/>
    <x v="0"/>
    <x v="0"/>
    <x v="13"/>
    <x v="5"/>
    <x v="13"/>
  </r>
  <r>
    <n v="720"/>
    <x v="705"/>
    <x v="719"/>
    <n v="8700"/>
    <n v="3227"/>
    <n v="37"/>
    <x v="3"/>
    <x v="63"/>
    <n v="1632.5"/>
    <x v="3"/>
    <x v="3"/>
    <x v="656"/>
    <x v="236"/>
    <x v="0"/>
    <x v="1"/>
    <x v="3"/>
    <x v="3"/>
    <x v="3"/>
  </r>
  <r>
    <n v="721"/>
    <x v="706"/>
    <x v="720"/>
    <n v="123600"/>
    <n v="5429"/>
    <n v="4"/>
    <x v="3"/>
    <x v="101"/>
    <n v="2744.5"/>
    <x v="1"/>
    <x v="1"/>
    <x v="657"/>
    <x v="663"/>
    <x v="0"/>
    <x v="0"/>
    <x v="1"/>
    <x v="1"/>
    <x v="1"/>
  </r>
  <r>
    <n v="722"/>
    <x v="707"/>
    <x v="721"/>
    <n v="48500"/>
    <n v="75906"/>
    <n v="157"/>
    <x v="1"/>
    <x v="481"/>
    <n v="39471"/>
    <x v="1"/>
    <x v="1"/>
    <x v="265"/>
    <x v="202"/>
    <x v="0"/>
    <x v="0"/>
    <x v="4"/>
    <x v="4"/>
    <x v="4"/>
  </r>
  <r>
    <n v="723"/>
    <x v="708"/>
    <x v="722"/>
    <n v="4900"/>
    <n v="13250"/>
    <n v="270"/>
    <x v="1"/>
    <x v="358"/>
    <n v="6697"/>
    <x v="2"/>
    <x v="2"/>
    <x v="658"/>
    <x v="664"/>
    <x v="0"/>
    <x v="0"/>
    <x v="3"/>
    <x v="3"/>
    <x v="3"/>
  </r>
  <r>
    <n v="724"/>
    <x v="709"/>
    <x v="723"/>
    <n v="8400"/>
    <n v="11261"/>
    <n v="134"/>
    <x v="1"/>
    <x v="246"/>
    <n v="5691"/>
    <x v="4"/>
    <x v="4"/>
    <x v="659"/>
    <x v="665"/>
    <x v="0"/>
    <x v="1"/>
    <x v="3"/>
    <x v="3"/>
    <x v="3"/>
  </r>
  <r>
    <n v="725"/>
    <x v="710"/>
    <x v="724"/>
    <n v="193200"/>
    <n v="97369"/>
    <n v="50"/>
    <x v="0"/>
    <x v="482"/>
    <n v="49482.5"/>
    <x v="1"/>
    <x v="1"/>
    <x v="660"/>
    <x v="666"/>
    <x v="0"/>
    <x v="0"/>
    <x v="20"/>
    <x v="6"/>
    <x v="20"/>
  </r>
  <r>
    <n v="726"/>
    <x v="711"/>
    <x v="725"/>
    <n v="54300"/>
    <n v="48227"/>
    <n v="89"/>
    <x v="3"/>
    <x v="168"/>
    <n v="24375.5"/>
    <x v="1"/>
    <x v="1"/>
    <x v="661"/>
    <x v="602"/>
    <x v="0"/>
    <x v="1"/>
    <x v="3"/>
    <x v="3"/>
    <x v="3"/>
  </r>
  <r>
    <n v="727"/>
    <x v="712"/>
    <x v="726"/>
    <n v="8900"/>
    <n v="14685"/>
    <n v="165"/>
    <x v="1"/>
    <x v="483"/>
    <n v="7433"/>
    <x v="1"/>
    <x v="1"/>
    <x v="4"/>
    <x v="667"/>
    <x v="0"/>
    <x v="0"/>
    <x v="2"/>
    <x v="2"/>
    <x v="2"/>
  </r>
  <r>
    <n v="728"/>
    <x v="713"/>
    <x v="727"/>
    <n v="4200"/>
    <n v="735"/>
    <n v="18"/>
    <x v="0"/>
    <x v="234"/>
    <n v="372.5"/>
    <x v="1"/>
    <x v="1"/>
    <x v="662"/>
    <x v="668"/>
    <x v="0"/>
    <x v="0"/>
    <x v="3"/>
    <x v="3"/>
    <x v="3"/>
  </r>
  <r>
    <n v="729"/>
    <x v="714"/>
    <x v="728"/>
    <n v="5600"/>
    <n v="10397"/>
    <n v="186"/>
    <x v="1"/>
    <x v="393"/>
    <n v="5259.5"/>
    <x v="1"/>
    <x v="1"/>
    <x v="663"/>
    <x v="669"/>
    <x v="0"/>
    <x v="0"/>
    <x v="6"/>
    <x v="4"/>
    <x v="6"/>
  </r>
  <r>
    <n v="730"/>
    <x v="715"/>
    <x v="729"/>
    <n v="28800"/>
    <n v="118847"/>
    <n v="413"/>
    <x v="1"/>
    <x v="130"/>
    <n v="59959"/>
    <x v="0"/>
    <x v="0"/>
    <x v="664"/>
    <x v="670"/>
    <x v="0"/>
    <x v="0"/>
    <x v="8"/>
    <x v="2"/>
    <x v="8"/>
  </r>
  <r>
    <n v="731"/>
    <x v="716"/>
    <x v="730"/>
    <n v="8000"/>
    <n v="7220"/>
    <n v="90"/>
    <x v="3"/>
    <x v="319"/>
    <n v="3719.5"/>
    <x v="1"/>
    <x v="1"/>
    <x v="665"/>
    <x v="601"/>
    <x v="0"/>
    <x v="0"/>
    <x v="2"/>
    <x v="2"/>
    <x v="2"/>
  </r>
  <r>
    <n v="732"/>
    <x v="717"/>
    <x v="731"/>
    <n v="117000"/>
    <n v="107622"/>
    <n v="92"/>
    <x v="0"/>
    <x v="484"/>
    <n v="54371.5"/>
    <x v="1"/>
    <x v="1"/>
    <x v="666"/>
    <x v="671"/>
    <x v="0"/>
    <x v="1"/>
    <x v="1"/>
    <x v="1"/>
    <x v="1"/>
  </r>
  <r>
    <n v="733"/>
    <x v="718"/>
    <x v="732"/>
    <n v="15800"/>
    <n v="83267"/>
    <n v="527"/>
    <x v="1"/>
    <x v="485"/>
    <n v="42123.5"/>
    <x v="1"/>
    <x v="1"/>
    <x v="43"/>
    <x v="672"/>
    <x v="0"/>
    <x v="0"/>
    <x v="16"/>
    <x v="1"/>
    <x v="16"/>
  </r>
  <r>
    <n v="734"/>
    <x v="719"/>
    <x v="733"/>
    <n v="4200"/>
    <n v="13404"/>
    <n v="319"/>
    <x v="1"/>
    <x v="486"/>
    <n v="6970"/>
    <x v="1"/>
    <x v="1"/>
    <x v="667"/>
    <x v="673"/>
    <x v="0"/>
    <x v="1"/>
    <x v="3"/>
    <x v="3"/>
    <x v="3"/>
  </r>
  <r>
    <n v="735"/>
    <x v="720"/>
    <x v="734"/>
    <n v="37100"/>
    <n v="131404"/>
    <n v="354"/>
    <x v="1"/>
    <x v="487"/>
    <n v="66697.5"/>
    <x v="1"/>
    <x v="1"/>
    <x v="668"/>
    <x v="674"/>
    <x v="0"/>
    <x v="0"/>
    <x v="14"/>
    <x v="7"/>
    <x v="14"/>
  </r>
  <r>
    <n v="736"/>
    <x v="721"/>
    <x v="735"/>
    <n v="7700"/>
    <n v="2533"/>
    <n v="33"/>
    <x v="3"/>
    <x v="226"/>
    <n v="1281"/>
    <x v="1"/>
    <x v="1"/>
    <x v="669"/>
    <x v="675"/>
    <x v="0"/>
    <x v="0"/>
    <x v="9"/>
    <x v="5"/>
    <x v="9"/>
  </r>
  <r>
    <n v="737"/>
    <x v="722"/>
    <x v="736"/>
    <n v="3700"/>
    <n v="5028"/>
    <n v="136"/>
    <x v="1"/>
    <x v="80"/>
    <n v="2604"/>
    <x v="1"/>
    <x v="1"/>
    <x v="670"/>
    <x v="676"/>
    <x v="0"/>
    <x v="0"/>
    <x v="7"/>
    <x v="1"/>
    <x v="7"/>
  </r>
  <r>
    <n v="738"/>
    <x v="486"/>
    <x v="737"/>
    <n v="74700"/>
    <n v="1557"/>
    <n v="2"/>
    <x v="0"/>
    <x v="27"/>
    <n v="786"/>
    <x v="1"/>
    <x v="1"/>
    <x v="671"/>
    <x v="677"/>
    <x v="0"/>
    <x v="1"/>
    <x v="3"/>
    <x v="3"/>
    <x v="3"/>
  </r>
  <r>
    <n v="739"/>
    <x v="723"/>
    <x v="738"/>
    <n v="10000"/>
    <n v="6100"/>
    <n v="61"/>
    <x v="0"/>
    <x v="271"/>
    <n v="3145.5"/>
    <x v="1"/>
    <x v="1"/>
    <x v="672"/>
    <x v="678"/>
    <x v="0"/>
    <x v="0"/>
    <x v="7"/>
    <x v="1"/>
    <x v="7"/>
  </r>
  <r>
    <n v="740"/>
    <x v="724"/>
    <x v="739"/>
    <n v="5300"/>
    <n v="1592"/>
    <n v="30"/>
    <x v="0"/>
    <x v="36"/>
    <n v="804"/>
    <x v="1"/>
    <x v="1"/>
    <x v="673"/>
    <x v="679"/>
    <x v="0"/>
    <x v="0"/>
    <x v="3"/>
    <x v="3"/>
    <x v="3"/>
  </r>
  <r>
    <n v="741"/>
    <x v="287"/>
    <x v="740"/>
    <n v="1200"/>
    <n v="14150"/>
    <n v="1179"/>
    <x v="1"/>
    <x v="406"/>
    <n v="7140"/>
    <x v="1"/>
    <x v="1"/>
    <x v="674"/>
    <x v="680"/>
    <x v="0"/>
    <x v="0"/>
    <x v="3"/>
    <x v="3"/>
    <x v="3"/>
  </r>
  <r>
    <n v="742"/>
    <x v="725"/>
    <x v="741"/>
    <n v="1200"/>
    <n v="13513"/>
    <n v="1126"/>
    <x v="1"/>
    <x v="393"/>
    <n v="6817.5"/>
    <x v="1"/>
    <x v="1"/>
    <x v="675"/>
    <x v="681"/>
    <x v="0"/>
    <x v="0"/>
    <x v="5"/>
    <x v="1"/>
    <x v="5"/>
  </r>
  <r>
    <n v="743"/>
    <x v="726"/>
    <x v="742"/>
    <n v="3900"/>
    <n v="504"/>
    <n v="13"/>
    <x v="0"/>
    <x v="68"/>
    <n v="260.5"/>
    <x v="1"/>
    <x v="1"/>
    <x v="676"/>
    <x v="682"/>
    <x v="0"/>
    <x v="1"/>
    <x v="3"/>
    <x v="3"/>
    <x v="3"/>
  </r>
  <r>
    <n v="744"/>
    <x v="727"/>
    <x v="743"/>
    <n v="2000"/>
    <n v="14240"/>
    <n v="712"/>
    <x v="1"/>
    <x v="382"/>
    <n v="7190"/>
    <x v="1"/>
    <x v="1"/>
    <x v="342"/>
    <x v="683"/>
    <x v="0"/>
    <x v="1"/>
    <x v="3"/>
    <x v="3"/>
    <x v="3"/>
  </r>
  <r>
    <n v="745"/>
    <x v="728"/>
    <x v="744"/>
    <n v="6900"/>
    <n v="2091"/>
    <n v="30"/>
    <x v="0"/>
    <x v="298"/>
    <n v="1062.5"/>
    <x v="1"/>
    <x v="1"/>
    <x v="677"/>
    <x v="684"/>
    <x v="0"/>
    <x v="0"/>
    <x v="8"/>
    <x v="2"/>
    <x v="8"/>
  </r>
  <r>
    <n v="746"/>
    <x v="729"/>
    <x v="745"/>
    <n v="55800"/>
    <n v="118580"/>
    <n v="213"/>
    <x v="1"/>
    <x v="488"/>
    <n v="60984"/>
    <x v="1"/>
    <x v="1"/>
    <x v="678"/>
    <x v="685"/>
    <x v="0"/>
    <x v="0"/>
    <x v="2"/>
    <x v="2"/>
    <x v="2"/>
  </r>
  <r>
    <n v="747"/>
    <x v="730"/>
    <x v="746"/>
    <n v="4900"/>
    <n v="11214"/>
    <n v="229"/>
    <x v="1"/>
    <x v="489"/>
    <n v="5747"/>
    <x v="1"/>
    <x v="1"/>
    <x v="679"/>
    <x v="488"/>
    <x v="0"/>
    <x v="0"/>
    <x v="3"/>
    <x v="3"/>
    <x v="3"/>
  </r>
  <r>
    <n v="748"/>
    <x v="731"/>
    <x v="747"/>
    <n v="194900"/>
    <n v="68137"/>
    <n v="35"/>
    <x v="3"/>
    <x v="490"/>
    <n v="34375.5"/>
    <x v="1"/>
    <x v="1"/>
    <x v="680"/>
    <x v="686"/>
    <x v="0"/>
    <x v="1"/>
    <x v="10"/>
    <x v="4"/>
    <x v="10"/>
  </r>
  <r>
    <n v="749"/>
    <x v="732"/>
    <x v="748"/>
    <n v="8600"/>
    <n v="13527"/>
    <n v="157"/>
    <x v="1"/>
    <x v="491"/>
    <n v="6946.5"/>
    <x v="6"/>
    <x v="6"/>
    <x v="681"/>
    <x v="687"/>
    <x v="0"/>
    <x v="1"/>
    <x v="8"/>
    <x v="2"/>
    <x v="8"/>
  </r>
  <r>
    <n v="750"/>
    <x v="733"/>
    <x v="749"/>
    <n v="100"/>
    <n v="1"/>
    <n v="1"/>
    <x v="0"/>
    <x v="49"/>
    <n v="1"/>
    <x v="4"/>
    <x v="4"/>
    <x v="682"/>
    <x v="688"/>
    <x v="0"/>
    <x v="0"/>
    <x v="5"/>
    <x v="1"/>
    <x v="5"/>
  </r>
  <r>
    <n v="751"/>
    <x v="734"/>
    <x v="750"/>
    <n v="3600"/>
    <n v="8363"/>
    <n v="232"/>
    <x v="1"/>
    <x v="492"/>
    <n v="4316.5"/>
    <x v="1"/>
    <x v="1"/>
    <x v="683"/>
    <x v="689"/>
    <x v="1"/>
    <x v="1"/>
    <x v="9"/>
    <x v="5"/>
    <x v="9"/>
  </r>
  <r>
    <n v="752"/>
    <x v="735"/>
    <x v="751"/>
    <n v="5800"/>
    <n v="5362"/>
    <n v="92"/>
    <x v="3"/>
    <x v="493"/>
    <n v="2738"/>
    <x v="1"/>
    <x v="1"/>
    <x v="684"/>
    <x v="690"/>
    <x v="0"/>
    <x v="1"/>
    <x v="3"/>
    <x v="3"/>
    <x v="3"/>
  </r>
  <r>
    <n v="753"/>
    <x v="736"/>
    <x v="752"/>
    <n v="4700"/>
    <n v="12065"/>
    <n v="257"/>
    <x v="1"/>
    <x v="231"/>
    <n v="6101"/>
    <x v="1"/>
    <x v="1"/>
    <x v="674"/>
    <x v="691"/>
    <x v="0"/>
    <x v="0"/>
    <x v="14"/>
    <x v="7"/>
    <x v="14"/>
  </r>
  <r>
    <n v="754"/>
    <x v="737"/>
    <x v="753"/>
    <n v="70400"/>
    <n v="118603"/>
    <n v="168"/>
    <x v="1"/>
    <x v="494"/>
    <n v="60904"/>
    <x v="1"/>
    <x v="1"/>
    <x v="685"/>
    <x v="424"/>
    <x v="0"/>
    <x v="0"/>
    <x v="3"/>
    <x v="3"/>
    <x v="3"/>
  </r>
  <r>
    <n v="755"/>
    <x v="738"/>
    <x v="754"/>
    <n v="4500"/>
    <n v="7496"/>
    <n v="167"/>
    <x v="1"/>
    <x v="495"/>
    <n v="3892"/>
    <x v="3"/>
    <x v="3"/>
    <x v="605"/>
    <x v="231"/>
    <x v="0"/>
    <x v="1"/>
    <x v="3"/>
    <x v="3"/>
    <x v="3"/>
  </r>
  <r>
    <n v="756"/>
    <x v="739"/>
    <x v="755"/>
    <n v="1300"/>
    <n v="10037"/>
    <n v="772"/>
    <x v="1"/>
    <x v="496"/>
    <n v="5092.5"/>
    <x v="1"/>
    <x v="1"/>
    <x v="686"/>
    <x v="692"/>
    <x v="0"/>
    <x v="0"/>
    <x v="3"/>
    <x v="3"/>
    <x v="3"/>
  </r>
  <r>
    <n v="757"/>
    <x v="740"/>
    <x v="756"/>
    <n v="1400"/>
    <n v="5696"/>
    <n v="407"/>
    <x v="1"/>
    <x v="493"/>
    <n v="2905"/>
    <x v="1"/>
    <x v="1"/>
    <x v="687"/>
    <x v="693"/>
    <x v="0"/>
    <x v="0"/>
    <x v="6"/>
    <x v="4"/>
    <x v="6"/>
  </r>
  <r>
    <n v="758"/>
    <x v="741"/>
    <x v="757"/>
    <n v="29600"/>
    <n v="167005"/>
    <n v="564"/>
    <x v="1"/>
    <x v="497"/>
    <n v="84261.5"/>
    <x v="0"/>
    <x v="0"/>
    <x v="688"/>
    <x v="694"/>
    <x v="0"/>
    <x v="0"/>
    <x v="1"/>
    <x v="1"/>
    <x v="1"/>
  </r>
  <r>
    <n v="759"/>
    <x v="742"/>
    <x v="758"/>
    <n v="167500"/>
    <n v="114615"/>
    <n v="68"/>
    <x v="0"/>
    <x v="498"/>
    <n v="57944.5"/>
    <x v="1"/>
    <x v="1"/>
    <x v="689"/>
    <x v="236"/>
    <x v="0"/>
    <x v="0"/>
    <x v="5"/>
    <x v="1"/>
    <x v="5"/>
  </r>
  <r>
    <n v="760"/>
    <x v="743"/>
    <x v="759"/>
    <n v="48300"/>
    <n v="16592"/>
    <n v="34"/>
    <x v="0"/>
    <x v="155"/>
    <n v="8401"/>
    <x v="6"/>
    <x v="6"/>
    <x v="690"/>
    <x v="695"/>
    <x v="0"/>
    <x v="1"/>
    <x v="11"/>
    <x v="6"/>
    <x v="11"/>
  </r>
  <r>
    <n v="761"/>
    <x v="744"/>
    <x v="760"/>
    <n v="2200"/>
    <n v="14420"/>
    <n v="655"/>
    <x v="1"/>
    <x v="499"/>
    <n v="7293"/>
    <x v="1"/>
    <x v="1"/>
    <x v="691"/>
    <x v="696"/>
    <x v="0"/>
    <x v="0"/>
    <x v="1"/>
    <x v="1"/>
    <x v="1"/>
  </r>
  <r>
    <n v="762"/>
    <x v="307"/>
    <x v="761"/>
    <n v="3500"/>
    <n v="6204"/>
    <n v="177"/>
    <x v="1"/>
    <x v="16"/>
    <n v="3152"/>
    <x v="2"/>
    <x v="2"/>
    <x v="692"/>
    <x v="697"/>
    <x v="0"/>
    <x v="0"/>
    <x v="17"/>
    <x v="1"/>
    <x v="17"/>
  </r>
  <r>
    <n v="763"/>
    <x v="745"/>
    <x v="762"/>
    <n v="5600"/>
    <n v="6338"/>
    <n v="113"/>
    <x v="1"/>
    <x v="500"/>
    <n v="3286.5"/>
    <x v="1"/>
    <x v="1"/>
    <x v="693"/>
    <x v="698"/>
    <x v="0"/>
    <x v="1"/>
    <x v="3"/>
    <x v="3"/>
    <x v="3"/>
  </r>
  <r>
    <n v="764"/>
    <x v="746"/>
    <x v="763"/>
    <n v="1100"/>
    <n v="8010"/>
    <n v="728"/>
    <x v="1"/>
    <x v="496"/>
    <n v="4079"/>
    <x v="1"/>
    <x v="1"/>
    <x v="694"/>
    <x v="699"/>
    <x v="0"/>
    <x v="0"/>
    <x v="1"/>
    <x v="1"/>
    <x v="1"/>
  </r>
  <r>
    <n v="765"/>
    <x v="747"/>
    <x v="764"/>
    <n v="3900"/>
    <n v="8125"/>
    <n v="208"/>
    <x v="1"/>
    <x v="40"/>
    <n v="4161.5"/>
    <x v="1"/>
    <x v="1"/>
    <x v="695"/>
    <x v="489"/>
    <x v="1"/>
    <x v="1"/>
    <x v="7"/>
    <x v="1"/>
    <x v="7"/>
  </r>
  <r>
    <n v="766"/>
    <x v="748"/>
    <x v="765"/>
    <n v="43800"/>
    <n v="13653"/>
    <n v="31"/>
    <x v="0"/>
    <x v="501"/>
    <n v="6950.5"/>
    <x v="2"/>
    <x v="2"/>
    <x v="123"/>
    <x v="512"/>
    <x v="0"/>
    <x v="0"/>
    <x v="22"/>
    <x v="4"/>
    <x v="22"/>
  </r>
  <r>
    <n v="767"/>
    <x v="749"/>
    <x v="766"/>
    <n v="97200"/>
    <n v="55372"/>
    <n v="57"/>
    <x v="0"/>
    <x v="502"/>
    <n v="27942.5"/>
    <x v="1"/>
    <x v="1"/>
    <x v="696"/>
    <x v="700"/>
    <x v="0"/>
    <x v="0"/>
    <x v="18"/>
    <x v="5"/>
    <x v="18"/>
  </r>
  <r>
    <n v="768"/>
    <x v="750"/>
    <x v="767"/>
    <n v="4800"/>
    <n v="11088"/>
    <n v="231"/>
    <x v="1"/>
    <x v="503"/>
    <n v="5619"/>
    <x v="1"/>
    <x v="1"/>
    <x v="626"/>
    <x v="701"/>
    <x v="0"/>
    <x v="0"/>
    <x v="3"/>
    <x v="3"/>
    <x v="3"/>
  </r>
  <r>
    <n v="769"/>
    <x v="751"/>
    <x v="768"/>
    <n v="125600"/>
    <n v="109106"/>
    <n v="87"/>
    <x v="0"/>
    <x v="504"/>
    <n v="56258"/>
    <x v="1"/>
    <x v="1"/>
    <x v="697"/>
    <x v="340"/>
    <x v="0"/>
    <x v="0"/>
    <x v="11"/>
    <x v="6"/>
    <x v="11"/>
  </r>
  <r>
    <n v="770"/>
    <x v="752"/>
    <x v="769"/>
    <n v="4300"/>
    <n v="11642"/>
    <n v="271"/>
    <x v="1"/>
    <x v="505"/>
    <n v="5929"/>
    <x v="6"/>
    <x v="6"/>
    <x v="698"/>
    <x v="702"/>
    <x v="0"/>
    <x v="1"/>
    <x v="3"/>
    <x v="3"/>
    <x v="3"/>
  </r>
  <r>
    <n v="771"/>
    <x v="753"/>
    <x v="770"/>
    <n v="5600"/>
    <n v="2769"/>
    <n v="49"/>
    <x v="3"/>
    <x v="150"/>
    <n v="1397.5"/>
    <x v="1"/>
    <x v="1"/>
    <x v="699"/>
    <x v="703"/>
    <x v="0"/>
    <x v="0"/>
    <x v="3"/>
    <x v="3"/>
    <x v="3"/>
  </r>
  <r>
    <n v="772"/>
    <x v="754"/>
    <x v="771"/>
    <n v="149600"/>
    <n v="169586"/>
    <n v="113"/>
    <x v="1"/>
    <x v="506"/>
    <n v="87362.5"/>
    <x v="1"/>
    <x v="1"/>
    <x v="700"/>
    <x v="704"/>
    <x v="0"/>
    <x v="0"/>
    <x v="7"/>
    <x v="1"/>
    <x v="7"/>
  </r>
  <r>
    <n v="773"/>
    <x v="755"/>
    <x v="772"/>
    <n v="53100"/>
    <n v="101185"/>
    <n v="191"/>
    <x v="1"/>
    <x v="507"/>
    <n v="51769"/>
    <x v="1"/>
    <x v="1"/>
    <x v="701"/>
    <x v="705"/>
    <x v="0"/>
    <x v="0"/>
    <x v="3"/>
    <x v="3"/>
    <x v="3"/>
  </r>
  <r>
    <n v="774"/>
    <x v="756"/>
    <x v="773"/>
    <n v="5000"/>
    <n v="6775"/>
    <n v="136"/>
    <x v="1"/>
    <x v="373"/>
    <n v="3426.5"/>
    <x v="6"/>
    <x v="6"/>
    <x v="702"/>
    <x v="706"/>
    <x v="0"/>
    <x v="0"/>
    <x v="2"/>
    <x v="2"/>
    <x v="2"/>
  </r>
  <r>
    <n v="775"/>
    <x v="757"/>
    <x v="774"/>
    <n v="9400"/>
    <n v="968"/>
    <n v="10"/>
    <x v="0"/>
    <x v="234"/>
    <n v="489"/>
    <x v="1"/>
    <x v="1"/>
    <x v="703"/>
    <x v="707"/>
    <x v="0"/>
    <x v="0"/>
    <x v="1"/>
    <x v="1"/>
    <x v="1"/>
  </r>
  <r>
    <n v="776"/>
    <x v="758"/>
    <x v="775"/>
    <n v="110800"/>
    <n v="72623"/>
    <n v="66"/>
    <x v="0"/>
    <x v="508"/>
    <n v="37412"/>
    <x v="1"/>
    <x v="1"/>
    <x v="704"/>
    <x v="708"/>
    <x v="0"/>
    <x v="0"/>
    <x v="3"/>
    <x v="3"/>
    <x v="3"/>
  </r>
  <r>
    <n v="777"/>
    <x v="759"/>
    <x v="776"/>
    <n v="93800"/>
    <n v="45987"/>
    <n v="49"/>
    <x v="0"/>
    <x v="103"/>
    <n v="23331.5"/>
    <x v="1"/>
    <x v="1"/>
    <x v="431"/>
    <x v="709"/>
    <x v="0"/>
    <x v="0"/>
    <x v="3"/>
    <x v="3"/>
    <x v="3"/>
  </r>
  <r>
    <n v="778"/>
    <x v="760"/>
    <x v="777"/>
    <n v="1300"/>
    <n v="10243"/>
    <n v="788"/>
    <x v="1"/>
    <x v="5"/>
    <n v="5208.5"/>
    <x v="5"/>
    <x v="5"/>
    <x v="705"/>
    <x v="710"/>
    <x v="0"/>
    <x v="0"/>
    <x v="10"/>
    <x v="4"/>
    <x v="10"/>
  </r>
  <r>
    <n v="779"/>
    <x v="761"/>
    <x v="778"/>
    <n v="108700"/>
    <n v="87293"/>
    <n v="80"/>
    <x v="0"/>
    <x v="509"/>
    <n v="44062"/>
    <x v="1"/>
    <x v="1"/>
    <x v="706"/>
    <x v="711"/>
    <x v="0"/>
    <x v="1"/>
    <x v="3"/>
    <x v="3"/>
    <x v="3"/>
  </r>
  <r>
    <n v="780"/>
    <x v="762"/>
    <x v="779"/>
    <n v="5100"/>
    <n v="5421"/>
    <n v="106"/>
    <x v="1"/>
    <x v="55"/>
    <n v="2792.5"/>
    <x v="1"/>
    <x v="1"/>
    <x v="707"/>
    <x v="712"/>
    <x v="0"/>
    <x v="1"/>
    <x v="6"/>
    <x v="4"/>
    <x v="6"/>
  </r>
  <r>
    <n v="781"/>
    <x v="763"/>
    <x v="780"/>
    <n v="8700"/>
    <n v="4414"/>
    <n v="51"/>
    <x v="3"/>
    <x v="75"/>
    <n v="2235"/>
    <x v="5"/>
    <x v="5"/>
    <x v="708"/>
    <x v="70"/>
    <x v="0"/>
    <x v="0"/>
    <x v="3"/>
    <x v="3"/>
    <x v="3"/>
  </r>
  <r>
    <n v="782"/>
    <x v="764"/>
    <x v="781"/>
    <n v="5100"/>
    <n v="10981"/>
    <n v="215"/>
    <x v="1"/>
    <x v="510"/>
    <n v="5571"/>
    <x v="1"/>
    <x v="1"/>
    <x v="709"/>
    <x v="713"/>
    <x v="0"/>
    <x v="1"/>
    <x v="10"/>
    <x v="4"/>
    <x v="10"/>
  </r>
  <r>
    <n v="783"/>
    <x v="765"/>
    <x v="782"/>
    <n v="7400"/>
    <n v="10451"/>
    <n v="141"/>
    <x v="1"/>
    <x v="188"/>
    <n v="5294.5"/>
    <x v="1"/>
    <x v="1"/>
    <x v="710"/>
    <x v="714"/>
    <x v="0"/>
    <x v="0"/>
    <x v="1"/>
    <x v="1"/>
    <x v="1"/>
  </r>
  <r>
    <n v="784"/>
    <x v="766"/>
    <x v="783"/>
    <n v="88900"/>
    <n v="102535"/>
    <n v="115"/>
    <x v="1"/>
    <x v="511"/>
    <n v="52921.5"/>
    <x v="1"/>
    <x v="1"/>
    <x v="711"/>
    <x v="715"/>
    <x v="0"/>
    <x v="0"/>
    <x v="2"/>
    <x v="2"/>
    <x v="2"/>
  </r>
  <r>
    <n v="785"/>
    <x v="767"/>
    <x v="784"/>
    <n v="6700"/>
    <n v="12939"/>
    <n v="193"/>
    <x v="1"/>
    <x v="78"/>
    <n v="6533"/>
    <x v="2"/>
    <x v="2"/>
    <x v="157"/>
    <x v="716"/>
    <x v="0"/>
    <x v="1"/>
    <x v="10"/>
    <x v="4"/>
    <x v="10"/>
  </r>
  <r>
    <n v="786"/>
    <x v="768"/>
    <x v="785"/>
    <n v="1500"/>
    <n v="10946"/>
    <n v="730"/>
    <x v="1"/>
    <x v="512"/>
    <n v="5576.5"/>
    <x v="6"/>
    <x v="6"/>
    <x v="630"/>
    <x v="717"/>
    <x v="0"/>
    <x v="1"/>
    <x v="17"/>
    <x v="1"/>
    <x v="17"/>
  </r>
  <r>
    <n v="787"/>
    <x v="769"/>
    <x v="786"/>
    <n v="61200"/>
    <n v="60994"/>
    <n v="100"/>
    <x v="0"/>
    <x v="513"/>
    <n v="30926.5"/>
    <x v="0"/>
    <x v="0"/>
    <x v="712"/>
    <x v="718"/>
    <x v="0"/>
    <x v="0"/>
    <x v="1"/>
    <x v="1"/>
    <x v="1"/>
  </r>
  <r>
    <n v="788"/>
    <x v="770"/>
    <x v="787"/>
    <n v="3600"/>
    <n v="3174"/>
    <n v="88"/>
    <x v="2"/>
    <x v="249"/>
    <n v="1602.5"/>
    <x v="1"/>
    <x v="1"/>
    <x v="93"/>
    <x v="719"/>
    <x v="0"/>
    <x v="0"/>
    <x v="10"/>
    <x v="4"/>
    <x v="10"/>
  </r>
  <r>
    <n v="789"/>
    <x v="771"/>
    <x v="788"/>
    <n v="9000"/>
    <n v="3351"/>
    <n v="37"/>
    <x v="0"/>
    <x v="430"/>
    <n v="1698"/>
    <x v="1"/>
    <x v="1"/>
    <x v="713"/>
    <x v="115"/>
    <x v="0"/>
    <x v="0"/>
    <x v="3"/>
    <x v="3"/>
    <x v="3"/>
  </r>
  <r>
    <n v="790"/>
    <x v="772"/>
    <x v="789"/>
    <n v="185900"/>
    <n v="56774"/>
    <n v="31"/>
    <x v="3"/>
    <x v="260"/>
    <n v="28943.5"/>
    <x v="1"/>
    <x v="1"/>
    <x v="714"/>
    <x v="720"/>
    <x v="0"/>
    <x v="0"/>
    <x v="3"/>
    <x v="3"/>
    <x v="3"/>
  </r>
  <r>
    <n v="791"/>
    <x v="773"/>
    <x v="790"/>
    <n v="2100"/>
    <n v="540"/>
    <n v="26"/>
    <x v="0"/>
    <x v="514"/>
    <n v="273"/>
    <x v="1"/>
    <x v="1"/>
    <x v="715"/>
    <x v="721"/>
    <x v="0"/>
    <x v="0"/>
    <x v="0"/>
    <x v="0"/>
    <x v="0"/>
  </r>
  <r>
    <n v="792"/>
    <x v="774"/>
    <x v="791"/>
    <n v="2000"/>
    <n v="680"/>
    <n v="34"/>
    <x v="0"/>
    <x v="243"/>
    <n v="343.5"/>
    <x v="1"/>
    <x v="1"/>
    <x v="716"/>
    <x v="722"/>
    <x v="0"/>
    <x v="1"/>
    <x v="3"/>
    <x v="3"/>
    <x v="3"/>
  </r>
  <r>
    <n v="793"/>
    <x v="775"/>
    <x v="792"/>
    <n v="1100"/>
    <n v="13045"/>
    <n v="1186"/>
    <x v="1"/>
    <x v="483"/>
    <n v="6613"/>
    <x v="5"/>
    <x v="5"/>
    <x v="448"/>
    <x v="451"/>
    <x v="0"/>
    <x v="0"/>
    <x v="9"/>
    <x v="5"/>
    <x v="9"/>
  </r>
  <r>
    <n v="794"/>
    <x v="776"/>
    <x v="793"/>
    <n v="6600"/>
    <n v="8276"/>
    <n v="125"/>
    <x v="1"/>
    <x v="460"/>
    <n v="4193"/>
    <x v="1"/>
    <x v="1"/>
    <x v="717"/>
    <x v="642"/>
    <x v="0"/>
    <x v="0"/>
    <x v="1"/>
    <x v="1"/>
    <x v="1"/>
  </r>
  <r>
    <n v="795"/>
    <x v="777"/>
    <x v="794"/>
    <n v="7100"/>
    <n v="1022"/>
    <n v="14"/>
    <x v="0"/>
    <x v="249"/>
    <n v="526.5"/>
    <x v="1"/>
    <x v="1"/>
    <x v="718"/>
    <x v="723"/>
    <x v="0"/>
    <x v="0"/>
    <x v="6"/>
    <x v="4"/>
    <x v="6"/>
  </r>
  <r>
    <n v="796"/>
    <x v="778"/>
    <x v="795"/>
    <n v="7800"/>
    <n v="4275"/>
    <n v="55"/>
    <x v="0"/>
    <x v="373"/>
    <n v="2176.5"/>
    <x v="1"/>
    <x v="1"/>
    <x v="719"/>
    <x v="724"/>
    <x v="0"/>
    <x v="1"/>
    <x v="20"/>
    <x v="6"/>
    <x v="20"/>
  </r>
  <r>
    <n v="797"/>
    <x v="779"/>
    <x v="796"/>
    <n v="7600"/>
    <n v="8332"/>
    <n v="110"/>
    <x v="1"/>
    <x v="515"/>
    <n v="4258.5"/>
    <x v="1"/>
    <x v="1"/>
    <x v="720"/>
    <x v="725"/>
    <x v="0"/>
    <x v="0"/>
    <x v="2"/>
    <x v="2"/>
    <x v="2"/>
  </r>
  <r>
    <n v="798"/>
    <x v="780"/>
    <x v="797"/>
    <n v="3400"/>
    <n v="6408"/>
    <n v="188"/>
    <x v="1"/>
    <x v="246"/>
    <n v="3264.5"/>
    <x v="1"/>
    <x v="1"/>
    <x v="721"/>
    <x v="726"/>
    <x v="0"/>
    <x v="1"/>
    <x v="3"/>
    <x v="3"/>
    <x v="3"/>
  </r>
  <r>
    <n v="799"/>
    <x v="781"/>
    <x v="798"/>
    <n v="84500"/>
    <n v="73522"/>
    <n v="87"/>
    <x v="0"/>
    <x v="516"/>
    <n v="37373.5"/>
    <x v="4"/>
    <x v="4"/>
    <x v="722"/>
    <x v="727"/>
    <x v="0"/>
    <x v="0"/>
    <x v="3"/>
    <x v="3"/>
    <x v="3"/>
  </r>
  <r>
    <n v="800"/>
    <x v="782"/>
    <x v="799"/>
    <n v="100"/>
    <n v="1"/>
    <n v="1"/>
    <x v="0"/>
    <x v="49"/>
    <n v="1"/>
    <x v="5"/>
    <x v="5"/>
    <x v="139"/>
    <x v="560"/>
    <x v="0"/>
    <x v="0"/>
    <x v="1"/>
    <x v="1"/>
    <x v="1"/>
  </r>
  <r>
    <n v="801"/>
    <x v="783"/>
    <x v="800"/>
    <n v="2300"/>
    <n v="4667"/>
    <n v="203"/>
    <x v="1"/>
    <x v="88"/>
    <n v="2386.5"/>
    <x v="1"/>
    <x v="1"/>
    <x v="723"/>
    <x v="728"/>
    <x v="0"/>
    <x v="1"/>
    <x v="14"/>
    <x v="7"/>
    <x v="14"/>
  </r>
  <r>
    <n v="802"/>
    <x v="784"/>
    <x v="801"/>
    <n v="6200"/>
    <n v="12216"/>
    <n v="197"/>
    <x v="1"/>
    <x v="23"/>
    <n v="6179"/>
    <x v="1"/>
    <x v="1"/>
    <x v="704"/>
    <x v="339"/>
    <x v="0"/>
    <x v="0"/>
    <x v="14"/>
    <x v="7"/>
    <x v="14"/>
  </r>
  <r>
    <n v="803"/>
    <x v="785"/>
    <x v="802"/>
    <n v="6100"/>
    <n v="6527"/>
    <n v="107"/>
    <x v="1"/>
    <x v="517"/>
    <n v="3380"/>
    <x v="1"/>
    <x v="1"/>
    <x v="724"/>
    <x v="35"/>
    <x v="0"/>
    <x v="0"/>
    <x v="3"/>
    <x v="3"/>
    <x v="3"/>
  </r>
  <r>
    <n v="804"/>
    <x v="786"/>
    <x v="803"/>
    <n v="2600"/>
    <n v="6987"/>
    <n v="269"/>
    <x v="1"/>
    <x v="205"/>
    <n v="3602.5"/>
    <x v="1"/>
    <x v="1"/>
    <x v="725"/>
    <x v="729"/>
    <x v="0"/>
    <x v="0"/>
    <x v="1"/>
    <x v="1"/>
    <x v="1"/>
  </r>
  <r>
    <n v="805"/>
    <x v="787"/>
    <x v="804"/>
    <n v="9700"/>
    <n v="4932"/>
    <n v="51"/>
    <x v="0"/>
    <x v="109"/>
    <n v="2499.5"/>
    <x v="2"/>
    <x v="2"/>
    <x v="660"/>
    <x v="241"/>
    <x v="0"/>
    <x v="0"/>
    <x v="4"/>
    <x v="4"/>
    <x v="4"/>
  </r>
  <r>
    <n v="806"/>
    <x v="788"/>
    <x v="805"/>
    <n v="700"/>
    <n v="8262"/>
    <n v="1180"/>
    <x v="1"/>
    <x v="70"/>
    <n v="4169"/>
    <x v="1"/>
    <x v="1"/>
    <x v="726"/>
    <x v="730"/>
    <x v="0"/>
    <x v="1"/>
    <x v="6"/>
    <x v="4"/>
    <x v="6"/>
  </r>
  <r>
    <n v="807"/>
    <x v="789"/>
    <x v="806"/>
    <n v="700"/>
    <n v="1848"/>
    <n v="264"/>
    <x v="1"/>
    <x v="177"/>
    <n v="945.5"/>
    <x v="1"/>
    <x v="1"/>
    <x v="727"/>
    <x v="322"/>
    <x v="0"/>
    <x v="1"/>
    <x v="3"/>
    <x v="3"/>
    <x v="3"/>
  </r>
  <r>
    <n v="808"/>
    <x v="790"/>
    <x v="807"/>
    <n v="5200"/>
    <n v="1583"/>
    <n v="30"/>
    <x v="0"/>
    <x v="161"/>
    <n v="801"/>
    <x v="1"/>
    <x v="1"/>
    <x v="728"/>
    <x v="731"/>
    <x v="0"/>
    <x v="0"/>
    <x v="0"/>
    <x v="0"/>
    <x v="0"/>
  </r>
  <r>
    <n v="809"/>
    <x v="764"/>
    <x v="808"/>
    <n v="140800"/>
    <n v="88536"/>
    <n v="63"/>
    <x v="0"/>
    <x v="518"/>
    <n v="45322"/>
    <x v="5"/>
    <x v="5"/>
    <x v="729"/>
    <x v="732"/>
    <x v="0"/>
    <x v="0"/>
    <x v="4"/>
    <x v="4"/>
    <x v="4"/>
  </r>
  <r>
    <n v="810"/>
    <x v="791"/>
    <x v="809"/>
    <n v="6400"/>
    <n v="12360"/>
    <n v="193"/>
    <x v="1"/>
    <x v="394"/>
    <n v="6290.5"/>
    <x v="1"/>
    <x v="1"/>
    <x v="730"/>
    <x v="157"/>
    <x v="0"/>
    <x v="1"/>
    <x v="3"/>
    <x v="3"/>
    <x v="3"/>
  </r>
  <r>
    <n v="811"/>
    <x v="792"/>
    <x v="810"/>
    <n v="92500"/>
    <n v="71320"/>
    <n v="77"/>
    <x v="0"/>
    <x v="89"/>
    <n v="35999.5"/>
    <x v="1"/>
    <x v="1"/>
    <x v="731"/>
    <x v="733"/>
    <x v="0"/>
    <x v="1"/>
    <x v="11"/>
    <x v="6"/>
    <x v="11"/>
  </r>
  <r>
    <n v="812"/>
    <x v="793"/>
    <x v="811"/>
    <n v="59700"/>
    <n v="134640"/>
    <n v="226"/>
    <x v="1"/>
    <x v="519"/>
    <n v="68722.5"/>
    <x v="0"/>
    <x v="0"/>
    <x v="78"/>
    <x v="734"/>
    <x v="0"/>
    <x v="0"/>
    <x v="9"/>
    <x v="5"/>
    <x v="9"/>
  </r>
  <r>
    <n v="813"/>
    <x v="794"/>
    <x v="812"/>
    <n v="3200"/>
    <n v="7661"/>
    <n v="239"/>
    <x v="1"/>
    <x v="520"/>
    <n v="3864.5"/>
    <x v="1"/>
    <x v="1"/>
    <x v="732"/>
    <x v="735"/>
    <x v="0"/>
    <x v="0"/>
    <x v="11"/>
    <x v="6"/>
    <x v="11"/>
  </r>
  <r>
    <n v="814"/>
    <x v="795"/>
    <x v="813"/>
    <n v="3200"/>
    <n v="2950"/>
    <n v="92"/>
    <x v="0"/>
    <x v="521"/>
    <n v="1493"/>
    <x v="3"/>
    <x v="3"/>
    <x v="733"/>
    <x v="736"/>
    <x v="0"/>
    <x v="1"/>
    <x v="1"/>
    <x v="1"/>
    <x v="1"/>
  </r>
  <r>
    <n v="815"/>
    <x v="796"/>
    <x v="814"/>
    <n v="9000"/>
    <n v="11721"/>
    <n v="130"/>
    <x v="1"/>
    <x v="236"/>
    <n v="5952"/>
    <x v="0"/>
    <x v="0"/>
    <x v="734"/>
    <x v="737"/>
    <x v="0"/>
    <x v="0"/>
    <x v="1"/>
    <x v="1"/>
    <x v="1"/>
  </r>
  <r>
    <n v="816"/>
    <x v="797"/>
    <x v="815"/>
    <n v="2300"/>
    <n v="14150"/>
    <n v="615"/>
    <x v="1"/>
    <x v="221"/>
    <n v="7141.5"/>
    <x v="1"/>
    <x v="1"/>
    <x v="406"/>
    <x v="738"/>
    <x v="1"/>
    <x v="1"/>
    <x v="3"/>
    <x v="3"/>
    <x v="3"/>
  </r>
  <r>
    <n v="817"/>
    <x v="798"/>
    <x v="816"/>
    <n v="51300"/>
    <n v="189192"/>
    <n v="369"/>
    <x v="1"/>
    <x v="522"/>
    <n v="95840.5"/>
    <x v="6"/>
    <x v="6"/>
    <x v="735"/>
    <x v="739"/>
    <x v="0"/>
    <x v="1"/>
    <x v="9"/>
    <x v="5"/>
    <x v="9"/>
  </r>
  <r>
    <n v="818"/>
    <x v="311"/>
    <x v="817"/>
    <n v="700"/>
    <n v="7664"/>
    <n v="1095"/>
    <x v="1"/>
    <x v="464"/>
    <n v="3866.5"/>
    <x v="1"/>
    <x v="1"/>
    <x v="736"/>
    <x v="740"/>
    <x v="0"/>
    <x v="1"/>
    <x v="3"/>
    <x v="3"/>
    <x v="3"/>
  </r>
  <r>
    <n v="819"/>
    <x v="799"/>
    <x v="818"/>
    <n v="8900"/>
    <n v="4509"/>
    <n v="51"/>
    <x v="0"/>
    <x v="523"/>
    <n v="2278"/>
    <x v="1"/>
    <x v="1"/>
    <x v="737"/>
    <x v="697"/>
    <x v="1"/>
    <x v="0"/>
    <x v="11"/>
    <x v="6"/>
    <x v="11"/>
  </r>
  <r>
    <n v="820"/>
    <x v="800"/>
    <x v="819"/>
    <n v="1500"/>
    <n v="12009"/>
    <n v="801"/>
    <x v="1"/>
    <x v="524"/>
    <n v="6144"/>
    <x v="4"/>
    <x v="4"/>
    <x v="192"/>
    <x v="741"/>
    <x v="0"/>
    <x v="1"/>
    <x v="1"/>
    <x v="1"/>
    <x v="1"/>
  </r>
  <r>
    <n v="821"/>
    <x v="801"/>
    <x v="820"/>
    <n v="4900"/>
    <n v="14273"/>
    <n v="291"/>
    <x v="1"/>
    <x v="155"/>
    <n v="7241.5"/>
    <x v="1"/>
    <x v="1"/>
    <x v="738"/>
    <x v="742"/>
    <x v="0"/>
    <x v="0"/>
    <x v="4"/>
    <x v="4"/>
    <x v="4"/>
  </r>
  <r>
    <n v="822"/>
    <x v="802"/>
    <x v="821"/>
    <n v="54000"/>
    <n v="188982"/>
    <n v="350"/>
    <x v="1"/>
    <x v="525"/>
    <n v="95541"/>
    <x v="1"/>
    <x v="1"/>
    <x v="739"/>
    <x v="743"/>
    <x v="0"/>
    <x v="0"/>
    <x v="1"/>
    <x v="1"/>
    <x v="1"/>
  </r>
  <r>
    <n v="823"/>
    <x v="803"/>
    <x v="822"/>
    <n v="4100"/>
    <n v="14640"/>
    <n v="357"/>
    <x v="1"/>
    <x v="526"/>
    <n v="7446"/>
    <x v="1"/>
    <x v="1"/>
    <x v="613"/>
    <x v="744"/>
    <x v="1"/>
    <x v="1"/>
    <x v="1"/>
    <x v="1"/>
    <x v="1"/>
  </r>
  <r>
    <n v="824"/>
    <x v="804"/>
    <x v="823"/>
    <n v="85000"/>
    <n v="107516"/>
    <n v="126"/>
    <x v="1"/>
    <x v="527"/>
    <n v="54398"/>
    <x v="1"/>
    <x v="1"/>
    <x v="740"/>
    <x v="269"/>
    <x v="0"/>
    <x v="1"/>
    <x v="9"/>
    <x v="5"/>
    <x v="9"/>
  </r>
  <r>
    <n v="825"/>
    <x v="805"/>
    <x v="824"/>
    <n v="3600"/>
    <n v="13950"/>
    <n v="388"/>
    <x v="1"/>
    <x v="144"/>
    <n v="7053.5"/>
    <x v="4"/>
    <x v="4"/>
    <x v="145"/>
    <x v="745"/>
    <x v="0"/>
    <x v="0"/>
    <x v="12"/>
    <x v="4"/>
    <x v="12"/>
  </r>
  <r>
    <n v="826"/>
    <x v="806"/>
    <x v="825"/>
    <n v="2800"/>
    <n v="12797"/>
    <n v="457"/>
    <x v="1"/>
    <x v="346"/>
    <n v="6495.5"/>
    <x v="1"/>
    <x v="1"/>
    <x v="741"/>
    <x v="746"/>
    <x v="0"/>
    <x v="1"/>
    <x v="3"/>
    <x v="3"/>
    <x v="3"/>
  </r>
  <r>
    <n v="827"/>
    <x v="807"/>
    <x v="826"/>
    <n v="2300"/>
    <n v="6134"/>
    <n v="267"/>
    <x v="1"/>
    <x v="172"/>
    <n v="3108"/>
    <x v="2"/>
    <x v="2"/>
    <x v="742"/>
    <x v="747"/>
    <x v="0"/>
    <x v="1"/>
    <x v="6"/>
    <x v="4"/>
    <x v="6"/>
  </r>
  <r>
    <n v="828"/>
    <x v="808"/>
    <x v="827"/>
    <n v="7100"/>
    <n v="4899"/>
    <n v="69"/>
    <x v="0"/>
    <x v="131"/>
    <n v="2484.5"/>
    <x v="1"/>
    <x v="1"/>
    <x v="202"/>
    <x v="503"/>
    <x v="0"/>
    <x v="0"/>
    <x v="3"/>
    <x v="3"/>
    <x v="3"/>
  </r>
  <r>
    <n v="829"/>
    <x v="809"/>
    <x v="828"/>
    <n v="9600"/>
    <n v="4929"/>
    <n v="51"/>
    <x v="0"/>
    <x v="110"/>
    <n v="2541.5"/>
    <x v="1"/>
    <x v="1"/>
    <x v="743"/>
    <x v="748"/>
    <x v="0"/>
    <x v="0"/>
    <x v="3"/>
    <x v="3"/>
    <x v="3"/>
  </r>
  <r>
    <n v="830"/>
    <x v="810"/>
    <x v="829"/>
    <n v="121600"/>
    <n v="1424"/>
    <n v="1"/>
    <x v="0"/>
    <x v="528"/>
    <n v="723"/>
    <x v="1"/>
    <x v="1"/>
    <x v="744"/>
    <x v="330"/>
    <x v="0"/>
    <x v="0"/>
    <x v="3"/>
    <x v="3"/>
    <x v="3"/>
  </r>
  <r>
    <n v="831"/>
    <x v="811"/>
    <x v="830"/>
    <n v="97100"/>
    <n v="105817"/>
    <n v="109"/>
    <x v="1"/>
    <x v="529"/>
    <n v="55025"/>
    <x v="1"/>
    <x v="1"/>
    <x v="745"/>
    <x v="749"/>
    <x v="0"/>
    <x v="0"/>
    <x v="14"/>
    <x v="7"/>
    <x v="14"/>
  </r>
  <r>
    <n v="832"/>
    <x v="812"/>
    <x v="831"/>
    <n v="43200"/>
    <n v="136156"/>
    <n v="315"/>
    <x v="1"/>
    <x v="265"/>
    <n v="68726.5"/>
    <x v="3"/>
    <x v="3"/>
    <x v="746"/>
    <x v="750"/>
    <x v="1"/>
    <x v="0"/>
    <x v="18"/>
    <x v="5"/>
    <x v="18"/>
  </r>
  <r>
    <n v="833"/>
    <x v="813"/>
    <x v="832"/>
    <n v="6800"/>
    <n v="10723"/>
    <n v="158"/>
    <x v="1"/>
    <x v="34"/>
    <n v="5444"/>
    <x v="3"/>
    <x v="3"/>
    <x v="747"/>
    <x v="751"/>
    <x v="0"/>
    <x v="0"/>
    <x v="18"/>
    <x v="5"/>
    <x v="18"/>
  </r>
  <r>
    <n v="834"/>
    <x v="814"/>
    <x v="833"/>
    <n v="7300"/>
    <n v="11228"/>
    <n v="154"/>
    <x v="1"/>
    <x v="530"/>
    <n v="5673.5"/>
    <x v="1"/>
    <x v="1"/>
    <x v="362"/>
    <x v="451"/>
    <x v="0"/>
    <x v="0"/>
    <x v="3"/>
    <x v="3"/>
    <x v="3"/>
  </r>
  <r>
    <n v="835"/>
    <x v="815"/>
    <x v="834"/>
    <n v="86200"/>
    <n v="77355"/>
    <n v="90"/>
    <x v="0"/>
    <x v="531"/>
    <n v="39556.5"/>
    <x v="1"/>
    <x v="1"/>
    <x v="748"/>
    <x v="752"/>
    <x v="0"/>
    <x v="0"/>
    <x v="2"/>
    <x v="2"/>
    <x v="2"/>
  </r>
  <r>
    <n v="836"/>
    <x v="816"/>
    <x v="835"/>
    <n v="8100"/>
    <n v="6086"/>
    <n v="75"/>
    <x v="0"/>
    <x v="115"/>
    <n v="3090"/>
    <x v="1"/>
    <x v="1"/>
    <x v="749"/>
    <x v="753"/>
    <x v="0"/>
    <x v="0"/>
    <x v="7"/>
    <x v="1"/>
    <x v="7"/>
  </r>
  <r>
    <n v="837"/>
    <x v="817"/>
    <x v="836"/>
    <n v="17700"/>
    <n v="150960"/>
    <n v="853"/>
    <x v="1"/>
    <x v="532"/>
    <n v="76378.5"/>
    <x v="1"/>
    <x v="1"/>
    <x v="643"/>
    <x v="754"/>
    <x v="0"/>
    <x v="0"/>
    <x v="17"/>
    <x v="1"/>
    <x v="17"/>
  </r>
  <r>
    <n v="838"/>
    <x v="818"/>
    <x v="837"/>
    <n v="6400"/>
    <n v="8890"/>
    <n v="139"/>
    <x v="1"/>
    <x v="210"/>
    <n v="4575.5"/>
    <x v="1"/>
    <x v="1"/>
    <x v="750"/>
    <x v="755"/>
    <x v="0"/>
    <x v="0"/>
    <x v="3"/>
    <x v="3"/>
    <x v="3"/>
  </r>
  <r>
    <n v="839"/>
    <x v="819"/>
    <x v="838"/>
    <n v="7700"/>
    <n v="14644"/>
    <n v="190"/>
    <x v="1"/>
    <x v="144"/>
    <n v="7400.5"/>
    <x v="1"/>
    <x v="1"/>
    <x v="751"/>
    <x v="756"/>
    <x v="0"/>
    <x v="1"/>
    <x v="4"/>
    <x v="4"/>
    <x v="4"/>
  </r>
  <r>
    <n v="840"/>
    <x v="820"/>
    <x v="839"/>
    <n v="116300"/>
    <n v="116583"/>
    <n v="100"/>
    <x v="1"/>
    <x v="533"/>
    <n v="60058"/>
    <x v="1"/>
    <x v="1"/>
    <x v="752"/>
    <x v="757"/>
    <x v="0"/>
    <x v="1"/>
    <x v="3"/>
    <x v="3"/>
    <x v="3"/>
  </r>
  <r>
    <n v="841"/>
    <x v="821"/>
    <x v="840"/>
    <n v="9100"/>
    <n v="12991"/>
    <n v="143"/>
    <x v="1"/>
    <x v="287"/>
    <n v="6573"/>
    <x v="1"/>
    <x v="1"/>
    <x v="753"/>
    <x v="758"/>
    <x v="0"/>
    <x v="0"/>
    <x v="2"/>
    <x v="2"/>
    <x v="2"/>
  </r>
  <r>
    <n v="842"/>
    <x v="822"/>
    <x v="841"/>
    <n v="1500"/>
    <n v="8447"/>
    <n v="563"/>
    <x v="1"/>
    <x v="227"/>
    <n v="4289.5"/>
    <x v="6"/>
    <x v="6"/>
    <x v="754"/>
    <x v="759"/>
    <x v="0"/>
    <x v="0"/>
    <x v="8"/>
    <x v="2"/>
    <x v="8"/>
  </r>
  <r>
    <n v="843"/>
    <x v="823"/>
    <x v="842"/>
    <n v="8800"/>
    <n v="2703"/>
    <n v="31"/>
    <x v="0"/>
    <x v="254"/>
    <n v="1368"/>
    <x v="1"/>
    <x v="1"/>
    <x v="755"/>
    <x v="760"/>
    <x v="0"/>
    <x v="0"/>
    <x v="14"/>
    <x v="7"/>
    <x v="14"/>
  </r>
  <r>
    <n v="844"/>
    <x v="824"/>
    <x v="843"/>
    <n v="8800"/>
    <n v="8747"/>
    <n v="99"/>
    <x v="3"/>
    <x v="115"/>
    <n v="4420.5"/>
    <x v="1"/>
    <x v="1"/>
    <x v="756"/>
    <x v="761"/>
    <x v="0"/>
    <x v="0"/>
    <x v="4"/>
    <x v="4"/>
    <x v="4"/>
  </r>
  <r>
    <n v="845"/>
    <x v="825"/>
    <x v="844"/>
    <n v="69900"/>
    <n v="138087"/>
    <n v="198"/>
    <x v="1"/>
    <x v="534"/>
    <n v="69720.5"/>
    <x v="4"/>
    <x v="4"/>
    <x v="757"/>
    <x v="78"/>
    <x v="0"/>
    <x v="0"/>
    <x v="2"/>
    <x v="2"/>
    <x v="2"/>
  </r>
  <r>
    <n v="846"/>
    <x v="826"/>
    <x v="845"/>
    <n v="1000"/>
    <n v="5085"/>
    <n v="509"/>
    <x v="1"/>
    <x v="44"/>
    <n v="2566.5"/>
    <x v="1"/>
    <x v="1"/>
    <x v="758"/>
    <x v="762"/>
    <x v="1"/>
    <x v="1"/>
    <x v="2"/>
    <x v="2"/>
    <x v="2"/>
  </r>
  <r>
    <n v="847"/>
    <x v="827"/>
    <x v="846"/>
    <n v="4700"/>
    <n v="11174"/>
    <n v="238"/>
    <x v="1"/>
    <x v="460"/>
    <n v="5642"/>
    <x v="1"/>
    <x v="1"/>
    <x v="759"/>
    <x v="763"/>
    <x v="0"/>
    <x v="0"/>
    <x v="0"/>
    <x v="0"/>
    <x v="0"/>
  </r>
  <r>
    <n v="848"/>
    <x v="828"/>
    <x v="847"/>
    <n v="3200"/>
    <n v="10831"/>
    <n v="338"/>
    <x v="1"/>
    <x v="535"/>
    <n v="5501.5"/>
    <x v="1"/>
    <x v="1"/>
    <x v="760"/>
    <x v="764"/>
    <x v="0"/>
    <x v="0"/>
    <x v="6"/>
    <x v="4"/>
    <x v="6"/>
  </r>
  <r>
    <n v="849"/>
    <x v="829"/>
    <x v="848"/>
    <n v="6700"/>
    <n v="8917"/>
    <n v="133"/>
    <x v="1"/>
    <x v="253"/>
    <n v="4612"/>
    <x v="1"/>
    <x v="1"/>
    <x v="761"/>
    <x v="765"/>
    <x v="0"/>
    <x v="1"/>
    <x v="7"/>
    <x v="1"/>
    <x v="7"/>
  </r>
  <r>
    <n v="850"/>
    <x v="830"/>
    <x v="849"/>
    <n v="100"/>
    <n v="1"/>
    <n v="1"/>
    <x v="0"/>
    <x v="49"/>
    <n v="1"/>
    <x v="1"/>
    <x v="1"/>
    <x v="762"/>
    <x v="539"/>
    <x v="1"/>
    <x v="0"/>
    <x v="1"/>
    <x v="1"/>
    <x v="1"/>
  </r>
  <r>
    <n v="851"/>
    <x v="831"/>
    <x v="850"/>
    <n v="6000"/>
    <n v="12468"/>
    <n v="208"/>
    <x v="1"/>
    <x v="415"/>
    <n v="6314"/>
    <x v="1"/>
    <x v="1"/>
    <x v="444"/>
    <x v="766"/>
    <x v="0"/>
    <x v="0"/>
    <x v="5"/>
    <x v="1"/>
    <x v="5"/>
  </r>
  <r>
    <n v="852"/>
    <x v="832"/>
    <x v="851"/>
    <n v="4900"/>
    <n v="2505"/>
    <n v="51"/>
    <x v="0"/>
    <x v="249"/>
    <n v="1268"/>
    <x v="1"/>
    <x v="1"/>
    <x v="763"/>
    <x v="422"/>
    <x v="0"/>
    <x v="1"/>
    <x v="11"/>
    <x v="6"/>
    <x v="11"/>
  </r>
  <r>
    <n v="853"/>
    <x v="833"/>
    <x v="852"/>
    <n v="17100"/>
    <n v="111502"/>
    <n v="652"/>
    <x v="1"/>
    <x v="50"/>
    <n v="56484.5"/>
    <x v="0"/>
    <x v="0"/>
    <x v="764"/>
    <x v="767"/>
    <x v="0"/>
    <x v="1"/>
    <x v="7"/>
    <x v="1"/>
    <x v="7"/>
  </r>
  <r>
    <n v="854"/>
    <x v="834"/>
    <x v="853"/>
    <n v="171000"/>
    <n v="194309"/>
    <n v="114"/>
    <x v="1"/>
    <x v="536"/>
    <n v="98485.5"/>
    <x v="0"/>
    <x v="0"/>
    <x v="765"/>
    <x v="768"/>
    <x v="0"/>
    <x v="0"/>
    <x v="13"/>
    <x v="5"/>
    <x v="13"/>
  </r>
  <r>
    <n v="855"/>
    <x v="835"/>
    <x v="854"/>
    <n v="23400"/>
    <n v="23956"/>
    <n v="102"/>
    <x v="1"/>
    <x v="15"/>
    <n v="12204"/>
    <x v="2"/>
    <x v="2"/>
    <x v="766"/>
    <x v="214"/>
    <x v="0"/>
    <x v="0"/>
    <x v="3"/>
    <x v="3"/>
    <x v="3"/>
  </r>
  <r>
    <n v="856"/>
    <x v="764"/>
    <x v="855"/>
    <n v="2400"/>
    <n v="8558"/>
    <n v="357"/>
    <x v="1"/>
    <x v="1"/>
    <n v="4358"/>
    <x v="1"/>
    <x v="1"/>
    <x v="767"/>
    <x v="769"/>
    <x v="0"/>
    <x v="0"/>
    <x v="0"/>
    <x v="0"/>
    <x v="0"/>
  </r>
  <r>
    <n v="857"/>
    <x v="836"/>
    <x v="856"/>
    <n v="5300"/>
    <n v="7413"/>
    <n v="140"/>
    <x v="1"/>
    <x v="537"/>
    <n v="3819"/>
    <x v="5"/>
    <x v="5"/>
    <x v="768"/>
    <x v="770"/>
    <x v="1"/>
    <x v="0"/>
    <x v="12"/>
    <x v="4"/>
    <x v="12"/>
  </r>
  <r>
    <n v="858"/>
    <x v="837"/>
    <x v="857"/>
    <n v="4000"/>
    <n v="2778"/>
    <n v="69"/>
    <x v="0"/>
    <x v="164"/>
    <n v="1406.5"/>
    <x v="1"/>
    <x v="1"/>
    <x v="769"/>
    <x v="771"/>
    <x v="1"/>
    <x v="0"/>
    <x v="0"/>
    <x v="0"/>
    <x v="0"/>
  </r>
  <r>
    <n v="859"/>
    <x v="838"/>
    <x v="858"/>
    <n v="7300"/>
    <n v="2594"/>
    <n v="36"/>
    <x v="0"/>
    <x v="377"/>
    <n v="1328.5"/>
    <x v="1"/>
    <x v="1"/>
    <x v="770"/>
    <x v="250"/>
    <x v="0"/>
    <x v="1"/>
    <x v="3"/>
    <x v="3"/>
    <x v="3"/>
  </r>
  <r>
    <n v="860"/>
    <x v="839"/>
    <x v="859"/>
    <n v="2000"/>
    <n v="5033"/>
    <n v="252"/>
    <x v="1"/>
    <x v="167"/>
    <n v="2549"/>
    <x v="1"/>
    <x v="1"/>
    <x v="771"/>
    <x v="772"/>
    <x v="0"/>
    <x v="1"/>
    <x v="8"/>
    <x v="2"/>
    <x v="8"/>
  </r>
  <r>
    <n v="861"/>
    <x v="840"/>
    <x v="860"/>
    <n v="8800"/>
    <n v="9317"/>
    <n v="106"/>
    <x v="1"/>
    <x v="25"/>
    <n v="4740"/>
    <x v="1"/>
    <x v="1"/>
    <x v="772"/>
    <x v="773"/>
    <x v="0"/>
    <x v="0"/>
    <x v="3"/>
    <x v="3"/>
    <x v="3"/>
  </r>
  <r>
    <n v="862"/>
    <x v="841"/>
    <x v="861"/>
    <n v="3500"/>
    <n v="6560"/>
    <n v="187"/>
    <x v="1"/>
    <x v="72"/>
    <n v="3322.5"/>
    <x v="1"/>
    <x v="1"/>
    <x v="773"/>
    <x v="774"/>
    <x v="0"/>
    <x v="0"/>
    <x v="3"/>
    <x v="3"/>
    <x v="3"/>
  </r>
  <r>
    <n v="863"/>
    <x v="842"/>
    <x v="862"/>
    <n v="1400"/>
    <n v="5415"/>
    <n v="387"/>
    <x v="1"/>
    <x v="538"/>
    <n v="2816"/>
    <x v="1"/>
    <x v="1"/>
    <x v="774"/>
    <x v="331"/>
    <x v="0"/>
    <x v="1"/>
    <x v="19"/>
    <x v="4"/>
    <x v="19"/>
  </r>
  <r>
    <n v="864"/>
    <x v="843"/>
    <x v="863"/>
    <n v="4200"/>
    <n v="14577"/>
    <n v="347"/>
    <x v="1"/>
    <x v="503"/>
    <n v="7363.5"/>
    <x v="1"/>
    <x v="1"/>
    <x v="775"/>
    <x v="775"/>
    <x v="0"/>
    <x v="0"/>
    <x v="12"/>
    <x v="4"/>
    <x v="12"/>
  </r>
  <r>
    <n v="865"/>
    <x v="844"/>
    <x v="864"/>
    <n v="81000"/>
    <n v="150515"/>
    <n v="186"/>
    <x v="1"/>
    <x v="539"/>
    <n v="76893.5"/>
    <x v="1"/>
    <x v="1"/>
    <x v="776"/>
    <x v="776"/>
    <x v="0"/>
    <x v="0"/>
    <x v="3"/>
    <x v="3"/>
    <x v="3"/>
  </r>
  <r>
    <n v="866"/>
    <x v="845"/>
    <x v="865"/>
    <n v="182800"/>
    <n v="79045"/>
    <n v="43"/>
    <x v="3"/>
    <x v="540"/>
    <n v="39971.5"/>
    <x v="1"/>
    <x v="1"/>
    <x v="777"/>
    <x v="777"/>
    <x v="0"/>
    <x v="0"/>
    <x v="14"/>
    <x v="7"/>
    <x v="14"/>
  </r>
  <r>
    <n v="867"/>
    <x v="846"/>
    <x v="866"/>
    <n v="4800"/>
    <n v="7797"/>
    <n v="162"/>
    <x v="1"/>
    <x v="402"/>
    <n v="4048.5"/>
    <x v="1"/>
    <x v="1"/>
    <x v="778"/>
    <x v="778"/>
    <x v="0"/>
    <x v="0"/>
    <x v="0"/>
    <x v="0"/>
    <x v="0"/>
  </r>
  <r>
    <n v="868"/>
    <x v="847"/>
    <x v="867"/>
    <n v="7000"/>
    <n v="12939"/>
    <n v="185"/>
    <x v="1"/>
    <x v="105"/>
    <n v="6532.5"/>
    <x v="1"/>
    <x v="1"/>
    <x v="779"/>
    <x v="779"/>
    <x v="0"/>
    <x v="0"/>
    <x v="3"/>
    <x v="3"/>
    <x v="3"/>
  </r>
  <r>
    <n v="869"/>
    <x v="848"/>
    <x v="868"/>
    <n v="161900"/>
    <n v="38376"/>
    <n v="24"/>
    <x v="0"/>
    <x v="541"/>
    <n v="19451"/>
    <x v="1"/>
    <x v="1"/>
    <x v="780"/>
    <x v="780"/>
    <x v="0"/>
    <x v="0"/>
    <x v="6"/>
    <x v="4"/>
    <x v="6"/>
  </r>
  <r>
    <n v="870"/>
    <x v="849"/>
    <x v="869"/>
    <n v="7700"/>
    <n v="6920"/>
    <n v="90"/>
    <x v="0"/>
    <x v="246"/>
    <n v="3520.5"/>
    <x v="1"/>
    <x v="1"/>
    <x v="335"/>
    <x v="781"/>
    <x v="0"/>
    <x v="0"/>
    <x v="3"/>
    <x v="3"/>
    <x v="3"/>
  </r>
  <r>
    <n v="871"/>
    <x v="850"/>
    <x v="870"/>
    <n v="71500"/>
    <n v="194912"/>
    <n v="273"/>
    <x v="1"/>
    <x v="542"/>
    <n v="98616"/>
    <x v="1"/>
    <x v="1"/>
    <x v="535"/>
    <x v="782"/>
    <x v="0"/>
    <x v="1"/>
    <x v="3"/>
    <x v="3"/>
    <x v="3"/>
  </r>
  <r>
    <n v="872"/>
    <x v="851"/>
    <x v="871"/>
    <n v="4700"/>
    <n v="7992"/>
    <n v="170"/>
    <x v="1"/>
    <x v="543"/>
    <n v="4036.5"/>
    <x v="2"/>
    <x v="2"/>
    <x v="270"/>
    <x v="783"/>
    <x v="0"/>
    <x v="0"/>
    <x v="22"/>
    <x v="4"/>
    <x v="22"/>
  </r>
  <r>
    <n v="873"/>
    <x v="852"/>
    <x v="872"/>
    <n v="42100"/>
    <n v="79268"/>
    <n v="188"/>
    <x v="1"/>
    <x v="544"/>
    <n v="40577.5"/>
    <x v="1"/>
    <x v="1"/>
    <x v="781"/>
    <x v="393"/>
    <x v="0"/>
    <x v="0"/>
    <x v="14"/>
    <x v="7"/>
    <x v="14"/>
  </r>
  <r>
    <n v="874"/>
    <x v="853"/>
    <x v="873"/>
    <n v="40200"/>
    <n v="139468"/>
    <n v="347"/>
    <x v="1"/>
    <x v="545"/>
    <n v="71913"/>
    <x v="1"/>
    <x v="1"/>
    <x v="782"/>
    <x v="784"/>
    <x v="0"/>
    <x v="1"/>
    <x v="14"/>
    <x v="7"/>
    <x v="14"/>
  </r>
  <r>
    <n v="875"/>
    <x v="854"/>
    <x v="874"/>
    <n v="7900"/>
    <n v="5465"/>
    <n v="69"/>
    <x v="0"/>
    <x v="109"/>
    <n v="2766"/>
    <x v="1"/>
    <x v="1"/>
    <x v="783"/>
    <x v="785"/>
    <x v="0"/>
    <x v="0"/>
    <x v="1"/>
    <x v="1"/>
    <x v="1"/>
  </r>
  <r>
    <n v="876"/>
    <x v="855"/>
    <x v="875"/>
    <n v="8300"/>
    <n v="2111"/>
    <n v="25"/>
    <x v="0"/>
    <x v="176"/>
    <n v="1084"/>
    <x v="0"/>
    <x v="0"/>
    <x v="784"/>
    <x v="229"/>
    <x v="0"/>
    <x v="0"/>
    <x v="14"/>
    <x v="7"/>
    <x v="14"/>
  </r>
  <r>
    <n v="877"/>
    <x v="856"/>
    <x v="876"/>
    <n v="163600"/>
    <n v="126628"/>
    <n v="77"/>
    <x v="0"/>
    <x v="546"/>
    <n v="63928.5"/>
    <x v="1"/>
    <x v="1"/>
    <x v="785"/>
    <x v="786"/>
    <x v="0"/>
    <x v="0"/>
    <x v="0"/>
    <x v="0"/>
    <x v="0"/>
  </r>
  <r>
    <n v="878"/>
    <x v="857"/>
    <x v="877"/>
    <n v="2700"/>
    <n v="1012"/>
    <n v="37"/>
    <x v="0"/>
    <x v="65"/>
    <n v="512"/>
    <x v="6"/>
    <x v="6"/>
    <x v="786"/>
    <x v="787"/>
    <x v="0"/>
    <x v="0"/>
    <x v="16"/>
    <x v="1"/>
    <x v="16"/>
  </r>
  <r>
    <n v="879"/>
    <x v="858"/>
    <x v="878"/>
    <n v="1000"/>
    <n v="5438"/>
    <n v="544"/>
    <x v="1"/>
    <x v="4"/>
    <n v="2745.5"/>
    <x v="1"/>
    <x v="1"/>
    <x v="787"/>
    <x v="341"/>
    <x v="0"/>
    <x v="0"/>
    <x v="9"/>
    <x v="5"/>
    <x v="9"/>
  </r>
  <r>
    <n v="880"/>
    <x v="859"/>
    <x v="879"/>
    <n v="84500"/>
    <n v="193101"/>
    <n v="229"/>
    <x v="1"/>
    <x v="547"/>
    <n v="97757.5"/>
    <x v="1"/>
    <x v="1"/>
    <x v="788"/>
    <x v="788"/>
    <x v="0"/>
    <x v="0"/>
    <x v="5"/>
    <x v="1"/>
    <x v="5"/>
  </r>
  <r>
    <n v="881"/>
    <x v="860"/>
    <x v="880"/>
    <n v="81300"/>
    <n v="31665"/>
    <n v="39"/>
    <x v="0"/>
    <x v="15"/>
    <n v="16058.5"/>
    <x v="1"/>
    <x v="1"/>
    <x v="330"/>
    <x v="789"/>
    <x v="0"/>
    <x v="1"/>
    <x v="3"/>
    <x v="3"/>
    <x v="3"/>
  </r>
  <r>
    <n v="882"/>
    <x v="861"/>
    <x v="881"/>
    <n v="800"/>
    <n v="2960"/>
    <n v="370"/>
    <x v="1"/>
    <x v="175"/>
    <n v="1520"/>
    <x v="1"/>
    <x v="1"/>
    <x v="789"/>
    <x v="790"/>
    <x v="0"/>
    <x v="0"/>
    <x v="3"/>
    <x v="3"/>
    <x v="3"/>
  </r>
  <r>
    <n v="883"/>
    <x v="862"/>
    <x v="882"/>
    <n v="3400"/>
    <n v="8089"/>
    <n v="238"/>
    <x v="1"/>
    <x v="548"/>
    <n v="4141"/>
    <x v="1"/>
    <x v="1"/>
    <x v="790"/>
    <x v="791"/>
    <x v="0"/>
    <x v="0"/>
    <x v="12"/>
    <x v="4"/>
    <x v="12"/>
  </r>
  <r>
    <n v="884"/>
    <x v="863"/>
    <x v="883"/>
    <n v="170800"/>
    <n v="109374"/>
    <n v="64"/>
    <x v="0"/>
    <x v="549"/>
    <n v="55630"/>
    <x v="1"/>
    <x v="1"/>
    <x v="791"/>
    <x v="792"/>
    <x v="0"/>
    <x v="1"/>
    <x v="3"/>
    <x v="3"/>
    <x v="3"/>
  </r>
  <r>
    <n v="885"/>
    <x v="864"/>
    <x v="884"/>
    <n v="1800"/>
    <n v="2129"/>
    <n v="118"/>
    <x v="1"/>
    <x v="550"/>
    <n v="1090.5"/>
    <x v="1"/>
    <x v="1"/>
    <x v="792"/>
    <x v="556"/>
    <x v="0"/>
    <x v="0"/>
    <x v="3"/>
    <x v="3"/>
    <x v="3"/>
  </r>
  <r>
    <n v="886"/>
    <x v="865"/>
    <x v="885"/>
    <n v="150600"/>
    <n v="127745"/>
    <n v="85"/>
    <x v="0"/>
    <x v="551"/>
    <n v="64785"/>
    <x v="1"/>
    <x v="1"/>
    <x v="793"/>
    <x v="488"/>
    <x v="0"/>
    <x v="0"/>
    <x v="7"/>
    <x v="1"/>
    <x v="7"/>
  </r>
  <r>
    <n v="887"/>
    <x v="866"/>
    <x v="886"/>
    <n v="7800"/>
    <n v="2289"/>
    <n v="29"/>
    <x v="0"/>
    <x v="249"/>
    <n v="1160"/>
    <x v="1"/>
    <x v="1"/>
    <x v="794"/>
    <x v="232"/>
    <x v="0"/>
    <x v="1"/>
    <x v="3"/>
    <x v="3"/>
    <x v="3"/>
  </r>
  <r>
    <n v="888"/>
    <x v="867"/>
    <x v="887"/>
    <n v="5800"/>
    <n v="12174"/>
    <n v="210"/>
    <x v="1"/>
    <x v="552"/>
    <n v="6232"/>
    <x v="1"/>
    <x v="1"/>
    <x v="795"/>
    <x v="793"/>
    <x v="0"/>
    <x v="0"/>
    <x v="3"/>
    <x v="3"/>
    <x v="3"/>
  </r>
  <r>
    <n v="889"/>
    <x v="868"/>
    <x v="888"/>
    <n v="5600"/>
    <n v="9508"/>
    <n v="170"/>
    <x v="1"/>
    <x v="393"/>
    <n v="4815"/>
    <x v="1"/>
    <x v="1"/>
    <x v="796"/>
    <x v="794"/>
    <x v="0"/>
    <x v="1"/>
    <x v="5"/>
    <x v="1"/>
    <x v="5"/>
  </r>
  <r>
    <n v="890"/>
    <x v="869"/>
    <x v="889"/>
    <n v="134400"/>
    <n v="155849"/>
    <n v="116"/>
    <x v="1"/>
    <x v="553"/>
    <n v="78659.5"/>
    <x v="1"/>
    <x v="1"/>
    <x v="797"/>
    <x v="138"/>
    <x v="0"/>
    <x v="0"/>
    <x v="7"/>
    <x v="1"/>
    <x v="7"/>
  </r>
  <r>
    <n v="891"/>
    <x v="870"/>
    <x v="890"/>
    <n v="3000"/>
    <n v="7758"/>
    <n v="259"/>
    <x v="1"/>
    <x v="34"/>
    <n v="3961.5"/>
    <x v="0"/>
    <x v="0"/>
    <x v="798"/>
    <x v="795"/>
    <x v="0"/>
    <x v="0"/>
    <x v="4"/>
    <x v="4"/>
    <x v="4"/>
  </r>
  <r>
    <n v="892"/>
    <x v="871"/>
    <x v="891"/>
    <n v="6000"/>
    <n v="13835"/>
    <n v="231"/>
    <x v="1"/>
    <x v="554"/>
    <n v="7008.5"/>
    <x v="1"/>
    <x v="1"/>
    <x v="799"/>
    <x v="796"/>
    <x v="0"/>
    <x v="0"/>
    <x v="18"/>
    <x v="5"/>
    <x v="18"/>
  </r>
  <r>
    <n v="893"/>
    <x v="872"/>
    <x v="892"/>
    <n v="8400"/>
    <n v="10770"/>
    <n v="128"/>
    <x v="1"/>
    <x v="134"/>
    <n v="5484.5"/>
    <x v="6"/>
    <x v="6"/>
    <x v="800"/>
    <x v="797"/>
    <x v="0"/>
    <x v="1"/>
    <x v="4"/>
    <x v="4"/>
    <x v="4"/>
  </r>
  <r>
    <n v="894"/>
    <x v="873"/>
    <x v="893"/>
    <n v="1700"/>
    <n v="3208"/>
    <n v="189"/>
    <x v="1"/>
    <x v="75"/>
    <n v="1632"/>
    <x v="4"/>
    <x v="4"/>
    <x v="801"/>
    <x v="798"/>
    <x v="0"/>
    <x v="1"/>
    <x v="19"/>
    <x v="4"/>
    <x v="19"/>
  </r>
  <r>
    <n v="895"/>
    <x v="874"/>
    <x v="894"/>
    <n v="159800"/>
    <n v="11108"/>
    <n v="7"/>
    <x v="0"/>
    <x v="37"/>
    <n v="5607.5"/>
    <x v="1"/>
    <x v="1"/>
    <x v="802"/>
    <x v="799"/>
    <x v="0"/>
    <x v="0"/>
    <x v="3"/>
    <x v="3"/>
    <x v="3"/>
  </r>
  <r>
    <n v="896"/>
    <x v="875"/>
    <x v="895"/>
    <n v="19800"/>
    <n v="153338"/>
    <n v="774"/>
    <x v="1"/>
    <x v="555"/>
    <n v="77399"/>
    <x v="2"/>
    <x v="2"/>
    <x v="803"/>
    <x v="800"/>
    <x v="0"/>
    <x v="1"/>
    <x v="0"/>
    <x v="0"/>
    <x v="0"/>
  </r>
  <r>
    <n v="897"/>
    <x v="876"/>
    <x v="896"/>
    <n v="8800"/>
    <n v="2437"/>
    <n v="28"/>
    <x v="0"/>
    <x v="11"/>
    <n v="1232"/>
    <x v="1"/>
    <x v="1"/>
    <x v="212"/>
    <x v="368"/>
    <x v="0"/>
    <x v="0"/>
    <x v="3"/>
    <x v="3"/>
    <x v="3"/>
  </r>
  <r>
    <n v="898"/>
    <x v="877"/>
    <x v="897"/>
    <n v="179100"/>
    <n v="93991"/>
    <n v="52"/>
    <x v="0"/>
    <x v="556"/>
    <n v="47606"/>
    <x v="1"/>
    <x v="1"/>
    <x v="804"/>
    <x v="801"/>
    <x v="0"/>
    <x v="0"/>
    <x v="4"/>
    <x v="4"/>
    <x v="4"/>
  </r>
  <r>
    <n v="899"/>
    <x v="878"/>
    <x v="898"/>
    <n v="3100"/>
    <n v="12620"/>
    <n v="407"/>
    <x v="1"/>
    <x v="300"/>
    <n v="6371.5"/>
    <x v="5"/>
    <x v="5"/>
    <x v="805"/>
    <x v="802"/>
    <x v="0"/>
    <x v="0"/>
    <x v="17"/>
    <x v="1"/>
    <x v="17"/>
  </r>
  <r>
    <n v="900"/>
    <x v="879"/>
    <x v="899"/>
    <n v="100"/>
    <n v="2"/>
    <n v="2"/>
    <x v="0"/>
    <x v="49"/>
    <n v="1.5"/>
    <x v="1"/>
    <x v="1"/>
    <x v="806"/>
    <x v="803"/>
    <x v="0"/>
    <x v="1"/>
    <x v="2"/>
    <x v="2"/>
    <x v="2"/>
  </r>
  <r>
    <n v="901"/>
    <x v="880"/>
    <x v="900"/>
    <n v="5600"/>
    <n v="8746"/>
    <n v="156"/>
    <x v="1"/>
    <x v="122"/>
    <n v="4452.5"/>
    <x v="1"/>
    <x v="1"/>
    <x v="807"/>
    <x v="482"/>
    <x v="0"/>
    <x v="1"/>
    <x v="1"/>
    <x v="1"/>
    <x v="1"/>
  </r>
  <r>
    <n v="902"/>
    <x v="881"/>
    <x v="901"/>
    <n v="1400"/>
    <n v="3534"/>
    <n v="252"/>
    <x v="1"/>
    <x v="460"/>
    <n v="1822"/>
    <x v="1"/>
    <x v="1"/>
    <x v="722"/>
    <x v="496"/>
    <x v="0"/>
    <x v="0"/>
    <x v="2"/>
    <x v="2"/>
    <x v="2"/>
  </r>
  <r>
    <n v="903"/>
    <x v="882"/>
    <x v="902"/>
    <n v="41000"/>
    <n v="709"/>
    <n v="2"/>
    <x v="2"/>
    <x v="443"/>
    <n v="361.5"/>
    <x v="1"/>
    <x v="1"/>
    <x v="477"/>
    <x v="804"/>
    <x v="0"/>
    <x v="1"/>
    <x v="9"/>
    <x v="5"/>
    <x v="9"/>
  </r>
  <r>
    <n v="904"/>
    <x v="883"/>
    <x v="903"/>
    <n v="6500"/>
    <n v="795"/>
    <n v="12"/>
    <x v="0"/>
    <x v="36"/>
    <n v="405.5"/>
    <x v="1"/>
    <x v="1"/>
    <x v="259"/>
    <x v="805"/>
    <x v="0"/>
    <x v="0"/>
    <x v="15"/>
    <x v="5"/>
    <x v="15"/>
  </r>
  <r>
    <n v="905"/>
    <x v="884"/>
    <x v="904"/>
    <n v="7900"/>
    <n v="12955"/>
    <n v="164"/>
    <x v="1"/>
    <x v="64"/>
    <n v="6595.5"/>
    <x v="1"/>
    <x v="1"/>
    <x v="9"/>
    <x v="806"/>
    <x v="0"/>
    <x v="0"/>
    <x v="3"/>
    <x v="3"/>
    <x v="3"/>
  </r>
  <r>
    <n v="906"/>
    <x v="885"/>
    <x v="905"/>
    <n v="5500"/>
    <n v="8964"/>
    <n v="163"/>
    <x v="1"/>
    <x v="271"/>
    <n v="4577.5"/>
    <x v="1"/>
    <x v="1"/>
    <x v="808"/>
    <x v="807"/>
    <x v="1"/>
    <x v="1"/>
    <x v="4"/>
    <x v="4"/>
    <x v="4"/>
  </r>
  <r>
    <n v="907"/>
    <x v="886"/>
    <x v="906"/>
    <n v="9100"/>
    <n v="1843"/>
    <n v="20"/>
    <x v="0"/>
    <x v="142"/>
    <n v="942"/>
    <x v="1"/>
    <x v="1"/>
    <x v="809"/>
    <x v="808"/>
    <x v="0"/>
    <x v="0"/>
    <x v="3"/>
    <x v="3"/>
    <x v="3"/>
  </r>
  <r>
    <n v="908"/>
    <x v="887"/>
    <x v="907"/>
    <n v="38200"/>
    <n v="121950"/>
    <n v="319"/>
    <x v="1"/>
    <x v="557"/>
    <n v="62942"/>
    <x v="1"/>
    <x v="1"/>
    <x v="444"/>
    <x v="104"/>
    <x v="0"/>
    <x v="0"/>
    <x v="11"/>
    <x v="6"/>
    <x v="11"/>
  </r>
  <r>
    <n v="909"/>
    <x v="888"/>
    <x v="908"/>
    <n v="1800"/>
    <n v="8621"/>
    <n v="479"/>
    <x v="1"/>
    <x v="175"/>
    <n v="4350.5"/>
    <x v="0"/>
    <x v="0"/>
    <x v="384"/>
    <x v="809"/>
    <x v="0"/>
    <x v="1"/>
    <x v="3"/>
    <x v="3"/>
    <x v="3"/>
  </r>
  <r>
    <n v="910"/>
    <x v="889"/>
    <x v="909"/>
    <n v="154500"/>
    <n v="30215"/>
    <n v="20"/>
    <x v="3"/>
    <x v="102"/>
    <n v="15255.5"/>
    <x v="1"/>
    <x v="1"/>
    <x v="810"/>
    <x v="810"/>
    <x v="0"/>
    <x v="0"/>
    <x v="3"/>
    <x v="3"/>
    <x v="3"/>
  </r>
  <r>
    <n v="911"/>
    <x v="890"/>
    <x v="910"/>
    <n v="5800"/>
    <n v="11539"/>
    <n v="199"/>
    <x v="1"/>
    <x v="558"/>
    <n v="6000.5"/>
    <x v="1"/>
    <x v="1"/>
    <x v="811"/>
    <x v="811"/>
    <x v="1"/>
    <x v="0"/>
    <x v="2"/>
    <x v="2"/>
    <x v="2"/>
  </r>
  <r>
    <n v="912"/>
    <x v="891"/>
    <x v="911"/>
    <n v="1800"/>
    <n v="14310"/>
    <n v="795"/>
    <x v="1"/>
    <x v="559"/>
    <n v="7244.5"/>
    <x v="1"/>
    <x v="1"/>
    <x v="812"/>
    <x v="812"/>
    <x v="1"/>
    <x v="0"/>
    <x v="6"/>
    <x v="4"/>
    <x v="6"/>
  </r>
  <r>
    <n v="913"/>
    <x v="892"/>
    <x v="912"/>
    <n v="70200"/>
    <n v="35536"/>
    <n v="51"/>
    <x v="0"/>
    <x v="560"/>
    <n v="18029.5"/>
    <x v="2"/>
    <x v="2"/>
    <x v="813"/>
    <x v="813"/>
    <x v="0"/>
    <x v="0"/>
    <x v="6"/>
    <x v="4"/>
    <x v="6"/>
  </r>
  <r>
    <n v="914"/>
    <x v="893"/>
    <x v="913"/>
    <n v="6400"/>
    <n v="3676"/>
    <n v="57"/>
    <x v="0"/>
    <x v="561"/>
    <n v="1908.5"/>
    <x v="4"/>
    <x v="4"/>
    <x v="814"/>
    <x v="814"/>
    <x v="0"/>
    <x v="0"/>
    <x v="3"/>
    <x v="3"/>
    <x v="3"/>
  </r>
  <r>
    <n v="915"/>
    <x v="894"/>
    <x v="914"/>
    <n v="125900"/>
    <n v="195936"/>
    <n v="156"/>
    <x v="1"/>
    <x v="562"/>
    <n v="98901"/>
    <x v="4"/>
    <x v="4"/>
    <x v="80"/>
    <x v="815"/>
    <x v="0"/>
    <x v="0"/>
    <x v="19"/>
    <x v="4"/>
    <x v="19"/>
  </r>
  <r>
    <n v="916"/>
    <x v="895"/>
    <x v="915"/>
    <n v="3700"/>
    <n v="1343"/>
    <n v="36"/>
    <x v="0"/>
    <x v="550"/>
    <n v="697.5"/>
    <x v="1"/>
    <x v="1"/>
    <x v="815"/>
    <x v="414"/>
    <x v="0"/>
    <x v="0"/>
    <x v="14"/>
    <x v="7"/>
    <x v="14"/>
  </r>
  <r>
    <n v="917"/>
    <x v="896"/>
    <x v="916"/>
    <n v="3600"/>
    <n v="2097"/>
    <n v="58"/>
    <x v="2"/>
    <x v="11"/>
    <n v="1062"/>
    <x v="4"/>
    <x v="4"/>
    <x v="816"/>
    <x v="816"/>
    <x v="0"/>
    <x v="1"/>
    <x v="12"/>
    <x v="4"/>
    <x v="12"/>
  </r>
  <r>
    <n v="918"/>
    <x v="897"/>
    <x v="917"/>
    <n v="3800"/>
    <n v="9021"/>
    <n v="237"/>
    <x v="1"/>
    <x v="388"/>
    <n v="4588.5"/>
    <x v="5"/>
    <x v="5"/>
    <x v="474"/>
    <x v="82"/>
    <x v="0"/>
    <x v="0"/>
    <x v="15"/>
    <x v="5"/>
    <x v="15"/>
  </r>
  <r>
    <n v="919"/>
    <x v="898"/>
    <x v="918"/>
    <n v="35600"/>
    <n v="20915"/>
    <n v="59"/>
    <x v="0"/>
    <x v="537"/>
    <n v="10570"/>
    <x v="2"/>
    <x v="2"/>
    <x v="817"/>
    <x v="817"/>
    <x v="0"/>
    <x v="1"/>
    <x v="3"/>
    <x v="3"/>
    <x v="3"/>
  </r>
  <r>
    <n v="920"/>
    <x v="899"/>
    <x v="919"/>
    <n v="5300"/>
    <n v="9676"/>
    <n v="183"/>
    <x v="1"/>
    <x v="563"/>
    <n v="4965.5"/>
    <x v="1"/>
    <x v="1"/>
    <x v="818"/>
    <x v="818"/>
    <x v="1"/>
    <x v="0"/>
    <x v="10"/>
    <x v="4"/>
    <x v="10"/>
  </r>
  <r>
    <n v="921"/>
    <x v="900"/>
    <x v="920"/>
    <n v="160400"/>
    <n v="1210"/>
    <n v="1"/>
    <x v="0"/>
    <x v="63"/>
    <n v="624"/>
    <x v="1"/>
    <x v="1"/>
    <x v="819"/>
    <x v="819"/>
    <x v="0"/>
    <x v="0"/>
    <x v="2"/>
    <x v="2"/>
    <x v="2"/>
  </r>
  <r>
    <n v="922"/>
    <x v="901"/>
    <x v="921"/>
    <n v="51400"/>
    <n v="90440"/>
    <n v="176"/>
    <x v="1"/>
    <x v="564"/>
    <n v="46350.5"/>
    <x v="1"/>
    <x v="1"/>
    <x v="609"/>
    <x v="320"/>
    <x v="0"/>
    <x v="1"/>
    <x v="21"/>
    <x v="1"/>
    <x v="21"/>
  </r>
  <r>
    <n v="923"/>
    <x v="902"/>
    <x v="922"/>
    <n v="1700"/>
    <n v="4044"/>
    <n v="238"/>
    <x v="1"/>
    <x v="174"/>
    <n v="2042"/>
    <x v="1"/>
    <x v="1"/>
    <x v="547"/>
    <x v="820"/>
    <x v="0"/>
    <x v="0"/>
    <x v="3"/>
    <x v="3"/>
    <x v="3"/>
  </r>
  <r>
    <n v="924"/>
    <x v="903"/>
    <x v="923"/>
    <n v="39400"/>
    <n v="192292"/>
    <n v="488"/>
    <x v="1"/>
    <x v="565"/>
    <n v="97290.5"/>
    <x v="6"/>
    <x v="6"/>
    <x v="820"/>
    <x v="821"/>
    <x v="0"/>
    <x v="0"/>
    <x v="3"/>
    <x v="3"/>
    <x v="3"/>
  </r>
  <r>
    <n v="925"/>
    <x v="904"/>
    <x v="924"/>
    <n v="3000"/>
    <n v="6722"/>
    <n v="224"/>
    <x v="1"/>
    <x v="167"/>
    <n v="3393.5"/>
    <x v="1"/>
    <x v="1"/>
    <x v="821"/>
    <x v="822"/>
    <x v="0"/>
    <x v="0"/>
    <x v="3"/>
    <x v="3"/>
    <x v="3"/>
  </r>
  <r>
    <n v="926"/>
    <x v="905"/>
    <x v="925"/>
    <n v="8700"/>
    <n v="1577"/>
    <n v="18"/>
    <x v="0"/>
    <x v="27"/>
    <n v="796"/>
    <x v="1"/>
    <x v="1"/>
    <x v="151"/>
    <x v="823"/>
    <x v="0"/>
    <x v="0"/>
    <x v="0"/>
    <x v="0"/>
    <x v="0"/>
  </r>
  <r>
    <n v="927"/>
    <x v="906"/>
    <x v="926"/>
    <n v="7200"/>
    <n v="3301"/>
    <n v="46"/>
    <x v="0"/>
    <x v="95"/>
    <n v="1669"/>
    <x v="1"/>
    <x v="1"/>
    <x v="822"/>
    <x v="824"/>
    <x v="0"/>
    <x v="0"/>
    <x v="3"/>
    <x v="3"/>
    <x v="3"/>
  </r>
  <r>
    <n v="928"/>
    <x v="907"/>
    <x v="927"/>
    <n v="167400"/>
    <n v="196386"/>
    <n v="117"/>
    <x v="1"/>
    <x v="566"/>
    <n v="100081.5"/>
    <x v="6"/>
    <x v="6"/>
    <x v="823"/>
    <x v="497"/>
    <x v="0"/>
    <x v="0"/>
    <x v="2"/>
    <x v="2"/>
    <x v="2"/>
  </r>
  <r>
    <n v="929"/>
    <x v="908"/>
    <x v="928"/>
    <n v="5500"/>
    <n v="11952"/>
    <n v="217"/>
    <x v="1"/>
    <x v="229"/>
    <n v="6068"/>
    <x v="4"/>
    <x v="4"/>
    <x v="824"/>
    <x v="825"/>
    <x v="0"/>
    <x v="0"/>
    <x v="3"/>
    <x v="3"/>
    <x v="3"/>
  </r>
  <r>
    <n v="930"/>
    <x v="909"/>
    <x v="929"/>
    <n v="3500"/>
    <n v="3930"/>
    <n v="112"/>
    <x v="1"/>
    <x v="72"/>
    <n v="2007.5"/>
    <x v="1"/>
    <x v="1"/>
    <x v="825"/>
    <x v="826"/>
    <x v="0"/>
    <x v="1"/>
    <x v="3"/>
    <x v="3"/>
    <x v="3"/>
  </r>
  <r>
    <n v="931"/>
    <x v="910"/>
    <x v="930"/>
    <n v="7900"/>
    <n v="5729"/>
    <n v="73"/>
    <x v="0"/>
    <x v="192"/>
    <n v="2920.5"/>
    <x v="1"/>
    <x v="1"/>
    <x v="826"/>
    <x v="827"/>
    <x v="0"/>
    <x v="1"/>
    <x v="3"/>
    <x v="3"/>
    <x v="3"/>
  </r>
  <r>
    <n v="932"/>
    <x v="911"/>
    <x v="931"/>
    <n v="2300"/>
    <n v="4883"/>
    <n v="212"/>
    <x v="1"/>
    <x v="358"/>
    <n v="2513.5"/>
    <x v="1"/>
    <x v="1"/>
    <x v="827"/>
    <x v="828"/>
    <x v="0"/>
    <x v="0"/>
    <x v="1"/>
    <x v="1"/>
    <x v="1"/>
  </r>
  <r>
    <n v="933"/>
    <x v="912"/>
    <x v="932"/>
    <n v="73000"/>
    <n v="175015"/>
    <n v="240"/>
    <x v="1"/>
    <x v="567"/>
    <n v="88458.5"/>
    <x v="1"/>
    <x v="1"/>
    <x v="828"/>
    <x v="829"/>
    <x v="0"/>
    <x v="0"/>
    <x v="3"/>
    <x v="3"/>
    <x v="3"/>
  </r>
  <r>
    <n v="934"/>
    <x v="913"/>
    <x v="933"/>
    <n v="6200"/>
    <n v="11280"/>
    <n v="182"/>
    <x v="1"/>
    <x v="339"/>
    <n v="5692.5"/>
    <x v="1"/>
    <x v="1"/>
    <x v="829"/>
    <x v="830"/>
    <x v="0"/>
    <x v="0"/>
    <x v="3"/>
    <x v="3"/>
    <x v="3"/>
  </r>
  <r>
    <n v="935"/>
    <x v="914"/>
    <x v="934"/>
    <n v="6100"/>
    <n v="10012"/>
    <n v="164"/>
    <x v="1"/>
    <x v="227"/>
    <n v="5072"/>
    <x v="1"/>
    <x v="1"/>
    <x v="830"/>
    <x v="94"/>
    <x v="0"/>
    <x v="0"/>
    <x v="3"/>
    <x v="3"/>
    <x v="3"/>
  </r>
  <r>
    <n v="936"/>
    <x v="591"/>
    <x v="935"/>
    <n v="103200"/>
    <n v="1690"/>
    <n v="2"/>
    <x v="0"/>
    <x v="356"/>
    <n v="855.5"/>
    <x v="1"/>
    <x v="1"/>
    <x v="831"/>
    <x v="831"/>
    <x v="1"/>
    <x v="0"/>
    <x v="3"/>
    <x v="3"/>
    <x v="3"/>
  </r>
  <r>
    <n v="937"/>
    <x v="915"/>
    <x v="936"/>
    <n v="171000"/>
    <n v="84891"/>
    <n v="50"/>
    <x v="3"/>
    <x v="568"/>
    <n v="42933.5"/>
    <x v="1"/>
    <x v="1"/>
    <x v="832"/>
    <x v="832"/>
    <x v="0"/>
    <x v="0"/>
    <x v="4"/>
    <x v="4"/>
    <x v="4"/>
  </r>
  <r>
    <n v="938"/>
    <x v="916"/>
    <x v="937"/>
    <n v="9200"/>
    <n v="10093"/>
    <n v="110"/>
    <x v="1"/>
    <x v="87"/>
    <n v="5094.5"/>
    <x v="1"/>
    <x v="1"/>
    <x v="833"/>
    <x v="833"/>
    <x v="0"/>
    <x v="1"/>
    <x v="13"/>
    <x v="5"/>
    <x v="13"/>
  </r>
  <r>
    <n v="939"/>
    <x v="917"/>
    <x v="938"/>
    <n v="7800"/>
    <n v="3839"/>
    <n v="49"/>
    <x v="0"/>
    <x v="109"/>
    <n v="1953"/>
    <x v="1"/>
    <x v="1"/>
    <x v="834"/>
    <x v="834"/>
    <x v="0"/>
    <x v="1"/>
    <x v="11"/>
    <x v="6"/>
    <x v="11"/>
  </r>
  <r>
    <n v="940"/>
    <x v="918"/>
    <x v="939"/>
    <n v="9900"/>
    <n v="6161"/>
    <n v="62"/>
    <x v="2"/>
    <x v="569"/>
    <n v="3113.5"/>
    <x v="0"/>
    <x v="0"/>
    <x v="835"/>
    <x v="835"/>
    <x v="0"/>
    <x v="0"/>
    <x v="2"/>
    <x v="2"/>
    <x v="2"/>
  </r>
  <r>
    <n v="941"/>
    <x v="919"/>
    <x v="940"/>
    <n v="43000"/>
    <n v="5615"/>
    <n v="13"/>
    <x v="0"/>
    <x v="373"/>
    <n v="2846.5"/>
    <x v="1"/>
    <x v="1"/>
    <x v="836"/>
    <x v="836"/>
    <x v="1"/>
    <x v="0"/>
    <x v="3"/>
    <x v="3"/>
    <x v="3"/>
  </r>
  <r>
    <n v="942"/>
    <x v="916"/>
    <x v="941"/>
    <n v="9600"/>
    <n v="6205"/>
    <n v="65"/>
    <x v="0"/>
    <x v="109"/>
    <n v="3136"/>
    <x v="2"/>
    <x v="2"/>
    <x v="837"/>
    <x v="611"/>
    <x v="0"/>
    <x v="0"/>
    <x v="3"/>
    <x v="3"/>
    <x v="3"/>
  </r>
  <r>
    <n v="943"/>
    <x v="920"/>
    <x v="942"/>
    <n v="7500"/>
    <n v="11969"/>
    <n v="160"/>
    <x v="1"/>
    <x v="493"/>
    <n v="6041.5"/>
    <x v="1"/>
    <x v="1"/>
    <x v="219"/>
    <x v="837"/>
    <x v="0"/>
    <x v="0"/>
    <x v="0"/>
    <x v="0"/>
    <x v="0"/>
  </r>
  <r>
    <n v="944"/>
    <x v="921"/>
    <x v="943"/>
    <n v="10000"/>
    <n v="8142"/>
    <n v="81"/>
    <x v="0"/>
    <x v="570"/>
    <n v="4202.5"/>
    <x v="2"/>
    <x v="2"/>
    <x v="365"/>
    <x v="334"/>
    <x v="0"/>
    <x v="0"/>
    <x v="14"/>
    <x v="7"/>
    <x v="14"/>
  </r>
  <r>
    <n v="945"/>
    <x v="922"/>
    <x v="944"/>
    <n v="172000"/>
    <n v="55805"/>
    <n v="32"/>
    <x v="0"/>
    <x v="571"/>
    <n v="28748"/>
    <x v="1"/>
    <x v="1"/>
    <x v="838"/>
    <x v="838"/>
    <x v="1"/>
    <x v="0"/>
    <x v="14"/>
    <x v="7"/>
    <x v="14"/>
  </r>
  <r>
    <n v="946"/>
    <x v="923"/>
    <x v="945"/>
    <n v="153700"/>
    <n v="15238"/>
    <n v="10"/>
    <x v="0"/>
    <x v="483"/>
    <n v="7709.5"/>
    <x v="1"/>
    <x v="1"/>
    <x v="839"/>
    <x v="839"/>
    <x v="0"/>
    <x v="0"/>
    <x v="3"/>
    <x v="3"/>
    <x v="3"/>
  </r>
  <r>
    <n v="947"/>
    <x v="924"/>
    <x v="946"/>
    <n v="3600"/>
    <n v="961"/>
    <n v="27"/>
    <x v="0"/>
    <x v="171"/>
    <n v="487"/>
    <x v="1"/>
    <x v="1"/>
    <x v="840"/>
    <x v="216"/>
    <x v="0"/>
    <x v="0"/>
    <x v="3"/>
    <x v="3"/>
    <x v="3"/>
  </r>
  <r>
    <n v="948"/>
    <x v="925"/>
    <x v="947"/>
    <n v="9400"/>
    <n v="5918"/>
    <n v="63"/>
    <x v="3"/>
    <x v="415"/>
    <n v="3039"/>
    <x v="1"/>
    <x v="1"/>
    <x v="841"/>
    <x v="840"/>
    <x v="1"/>
    <x v="1"/>
    <x v="4"/>
    <x v="4"/>
    <x v="4"/>
  </r>
  <r>
    <n v="949"/>
    <x v="926"/>
    <x v="948"/>
    <n v="5900"/>
    <n v="9520"/>
    <n v="161"/>
    <x v="1"/>
    <x v="84"/>
    <n v="4861.5"/>
    <x v="1"/>
    <x v="1"/>
    <x v="842"/>
    <x v="133"/>
    <x v="0"/>
    <x v="0"/>
    <x v="2"/>
    <x v="2"/>
    <x v="2"/>
  </r>
  <r>
    <n v="950"/>
    <x v="927"/>
    <x v="949"/>
    <n v="100"/>
    <n v="5"/>
    <n v="5"/>
    <x v="0"/>
    <x v="49"/>
    <n v="3"/>
    <x v="1"/>
    <x v="1"/>
    <x v="843"/>
    <x v="354"/>
    <x v="0"/>
    <x v="1"/>
    <x v="3"/>
    <x v="3"/>
    <x v="3"/>
  </r>
  <r>
    <n v="951"/>
    <x v="928"/>
    <x v="950"/>
    <n v="14500"/>
    <n v="159056"/>
    <n v="1097"/>
    <x v="1"/>
    <x v="572"/>
    <n v="80307.5"/>
    <x v="1"/>
    <x v="1"/>
    <x v="844"/>
    <x v="721"/>
    <x v="0"/>
    <x v="1"/>
    <x v="1"/>
    <x v="1"/>
    <x v="1"/>
  </r>
  <r>
    <n v="952"/>
    <x v="929"/>
    <x v="951"/>
    <n v="145500"/>
    <n v="101987"/>
    <n v="70"/>
    <x v="3"/>
    <x v="428"/>
    <n v="52126.5"/>
    <x v="1"/>
    <x v="1"/>
    <x v="845"/>
    <x v="841"/>
    <x v="0"/>
    <x v="0"/>
    <x v="4"/>
    <x v="4"/>
    <x v="4"/>
  </r>
  <r>
    <n v="953"/>
    <x v="930"/>
    <x v="952"/>
    <n v="3300"/>
    <n v="1980"/>
    <n v="60"/>
    <x v="0"/>
    <x v="356"/>
    <n v="1000.5"/>
    <x v="1"/>
    <x v="1"/>
    <x v="846"/>
    <x v="842"/>
    <x v="0"/>
    <x v="1"/>
    <x v="22"/>
    <x v="4"/>
    <x v="22"/>
  </r>
  <r>
    <n v="954"/>
    <x v="931"/>
    <x v="953"/>
    <n v="42600"/>
    <n v="156384"/>
    <n v="367"/>
    <x v="1"/>
    <x v="573"/>
    <n v="78966"/>
    <x v="2"/>
    <x v="2"/>
    <x v="110"/>
    <x v="843"/>
    <x v="0"/>
    <x v="0"/>
    <x v="2"/>
    <x v="2"/>
    <x v="2"/>
  </r>
  <r>
    <n v="955"/>
    <x v="932"/>
    <x v="954"/>
    <n v="700"/>
    <n v="7763"/>
    <n v="1109"/>
    <x v="1"/>
    <x v="175"/>
    <n v="3921.5"/>
    <x v="1"/>
    <x v="1"/>
    <x v="847"/>
    <x v="844"/>
    <x v="0"/>
    <x v="0"/>
    <x v="3"/>
    <x v="3"/>
    <x v="3"/>
  </r>
  <r>
    <n v="956"/>
    <x v="933"/>
    <x v="955"/>
    <n v="187600"/>
    <n v="35698"/>
    <n v="19"/>
    <x v="0"/>
    <x v="268"/>
    <n v="18264"/>
    <x v="1"/>
    <x v="1"/>
    <x v="848"/>
    <x v="845"/>
    <x v="0"/>
    <x v="0"/>
    <x v="22"/>
    <x v="4"/>
    <x v="22"/>
  </r>
  <r>
    <n v="957"/>
    <x v="934"/>
    <x v="956"/>
    <n v="9800"/>
    <n v="12434"/>
    <n v="127"/>
    <x v="1"/>
    <x v="54"/>
    <n v="6282.5"/>
    <x v="1"/>
    <x v="1"/>
    <x v="849"/>
    <x v="846"/>
    <x v="0"/>
    <x v="0"/>
    <x v="3"/>
    <x v="3"/>
    <x v="3"/>
  </r>
  <r>
    <n v="958"/>
    <x v="935"/>
    <x v="957"/>
    <n v="1100"/>
    <n v="8081"/>
    <n v="735"/>
    <x v="1"/>
    <x v="192"/>
    <n v="4096.5"/>
    <x v="1"/>
    <x v="1"/>
    <x v="780"/>
    <x v="847"/>
    <x v="0"/>
    <x v="0"/>
    <x v="10"/>
    <x v="4"/>
    <x v="10"/>
  </r>
  <r>
    <n v="959"/>
    <x v="936"/>
    <x v="958"/>
    <n v="145000"/>
    <n v="6631"/>
    <n v="5"/>
    <x v="0"/>
    <x v="406"/>
    <n v="3380.5"/>
    <x v="1"/>
    <x v="1"/>
    <x v="140"/>
    <x v="688"/>
    <x v="0"/>
    <x v="0"/>
    <x v="18"/>
    <x v="5"/>
    <x v="18"/>
  </r>
  <r>
    <n v="960"/>
    <x v="937"/>
    <x v="959"/>
    <n v="5500"/>
    <n v="4678"/>
    <n v="85"/>
    <x v="0"/>
    <x v="12"/>
    <n v="2366.5"/>
    <x v="1"/>
    <x v="1"/>
    <x v="850"/>
    <x v="848"/>
    <x v="0"/>
    <x v="0"/>
    <x v="2"/>
    <x v="2"/>
    <x v="2"/>
  </r>
  <r>
    <n v="961"/>
    <x v="938"/>
    <x v="960"/>
    <n v="5700"/>
    <n v="6800"/>
    <n v="119"/>
    <x v="1"/>
    <x v="287"/>
    <n v="3477.5"/>
    <x v="1"/>
    <x v="1"/>
    <x v="851"/>
    <x v="248"/>
    <x v="0"/>
    <x v="0"/>
    <x v="18"/>
    <x v="5"/>
    <x v="18"/>
  </r>
  <r>
    <n v="962"/>
    <x v="939"/>
    <x v="961"/>
    <n v="3600"/>
    <n v="10657"/>
    <n v="296"/>
    <x v="1"/>
    <x v="574"/>
    <n v="5461.5"/>
    <x v="1"/>
    <x v="1"/>
    <x v="852"/>
    <x v="849"/>
    <x v="0"/>
    <x v="0"/>
    <x v="0"/>
    <x v="0"/>
    <x v="0"/>
  </r>
  <r>
    <n v="963"/>
    <x v="940"/>
    <x v="962"/>
    <n v="5900"/>
    <n v="4997"/>
    <n v="85"/>
    <x v="0"/>
    <x v="493"/>
    <n v="2555.5"/>
    <x v="6"/>
    <x v="6"/>
    <x v="853"/>
    <x v="850"/>
    <x v="0"/>
    <x v="1"/>
    <x v="14"/>
    <x v="7"/>
    <x v="14"/>
  </r>
  <r>
    <n v="964"/>
    <x v="941"/>
    <x v="963"/>
    <n v="3700"/>
    <n v="13164"/>
    <n v="356"/>
    <x v="1"/>
    <x v="287"/>
    <n v="6659.5"/>
    <x v="1"/>
    <x v="1"/>
    <x v="854"/>
    <x v="851"/>
    <x v="0"/>
    <x v="0"/>
    <x v="3"/>
    <x v="3"/>
    <x v="3"/>
  </r>
  <r>
    <n v="965"/>
    <x v="942"/>
    <x v="964"/>
    <n v="2200"/>
    <n v="8501"/>
    <n v="386"/>
    <x v="1"/>
    <x v="512"/>
    <n v="4354"/>
    <x v="4"/>
    <x v="4"/>
    <x v="67"/>
    <x v="852"/>
    <x v="0"/>
    <x v="0"/>
    <x v="1"/>
    <x v="1"/>
    <x v="1"/>
  </r>
  <r>
    <n v="966"/>
    <x v="411"/>
    <x v="965"/>
    <n v="1700"/>
    <n v="13468"/>
    <n v="792"/>
    <x v="1"/>
    <x v="242"/>
    <n v="6856.5"/>
    <x v="1"/>
    <x v="1"/>
    <x v="855"/>
    <x v="853"/>
    <x v="0"/>
    <x v="0"/>
    <x v="3"/>
    <x v="3"/>
    <x v="3"/>
  </r>
  <r>
    <n v="967"/>
    <x v="943"/>
    <x v="966"/>
    <n v="88400"/>
    <n v="121138"/>
    <n v="137"/>
    <x v="1"/>
    <x v="575"/>
    <n v="61355.5"/>
    <x v="1"/>
    <x v="1"/>
    <x v="107"/>
    <x v="104"/>
    <x v="0"/>
    <x v="0"/>
    <x v="21"/>
    <x v="1"/>
    <x v="21"/>
  </r>
  <r>
    <n v="968"/>
    <x v="944"/>
    <x v="967"/>
    <n v="2400"/>
    <n v="8117"/>
    <n v="338"/>
    <x v="1"/>
    <x v="493"/>
    <n v="4115.5"/>
    <x v="1"/>
    <x v="1"/>
    <x v="344"/>
    <x v="854"/>
    <x v="0"/>
    <x v="0"/>
    <x v="0"/>
    <x v="0"/>
    <x v="0"/>
  </r>
  <r>
    <n v="969"/>
    <x v="945"/>
    <x v="968"/>
    <n v="7900"/>
    <n v="8550"/>
    <n v="108"/>
    <x v="1"/>
    <x v="576"/>
    <n v="4321.5"/>
    <x v="1"/>
    <x v="1"/>
    <x v="856"/>
    <x v="855"/>
    <x v="0"/>
    <x v="0"/>
    <x v="3"/>
    <x v="3"/>
    <x v="3"/>
  </r>
  <r>
    <n v="970"/>
    <x v="946"/>
    <x v="969"/>
    <n v="94900"/>
    <n v="57659"/>
    <n v="61"/>
    <x v="0"/>
    <x v="577"/>
    <n v="29126.5"/>
    <x v="1"/>
    <x v="1"/>
    <x v="857"/>
    <x v="856"/>
    <x v="0"/>
    <x v="0"/>
    <x v="3"/>
    <x v="3"/>
    <x v="3"/>
  </r>
  <r>
    <n v="971"/>
    <x v="947"/>
    <x v="970"/>
    <n v="5100"/>
    <n v="1414"/>
    <n v="28"/>
    <x v="0"/>
    <x v="3"/>
    <n v="719"/>
    <x v="1"/>
    <x v="1"/>
    <x v="858"/>
    <x v="857"/>
    <x v="0"/>
    <x v="0"/>
    <x v="19"/>
    <x v="4"/>
    <x v="19"/>
  </r>
  <r>
    <n v="972"/>
    <x v="948"/>
    <x v="971"/>
    <n v="42700"/>
    <n v="97524"/>
    <n v="228"/>
    <x v="1"/>
    <x v="578"/>
    <n v="49602.5"/>
    <x v="1"/>
    <x v="1"/>
    <x v="859"/>
    <x v="858"/>
    <x v="0"/>
    <x v="1"/>
    <x v="2"/>
    <x v="2"/>
    <x v="2"/>
  </r>
  <r>
    <n v="973"/>
    <x v="949"/>
    <x v="972"/>
    <n v="121100"/>
    <n v="26176"/>
    <n v="22"/>
    <x v="0"/>
    <x v="526"/>
    <n v="13214"/>
    <x v="1"/>
    <x v="1"/>
    <x v="860"/>
    <x v="859"/>
    <x v="0"/>
    <x v="1"/>
    <x v="3"/>
    <x v="3"/>
    <x v="3"/>
  </r>
  <r>
    <n v="974"/>
    <x v="950"/>
    <x v="973"/>
    <n v="800"/>
    <n v="2991"/>
    <n v="374"/>
    <x v="1"/>
    <x v="235"/>
    <n v="1511.5"/>
    <x v="1"/>
    <x v="1"/>
    <x v="170"/>
    <x v="860"/>
    <x v="0"/>
    <x v="0"/>
    <x v="7"/>
    <x v="1"/>
    <x v="7"/>
  </r>
  <r>
    <n v="975"/>
    <x v="951"/>
    <x v="974"/>
    <n v="5400"/>
    <n v="8366"/>
    <n v="155"/>
    <x v="1"/>
    <x v="18"/>
    <n v="4250.5"/>
    <x v="1"/>
    <x v="1"/>
    <x v="861"/>
    <x v="264"/>
    <x v="0"/>
    <x v="1"/>
    <x v="3"/>
    <x v="3"/>
    <x v="3"/>
  </r>
  <r>
    <n v="976"/>
    <x v="952"/>
    <x v="975"/>
    <n v="4000"/>
    <n v="12886"/>
    <n v="322"/>
    <x v="1"/>
    <x v="382"/>
    <n v="6513"/>
    <x v="1"/>
    <x v="1"/>
    <x v="862"/>
    <x v="65"/>
    <x v="0"/>
    <x v="1"/>
    <x v="3"/>
    <x v="3"/>
    <x v="3"/>
  </r>
  <r>
    <n v="977"/>
    <x v="597"/>
    <x v="976"/>
    <n v="7000"/>
    <n v="5177"/>
    <n v="74"/>
    <x v="0"/>
    <x v="109"/>
    <n v="2622"/>
    <x v="1"/>
    <x v="1"/>
    <x v="863"/>
    <x v="861"/>
    <x v="0"/>
    <x v="0"/>
    <x v="0"/>
    <x v="0"/>
    <x v="0"/>
  </r>
  <r>
    <n v="978"/>
    <x v="953"/>
    <x v="977"/>
    <n v="1000"/>
    <n v="8641"/>
    <n v="864"/>
    <x v="1"/>
    <x v="45"/>
    <n v="4366.5"/>
    <x v="1"/>
    <x v="1"/>
    <x v="864"/>
    <x v="862"/>
    <x v="0"/>
    <x v="0"/>
    <x v="11"/>
    <x v="6"/>
    <x v="11"/>
  </r>
  <r>
    <n v="979"/>
    <x v="954"/>
    <x v="978"/>
    <n v="60200"/>
    <n v="86244"/>
    <n v="143"/>
    <x v="1"/>
    <x v="579"/>
    <n v="43629.5"/>
    <x v="4"/>
    <x v="4"/>
    <x v="527"/>
    <x v="454"/>
    <x v="0"/>
    <x v="0"/>
    <x v="3"/>
    <x v="3"/>
    <x v="3"/>
  </r>
  <r>
    <n v="980"/>
    <x v="955"/>
    <x v="979"/>
    <n v="195200"/>
    <n v="78630"/>
    <n v="40"/>
    <x v="0"/>
    <x v="580"/>
    <n v="39686"/>
    <x v="1"/>
    <x v="1"/>
    <x v="865"/>
    <x v="863"/>
    <x v="1"/>
    <x v="0"/>
    <x v="9"/>
    <x v="5"/>
    <x v="9"/>
  </r>
  <r>
    <n v="981"/>
    <x v="956"/>
    <x v="980"/>
    <n v="6700"/>
    <n v="11941"/>
    <n v="178"/>
    <x v="1"/>
    <x v="581"/>
    <n v="6132"/>
    <x v="1"/>
    <x v="1"/>
    <x v="866"/>
    <x v="864"/>
    <x v="0"/>
    <x v="0"/>
    <x v="2"/>
    <x v="2"/>
    <x v="2"/>
  </r>
  <r>
    <n v="982"/>
    <x v="957"/>
    <x v="981"/>
    <n v="7200"/>
    <n v="6115"/>
    <n v="85"/>
    <x v="0"/>
    <x v="51"/>
    <n v="3095"/>
    <x v="1"/>
    <x v="1"/>
    <x v="867"/>
    <x v="865"/>
    <x v="0"/>
    <x v="1"/>
    <x v="4"/>
    <x v="4"/>
    <x v="4"/>
  </r>
  <r>
    <n v="983"/>
    <x v="958"/>
    <x v="982"/>
    <n v="129100"/>
    <n v="188404"/>
    <n v="146"/>
    <x v="1"/>
    <x v="582"/>
    <n v="95365"/>
    <x v="1"/>
    <x v="1"/>
    <x v="868"/>
    <x v="866"/>
    <x v="0"/>
    <x v="0"/>
    <x v="4"/>
    <x v="4"/>
    <x v="4"/>
  </r>
  <r>
    <n v="984"/>
    <x v="959"/>
    <x v="983"/>
    <n v="6500"/>
    <n v="9910"/>
    <n v="152"/>
    <x v="1"/>
    <x v="345"/>
    <n v="5145.5"/>
    <x v="1"/>
    <x v="1"/>
    <x v="105"/>
    <x v="867"/>
    <x v="0"/>
    <x v="0"/>
    <x v="3"/>
    <x v="3"/>
    <x v="3"/>
  </r>
  <r>
    <n v="985"/>
    <x v="960"/>
    <x v="984"/>
    <n v="170600"/>
    <n v="114523"/>
    <n v="67"/>
    <x v="0"/>
    <x v="583"/>
    <n v="59464"/>
    <x v="1"/>
    <x v="1"/>
    <x v="481"/>
    <x v="868"/>
    <x v="0"/>
    <x v="1"/>
    <x v="1"/>
    <x v="1"/>
    <x v="1"/>
  </r>
  <r>
    <n v="986"/>
    <x v="961"/>
    <x v="985"/>
    <n v="7800"/>
    <n v="3144"/>
    <n v="40"/>
    <x v="0"/>
    <x v="45"/>
    <n v="1618"/>
    <x v="1"/>
    <x v="1"/>
    <x v="253"/>
    <x v="296"/>
    <x v="0"/>
    <x v="0"/>
    <x v="1"/>
    <x v="1"/>
    <x v="1"/>
  </r>
  <r>
    <n v="987"/>
    <x v="962"/>
    <x v="986"/>
    <n v="6200"/>
    <n v="13441"/>
    <n v="217"/>
    <x v="1"/>
    <x v="584"/>
    <n v="6960.5"/>
    <x v="1"/>
    <x v="1"/>
    <x v="869"/>
    <x v="869"/>
    <x v="0"/>
    <x v="0"/>
    <x v="4"/>
    <x v="4"/>
    <x v="4"/>
  </r>
  <r>
    <n v="988"/>
    <x v="963"/>
    <x v="987"/>
    <n v="9400"/>
    <n v="4899"/>
    <n v="52"/>
    <x v="0"/>
    <x v="251"/>
    <n v="2481.5"/>
    <x v="1"/>
    <x v="1"/>
    <x v="864"/>
    <x v="274"/>
    <x v="0"/>
    <x v="0"/>
    <x v="15"/>
    <x v="5"/>
    <x v="15"/>
  </r>
  <r>
    <n v="989"/>
    <x v="964"/>
    <x v="988"/>
    <n v="2400"/>
    <n v="11990"/>
    <n v="500"/>
    <x v="1"/>
    <x v="31"/>
    <n v="6108"/>
    <x v="1"/>
    <x v="1"/>
    <x v="843"/>
    <x v="354"/>
    <x v="0"/>
    <x v="0"/>
    <x v="18"/>
    <x v="5"/>
    <x v="18"/>
  </r>
  <r>
    <n v="990"/>
    <x v="965"/>
    <x v="989"/>
    <n v="7800"/>
    <n v="6839"/>
    <n v="88"/>
    <x v="0"/>
    <x v="251"/>
    <n v="3451.5"/>
    <x v="1"/>
    <x v="1"/>
    <x v="289"/>
    <x v="870"/>
    <x v="0"/>
    <x v="1"/>
    <x v="6"/>
    <x v="4"/>
    <x v="6"/>
  </r>
  <r>
    <n v="991"/>
    <x v="509"/>
    <x v="990"/>
    <n v="9800"/>
    <n v="11091"/>
    <n v="113"/>
    <x v="1"/>
    <x v="585"/>
    <n v="5666"/>
    <x v="1"/>
    <x v="1"/>
    <x v="870"/>
    <x v="871"/>
    <x v="0"/>
    <x v="1"/>
    <x v="1"/>
    <x v="1"/>
    <x v="1"/>
  </r>
  <r>
    <n v="992"/>
    <x v="966"/>
    <x v="991"/>
    <n v="3100"/>
    <n v="13223"/>
    <n v="427"/>
    <x v="1"/>
    <x v="227"/>
    <n v="6677.5"/>
    <x v="1"/>
    <x v="1"/>
    <x v="871"/>
    <x v="98"/>
    <x v="0"/>
    <x v="1"/>
    <x v="6"/>
    <x v="4"/>
    <x v="6"/>
  </r>
  <r>
    <n v="993"/>
    <x v="967"/>
    <x v="992"/>
    <n v="9800"/>
    <n v="7608"/>
    <n v="78"/>
    <x v="3"/>
    <x v="51"/>
    <n v="3841.5"/>
    <x v="6"/>
    <x v="6"/>
    <x v="872"/>
    <x v="872"/>
    <x v="0"/>
    <x v="1"/>
    <x v="14"/>
    <x v="7"/>
    <x v="14"/>
  </r>
  <r>
    <n v="994"/>
    <x v="968"/>
    <x v="993"/>
    <n v="141100"/>
    <n v="74073"/>
    <n v="52"/>
    <x v="0"/>
    <x v="586"/>
    <n v="37457.5"/>
    <x v="1"/>
    <x v="1"/>
    <x v="873"/>
    <x v="873"/>
    <x v="0"/>
    <x v="1"/>
    <x v="18"/>
    <x v="5"/>
    <x v="18"/>
  </r>
  <r>
    <n v="995"/>
    <x v="969"/>
    <x v="994"/>
    <n v="97300"/>
    <n v="153216"/>
    <n v="157"/>
    <x v="1"/>
    <x v="587"/>
    <n v="77629.5"/>
    <x v="1"/>
    <x v="1"/>
    <x v="874"/>
    <x v="526"/>
    <x v="0"/>
    <x v="1"/>
    <x v="0"/>
    <x v="0"/>
    <x v="0"/>
  </r>
  <r>
    <n v="996"/>
    <x v="970"/>
    <x v="995"/>
    <n v="6600"/>
    <n v="4814"/>
    <n v="73"/>
    <x v="0"/>
    <x v="192"/>
    <n v="2463"/>
    <x v="1"/>
    <x v="1"/>
    <x v="875"/>
    <x v="874"/>
    <x v="0"/>
    <x v="0"/>
    <x v="3"/>
    <x v="3"/>
    <x v="3"/>
  </r>
  <r>
    <n v="997"/>
    <x v="971"/>
    <x v="996"/>
    <n v="7600"/>
    <n v="4603"/>
    <n v="61"/>
    <x v="3"/>
    <x v="279"/>
    <n v="2371"/>
    <x v="6"/>
    <x v="6"/>
    <x v="876"/>
    <x v="875"/>
    <x v="0"/>
    <x v="0"/>
    <x v="3"/>
    <x v="3"/>
    <x v="3"/>
  </r>
  <r>
    <n v="998"/>
    <x v="972"/>
    <x v="997"/>
    <n v="66600"/>
    <n v="37823"/>
    <n v="57"/>
    <x v="0"/>
    <x v="82"/>
    <n v="19098.5"/>
    <x v="1"/>
    <x v="1"/>
    <x v="877"/>
    <x v="876"/>
    <x v="0"/>
    <x v="1"/>
    <x v="7"/>
    <x v="1"/>
    <x v="7"/>
  </r>
  <r>
    <n v="999"/>
    <x v="973"/>
    <x v="998"/>
    <n v="111100"/>
    <n v="62819"/>
    <n v="57"/>
    <x v="3"/>
    <x v="588"/>
    <n v="31970.5"/>
    <x v="1"/>
    <x v="1"/>
    <x v="878"/>
    <x v="877"/>
    <x v="0"/>
    <x v="0"/>
    <x v="0"/>
    <x v="0"/>
    <x v="0"/>
  </r>
  <r>
    <m/>
    <x v="974"/>
    <x v="999"/>
    <m/>
    <m/>
    <m/>
    <x v="4"/>
    <x v="589"/>
    <m/>
    <x v="7"/>
    <x v="7"/>
    <x v="879"/>
    <x v="878"/>
    <x v="2"/>
    <x v="2"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949E-000F-465B-AFC0-3302D041F92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E46DD-9B82-4D58-8C94-54E4021A85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0EEBC-EFD8-40D7-B21D-6B905A0FAB1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6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18" name="[Range].[Parent Category].[All]" cap="All"/>
  </pageFields>
  <dataFields count="1">
    <dataField name="Count of outcome" fld="2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134A-8856-4701-982E-FD0EFAA0FC16}">
  <dimension ref="A1:G15"/>
  <sheetViews>
    <sheetView workbookViewId="0">
      <selection activeCell="G19" sqref="G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4" t="s">
        <v>6</v>
      </c>
      <c r="B1" t="s">
        <v>2071</v>
      </c>
    </row>
    <row r="3" spans="1:7" x14ac:dyDescent="0.3">
      <c r="A3" s="4" t="s">
        <v>2070</v>
      </c>
      <c r="B3" s="4" t="s">
        <v>2069</v>
      </c>
    </row>
    <row r="4" spans="1:7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3">
      <c r="A5" s="5" t="s">
        <v>2040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">
      <c r="A6" s="5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3">
      <c r="A7" s="5" t="s">
        <v>2049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">
      <c r="A8" s="5" t="s">
        <v>2063</v>
      </c>
      <c r="E8">
        <v>4</v>
      </c>
      <c r="G8">
        <v>4</v>
      </c>
    </row>
    <row r="9" spans="1:7" x14ac:dyDescent="0.3">
      <c r="A9" s="5" t="s">
        <v>2034</v>
      </c>
      <c r="B9">
        <v>10</v>
      </c>
      <c r="C9">
        <v>66</v>
      </c>
      <c r="E9">
        <v>99</v>
      </c>
      <c r="G9">
        <v>175</v>
      </c>
    </row>
    <row r="10" spans="1:7" x14ac:dyDescent="0.3">
      <c r="A10" s="5" t="s">
        <v>2053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">
      <c r="A11" s="5" t="s">
        <v>2046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">
      <c r="A12" s="5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">
      <c r="A13" s="5" t="s">
        <v>2038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">
      <c r="A14" s="5" t="s">
        <v>2067</v>
      </c>
    </row>
    <row r="15" spans="1:7" x14ac:dyDescent="0.3">
      <c r="A15" s="5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E4B6-5360-473D-9854-AA63C9DB5C8A}">
  <dimension ref="A1:G31"/>
  <sheetViews>
    <sheetView zoomScale="102" zoomScaleNormal="102" workbookViewId="0">
      <selection activeCell="J3" sqref="J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4" t="s">
        <v>6</v>
      </c>
      <c r="B1" t="s">
        <v>2071</v>
      </c>
    </row>
    <row r="2" spans="1:7" x14ac:dyDescent="0.3">
      <c r="A2" s="4" t="s">
        <v>2031</v>
      </c>
      <c r="B2" t="s">
        <v>2071</v>
      </c>
    </row>
    <row r="4" spans="1:7" x14ac:dyDescent="0.3">
      <c r="A4" s="4" t="s">
        <v>2070</v>
      </c>
      <c r="B4" s="4" t="s">
        <v>2069</v>
      </c>
    </row>
    <row r="5" spans="1:7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3">
      <c r="A6" s="5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">
      <c r="A7" s="5" t="s">
        <v>2064</v>
      </c>
      <c r="E7">
        <v>4</v>
      </c>
      <c r="G7">
        <v>4</v>
      </c>
    </row>
    <row r="8" spans="1:7" x14ac:dyDescent="0.3">
      <c r="A8" s="5" t="s">
        <v>2041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">
      <c r="A9" s="5" t="s">
        <v>2043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">
      <c r="A10" s="5" t="s">
        <v>2042</v>
      </c>
      <c r="C10">
        <v>8</v>
      </c>
      <c r="E10">
        <v>10</v>
      </c>
      <c r="G10">
        <v>18</v>
      </c>
    </row>
    <row r="11" spans="1:7" x14ac:dyDescent="0.3">
      <c r="A11" s="5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3">
      <c r="A12" s="5" t="s">
        <v>2033</v>
      </c>
      <c r="B12">
        <v>4</v>
      </c>
      <c r="C12">
        <v>20</v>
      </c>
      <c r="E12">
        <v>22</v>
      </c>
      <c r="G12">
        <v>46</v>
      </c>
    </row>
    <row r="13" spans="1:7" x14ac:dyDescent="0.3">
      <c r="A13" s="5" t="s">
        <v>2044</v>
      </c>
      <c r="B13">
        <v>3</v>
      </c>
      <c r="C13">
        <v>19</v>
      </c>
      <c r="E13">
        <v>23</v>
      </c>
      <c r="G13">
        <v>45</v>
      </c>
    </row>
    <row r="14" spans="1:7" x14ac:dyDescent="0.3">
      <c r="A14" s="5" t="s">
        <v>2057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5" t="s">
        <v>2056</v>
      </c>
      <c r="C15">
        <v>3</v>
      </c>
      <c r="E15">
        <v>4</v>
      </c>
      <c r="G15">
        <v>7</v>
      </c>
    </row>
    <row r="16" spans="1:7" x14ac:dyDescent="0.3">
      <c r="A16" s="5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3">
      <c r="A17" s="5" t="s">
        <v>2047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">
      <c r="A18" s="5" t="s">
        <v>2054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">
      <c r="A19" s="5" t="s">
        <v>2039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5" t="s">
        <v>2055</v>
      </c>
      <c r="C20">
        <v>4</v>
      </c>
      <c r="E20">
        <v>4</v>
      </c>
      <c r="G20">
        <v>8</v>
      </c>
    </row>
    <row r="21" spans="1:7" x14ac:dyDescent="0.3">
      <c r="A21" s="5" t="s">
        <v>2035</v>
      </c>
      <c r="B21">
        <v>6</v>
      </c>
      <c r="C21">
        <v>30</v>
      </c>
      <c r="E21">
        <v>49</v>
      </c>
      <c r="G21">
        <v>85</v>
      </c>
    </row>
    <row r="22" spans="1:7" x14ac:dyDescent="0.3">
      <c r="A22" s="5" t="s">
        <v>2062</v>
      </c>
      <c r="C22">
        <v>9</v>
      </c>
      <c r="E22">
        <v>5</v>
      </c>
      <c r="G22">
        <v>14</v>
      </c>
    </row>
    <row r="23" spans="1:7" x14ac:dyDescent="0.3">
      <c r="A23" s="5" t="s">
        <v>2051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">
      <c r="A24" s="5" t="s">
        <v>2059</v>
      </c>
      <c r="B24">
        <v>3</v>
      </c>
      <c r="C24">
        <v>3</v>
      </c>
      <c r="E24">
        <v>11</v>
      </c>
      <c r="G24">
        <v>17</v>
      </c>
    </row>
    <row r="25" spans="1:7" x14ac:dyDescent="0.3">
      <c r="A25" s="5" t="s">
        <v>2058</v>
      </c>
      <c r="C25">
        <v>7</v>
      </c>
      <c r="E25">
        <v>14</v>
      </c>
      <c r="G25">
        <v>21</v>
      </c>
    </row>
    <row r="26" spans="1:7" x14ac:dyDescent="0.3">
      <c r="A26" s="5" t="s">
        <v>2050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">
      <c r="A27" s="5" t="s">
        <v>2045</v>
      </c>
      <c r="C27">
        <v>16</v>
      </c>
      <c r="D27">
        <v>1</v>
      </c>
      <c r="E27">
        <v>28</v>
      </c>
      <c r="G27">
        <v>45</v>
      </c>
    </row>
    <row r="28" spans="1:7" x14ac:dyDescent="0.3">
      <c r="A28" s="5" t="s">
        <v>2037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">
      <c r="A29" s="5" t="s">
        <v>2061</v>
      </c>
      <c r="E29">
        <v>3</v>
      </c>
      <c r="G29">
        <v>3</v>
      </c>
    </row>
    <row r="30" spans="1:7" x14ac:dyDescent="0.3">
      <c r="A30" s="5" t="s">
        <v>2067</v>
      </c>
    </row>
    <row r="31" spans="1:7" x14ac:dyDescent="0.3">
      <c r="A31" s="5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7D5-813D-4EED-8E65-9D82BB9C57DB}">
  <dimension ref="A1:F16"/>
  <sheetViews>
    <sheetView workbookViewId="0">
      <selection activeCell="O9" sqref="O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4" t="s">
        <v>2031</v>
      </c>
      <c r="B1" t="s" vm="1">
        <v>2087</v>
      </c>
    </row>
    <row r="3" spans="1:6" x14ac:dyDescent="0.3">
      <c r="A3" s="4" t="s">
        <v>2070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5" t="s">
        <v>2076</v>
      </c>
      <c r="B5">
        <v>14</v>
      </c>
      <c r="C5">
        <v>35</v>
      </c>
      <c r="D5">
        <v>1</v>
      </c>
      <c r="E5">
        <v>58</v>
      </c>
      <c r="F5">
        <v>108</v>
      </c>
    </row>
    <row r="6" spans="1:6" x14ac:dyDescent="0.3">
      <c r="A6" s="5" t="s">
        <v>2077</v>
      </c>
      <c r="B6">
        <v>6</v>
      </c>
      <c r="C6">
        <v>40</v>
      </c>
      <c r="D6">
        <v>1</v>
      </c>
      <c r="E6">
        <v>56</v>
      </c>
      <c r="F6">
        <v>103</v>
      </c>
    </row>
    <row r="7" spans="1:6" x14ac:dyDescent="0.3">
      <c r="A7" s="5" t="s">
        <v>2078</v>
      </c>
      <c r="B7">
        <v>4</v>
      </c>
      <c r="C7">
        <v>32</v>
      </c>
      <c r="D7">
        <v>3</v>
      </c>
      <c r="E7">
        <v>45</v>
      </c>
      <c r="F7">
        <v>84</v>
      </c>
    </row>
    <row r="8" spans="1:6" x14ac:dyDescent="0.3">
      <c r="A8" s="5" t="s">
        <v>2079</v>
      </c>
      <c r="B8">
        <v>4</v>
      </c>
      <c r="C8">
        <v>35</v>
      </c>
      <c r="D8">
        <v>1</v>
      </c>
      <c r="E8">
        <v>48</v>
      </c>
      <c r="F8">
        <v>88</v>
      </c>
    </row>
    <row r="9" spans="1:6" x14ac:dyDescent="0.3">
      <c r="A9" s="5" t="s">
        <v>2080</v>
      </c>
      <c r="B9">
        <v>4</v>
      </c>
      <c r="C9">
        <v>37</v>
      </c>
      <c r="D9">
        <v>1</v>
      </c>
      <c r="E9">
        <v>60</v>
      </c>
      <c r="F9">
        <v>102</v>
      </c>
    </row>
    <row r="10" spans="1:6" x14ac:dyDescent="0.3">
      <c r="A10" s="5" t="s">
        <v>2081</v>
      </c>
      <c r="B10">
        <v>7</v>
      </c>
      <c r="C10">
        <v>42</v>
      </c>
      <c r="D10">
        <v>2</v>
      </c>
      <c r="E10">
        <v>54</v>
      </c>
      <c r="F10">
        <v>105</v>
      </c>
    </row>
    <row r="11" spans="1:6" x14ac:dyDescent="0.3">
      <c r="A11" s="5" t="s">
        <v>2082</v>
      </c>
      <c r="B11">
        <v>5</v>
      </c>
      <c r="C11">
        <v>42</v>
      </c>
      <c r="D11">
        <v>2</v>
      </c>
      <c r="E11">
        <v>49</v>
      </c>
      <c r="F11">
        <v>98</v>
      </c>
    </row>
    <row r="12" spans="1:6" x14ac:dyDescent="0.3">
      <c r="A12" s="5" t="s">
        <v>2083</v>
      </c>
      <c r="B12">
        <v>5</v>
      </c>
      <c r="C12">
        <v>28</v>
      </c>
      <c r="D12">
        <v>1</v>
      </c>
      <c r="E12">
        <v>67</v>
      </c>
      <c r="F12">
        <v>101</v>
      </c>
    </row>
    <row r="13" spans="1:6" x14ac:dyDescent="0.3">
      <c r="A13" s="5" t="s">
        <v>2084</v>
      </c>
      <c r="B13">
        <v>4</v>
      </c>
      <c r="C13">
        <v>35</v>
      </c>
      <c r="D13">
        <v>2</v>
      </c>
      <c r="E13">
        <v>61</v>
      </c>
      <c r="F13">
        <v>102</v>
      </c>
    </row>
    <row r="14" spans="1:6" x14ac:dyDescent="0.3">
      <c r="A14" s="5" t="s">
        <v>2085</v>
      </c>
      <c r="B14">
        <v>4</v>
      </c>
      <c r="C14">
        <v>36</v>
      </c>
      <c r="E14">
        <v>67</v>
      </c>
      <c r="F14">
        <v>107</v>
      </c>
    </row>
    <row r="15" spans="1:6" x14ac:dyDescent="0.3">
      <c r="A15" s="5" t="s">
        <v>2086</v>
      </c>
      <c r="C15">
        <v>2</v>
      </c>
      <c r="F15">
        <v>2</v>
      </c>
    </row>
    <row r="16" spans="1:6" x14ac:dyDescent="0.3">
      <c r="A16" s="5" t="s">
        <v>2068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07D3-808A-4366-85EC-2A6862345EC6}">
  <dimension ref="A1:H13"/>
  <sheetViews>
    <sheetView workbookViewId="0">
      <selection activeCell="J20" sqref="J20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style="8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x14ac:dyDescent="0.3">
      <c r="A1" s="8" t="s">
        <v>2088</v>
      </c>
      <c r="B1" s="8" t="s">
        <v>2101</v>
      </c>
      <c r="C1" s="8" t="s">
        <v>2102</v>
      </c>
      <c r="D1" s="8" t="s">
        <v>2103</v>
      </c>
      <c r="E1" s="8" t="s">
        <v>2104</v>
      </c>
      <c r="F1" s="8" t="s">
        <v>2105</v>
      </c>
      <c r="G1" s="8" t="s">
        <v>2106</v>
      </c>
      <c r="H1" s="8" t="s">
        <v>2107</v>
      </c>
    </row>
    <row r="2" spans="1:8" x14ac:dyDescent="0.3">
      <c r="A2" t="s">
        <v>2089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>
        <f>(B2/E2)*100</f>
        <v>58.82352941176471</v>
      </c>
      <c r="G2">
        <f>(C2/E2)*100</f>
        <v>39.215686274509807</v>
      </c>
      <c r="H2">
        <f>(D2/E2)*100</f>
        <v>1.9607843137254901</v>
      </c>
    </row>
    <row r="3" spans="1:8" x14ac:dyDescent="0.3">
      <c r="A3" t="s">
        <v>2090</v>
      </c>
      <c r="B3">
        <f>COUNTIFS(Crowdfunding!G:G,"successful",Crowdfunding!D:D,"&gt;=1000",Crowdfunding!D:D,"&lt;5000")</f>
        <v>191</v>
      </c>
      <c r="C3">
        <f>COUNTIFS(Crowdfunding!G:G,"failed",Crowdfunding!D:D,"&gt;=1000",Crowdfunding!D:D,"&lt;5000")</f>
        <v>38</v>
      </c>
      <c r="D3">
        <f>COUNTIFS(Crowdfunding!G:G,"canceled",Crowdfunding!D:D,"&gt;=1000",Crowdfunding!D:D,"&lt;5000")</f>
        <v>2</v>
      </c>
      <c r="E3">
        <f t="shared" ref="E3:E12" si="0">SUM(B3:D3)</f>
        <v>231</v>
      </c>
      <c r="F3">
        <f t="shared" ref="F3:F13" si="1">(B3/E3)*100</f>
        <v>82.683982683982677</v>
      </c>
      <c r="G3">
        <f t="shared" ref="G3:G13" si="2">(C3/E3)*100</f>
        <v>16.450216450216452</v>
      </c>
      <c r="H3">
        <f t="shared" ref="H3:H13" si="3">(D3/E3)*100</f>
        <v>0.86580086580086579</v>
      </c>
    </row>
    <row r="4" spans="1:8" x14ac:dyDescent="0.3">
      <c r="A4" t="s">
        <v>2091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>
        <f t="shared" si="1"/>
        <v>52.06349206349207</v>
      </c>
      <c r="G4">
        <f t="shared" si="2"/>
        <v>40</v>
      </c>
      <c r="H4">
        <f t="shared" si="3"/>
        <v>7.9365079365079358</v>
      </c>
    </row>
    <row r="5" spans="1:8" x14ac:dyDescent="0.3">
      <c r="A5" t="s">
        <v>2092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>
        <f t="shared" si="1"/>
        <v>44.444444444444443</v>
      </c>
      <c r="G5">
        <f t="shared" si="2"/>
        <v>55.555555555555557</v>
      </c>
      <c r="H5">
        <f t="shared" si="3"/>
        <v>0</v>
      </c>
    </row>
    <row r="6" spans="1:8" x14ac:dyDescent="0.3">
      <c r="A6" t="s">
        <v>2093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">
      <c r="A7" t="s">
        <v>2094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">
      <c r="A8" t="s">
        <v>2095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>
        <f t="shared" si="1"/>
        <v>78.571428571428569</v>
      </c>
      <c r="G8">
        <f t="shared" si="2"/>
        <v>21.428571428571427</v>
      </c>
      <c r="H8">
        <f t="shared" si="3"/>
        <v>0</v>
      </c>
    </row>
    <row r="9" spans="1:8" x14ac:dyDescent="0.3">
      <c r="A9" t="s">
        <v>2096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">
      <c r="A10" t="s">
        <v>2097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>
        <f t="shared" si="1"/>
        <v>66.666666666666657</v>
      </c>
      <c r="G10">
        <f t="shared" si="2"/>
        <v>25</v>
      </c>
      <c r="H10">
        <f t="shared" si="3"/>
        <v>8.3333333333333321</v>
      </c>
    </row>
    <row r="11" spans="1:8" x14ac:dyDescent="0.3">
      <c r="A11" t="s">
        <v>2098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>
        <f t="shared" si="1"/>
        <v>78.571428571428569</v>
      </c>
      <c r="G11">
        <f t="shared" si="2"/>
        <v>21.428571428571427</v>
      </c>
      <c r="H11">
        <f t="shared" si="3"/>
        <v>0</v>
      </c>
    </row>
    <row r="12" spans="1:8" x14ac:dyDescent="0.3">
      <c r="A12" t="s">
        <v>2099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COUNTIFS(Crowdfunding!G:G,"failed",Crowdfunding!D:D,"&gt;=45000",Crowdfunding!D:D,"&lt;50000")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>
        <f t="shared" si="1"/>
        <v>72.727272727272734</v>
      </c>
      <c r="G12">
        <f t="shared" si="2"/>
        <v>27.27272727272727</v>
      </c>
      <c r="H12">
        <f t="shared" si="3"/>
        <v>0</v>
      </c>
    </row>
    <row r="13" spans="1:8" x14ac:dyDescent="0.3">
      <c r="A13" t="s">
        <v>2100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>SUM(B13:D13)</f>
        <v>305</v>
      </c>
      <c r="F13">
        <f t="shared" si="1"/>
        <v>37.377049180327873</v>
      </c>
      <c r="G13">
        <f t="shared" si="2"/>
        <v>53.442622950819676</v>
      </c>
      <c r="H13">
        <f t="shared" si="3"/>
        <v>9.1803278688524586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C1" zoomScale="105" zoomScaleNormal="100" workbookViewId="0">
      <selection activeCell="H1" sqref="H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3984375" customWidth="1"/>
    <col min="7" max="7" width="14.3984375" customWidth="1"/>
    <col min="8" max="8" width="13" bestFit="1" customWidth="1"/>
    <col min="9" max="9" width="14.69921875" customWidth="1"/>
    <col min="12" max="12" width="11.19921875" bestFit="1" customWidth="1"/>
    <col min="13" max="13" width="8.5" customWidth="1"/>
    <col min="14" max="14" width="21.296875" customWidth="1"/>
    <col min="15" max="15" width="21.09765625" style="6" customWidth="1"/>
    <col min="18" max="19" width="28" bestFit="1" customWidth="1"/>
    <col min="20" max="20" width="13.3984375" customWidth="1"/>
    <col min="21" max="21" width="14.59765625" customWidth="1"/>
    <col min="22" max="22" width="15.09765625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2030</v>
      </c>
      <c r="U1" s="1" t="s">
        <v>2074</v>
      </c>
      <c r="V1" s="1" t="s">
        <v>2075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v>42336.25</v>
      </c>
      <c r="O2" s="6"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  <c r="U2">
        <f>YEAR(N2)</f>
        <v>2015</v>
      </c>
      <c r="V2">
        <f>MONTH(N2)</f>
        <v>11</v>
      </c>
    </row>
    <row r="3" spans="1:2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v>1040</v>
      </c>
      <c r="G3" t="s">
        <v>20</v>
      </c>
      <c r="H3">
        <v>158</v>
      </c>
      <c r="I3">
        <v>7359</v>
      </c>
      <c r="J3" t="s">
        <v>21</v>
      </c>
      <c r="K3" t="s">
        <v>22</v>
      </c>
      <c r="L3">
        <v>1408424400</v>
      </c>
      <c r="M3">
        <v>1408597200</v>
      </c>
      <c r="N3" s="6">
        <v>41870.208333333336</v>
      </c>
      <c r="O3" s="6"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  <c r="U3">
        <f t="shared" ref="U3:U66" si="0">YEAR(N3)</f>
        <v>2014</v>
      </c>
      <c r="V3">
        <f t="shared" ref="V3:V66" si="1">MONTH(N3)</f>
        <v>8</v>
      </c>
    </row>
    <row r="4" spans="1:22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v>131</v>
      </c>
      <c r="G4" t="s">
        <v>20</v>
      </c>
      <c r="H4">
        <v>1425</v>
      </c>
      <c r="I4">
        <v>71974</v>
      </c>
      <c r="J4" t="s">
        <v>26</v>
      </c>
      <c r="K4" t="s">
        <v>27</v>
      </c>
      <c r="L4">
        <v>1384668000</v>
      </c>
      <c r="M4">
        <v>1384840800</v>
      </c>
      <c r="N4" s="6">
        <v>41595.25</v>
      </c>
      <c r="O4" s="6"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  <c r="U4">
        <f t="shared" si="0"/>
        <v>2013</v>
      </c>
      <c r="V4">
        <f t="shared" si="1"/>
        <v>11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v>59</v>
      </c>
      <c r="G5" t="s">
        <v>14</v>
      </c>
      <c r="H5">
        <v>24</v>
      </c>
      <c r="I5">
        <v>1250.5</v>
      </c>
      <c r="J5" t="s">
        <v>21</v>
      </c>
      <c r="K5" t="s">
        <v>22</v>
      </c>
      <c r="L5">
        <v>1565499600</v>
      </c>
      <c r="M5">
        <v>1568955600</v>
      </c>
      <c r="N5" s="6">
        <v>43688.208333333328</v>
      </c>
      <c r="O5" s="6"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  <c r="U5">
        <f t="shared" si="0"/>
        <v>2019</v>
      </c>
      <c r="V5">
        <f t="shared" si="1"/>
        <v>8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v>69</v>
      </c>
      <c r="G6" t="s">
        <v>14</v>
      </c>
      <c r="H6">
        <v>53</v>
      </c>
      <c r="I6">
        <v>2659</v>
      </c>
      <c r="J6" t="s">
        <v>21</v>
      </c>
      <c r="K6" t="s">
        <v>22</v>
      </c>
      <c r="L6">
        <v>1547964000</v>
      </c>
      <c r="M6">
        <v>1548309600</v>
      </c>
      <c r="N6" s="6">
        <v>43485.25</v>
      </c>
      <c r="O6" s="6"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  <c r="U6">
        <f t="shared" si="0"/>
        <v>2019</v>
      </c>
      <c r="V6">
        <f t="shared" si="1"/>
        <v>1</v>
      </c>
    </row>
    <row r="7" spans="1:2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v>174</v>
      </c>
      <c r="G7" t="s">
        <v>20</v>
      </c>
      <c r="H7">
        <v>174</v>
      </c>
      <c r="I7">
        <v>6684.5</v>
      </c>
      <c r="J7" t="s">
        <v>36</v>
      </c>
      <c r="K7" t="s">
        <v>37</v>
      </c>
      <c r="L7">
        <v>1346130000</v>
      </c>
      <c r="M7">
        <v>1347080400</v>
      </c>
      <c r="N7" s="6">
        <v>41149.208333333336</v>
      </c>
      <c r="O7" s="6"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  <c r="U7">
        <f t="shared" si="0"/>
        <v>2012</v>
      </c>
      <c r="V7">
        <f t="shared" si="1"/>
        <v>8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v>21</v>
      </c>
      <c r="G8" t="s">
        <v>14</v>
      </c>
      <c r="H8">
        <v>18</v>
      </c>
      <c r="I8">
        <v>554</v>
      </c>
      <c r="J8" t="s">
        <v>40</v>
      </c>
      <c r="K8" t="s">
        <v>41</v>
      </c>
      <c r="L8">
        <v>1505278800</v>
      </c>
      <c r="M8">
        <v>1505365200</v>
      </c>
      <c r="N8" s="6">
        <v>42991.208333333328</v>
      </c>
      <c r="O8" s="6"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  <c r="U8">
        <f t="shared" si="0"/>
        <v>2017</v>
      </c>
      <c r="V8">
        <f t="shared" si="1"/>
        <v>9</v>
      </c>
    </row>
    <row r="9" spans="1:2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v>328</v>
      </c>
      <c r="G9" t="s">
        <v>20</v>
      </c>
      <c r="H9">
        <v>227</v>
      </c>
      <c r="I9">
        <v>7484</v>
      </c>
      <c r="J9" t="s">
        <v>36</v>
      </c>
      <c r="K9" t="s">
        <v>37</v>
      </c>
      <c r="L9">
        <v>1439442000</v>
      </c>
      <c r="M9">
        <v>1439614800</v>
      </c>
      <c r="N9" s="6">
        <v>42229.208333333328</v>
      </c>
      <c r="O9" s="6"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  <c r="U9">
        <f t="shared" si="0"/>
        <v>2015</v>
      </c>
      <c r="V9">
        <f t="shared" si="1"/>
        <v>8</v>
      </c>
    </row>
    <row r="10" spans="1:2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v>20</v>
      </c>
      <c r="G10" t="s">
        <v>47</v>
      </c>
      <c r="H10">
        <v>708</v>
      </c>
      <c r="I10">
        <v>11327</v>
      </c>
      <c r="J10" t="s">
        <v>36</v>
      </c>
      <c r="K10" t="s">
        <v>37</v>
      </c>
      <c r="L10">
        <v>1281330000</v>
      </c>
      <c r="M10">
        <v>1281502800</v>
      </c>
      <c r="N10" s="6">
        <v>40399.208333333336</v>
      </c>
      <c r="O10" s="6"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  <c r="U10">
        <f t="shared" si="0"/>
        <v>2010</v>
      </c>
      <c r="V10">
        <f t="shared" si="1"/>
        <v>8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v>52</v>
      </c>
      <c r="G11" t="s">
        <v>14</v>
      </c>
      <c r="H11">
        <v>44</v>
      </c>
      <c r="I11">
        <v>1626</v>
      </c>
      <c r="J11" t="s">
        <v>21</v>
      </c>
      <c r="K11" t="s">
        <v>22</v>
      </c>
      <c r="L11">
        <v>1379566800</v>
      </c>
      <c r="M11">
        <v>1383804000</v>
      </c>
      <c r="N11" s="6">
        <v>41536.208333333336</v>
      </c>
      <c r="O11" s="6"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  <c r="U11">
        <f t="shared" si="0"/>
        <v>2013</v>
      </c>
      <c r="V11">
        <f t="shared" si="1"/>
        <v>9</v>
      </c>
    </row>
    <row r="12" spans="1:2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v>266</v>
      </c>
      <c r="G12" t="s">
        <v>20</v>
      </c>
      <c r="H12">
        <v>220</v>
      </c>
      <c r="I12">
        <v>7029</v>
      </c>
      <c r="J12" t="s">
        <v>21</v>
      </c>
      <c r="K12" t="s">
        <v>22</v>
      </c>
      <c r="L12">
        <v>1281762000</v>
      </c>
      <c r="M12">
        <v>1285909200</v>
      </c>
      <c r="N12" s="6">
        <v>40404.208333333336</v>
      </c>
      <c r="O12" s="6"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  <c r="U12">
        <f t="shared" si="0"/>
        <v>2010</v>
      </c>
      <c r="V12">
        <f t="shared" si="1"/>
        <v>8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v>48</v>
      </c>
      <c r="G13" t="s">
        <v>14</v>
      </c>
      <c r="H13">
        <v>27</v>
      </c>
      <c r="I13">
        <v>1528.5</v>
      </c>
      <c r="J13" t="s">
        <v>21</v>
      </c>
      <c r="K13" t="s">
        <v>22</v>
      </c>
      <c r="L13">
        <v>1285045200</v>
      </c>
      <c r="M13">
        <v>1285563600</v>
      </c>
      <c r="N13" s="6">
        <v>40442.208333333336</v>
      </c>
      <c r="O13" s="6"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  <c r="U13">
        <f t="shared" si="0"/>
        <v>2010</v>
      </c>
      <c r="V13">
        <f t="shared" si="1"/>
        <v>9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v>89</v>
      </c>
      <c r="G14" t="s">
        <v>14</v>
      </c>
      <c r="H14">
        <v>55</v>
      </c>
      <c r="I14">
        <v>2842</v>
      </c>
      <c r="J14" t="s">
        <v>21</v>
      </c>
      <c r="K14" t="s">
        <v>22</v>
      </c>
      <c r="L14">
        <v>1571720400</v>
      </c>
      <c r="M14">
        <v>1572411600</v>
      </c>
      <c r="N14" s="6">
        <v>43760.208333333328</v>
      </c>
      <c r="O14" s="6"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  <c r="U14">
        <f t="shared" si="0"/>
        <v>2019</v>
      </c>
      <c r="V14">
        <f t="shared" si="1"/>
        <v>10</v>
      </c>
    </row>
    <row r="15" spans="1:22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v>245</v>
      </c>
      <c r="G15" t="s">
        <v>20</v>
      </c>
      <c r="H15">
        <v>98</v>
      </c>
      <c r="I15">
        <v>5196.5</v>
      </c>
      <c r="J15" t="s">
        <v>21</v>
      </c>
      <c r="K15" t="s">
        <v>22</v>
      </c>
      <c r="L15">
        <v>1465621200</v>
      </c>
      <c r="M15">
        <v>1466658000</v>
      </c>
      <c r="N15" s="6">
        <v>42532.208333333328</v>
      </c>
      <c r="O15" s="6"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  <c r="U15">
        <f t="shared" si="0"/>
        <v>2016</v>
      </c>
      <c r="V15">
        <f t="shared" si="1"/>
        <v>6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v>67</v>
      </c>
      <c r="G16" t="s">
        <v>14</v>
      </c>
      <c r="H16">
        <v>200</v>
      </c>
      <c r="I16">
        <v>9514.5</v>
      </c>
      <c r="J16" t="s">
        <v>21</v>
      </c>
      <c r="K16" t="s">
        <v>22</v>
      </c>
      <c r="L16">
        <v>1331013600</v>
      </c>
      <c r="M16">
        <v>1333342800</v>
      </c>
      <c r="N16" s="6">
        <v>40974.25</v>
      </c>
      <c r="O16" s="6"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  <c r="U16">
        <f t="shared" si="0"/>
        <v>2012</v>
      </c>
      <c r="V16">
        <f t="shared" si="1"/>
        <v>3</v>
      </c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v>47</v>
      </c>
      <c r="G17" t="s">
        <v>14</v>
      </c>
      <c r="H17">
        <v>452</v>
      </c>
      <c r="I17">
        <v>19433</v>
      </c>
      <c r="J17" t="s">
        <v>21</v>
      </c>
      <c r="K17" t="s">
        <v>22</v>
      </c>
      <c r="L17">
        <v>1575957600</v>
      </c>
      <c r="M17">
        <v>1576303200</v>
      </c>
      <c r="N17" s="6">
        <v>43809.25</v>
      </c>
      <c r="O17" s="6"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  <c r="U17">
        <f t="shared" si="0"/>
        <v>2019</v>
      </c>
      <c r="V17">
        <f t="shared" si="1"/>
        <v>12</v>
      </c>
    </row>
    <row r="18" spans="1:2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v>649</v>
      </c>
      <c r="G18" t="s">
        <v>20</v>
      </c>
      <c r="H18">
        <v>100</v>
      </c>
      <c r="I18">
        <v>5570.5</v>
      </c>
      <c r="J18" t="s">
        <v>21</v>
      </c>
      <c r="K18" t="s">
        <v>22</v>
      </c>
      <c r="L18">
        <v>1390370400</v>
      </c>
      <c r="M18">
        <v>1392271200</v>
      </c>
      <c r="N18" s="6">
        <v>41661.25</v>
      </c>
      <c r="O18" s="6"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  <c r="U18">
        <f t="shared" si="0"/>
        <v>2014</v>
      </c>
      <c r="V18">
        <f t="shared" si="1"/>
        <v>1</v>
      </c>
    </row>
    <row r="19" spans="1:2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v>159</v>
      </c>
      <c r="G19" t="s">
        <v>20</v>
      </c>
      <c r="H19">
        <v>1249</v>
      </c>
      <c r="I19">
        <v>68047</v>
      </c>
      <c r="J19" t="s">
        <v>21</v>
      </c>
      <c r="K19" t="s">
        <v>22</v>
      </c>
      <c r="L19">
        <v>1294812000</v>
      </c>
      <c r="M19">
        <v>1294898400</v>
      </c>
      <c r="N19" s="6">
        <v>40555.25</v>
      </c>
      <c r="O19" s="6"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  <c r="U19">
        <f t="shared" si="0"/>
        <v>2011</v>
      </c>
      <c r="V19">
        <f t="shared" si="1"/>
        <v>1</v>
      </c>
    </row>
    <row r="20" spans="1:2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v>67</v>
      </c>
      <c r="G20" t="s">
        <v>74</v>
      </c>
      <c r="H20">
        <v>135</v>
      </c>
      <c r="I20">
        <v>3112</v>
      </c>
      <c r="J20" t="s">
        <v>21</v>
      </c>
      <c r="K20" t="s">
        <v>22</v>
      </c>
      <c r="L20">
        <v>1536382800</v>
      </c>
      <c r="M20">
        <v>1537074000</v>
      </c>
      <c r="N20" s="6">
        <v>43351.208333333328</v>
      </c>
      <c r="O20" s="6"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  <c r="U20">
        <f t="shared" si="0"/>
        <v>2018</v>
      </c>
      <c r="V20">
        <f t="shared" si="1"/>
        <v>9</v>
      </c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v>49</v>
      </c>
      <c r="G21" t="s">
        <v>14</v>
      </c>
      <c r="H21">
        <v>674</v>
      </c>
      <c r="I21">
        <v>15502.5</v>
      </c>
      <c r="J21" t="s">
        <v>21</v>
      </c>
      <c r="K21" t="s">
        <v>22</v>
      </c>
      <c r="L21">
        <v>1551679200</v>
      </c>
      <c r="M21">
        <v>1553490000</v>
      </c>
      <c r="N21" s="6">
        <v>43528.25</v>
      </c>
      <c r="O21" s="6"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  <c r="U21">
        <f t="shared" si="0"/>
        <v>2019</v>
      </c>
      <c r="V21">
        <f t="shared" si="1"/>
        <v>3</v>
      </c>
    </row>
    <row r="22" spans="1:2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v>112</v>
      </c>
      <c r="G22" t="s">
        <v>20</v>
      </c>
      <c r="H22">
        <v>1396</v>
      </c>
      <c r="I22">
        <v>74666</v>
      </c>
      <c r="J22" t="s">
        <v>21</v>
      </c>
      <c r="K22" t="s">
        <v>22</v>
      </c>
      <c r="L22">
        <v>1406523600</v>
      </c>
      <c r="M22">
        <v>1406523600</v>
      </c>
      <c r="N22" s="6">
        <v>41848.208333333336</v>
      </c>
      <c r="O22" s="6"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  <c r="U22">
        <f t="shared" si="0"/>
        <v>2014</v>
      </c>
      <c r="V22">
        <f t="shared" si="1"/>
        <v>7</v>
      </c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v>41</v>
      </c>
      <c r="G23" t="s">
        <v>14</v>
      </c>
      <c r="H23">
        <v>558</v>
      </c>
      <c r="I23">
        <v>19545.5</v>
      </c>
      <c r="J23" t="s">
        <v>21</v>
      </c>
      <c r="K23" t="s">
        <v>22</v>
      </c>
      <c r="L23">
        <v>1313384400</v>
      </c>
      <c r="M23">
        <v>1316322000</v>
      </c>
      <c r="N23" s="6">
        <v>40770.208333333336</v>
      </c>
      <c r="O23" s="6"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  <c r="U23">
        <f t="shared" si="0"/>
        <v>2011</v>
      </c>
      <c r="V23">
        <f t="shared" si="1"/>
        <v>8</v>
      </c>
    </row>
    <row r="24" spans="1:2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v>128</v>
      </c>
      <c r="G24" t="s">
        <v>20</v>
      </c>
      <c r="H24">
        <v>890</v>
      </c>
      <c r="I24">
        <v>38290</v>
      </c>
      <c r="J24" t="s">
        <v>21</v>
      </c>
      <c r="K24" t="s">
        <v>22</v>
      </c>
      <c r="L24">
        <v>1522731600</v>
      </c>
      <c r="M24">
        <v>1524027600</v>
      </c>
      <c r="N24" s="6">
        <v>43193.208333333328</v>
      </c>
      <c r="O24" s="6"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  <c r="U24">
        <f t="shared" si="0"/>
        <v>2018</v>
      </c>
      <c r="V24">
        <f t="shared" si="1"/>
        <v>4</v>
      </c>
    </row>
    <row r="25" spans="1:2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v>332</v>
      </c>
      <c r="G25" t="s">
        <v>20</v>
      </c>
      <c r="H25">
        <v>142</v>
      </c>
      <c r="I25">
        <v>7542</v>
      </c>
      <c r="J25" t="s">
        <v>40</v>
      </c>
      <c r="K25" t="s">
        <v>41</v>
      </c>
      <c r="L25">
        <v>1550124000</v>
      </c>
      <c r="M25">
        <v>1554699600</v>
      </c>
      <c r="N25" s="6">
        <v>43510.25</v>
      </c>
      <c r="O25" s="6"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  <c r="U25">
        <f t="shared" si="0"/>
        <v>2019</v>
      </c>
      <c r="V25">
        <f t="shared" si="1"/>
        <v>2</v>
      </c>
    </row>
    <row r="26" spans="1:2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v>113</v>
      </c>
      <c r="G26" t="s">
        <v>20</v>
      </c>
      <c r="H26">
        <v>2673</v>
      </c>
      <c r="I26">
        <v>53465</v>
      </c>
      <c r="J26" t="s">
        <v>21</v>
      </c>
      <c r="K26" t="s">
        <v>22</v>
      </c>
      <c r="L26">
        <v>1403326800</v>
      </c>
      <c r="M26">
        <v>1403499600</v>
      </c>
      <c r="N26" s="6">
        <v>41811.208333333336</v>
      </c>
      <c r="O26" s="6"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  <c r="U26">
        <f t="shared" si="0"/>
        <v>2014</v>
      </c>
      <c r="V26">
        <f t="shared" si="1"/>
        <v>6</v>
      </c>
    </row>
    <row r="27" spans="1:2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v>216</v>
      </c>
      <c r="G27" t="s">
        <v>20</v>
      </c>
      <c r="H27">
        <v>163</v>
      </c>
      <c r="I27">
        <v>6033.5</v>
      </c>
      <c r="J27" t="s">
        <v>21</v>
      </c>
      <c r="K27" t="s">
        <v>22</v>
      </c>
      <c r="L27">
        <v>1305694800</v>
      </c>
      <c r="M27">
        <v>1307422800</v>
      </c>
      <c r="N27" s="6">
        <v>40681.208333333336</v>
      </c>
      <c r="O27" s="6"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  <c r="U27">
        <f t="shared" si="0"/>
        <v>2011</v>
      </c>
      <c r="V27">
        <f t="shared" si="1"/>
        <v>5</v>
      </c>
    </row>
    <row r="28" spans="1:2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v>48</v>
      </c>
      <c r="G28" t="s">
        <v>74</v>
      </c>
      <c r="H28">
        <v>1480</v>
      </c>
      <c r="I28">
        <v>26647</v>
      </c>
      <c r="J28" t="s">
        <v>21</v>
      </c>
      <c r="K28" t="s">
        <v>22</v>
      </c>
      <c r="L28">
        <v>1533013200</v>
      </c>
      <c r="M28">
        <v>1535346000</v>
      </c>
      <c r="N28" s="6">
        <v>43312.208333333328</v>
      </c>
      <c r="O28" s="6"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  <c r="U28">
        <f t="shared" si="0"/>
        <v>2018</v>
      </c>
      <c r="V28">
        <f t="shared" si="1"/>
        <v>7</v>
      </c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v>80</v>
      </c>
      <c r="G29" t="s">
        <v>14</v>
      </c>
      <c r="H29">
        <v>15</v>
      </c>
      <c r="I29">
        <v>807</v>
      </c>
      <c r="J29" t="s">
        <v>21</v>
      </c>
      <c r="K29" t="s">
        <v>22</v>
      </c>
      <c r="L29">
        <v>1443848400</v>
      </c>
      <c r="M29">
        <v>1444539600</v>
      </c>
      <c r="N29" s="6">
        <v>42280.208333333328</v>
      </c>
      <c r="O29" s="6"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  <c r="U29">
        <f t="shared" si="0"/>
        <v>2015</v>
      </c>
      <c r="V29">
        <f t="shared" si="1"/>
        <v>10</v>
      </c>
    </row>
    <row r="30" spans="1:2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v>105</v>
      </c>
      <c r="G30" t="s">
        <v>20</v>
      </c>
      <c r="H30">
        <v>2220</v>
      </c>
      <c r="I30">
        <v>69927.5</v>
      </c>
      <c r="J30" t="s">
        <v>21</v>
      </c>
      <c r="K30" t="s">
        <v>22</v>
      </c>
      <c r="L30">
        <v>1265695200</v>
      </c>
      <c r="M30">
        <v>1267682400</v>
      </c>
      <c r="N30" s="6">
        <v>40218.25</v>
      </c>
      <c r="O30" s="6"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  <c r="U30">
        <f t="shared" si="0"/>
        <v>2010</v>
      </c>
      <c r="V30">
        <f t="shared" si="1"/>
        <v>2</v>
      </c>
    </row>
    <row r="31" spans="1:22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v>329</v>
      </c>
      <c r="G31" t="s">
        <v>20</v>
      </c>
      <c r="H31">
        <v>1606</v>
      </c>
      <c r="I31">
        <v>76285.5</v>
      </c>
      <c r="J31" t="s">
        <v>98</v>
      </c>
      <c r="K31" t="s">
        <v>99</v>
      </c>
      <c r="L31">
        <v>1532062800</v>
      </c>
      <c r="M31">
        <v>1535518800</v>
      </c>
      <c r="N31" s="6">
        <v>43301.208333333328</v>
      </c>
      <c r="O31" s="6"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  <c r="U31">
        <f t="shared" si="0"/>
        <v>2018</v>
      </c>
      <c r="V31">
        <f t="shared" si="1"/>
        <v>7</v>
      </c>
    </row>
    <row r="32" spans="1:2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v>161</v>
      </c>
      <c r="G32" t="s">
        <v>20</v>
      </c>
      <c r="H32">
        <v>129</v>
      </c>
      <c r="I32">
        <v>7292</v>
      </c>
      <c r="J32" t="s">
        <v>21</v>
      </c>
      <c r="K32" t="s">
        <v>22</v>
      </c>
      <c r="L32">
        <v>1558674000</v>
      </c>
      <c r="M32">
        <v>1559106000</v>
      </c>
      <c r="N32" s="6">
        <v>43609.208333333328</v>
      </c>
      <c r="O32" s="6"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  <c r="U32">
        <f t="shared" si="0"/>
        <v>2019</v>
      </c>
      <c r="V32">
        <f t="shared" si="1"/>
        <v>5</v>
      </c>
    </row>
    <row r="33" spans="1:2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v>310</v>
      </c>
      <c r="G33" t="s">
        <v>20</v>
      </c>
      <c r="H33">
        <v>226</v>
      </c>
      <c r="I33">
        <v>5538</v>
      </c>
      <c r="J33" t="s">
        <v>40</v>
      </c>
      <c r="K33" t="s">
        <v>41</v>
      </c>
      <c r="L33">
        <v>1451973600</v>
      </c>
      <c r="M33">
        <v>1454392800</v>
      </c>
      <c r="N33" s="6">
        <v>42374.25</v>
      </c>
      <c r="O33" s="6"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  <c r="U33">
        <f t="shared" si="0"/>
        <v>2016</v>
      </c>
      <c r="V33">
        <f t="shared" si="1"/>
        <v>1</v>
      </c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v>87</v>
      </c>
      <c r="G34" t="s">
        <v>14</v>
      </c>
      <c r="H34">
        <v>2307</v>
      </c>
      <c r="I34">
        <v>44991.5</v>
      </c>
      <c r="J34" t="s">
        <v>107</v>
      </c>
      <c r="K34" t="s">
        <v>108</v>
      </c>
      <c r="L34">
        <v>1515564000</v>
      </c>
      <c r="M34">
        <v>1517896800</v>
      </c>
      <c r="N34" s="6">
        <v>43110.25</v>
      </c>
      <c r="O34" s="6"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  <c r="U34">
        <f t="shared" si="0"/>
        <v>2018</v>
      </c>
      <c r="V34">
        <f t="shared" si="1"/>
        <v>1</v>
      </c>
    </row>
    <row r="35" spans="1:2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v>378</v>
      </c>
      <c r="G35" t="s">
        <v>20</v>
      </c>
      <c r="H35">
        <v>5419</v>
      </c>
      <c r="I35">
        <v>97542.5</v>
      </c>
      <c r="J35" t="s">
        <v>21</v>
      </c>
      <c r="K35" t="s">
        <v>22</v>
      </c>
      <c r="L35">
        <v>1412485200</v>
      </c>
      <c r="M35">
        <v>1415685600</v>
      </c>
      <c r="N35" s="6">
        <v>41917.208333333336</v>
      </c>
      <c r="O35" s="6"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  <c r="U35">
        <f t="shared" si="0"/>
        <v>2014</v>
      </c>
      <c r="V35">
        <f t="shared" si="1"/>
        <v>10</v>
      </c>
    </row>
    <row r="36" spans="1:22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v>151</v>
      </c>
      <c r="G36" t="s">
        <v>20</v>
      </c>
      <c r="H36">
        <v>165</v>
      </c>
      <c r="I36">
        <v>7095</v>
      </c>
      <c r="J36" t="s">
        <v>21</v>
      </c>
      <c r="K36" t="s">
        <v>22</v>
      </c>
      <c r="L36">
        <v>1490245200</v>
      </c>
      <c r="M36">
        <v>1490677200</v>
      </c>
      <c r="N36" s="6">
        <v>42817.208333333328</v>
      </c>
      <c r="O36" s="6"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  <c r="U36">
        <f t="shared" si="0"/>
        <v>2017</v>
      </c>
      <c r="V36">
        <f t="shared" si="1"/>
        <v>3</v>
      </c>
    </row>
    <row r="37" spans="1:22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v>150</v>
      </c>
      <c r="G37" t="s">
        <v>20</v>
      </c>
      <c r="H37">
        <v>1965</v>
      </c>
      <c r="I37">
        <v>95296.5</v>
      </c>
      <c r="J37" t="s">
        <v>36</v>
      </c>
      <c r="K37" t="s">
        <v>37</v>
      </c>
      <c r="L37">
        <v>1547877600</v>
      </c>
      <c r="M37">
        <v>1551506400</v>
      </c>
      <c r="N37" s="6">
        <v>43484.25</v>
      </c>
      <c r="O37" s="6"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  <c r="U37">
        <f t="shared" si="0"/>
        <v>2019</v>
      </c>
      <c r="V37">
        <f t="shared" si="1"/>
        <v>1</v>
      </c>
    </row>
    <row r="38" spans="1:2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v>157</v>
      </c>
      <c r="G38" t="s">
        <v>20</v>
      </c>
      <c r="H38">
        <v>16</v>
      </c>
      <c r="I38">
        <v>558.5</v>
      </c>
      <c r="J38" t="s">
        <v>21</v>
      </c>
      <c r="K38" t="s">
        <v>22</v>
      </c>
      <c r="L38">
        <v>1298700000</v>
      </c>
      <c r="M38">
        <v>1300856400</v>
      </c>
      <c r="N38" s="6">
        <v>40600.25</v>
      </c>
      <c r="O38" s="6"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  <c r="U38">
        <f t="shared" si="0"/>
        <v>2011</v>
      </c>
      <c r="V38">
        <f t="shared" si="1"/>
        <v>2</v>
      </c>
    </row>
    <row r="39" spans="1:22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v>140</v>
      </c>
      <c r="G39" t="s">
        <v>20</v>
      </c>
      <c r="H39">
        <v>107</v>
      </c>
      <c r="I39">
        <v>5723</v>
      </c>
      <c r="J39" t="s">
        <v>21</v>
      </c>
      <c r="K39" t="s">
        <v>22</v>
      </c>
      <c r="L39">
        <v>1570338000</v>
      </c>
      <c r="M39">
        <v>1573192800</v>
      </c>
      <c r="N39" s="6">
        <v>43744.208333333328</v>
      </c>
      <c r="O39" s="6"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  <c r="U39">
        <f t="shared" si="0"/>
        <v>2019</v>
      </c>
      <c r="V39">
        <f t="shared" si="1"/>
        <v>10</v>
      </c>
    </row>
    <row r="40" spans="1:2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v>325</v>
      </c>
      <c r="G40" t="s">
        <v>20</v>
      </c>
      <c r="H40">
        <v>134</v>
      </c>
      <c r="I40">
        <v>5109.5</v>
      </c>
      <c r="J40" t="s">
        <v>21</v>
      </c>
      <c r="K40" t="s">
        <v>22</v>
      </c>
      <c r="L40">
        <v>1287378000</v>
      </c>
      <c r="M40">
        <v>1287810000</v>
      </c>
      <c r="N40" s="6">
        <v>40469.208333333336</v>
      </c>
      <c r="O40" s="6"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  <c r="U40">
        <f t="shared" si="0"/>
        <v>2010</v>
      </c>
      <c r="V40">
        <f t="shared" si="1"/>
        <v>10</v>
      </c>
    </row>
    <row r="41" spans="1:2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v>51</v>
      </c>
      <c r="G41" t="s">
        <v>14</v>
      </c>
      <c r="H41">
        <v>88</v>
      </c>
      <c r="I41">
        <v>2557.5</v>
      </c>
      <c r="J41" t="s">
        <v>36</v>
      </c>
      <c r="K41" t="s">
        <v>37</v>
      </c>
      <c r="L41">
        <v>1361772000</v>
      </c>
      <c r="M41">
        <v>1362978000</v>
      </c>
      <c r="N41" s="6">
        <v>41330.25</v>
      </c>
      <c r="O41" s="6"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  <c r="U41">
        <f t="shared" si="0"/>
        <v>2013</v>
      </c>
      <c r="V41">
        <f t="shared" si="1"/>
        <v>2</v>
      </c>
    </row>
    <row r="42" spans="1:2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v>169</v>
      </c>
      <c r="G42" t="s">
        <v>20</v>
      </c>
      <c r="H42">
        <v>198</v>
      </c>
      <c r="I42">
        <v>7538</v>
      </c>
      <c r="J42" t="s">
        <v>21</v>
      </c>
      <c r="K42" t="s">
        <v>22</v>
      </c>
      <c r="L42">
        <v>1275714000</v>
      </c>
      <c r="M42">
        <v>1277355600</v>
      </c>
      <c r="N42" s="6">
        <v>40334.208333333336</v>
      </c>
      <c r="O42" s="6"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  <c r="U42">
        <f t="shared" si="0"/>
        <v>2010</v>
      </c>
      <c r="V42">
        <f t="shared" si="1"/>
        <v>6</v>
      </c>
    </row>
    <row r="43" spans="1:22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v>213</v>
      </c>
      <c r="G43" t="s">
        <v>20</v>
      </c>
      <c r="H43">
        <v>111</v>
      </c>
      <c r="I43">
        <v>6017.5</v>
      </c>
      <c r="J43" t="s">
        <v>107</v>
      </c>
      <c r="K43" t="s">
        <v>108</v>
      </c>
      <c r="L43">
        <v>1346734800</v>
      </c>
      <c r="M43">
        <v>1348981200</v>
      </c>
      <c r="N43" s="6">
        <v>41156.208333333336</v>
      </c>
      <c r="O43" s="6"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  <c r="U43">
        <f t="shared" si="0"/>
        <v>2012</v>
      </c>
      <c r="V43">
        <f t="shared" si="1"/>
        <v>9</v>
      </c>
    </row>
    <row r="44" spans="1:22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v>444</v>
      </c>
      <c r="G44" t="s">
        <v>20</v>
      </c>
      <c r="H44">
        <v>222</v>
      </c>
      <c r="I44">
        <v>4106.5</v>
      </c>
      <c r="J44" t="s">
        <v>21</v>
      </c>
      <c r="K44" t="s">
        <v>22</v>
      </c>
      <c r="L44">
        <v>1309755600</v>
      </c>
      <c r="M44">
        <v>1310533200</v>
      </c>
      <c r="N44" s="6">
        <v>40728.208333333336</v>
      </c>
      <c r="O44" s="6"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  <c r="U44">
        <f t="shared" si="0"/>
        <v>2011</v>
      </c>
      <c r="V44">
        <f t="shared" si="1"/>
        <v>7</v>
      </c>
    </row>
    <row r="45" spans="1:2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v>186</v>
      </c>
      <c r="G45" t="s">
        <v>20</v>
      </c>
      <c r="H45">
        <v>6212</v>
      </c>
      <c r="I45">
        <v>86964.5</v>
      </c>
      <c r="J45" t="s">
        <v>21</v>
      </c>
      <c r="K45" t="s">
        <v>22</v>
      </c>
      <c r="L45">
        <v>1406178000</v>
      </c>
      <c r="M45">
        <v>1407560400</v>
      </c>
      <c r="N45" s="6">
        <v>41844.208333333336</v>
      </c>
      <c r="O45" s="6"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  <c r="U45">
        <f t="shared" si="0"/>
        <v>2014</v>
      </c>
      <c r="V45">
        <f t="shared" si="1"/>
        <v>7</v>
      </c>
    </row>
    <row r="46" spans="1:2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v>659</v>
      </c>
      <c r="G46" t="s">
        <v>20</v>
      </c>
      <c r="H46">
        <v>98</v>
      </c>
      <c r="I46">
        <v>5319.5</v>
      </c>
      <c r="J46" t="s">
        <v>36</v>
      </c>
      <c r="K46" t="s">
        <v>37</v>
      </c>
      <c r="L46">
        <v>1552798800</v>
      </c>
      <c r="M46">
        <v>1552885200</v>
      </c>
      <c r="N46" s="6">
        <v>43541.208333333328</v>
      </c>
      <c r="O46" s="6"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  <c r="U46">
        <f t="shared" si="0"/>
        <v>2019</v>
      </c>
      <c r="V46">
        <f t="shared" si="1"/>
        <v>3</v>
      </c>
    </row>
    <row r="47" spans="1:22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v>48</v>
      </c>
      <c r="G47" t="s">
        <v>14</v>
      </c>
      <c r="H47">
        <v>48</v>
      </c>
      <c r="I47">
        <v>2289</v>
      </c>
      <c r="J47" t="s">
        <v>21</v>
      </c>
      <c r="K47" t="s">
        <v>22</v>
      </c>
      <c r="L47">
        <v>1478062800</v>
      </c>
      <c r="M47">
        <v>1479362400</v>
      </c>
      <c r="N47" s="6">
        <v>42676.208333333328</v>
      </c>
      <c r="O47" s="6"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  <c r="U47">
        <f t="shared" si="0"/>
        <v>2016</v>
      </c>
      <c r="V47">
        <f t="shared" si="1"/>
        <v>11</v>
      </c>
    </row>
    <row r="48" spans="1:22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v>115</v>
      </c>
      <c r="G48" t="s">
        <v>20</v>
      </c>
      <c r="H48">
        <v>92</v>
      </c>
      <c r="I48">
        <v>2169.5</v>
      </c>
      <c r="J48" t="s">
        <v>21</v>
      </c>
      <c r="K48" t="s">
        <v>22</v>
      </c>
      <c r="L48">
        <v>1278565200</v>
      </c>
      <c r="M48">
        <v>1280552400</v>
      </c>
      <c r="N48" s="6">
        <v>40367.208333333336</v>
      </c>
      <c r="O48" s="6"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  <c r="U48">
        <f t="shared" si="0"/>
        <v>2010</v>
      </c>
      <c r="V48">
        <f t="shared" si="1"/>
        <v>7</v>
      </c>
    </row>
    <row r="49" spans="1:2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v>475</v>
      </c>
      <c r="G49" t="s">
        <v>20</v>
      </c>
      <c r="H49">
        <v>149</v>
      </c>
      <c r="I49">
        <v>3639</v>
      </c>
      <c r="J49" t="s">
        <v>21</v>
      </c>
      <c r="K49" t="s">
        <v>22</v>
      </c>
      <c r="L49">
        <v>1396069200</v>
      </c>
      <c r="M49">
        <v>1398661200</v>
      </c>
      <c r="N49" s="6">
        <v>41727.208333333336</v>
      </c>
      <c r="O49" s="6"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  <c r="U49">
        <f t="shared" si="0"/>
        <v>2014</v>
      </c>
      <c r="V49">
        <f t="shared" si="1"/>
        <v>3</v>
      </c>
    </row>
    <row r="50" spans="1:22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v>387</v>
      </c>
      <c r="G50" t="s">
        <v>20</v>
      </c>
      <c r="H50">
        <v>2431</v>
      </c>
      <c r="I50">
        <v>65646.5</v>
      </c>
      <c r="J50" t="s">
        <v>21</v>
      </c>
      <c r="K50" t="s">
        <v>22</v>
      </c>
      <c r="L50">
        <v>1435208400</v>
      </c>
      <c r="M50">
        <v>1436245200</v>
      </c>
      <c r="N50" s="6">
        <v>42180.208333333328</v>
      </c>
      <c r="O50" s="6"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  <c r="U50">
        <f t="shared" si="0"/>
        <v>2015</v>
      </c>
      <c r="V50">
        <f t="shared" si="1"/>
        <v>6</v>
      </c>
    </row>
    <row r="51" spans="1:2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v>190</v>
      </c>
      <c r="G51" t="s">
        <v>20</v>
      </c>
      <c r="H51">
        <v>303</v>
      </c>
      <c r="I51">
        <v>6978</v>
      </c>
      <c r="J51" t="s">
        <v>21</v>
      </c>
      <c r="K51" t="s">
        <v>22</v>
      </c>
      <c r="L51">
        <v>1571547600</v>
      </c>
      <c r="M51">
        <v>1575439200</v>
      </c>
      <c r="N51" s="6">
        <v>43758.208333333328</v>
      </c>
      <c r="O51" s="6"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  <c r="U51">
        <f t="shared" si="0"/>
        <v>2019</v>
      </c>
      <c r="V51">
        <f t="shared" si="1"/>
        <v>10</v>
      </c>
    </row>
    <row r="52" spans="1:22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v>2</v>
      </c>
      <c r="G52" t="s">
        <v>14</v>
      </c>
      <c r="H52">
        <v>1</v>
      </c>
      <c r="I52">
        <v>1.5</v>
      </c>
      <c r="J52" t="s">
        <v>107</v>
      </c>
      <c r="K52" t="s">
        <v>108</v>
      </c>
      <c r="L52">
        <v>1375333200</v>
      </c>
      <c r="M52">
        <v>1377752400</v>
      </c>
      <c r="N52" s="6">
        <v>41487.208333333336</v>
      </c>
      <c r="O52" s="6"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  <c r="U52">
        <f t="shared" si="0"/>
        <v>2013</v>
      </c>
      <c r="V52">
        <f t="shared" si="1"/>
        <v>8</v>
      </c>
    </row>
    <row r="53" spans="1:2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v>92</v>
      </c>
      <c r="G53" t="s">
        <v>14</v>
      </c>
      <c r="H53">
        <v>1467</v>
      </c>
      <c r="I53">
        <v>73355</v>
      </c>
      <c r="J53" t="s">
        <v>40</v>
      </c>
      <c r="K53" t="s">
        <v>41</v>
      </c>
      <c r="L53">
        <v>1332824400</v>
      </c>
      <c r="M53">
        <v>1334206800</v>
      </c>
      <c r="N53" s="6">
        <v>40995.208333333336</v>
      </c>
      <c r="O53" s="6"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  <c r="U53">
        <f t="shared" si="0"/>
        <v>2012</v>
      </c>
      <c r="V53">
        <f t="shared" si="1"/>
        <v>3</v>
      </c>
    </row>
    <row r="54" spans="1:2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v>34</v>
      </c>
      <c r="G54" t="s">
        <v>14</v>
      </c>
      <c r="H54">
        <v>75</v>
      </c>
      <c r="I54">
        <v>1267</v>
      </c>
      <c r="J54" t="s">
        <v>21</v>
      </c>
      <c r="K54" t="s">
        <v>22</v>
      </c>
      <c r="L54">
        <v>1284526800</v>
      </c>
      <c r="M54">
        <v>1284872400</v>
      </c>
      <c r="N54" s="6">
        <v>40436.208333333336</v>
      </c>
      <c r="O54" s="6"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  <c r="U54">
        <f t="shared" si="0"/>
        <v>2010</v>
      </c>
      <c r="V54">
        <f t="shared" si="1"/>
        <v>9</v>
      </c>
    </row>
    <row r="55" spans="1:2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v>140</v>
      </c>
      <c r="G55" t="s">
        <v>20</v>
      </c>
      <c r="H55">
        <v>209</v>
      </c>
      <c r="I55">
        <v>6282.5</v>
      </c>
      <c r="J55" t="s">
        <v>21</v>
      </c>
      <c r="K55" t="s">
        <v>22</v>
      </c>
      <c r="L55">
        <v>1400562000</v>
      </c>
      <c r="M55">
        <v>1403931600</v>
      </c>
      <c r="N55" s="6">
        <v>41779.208333333336</v>
      </c>
      <c r="O55" s="6"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  <c r="U55">
        <f t="shared" si="0"/>
        <v>2014</v>
      </c>
      <c r="V55">
        <f t="shared" si="1"/>
        <v>5</v>
      </c>
    </row>
    <row r="56" spans="1:22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v>90</v>
      </c>
      <c r="G56" t="s">
        <v>14</v>
      </c>
      <c r="H56">
        <v>120</v>
      </c>
      <c r="I56">
        <v>2756</v>
      </c>
      <c r="J56" t="s">
        <v>21</v>
      </c>
      <c r="K56" t="s">
        <v>22</v>
      </c>
      <c r="L56">
        <v>1520748000</v>
      </c>
      <c r="M56">
        <v>1521262800</v>
      </c>
      <c r="N56" s="6">
        <v>43170.25</v>
      </c>
      <c r="O56" s="6"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  <c r="U56">
        <f t="shared" si="0"/>
        <v>2018</v>
      </c>
      <c r="V56">
        <f t="shared" si="1"/>
        <v>3</v>
      </c>
    </row>
    <row r="57" spans="1:22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v>178</v>
      </c>
      <c r="G57" t="s">
        <v>20</v>
      </c>
      <c r="H57">
        <v>131</v>
      </c>
      <c r="I57">
        <v>5938.5</v>
      </c>
      <c r="J57" t="s">
        <v>21</v>
      </c>
      <c r="K57" t="s">
        <v>22</v>
      </c>
      <c r="L57">
        <v>1532926800</v>
      </c>
      <c r="M57">
        <v>1533358800</v>
      </c>
      <c r="N57" s="6">
        <v>43311.208333333328</v>
      </c>
      <c r="O57" s="6"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  <c r="U57">
        <f t="shared" si="0"/>
        <v>2018</v>
      </c>
      <c r="V57">
        <f t="shared" si="1"/>
        <v>7</v>
      </c>
    </row>
    <row r="58" spans="1:22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v>144</v>
      </c>
      <c r="G58" t="s">
        <v>20</v>
      </c>
      <c r="H58">
        <v>164</v>
      </c>
      <c r="I58">
        <v>5828.5</v>
      </c>
      <c r="J58" t="s">
        <v>21</v>
      </c>
      <c r="K58" t="s">
        <v>22</v>
      </c>
      <c r="L58">
        <v>1420869600</v>
      </c>
      <c r="M58">
        <v>1421474400</v>
      </c>
      <c r="N58" s="6">
        <v>42014.25</v>
      </c>
      <c r="O58" s="6"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  <c r="U58">
        <f t="shared" si="0"/>
        <v>2015</v>
      </c>
      <c r="V58">
        <f t="shared" si="1"/>
        <v>1</v>
      </c>
    </row>
    <row r="59" spans="1:2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v>215</v>
      </c>
      <c r="G59" t="s">
        <v>20</v>
      </c>
      <c r="H59">
        <v>201</v>
      </c>
      <c r="I59">
        <v>3222</v>
      </c>
      <c r="J59" t="s">
        <v>21</v>
      </c>
      <c r="K59" t="s">
        <v>22</v>
      </c>
      <c r="L59">
        <v>1504242000</v>
      </c>
      <c r="M59">
        <v>1505278800</v>
      </c>
      <c r="N59" s="6">
        <v>42979.208333333328</v>
      </c>
      <c r="O59" s="6"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  <c r="U59">
        <f t="shared" si="0"/>
        <v>2017</v>
      </c>
      <c r="V59">
        <f t="shared" si="1"/>
        <v>9</v>
      </c>
    </row>
    <row r="60" spans="1:22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v>227</v>
      </c>
      <c r="G60" t="s">
        <v>20</v>
      </c>
      <c r="H60">
        <v>211</v>
      </c>
      <c r="I60">
        <v>3171.5</v>
      </c>
      <c r="J60" t="s">
        <v>21</v>
      </c>
      <c r="K60" t="s">
        <v>22</v>
      </c>
      <c r="L60">
        <v>1442811600</v>
      </c>
      <c r="M60">
        <v>1443934800</v>
      </c>
      <c r="N60" s="6">
        <v>42268.208333333328</v>
      </c>
      <c r="O60" s="6"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  <c r="U60">
        <f t="shared" si="0"/>
        <v>2015</v>
      </c>
      <c r="V60">
        <f t="shared" si="1"/>
        <v>9</v>
      </c>
    </row>
    <row r="61" spans="1:2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v>275</v>
      </c>
      <c r="G61" t="s">
        <v>20</v>
      </c>
      <c r="H61">
        <v>128</v>
      </c>
      <c r="I61">
        <v>1989.5</v>
      </c>
      <c r="J61" t="s">
        <v>21</v>
      </c>
      <c r="K61" t="s">
        <v>22</v>
      </c>
      <c r="L61">
        <v>1497243600</v>
      </c>
      <c r="M61">
        <v>1498539600</v>
      </c>
      <c r="N61" s="6">
        <v>42898.208333333328</v>
      </c>
      <c r="O61" s="6"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  <c r="U61">
        <f t="shared" si="0"/>
        <v>2017</v>
      </c>
      <c r="V61">
        <f t="shared" si="1"/>
        <v>6</v>
      </c>
    </row>
    <row r="62" spans="1:2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v>144</v>
      </c>
      <c r="G62" t="s">
        <v>20</v>
      </c>
      <c r="H62">
        <v>1600</v>
      </c>
      <c r="I62">
        <v>68798.5</v>
      </c>
      <c r="J62" t="s">
        <v>15</v>
      </c>
      <c r="K62" t="s">
        <v>16</v>
      </c>
      <c r="L62">
        <v>1342501200</v>
      </c>
      <c r="M62">
        <v>1342760400</v>
      </c>
      <c r="N62" s="6">
        <v>41107.208333333336</v>
      </c>
      <c r="O62" s="6"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  <c r="U62">
        <f t="shared" si="0"/>
        <v>2012</v>
      </c>
      <c r="V62">
        <f t="shared" si="1"/>
        <v>7</v>
      </c>
    </row>
    <row r="63" spans="1:22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v>93</v>
      </c>
      <c r="G63" t="s">
        <v>14</v>
      </c>
      <c r="H63">
        <v>2253</v>
      </c>
      <c r="I63">
        <v>93501.5</v>
      </c>
      <c r="J63" t="s">
        <v>15</v>
      </c>
      <c r="K63" t="s">
        <v>16</v>
      </c>
      <c r="L63">
        <v>1298268000</v>
      </c>
      <c r="M63">
        <v>1301720400</v>
      </c>
      <c r="N63" s="6">
        <v>40595.25</v>
      </c>
      <c r="O63" s="6"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  <c r="U63">
        <f t="shared" si="0"/>
        <v>2011</v>
      </c>
      <c r="V63">
        <f t="shared" si="1"/>
        <v>2</v>
      </c>
    </row>
    <row r="64" spans="1:22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v>723</v>
      </c>
      <c r="G64" t="s">
        <v>20</v>
      </c>
      <c r="H64">
        <v>249</v>
      </c>
      <c r="I64">
        <v>7350.5</v>
      </c>
      <c r="J64" t="s">
        <v>21</v>
      </c>
      <c r="K64" t="s">
        <v>22</v>
      </c>
      <c r="L64">
        <v>1433480400</v>
      </c>
      <c r="M64">
        <v>1433566800</v>
      </c>
      <c r="N64" s="6">
        <v>42160.208333333328</v>
      </c>
      <c r="O64" s="6"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  <c r="U64">
        <f t="shared" si="0"/>
        <v>2015</v>
      </c>
      <c r="V64">
        <f t="shared" si="1"/>
        <v>6</v>
      </c>
    </row>
    <row r="65" spans="1:2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v>12</v>
      </c>
      <c r="G65" t="s">
        <v>14</v>
      </c>
      <c r="H65">
        <v>5</v>
      </c>
      <c r="I65">
        <v>281</v>
      </c>
      <c r="J65" t="s">
        <v>21</v>
      </c>
      <c r="K65" t="s">
        <v>22</v>
      </c>
      <c r="L65">
        <v>1493355600</v>
      </c>
      <c r="M65">
        <v>1493874000</v>
      </c>
      <c r="N65" s="6">
        <v>42853.208333333328</v>
      </c>
      <c r="O65" s="6"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  <c r="U65">
        <f t="shared" si="0"/>
        <v>2017</v>
      </c>
      <c r="V65">
        <f t="shared" si="1"/>
        <v>4</v>
      </c>
    </row>
    <row r="66" spans="1:2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v>98</v>
      </c>
      <c r="G66" t="s">
        <v>14</v>
      </c>
      <c r="H66">
        <v>38</v>
      </c>
      <c r="I66">
        <v>1386</v>
      </c>
      <c r="J66" t="s">
        <v>21</v>
      </c>
      <c r="K66" t="s">
        <v>22</v>
      </c>
      <c r="L66">
        <v>1530507600</v>
      </c>
      <c r="M66">
        <v>1531803600</v>
      </c>
      <c r="N66" s="6">
        <v>43283.208333333328</v>
      </c>
      <c r="O66" s="6"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  <c r="U66">
        <f t="shared" si="0"/>
        <v>2018</v>
      </c>
      <c r="V66">
        <f t="shared" si="1"/>
        <v>7</v>
      </c>
    </row>
    <row r="67" spans="1:22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v>236</v>
      </c>
      <c r="G67" t="s">
        <v>20</v>
      </c>
      <c r="H67">
        <v>236</v>
      </c>
      <c r="I67">
        <v>7320.5</v>
      </c>
      <c r="J67" t="s">
        <v>21</v>
      </c>
      <c r="K67" t="s">
        <v>22</v>
      </c>
      <c r="L67">
        <v>1296108000</v>
      </c>
      <c r="M67">
        <v>1296712800</v>
      </c>
      <c r="N67" s="6">
        <v>40570.25</v>
      </c>
      <c r="O67" s="6"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  <c r="U67">
        <f t="shared" ref="U67:U130" si="2">YEAR(N67)</f>
        <v>2011</v>
      </c>
      <c r="V67">
        <f t="shared" ref="V67:V130" si="3">MONTH(N67)</f>
        <v>1</v>
      </c>
    </row>
    <row r="68" spans="1:2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v>45</v>
      </c>
      <c r="G68" t="s">
        <v>14</v>
      </c>
      <c r="H68">
        <v>12</v>
      </c>
      <c r="I68">
        <v>659.5</v>
      </c>
      <c r="J68" t="s">
        <v>21</v>
      </c>
      <c r="K68" t="s">
        <v>22</v>
      </c>
      <c r="L68">
        <v>1428469200</v>
      </c>
      <c r="M68">
        <v>1428901200</v>
      </c>
      <c r="N68" s="6">
        <v>42102.208333333328</v>
      </c>
      <c r="O68" s="6"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  <c r="U68">
        <f t="shared" si="2"/>
        <v>2015</v>
      </c>
      <c r="V68">
        <f t="shared" si="3"/>
        <v>4</v>
      </c>
    </row>
    <row r="69" spans="1:22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v>162</v>
      </c>
      <c r="G69" t="s">
        <v>20</v>
      </c>
      <c r="H69">
        <v>4065</v>
      </c>
      <c r="I69">
        <v>60978.5</v>
      </c>
      <c r="J69" t="s">
        <v>40</v>
      </c>
      <c r="K69" t="s">
        <v>41</v>
      </c>
      <c r="L69">
        <v>1264399200</v>
      </c>
      <c r="M69">
        <v>1264831200</v>
      </c>
      <c r="N69" s="6">
        <v>40203.25</v>
      </c>
      <c r="O69" s="6"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  <c r="U69">
        <f t="shared" si="2"/>
        <v>2010</v>
      </c>
      <c r="V69">
        <f t="shared" si="3"/>
        <v>1</v>
      </c>
    </row>
    <row r="70" spans="1:2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v>255</v>
      </c>
      <c r="G70" t="s">
        <v>20</v>
      </c>
      <c r="H70">
        <v>246</v>
      </c>
      <c r="I70">
        <v>7377</v>
      </c>
      <c r="J70" t="s">
        <v>107</v>
      </c>
      <c r="K70" t="s">
        <v>108</v>
      </c>
      <c r="L70">
        <v>1501131600</v>
      </c>
      <c r="M70">
        <v>1505192400</v>
      </c>
      <c r="N70" s="6">
        <v>42943.208333333328</v>
      </c>
      <c r="O70" s="6"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  <c r="U70">
        <f t="shared" si="2"/>
        <v>2017</v>
      </c>
      <c r="V70">
        <f t="shared" si="3"/>
        <v>7</v>
      </c>
    </row>
    <row r="71" spans="1:22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v>24</v>
      </c>
      <c r="G71" t="s">
        <v>74</v>
      </c>
      <c r="H71">
        <v>17</v>
      </c>
      <c r="I71">
        <v>959</v>
      </c>
      <c r="J71" t="s">
        <v>21</v>
      </c>
      <c r="K71" t="s">
        <v>22</v>
      </c>
      <c r="L71">
        <v>1292738400</v>
      </c>
      <c r="M71">
        <v>1295676000</v>
      </c>
      <c r="N71" s="6">
        <v>40531.25</v>
      </c>
      <c r="O71" s="6"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  <c r="U71">
        <f t="shared" si="2"/>
        <v>2010</v>
      </c>
      <c r="V71">
        <f t="shared" si="3"/>
        <v>12</v>
      </c>
    </row>
    <row r="72" spans="1:2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v>124</v>
      </c>
      <c r="G72" t="s">
        <v>20</v>
      </c>
      <c r="H72">
        <v>2475</v>
      </c>
      <c r="I72">
        <v>80432</v>
      </c>
      <c r="J72" t="s">
        <v>107</v>
      </c>
      <c r="K72" t="s">
        <v>108</v>
      </c>
      <c r="L72">
        <v>1288674000</v>
      </c>
      <c r="M72">
        <v>1292911200</v>
      </c>
      <c r="N72" s="6">
        <v>40484.208333333336</v>
      </c>
      <c r="O72" s="6"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  <c r="U72">
        <f t="shared" si="2"/>
        <v>2010</v>
      </c>
      <c r="V72">
        <f t="shared" si="3"/>
        <v>11</v>
      </c>
    </row>
    <row r="73" spans="1:22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v>108</v>
      </c>
      <c r="G73" t="s">
        <v>20</v>
      </c>
      <c r="H73">
        <v>76</v>
      </c>
      <c r="I73">
        <v>3280</v>
      </c>
      <c r="J73" t="s">
        <v>21</v>
      </c>
      <c r="K73" t="s">
        <v>22</v>
      </c>
      <c r="L73">
        <v>1575093600</v>
      </c>
      <c r="M73">
        <v>1575439200</v>
      </c>
      <c r="N73" s="6">
        <v>43799.25</v>
      </c>
      <c r="O73" s="6"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  <c r="U73">
        <f t="shared" si="2"/>
        <v>2019</v>
      </c>
      <c r="V73">
        <f t="shared" si="3"/>
        <v>11</v>
      </c>
    </row>
    <row r="74" spans="1:22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v>670</v>
      </c>
      <c r="G74" t="s">
        <v>20</v>
      </c>
      <c r="H74">
        <v>54</v>
      </c>
      <c r="I74">
        <v>2038</v>
      </c>
      <c r="J74" t="s">
        <v>21</v>
      </c>
      <c r="K74" t="s">
        <v>22</v>
      </c>
      <c r="L74">
        <v>1435726800</v>
      </c>
      <c r="M74">
        <v>1438837200</v>
      </c>
      <c r="N74" s="6">
        <v>42186.208333333328</v>
      </c>
      <c r="O74" s="6"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  <c r="U74">
        <f t="shared" si="2"/>
        <v>2015</v>
      </c>
      <c r="V74">
        <f t="shared" si="3"/>
        <v>7</v>
      </c>
    </row>
    <row r="75" spans="1:2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v>661</v>
      </c>
      <c r="G75" t="s">
        <v>20</v>
      </c>
      <c r="H75">
        <v>88</v>
      </c>
      <c r="I75">
        <v>4670.5</v>
      </c>
      <c r="J75" t="s">
        <v>21</v>
      </c>
      <c r="K75" t="s">
        <v>22</v>
      </c>
      <c r="L75">
        <v>1480226400</v>
      </c>
      <c r="M75">
        <v>1480485600</v>
      </c>
      <c r="N75" s="6">
        <v>42701.25</v>
      </c>
      <c r="O75" s="6"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  <c r="U75">
        <f t="shared" si="2"/>
        <v>2016</v>
      </c>
      <c r="V75">
        <f t="shared" si="3"/>
        <v>11</v>
      </c>
    </row>
    <row r="76" spans="1:22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v>122</v>
      </c>
      <c r="G76" t="s">
        <v>20</v>
      </c>
      <c r="H76">
        <v>85</v>
      </c>
      <c r="I76">
        <v>2430.5</v>
      </c>
      <c r="J76" t="s">
        <v>40</v>
      </c>
      <c r="K76" t="s">
        <v>41</v>
      </c>
      <c r="L76">
        <v>1459054800</v>
      </c>
      <c r="M76">
        <v>1459141200</v>
      </c>
      <c r="N76" s="6">
        <v>42456.208333333328</v>
      </c>
      <c r="O76" s="6"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  <c r="U76">
        <f t="shared" si="2"/>
        <v>2016</v>
      </c>
      <c r="V76">
        <f t="shared" si="3"/>
        <v>3</v>
      </c>
    </row>
    <row r="77" spans="1:2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v>151</v>
      </c>
      <c r="G77" t="s">
        <v>20</v>
      </c>
      <c r="H77">
        <v>170</v>
      </c>
      <c r="I77">
        <v>7388</v>
      </c>
      <c r="J77" t="s">
        <v>21</v>
      </c>
      <c r="K77" t="s">
        <v>22</v>
      </c>
      <c r="L77">
        <v>1531630800</v>
      </c>
      <c r="M77">
        <v>1532322000</v>
      </c>
      <c r="N77" s="6">
        <v>43296.208333333328</v>
      </c>
      <c r="O77" s="6"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  <c r="U77">
        <f t="shared" si="2"/>
        <v>2018</v>
      </c>
      <c r="V77">
        <f t="shared" si="3"/>
        <v>7</v>
      </c>
    </row>
    <row r="78" spans="1:2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v>78</v>
      </c>
      <c r="G78" t="s">
        <v>14</v>
      </c>
      <c r="H78">
        <v>1684</v>
      </c>
      <c r="I78">
        <v>48838.5</v>
      </c>
      <c r="J78" t="s">
        <v>21</v>
      </c>
      <c r="K78" t="s">
        <v>22</v>
      </c>
      <c r="L78">
        <v>1421992800</v>
      </c>
      <c r="M78">
        <v>1426222800</v>
      </c>
      <c r="N78" s="6">
        <v>42027.25</v>
      </c>
      <c r="O78" s="6"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  <c r="U78">
        <f t="shared" si="2"/>
        <v>2015</v>
      </c>
      <c r="V78">
        <f t="shared" si="3"/>
        <v>1</v>
      </c>
    </row>
    <row r="79" spans="1:2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v>47</v>
      </c>
      <c r="G79" t="s">
        <v>14</v>
      </c>
      <c r="H79">
        <v>56</v>
      </c>
      <c r="I79">
        <v>2258</v>
      </c>
      <c r="J79" t="s">
        <v>21</v>
      </c>
      <c r="K79" t="s">
        <v>22</v>
      </c>
      <c r="L79">
        <v>1285563600</v>
      </c>
      <c r="M79">
        <v>1286773200</v>
      </c>
      <c r="N79" s="6">
        <v>40448.208333333336</v>
      </c>
      <c r="O79" s="6"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  <c r="U79">
        <f t="shared" si="2"/>
        <v>2010</v>
      </c>
      <c r="V79">
        <f t="shared" si="3"/>
        <v>9</v>
      </c>
    </row>
    <row r="80" spans="1:22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v>301</v>
      </c>
      <c r="G80" t="s">
        <v>20</v>
      </c>
      <c r="H80">
        <v>330</v>
      </c>
      <c r="I80">
        <v>6933</v>
      </c>
      <c r="J80" t="s">
        <v>21</v>
      </c>
      <c r="K80" t="s">
        <v>22</v>
      </c>
      <c r="L80">
        <v>1523854800</v>
      </c>
      <c r="M80">
        <v>1523941200</v>
      </c>
      <c r="N80" s="6">
        <v>43206.208333333328</v>
      </c>
      <c r="O80" s="6"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  <c r="U80">
        <f t="shared" si="2"/>
        <v>2018</v>
      </c>
      <c r="V80">
        <f t="shared" si="3"/>
        <v>4</v>
      </c>
    </row>
    <row r="81" spans="1:2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v>70</v>
      </c>
      <c r="G81" t="s">
        <v>14</v>
      </c>
      <c r="H81">
        <v>838</v>
      </c>
      <c r="I81">
        <v>20533</v>
      </c>
      <c r="J81" t="s">
        <v>21</v>
      </c>
      <c r="K81" t="s">
        <v>22</v>
      </c>
      <c r="L81">
        <v>1529125200</v>
      </c>
      <c r="M81">
        <v>1529557200</v>
      </c>
      <c r="N81" s="6">
        <v>43267.208333333328</v>
      </c>
      <c r="O81" s="6"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  <c r="U81">
        <f t="shared" si="2"/>
        <v>2018</v>
      </c>
      <c r="V81">
        <f t="shared" si="3"/>
        <v>6</v>
      </c>
    </row>
    <row r="82" spans="1:2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v>637</v>
      </c>
      <c r="G82" t="s">
        <v>20</v>
      </c>
      <c r="H82">
        <v>127</v>
      </c>
      <c r="I82">
        <v>3569.5</v>
      </c>
      <c r="J82" t="s">
        <v>21</v>
      </c>
      <c r="K82" t="s">
        <v>22</v>
      </c>
      <c r="L82">
        <v>1503982800</v>
      </c>
      <c r="M82">
        <v>1506574800</v>
      </c>
      <c r="N82" s="6">
        <v>42976.208333333328</v>
      </c>
      <c r="O82" s="6"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  <c r="U82">
        <f t="shared" si="2"/>
        <v>2017</v>
      </c>
      <c r="V82">
        <f t="shared" si="3"/>
        <v>8</v>
      </c>
    </row>
    <row r="83" spans="1:2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v>225</v>
      </c>
      <c r="G83" t="s">
        <v>20</v>
      </c>
      <c r="H83">
        <v>411</v>
      </c>
      <c r="I83">
        <v>19134</v>
      </c>
      <c r="J83" t="s">
        <v>21</v>
      </c>
      <c r="K83" t="s">
        <v>22</v>
      </c>
      <c r="L83">
        <v>1511416800</v>
      </c>
      <c r="M83">
        <v>1513576800</v>
      </c>
      <c r="N83" s="6">
        <v>43062.25</v>
      </c>
      <c r="O83" s="6"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  <c r="U83">
        <f t="shared" si="2"/>
        <v>2017</v>
      </c>
      <c r="V83">
        <f t="shared" si="3"/>
        <v>11</v>
      </c>
    </row>
    <row r="84" spans="1:2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v>1497</v>
      </c>
      <c r="G84" t="s">
        <v>20</v>
      </c>
      <c r="H84">
        <v>180</v>
      </c>
      <c r="I84">
        <v>7576.5</v>
      </c>
      <c r="J84" t="s">
        <v>40</v>
      </c>
      <c r="K84" t="s">
        <v>41</v>
      </c>
      <c r="L84">
        <v>1547704800</v>
      </c>
      <c r="M84">
        <v>1548309600</v>
      </c>
      <c r="N84" s="6">
        <v>43482.25</v>
      </c>
      <c r="O84" s="6"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  <c r="U84">
        <f t="shared" si="2"/>
        <v>2019</v>
      </c>
      <c r="V84">
        <f t="shared" si="3"/>
        <v>1</v>
      </c>
    </row>
    <row r="85" spans="1:2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v>38</v>
      </c>
      <c r="G85" t="s">
        <v>14</v>
      </c>
      <c r="H85">
        <v>1000</v>
      </c>
      <c r="I85">
        <v>20498</v>
      </c>
      <c r="J85" t="s">
        <v>21</v>
      </c>
      <c r="K85" t="s">
        <v>22</v>
      </c>
      <c r="L85">
        <v>1469682000</v>
      </c>
      <c r="M85">
        <v>1471582800</v>
      </c>
      <c r="N85" s="6">
        <v>42579.208333333328</v>
      </c>
      <c r="O85" s="6"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  <c r="U85">
        <f t="shared" si="2"/>
        <v>2016</v>
      </c>
      <c r="V85">
        <f t="shared" si="3"/>
        <v>7</v>
      </c>
    </row>
    <row r="86" spans="1:22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v>132</v>
      </c>
      <c r="G86" t="s">
        <v>20</v>
      </c>
      <c r="H86">
        <v>374</v>
      </c>
      <c r="I86">
        <v>20969</v>
      </c>
      <c r="J86" t="s">
        <v>21</v>
      </c>
      <c r="K86" t="s">
        <v>22</v>
      </c>
      <c r="L86">
        <v>1343451600</v>
      </c>
      <c r="M86">
        <v>1344315600</v>
      </c>
      <c r="N86" s="6">
        <v>41118.208333333336</v>
      </c>
      <c r="O86" s="6"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  <c r="U86">
        <f t="shared" si="2"/>
        <v>2012</v>
      </c>
      <c r="V86">
        <f t="shared" si="3"/>
        <v>7</v>
      </c>
    </row>
    <row r="87" spans="1:2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v>131</v>
      </c>
      <c r="G87" t="s">
        <v>20</v>
      </c>
      <c r="H87">
        <v>71</v>
      </c>
      <c r="I87">
        <v>3250.5</v>
      </c>
      <c r="J87" t="s">
        <v>26</v>
      </c>
      <c r="K87" t="s">
        <v>27</v>
      </c>
      <c r="L87">
        <v>1315717200</v>
      </c>
      <c r="M87">
        <v>1316408400</v>
      </c>
      <c r="N87" s="6">
        <v>40797.208333333336</v>
      </c>
      <c r="O87" s="6"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  <c r="U87">
        <f t="shared" si="2"/>
        <v>2011</v>
      </c>
      <c r="V87">
        <f t="shared" si="3"/>
        <v>9</v>
      </c>
    </row>
    <row r="88" spans="1:22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v>168</v>
      </c>
      <c r="G88" t="s">
        <v>20</v>
      </c>
      <c r="H88">
        <v>203</v>
      </c>
      <c r="I88">
        <v>6304</v>
      </c>
      <c r="J88" t="s">
        <v>21</v>
      </c>
      <c r="K88" t="s">
        <v>22</v>
      </c>
      <c r="L88">
        <v>1430715600</v>
      </c>
      <c r="M88">
        <v>1431838800</v>
      </c>
      <c r="N88" s="6">
        <v>42128.208333333328</v>
      </c>
      <c r="O88" s="6"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  <c r="U88">
        <f t="shared" si="2"/>
        <v>2015</v>
      </c>
      <c r="V88">
        <f t="shared" si="3"/>
        <v>5</v>
      </c>
    </row>
    <row r="89" spans="1:22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v>62</v>
      </c>
      <c r="G89" t="s">
        <v>14</v>
      </c>
      <c r="H89">
        <v>1482</v>
      </c>
      <c r="I89">
        <v>62261</v>
      </c>
      <c r="J89" t="s">
        <v>26</v>
      </c>
      <c r="K89" t="s">
        <v>27</v>
      </c>
      <c r="L89">
        <v>1299564000</v>
      </c>
      <c r="M89">
        <v>1300510800</v>
      </c>
      <c r="N89" s="6">
        <v>40610.25</v>
      </c>
      <c r="O89" s="6"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  <c r="U89">
        <f t="shared" si="2"/>
        <v>2011</v>
      </c>
      <c r="V89">
        <f t="shared" si="3"/>
        <v>3</v>
      </c>
    </row>
    <row r="90" spans="1:2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v>261</v>
      </c>
      <c r="G90" t="s">
        <v>20</v>
      </c>
      <c r="H90">
        <v>113</v>
      </c>
      <c r="I90">
        <v>6314.5</v>
      </c>
      <c r="J90" t="s">
        <v>21</v>
      </c>
      <c r="K90" t="s">
        <v>22</v>
      </c>
      <c r="L90">
        <v>1429160400</v>
      </c>
      <c r="M90">
        <v>1431061200</v>
      </c>
      <c r="N90" s="6">
        <v>42110.208333333328</v>
      </c>
      <c r="O90" s="6"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  <c r="U90">
        <f t="shared" si="2"/>
        <v>2015</v>
      </c>
      <c r="V90">
        <f t="shared" si="3"/>
        <v>4</v>
      </c>
    </row>
    <row r="91" spans="1:2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v>253</v>
      </c>
      <c r="G91" t="s">
        <v>20</v>
      </c>
      <c r="H91">
        <v>96</v>
      </c>
      <c r="I91">
        <v>4342</v>
      </c>
      <c r="J91" t="s">
        <v>21</v>
      </c>
      <c r="K91" t="s">
        <v>22</v>
      </c>
      <c r="L91">
        <v>1271307600</v>
      </c>
      <c r="M91">
        <v>1271480400</v>
      </c>
      <c r="N91" s="6">
        <v>40283.208333333336</v>
      </c>
      <c r="O91" s="6"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  <c r="U91">
        <f t="shared" si="2"/>
        <v>2010</v>
      </c>
      <c r="V91">
        <f t="shared" si="3"/>
        <v>4</v>
      </c>
    </row>
    <row r="92" spans="1:2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v>79</v>
      </c>
      <c r="G92" t="s">
        <v>14</v>
      </c>
      <c r="H92">
        <v>106</v>
      </c>
      <c r="I92">
        <v>3119</v>
      </c>
      <c r="J92" t="s">
        <v>21</v>
      </c>
      <c r="K92" t="s">
        <v>22</v>
      </c>
      <c r="L92">
        <v>1456380000</v>
      </c>
      <c r="M92">
        <v>1456380000</v>
      </c>
      <c r="N92" s="6">
        <v>42425.25</v>
      </c>
      <c r="O92" s="6"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  <c r="U92">
        <f t="shared" si="2"/>
        <v>2016</v>
      </c>
      <c r="V92">
        <f t="shared" si="3"/>
        <v>2</v>
      </c>
    </row>
    <row r="93" spans="1:2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v>48</v>
      </c>
      <c r="G93" t="s">
        <v>14</v>
      </c>
      <c r="H93">
        <v>679</v>
      </c>
      <c r="I93">
        <v>37683.5</v>
      </c>
      <c r="J93" t="s">
        <v>107</v>
      </c>
      <c r="K93" t="s">
        <v>108</v>
      </c>
      <c r="L93">
        <v>1470459600</v>
      </c>
      <c r="M93">
        <v>1472878800</v>
      </c>
      <c r="N93" s="6">
        <v>42588.208333333328</v>
      </c>
      <c r="O93" s="6"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  <c r="U93">
        <f t="shared" si="2"/>
        <v>2016</v>
      </c>
      <c r="V93">
        <f t="shared" si="3"/>
        <v>8</v>
      </c>
    </row>
    <row r="94" spans="1:22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v>259</v>
      </c>
      <c r="G94" t="s">
        <v>20</v>
      </c>
      <c r="H94">
        <v>498</v>
      </c>
      <c r="I94">
        <v>26136.5</v>
      </c>
      <c r="J94" t="s">
        <v>98</v>
      </c>
      <c r="K94" t="s">
        <v>99</v>
      </c>
      <c r="L94">
        <v>1277269200</v>
      </c>
      <c r="M94">
        <v>1277355600</v>
      </c>
      <c r="N94" s="6">
        <v>40352.208333333336</v>
      </c>
      <c r="O94" s="6"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  <c r="U94">
        <f t="shared" si="2"/>
        <v>2010</v>
      </c>
      <c r="V94">
        <f t="shared" si="3"/>
        <v>6</v>
      </c>
    </row>
    <row r="95" spans="1:22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v>61</v>
      </c>
      <c r="G95" t="s">
        <v>74</v>
      </c>
      <c r="H95">
        <v>610</v>
      </c>
      <c r="I95">
        <v>33243.5</v>
      </c>
      <c r="J95" t="s">
        <v>21</v>
      </c>
      <c r="K95" t="s">
        <v>22</v>
      </c>
      <c r="L95">
        <v>1350709200</v>
      </c>
      <c r="M95">
        <v>1351054800</v>
      </c>
      <c r="N95" s="6">
        <v>41202.208333333336</v>
      </c>
      <c r="O95" s="6"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  <c r="U95">
        <f t="shared" si="2"/>
        <v>2012</v>
      </c>
      <c r="V95">
        <f t="shared" si="3"/>
        <v>10</v>
      </c>
    </row>
    <row r="96" spans="1:2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v>304</v>
      </c>
      <c r="G96" t="s">
        <v>20</v>
      </c>
      <c r="H96">
        <v>180</v>
      </c>
      <c r="I96">
        <v>4493.5</v>
      </c>
      <c r="J96" t="s">
        <v>40</v>
      </c>
      <c r="K96" t="s">
        <v>41</v>
      </c>
      <c r="L96">
        <v>1554613200</v>
      </c>
      <c r="M96">
        <v>1555563600</v>
      </c>
      <c r="N96" s="6">
        <v>43562.208333333328</v>
      </c>
      <c r="O96" s="6"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  <c r="U96">
        <f t="shared" si="2"/>
        <v>2019</v>
      </c>
      <c r="V96">
        <f t="shared" si="3"/>
        <v>4</v>
      </c>
    </row>
    <row r="97" spans="1:22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v>113</v>
      </c>
      <c r="G97" t="s">
        <v>20</v>
      </c>
      <c r="H97">
        <v>27</v>
      </c>
      <c r="I97">
        <v>522</v>
      </c>
      <c r="J97" t="s">
        <v>21</v>
      </c>
      <c r="K97" t="s">
        <v>22</v>
      </c>
      <c r="L97">
        <v>1571029200</v>
      </c>
      <c r="M97">
        <v>1571634000</v>
      </c>
      <c r="N97" s="6">
        <v>43752.208333333328</v>
      </c>
      <c r="O97" s="6"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  <c r="U97">
        <f t="shared" si="2"/>
        <v>2019</v>
      </c>
      <c r="V97">
        <f t="shared" si="3"/>
        <v>10</v>
      </c>
    </row>
    <row r="98" spans="1:2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v>217</v>
      </c>
      <c r="G98" t="s">
        <v>20</v>
      </c>
      <c r="H98">
        <v>2331</v>
      </c>
      <c r="I98">
        <v>76922</v>
      </c>
      <c r="J98" t="s">
        <v>21</v>
      </c>
      <c r="K98" t="s">
        <v>22</v>
      </c>
      <c r="L98">
        <v>1299736800</v>
      </c>
      <c r="M98">
        <v>1300856400</v>
      </c>
      <c r="N98" s="6">
        <v>40612.25</v>
      </c>
      <c r="O98" s="6"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  <c r="U98">
        <f t="shared" si="2"/>
        <v>2011</v>
      </c>
      <c r="V98">
        <f t="shared" si="3"/>
        <v>3</v>
      </c>
    </row>
    <row r="99" spans="1:2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v>927</v>
      </c>
      <c r="G99" t="s">
        <v>20</v>
      </c>
      <c r="H99">
        <v>113</v>
      </c>
      <c r="I99">
        <v>6080</v>
      </c>
      <c r="J99" t="s">
        <v>21</v>
      </c>
      <c r="K99" t="s">
        <v>22</v>
      </c>
      <c r="L99">
        <v>1435208400</v>
      </c>
      <c r="M99">
        <v>1439874000</v>
      </c>
      <c r="N99" s="6">
        <v>42180.208333333328</v>
      </c>
      <c r="O99" s="6"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  <c r="U99">
        <f t="shared" si="2"/>
        <v>2015</v>
      </c>
      <c r="V99">
        <f t="shared" si="3"/>
        <v>6</v>
      </c>
    </row>
    <row r="100" spans="1:2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v>34</v>
      </c>
      <c r="G100" t="s">
        <v>14</v>
      </c>
      <c r="H100">
        <v>1220</v>
      </c>
      <c r="I100">
        <v>17085.5</v>
      </c>
      <c r="J100" t="s">
        <v>26</v>
      </c>
      <c r="K100" t="s">
        <v>27</v>
      </c>
      <c r="L100">
        <v>1437973200</v>
      </c>
      <c r="M100">
        <v>1438318800</v>
      </c>
      <c r="N100" s="6">
        <v>42212.208333333328</v>
      </c>
      <c r="O100" s="6"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  <c r="U100">
        <f t="shared" si="2"/>
        <v>2015</v>
      </c>
      <c r="V100">
        <f t="shared" si="3"/>
        <v>7</v>
      </c>
    </row>
    <row r="101" spans="1:22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v>197</v>
      </c>
      <c r="G101" t="s">
        <v>20</v>
      </c>
      <c r="H101">
        <v>164</v>
      </c>
      <c r="I101">
        <v>7557.5</v>
      </c>
      <c r="J101" t="s">
        <v>21</v>
      </c>
      <c r="K101" t="s">
        <v>22</v>
      </c>
      <c r="L101">
        <v>1416895200</v>
      </c>
      <c r="M101">
        <v>1419400800</v>
      </c>
      <c r="N101" s="6">
        <v>41968.25</v>
      </c>
      <c r="O101" s="6"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  <c r="U101">
        <f t="shared" si="2"/>
        <v>2014</v>
      </c>
      <c r="V101">
        <f t="shared" si="3"/>
        <v>11</v>
      </c>
    </row>
    <row r="102" spans="1:2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v>1</v>
      </c>
      <c r="G102" t="s">
        <v>14</v>
      </c>
      <c r="H102"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v>40835.208333333336</v>
      </c>
      <c r="O102" s="6"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  <c r="U102">
        <f t="shared" si="2"/>
        <v>2011</v>
      </c>
      <c r="V102">
        <f t="shared" si="3"/>
        <v>10</v>
      </c>
    </row>
    <row r="103" spans="1:2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v>1021</v>
      </c>
      <c r="G103" t="s">
        <v>20</v>
      </c>
      <c r="H103">
        <v>164</v>
      </c>
      <c r="I103">
        <v>4678.5</v>
      </c>
      <c r="J103" t="s">
        <v>21</v>
      </c>
      <c r="K103" t="s">
        <v>22</v>
      </c>
      <c r="L103">
        <v>1424498400</v>
      </c>
      <c r="M103">
        <v>1425103200</v>
      </c>
      <c r="N103" s="6">
        <v>42056.25</v>
      </c>
      <c r="O103" s="6"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  <c r="U103">
        <f t="shared" si="2"/>
        <v>2015</v>
      </c>
      <c r="V103">
        <f t="shared" si="3"/>
        <v>2</v>
      </c>
    </row>
    <row r="104" spans="1:2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v>282</v>
      </c>
      <c r="G104" t="s">
        <v>20</v>
      </c>
      <c r="H104">
        <v>336</v>
      </c>
      <c r="I104">
        <v>5379</v>
      </c>
      <c r="J104" t="s">
        <v>21</v>
      </c>
      <c r="K104" t="s">
        <v>22</v>
      </c>
      <c r="L104">
        <v>1526274000</v>
      </c>
      <c r="M104">
        <v>1526878800</v>
      </c>
      <c r="N104" s="6">
        <v>43234.208333333328</v>
      </c>
      <c r="O104" s="6"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  <c r="U104">
        <f t="shared" si="2"/>
        <v>2018</v>
      </c>
      <c r="V104">
        <f t="shared" si="3"/>
        <v>5</v>
      </c>
    </row>
    <row r="105" spans="1:2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v>25</v>
      </c>
      <c r="G105" t="s">
        <v>14</v>
      </c>
      <c r="H105">
        <v>37</v>
      </c>
      <c r="I105">
        <v>1249</v>
      </c>
      <c r="J105" t="s">
        <v>107</v>
      </c>
      <c r="K105" t="s">
        <v>108</v>
      </c>
      <c r="L105">
        <v>1287896400</v>
      </c>
      <c r="M105">
        <v>1288674000</v>
      </c>
      <c r="N105" s="6">
        <v>40475.208333333336</v>
      </c>
      <c r="O105" s="6"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  <c r="U105">
        <f t="shared" si="2"/>
        <v>2010</v>
      </c>
      <c r="V105">
        <f t="shared" si="3"/>
        <v>10</v>
      </c>
    </row>
    <row r="106" spans="1:2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v>143</v>
      </c>
      <c r="G106" t="s">
        <v>20</v>
      </c>
      <c r="H106">
        <v>1917</v>
      </c>
      <c r="I106">
        <v>86270</v>
      </c>
      <c r="J106" t="s">
        <v>21</v>
      </c>
      <c r="K106" t="s">
        <v>22</v>
      </c>
      <c r="L106">
        <v>1495515600</v>
      </c>
      <c r="M106">
        <v>1495602000</v>
      </c>
      <c r="N106" s="6">
        <v>42878.208333333328</v>
      </c>
      <c r="O106" s="6"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  <c r="U106">
        <f t="shared" si="2"/>
        <v>2017</v>
      </c>
      <c r="V106">
        <f t="shared" si="3"/>
        <v>5</v>
      </c>
    </row>
    <row r="107" spans="1:2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v>145</v>
      </c>
      <c r="G107" t="s">
        <v>20</v>
      </c>
      <c r="H107">
        <v>95</v>
      </c>
      <c r="I107">
        <v>4962</v>
      </c>
      <c r="J107" t="s">
        <v>21</v>
      </c>
      <c r="K107" t="s">
        <v>22</v>
      </c>
      <c r="L107">
        <v>1364878800</v>
      </c>
      <c r="M107">
        <v>1366434000</v>
      </c>
      <c r="N107" s="6">
        <v>41366.208333333336</v>
      </c>
      <c r="O107" s="6"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  <c r="U107">
        <f t="shared" si="2"/>
        <v>2013</v>
      </c>
      <c r="V107">
        <f t="shared" si="3"/>
        <v>4</v>
      </c>
    </row>
    <row r="108" spans="1:2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v>359</v>
      </c>
      <c r="G108" t="s">
        <v>20</v>
      </c>
      <c r="H108">
        <v>147</v>
      </c>
      <c r="I108">
        <v>7076.5</v>
      </c>
      <c r="J108" t="s">
        <v>21</v>
      </c>
      <c r="K108" t="s">
        <v>22</v>
      </c>
      <c r="L108">
        <v>1567918800</v>
      </c>
      <c r="M108">
        <v>1568350800</v>
      </c>
      <c r="N108" s="6">
        <v>43716.208333333328</v>
      </c>
      <c r="O108" s="6"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  <c r="U108">
        <f t="shared" si="2"/>
        <v>2019</v>
      </c>
      <c r="V108">
        <f t="shared" si="3"/>
        <v>9</v>
      </c>
    </row>
    <row r="109" spans="1:22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v>186</v>
      </c>
      <c r="G109" t="s">
        <v>20</v>
      </c>
      <c r="H109">
        <v>86</v>
      </c>
      <c r="I109">
        <v>3306.5</v>
      </c>
      <c r="J109" t="s">
        <v>21</v>
      </c>
      <c r="K109" t="s">
        <v>22</v>
      </c>
      <c r="L109">
        <v>1524459600</v>
      </c>
      <c r="M109">
        <v>1525928400</v>
      </c>
      <c r="N109" s="6">
        <v>43213.208333333328</v>
      </c>
      <c r="O109" s="6"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  <c r="U109">
        <f t="shared" si="2"/>
        <v>2018</v>
      </c>
      <c r="V109">
        <f t="shared" si="3"/>
        <v>4</v>
      </c>
    </row>
    <row r="110" spans="1:22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v>595</v>
      </c>
      <c r="G110" t="s">
        <v>20</v>
      </c>
      <c r="H110">
        <v>83</v>
      </c>
      <c r="I110">
        <v>4506</v>
      </c>
      <c r="J110" t="s">
        <v>21</v>
      </c>
      <c r="K110" t="s">
        <v>22</v>
      </c>
      <c r="L110">
        <v>1333688400</v>
      </c>
      <c r="M110">
        <v>1336885200</v>
      </c>
      <c r="N110" s="6">
        <v>41005.208333333336</v>
      </c>
      <c r="O110" s="6"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  <c r="U110">
        <f t="shared" si="2"/>
        <v>2012</v>
      </c>
      <c r="V110">
        <f t="shared" si="3"/>
        <v>4</v>
      </c>
    </row>
    <row r="111" spans="1:2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v>59</v>
      </c>
      <c r="G111" t="s">
        <v>14</v>
      </c>
      <c r="H111">
        <v>60</v>
      </c>
      <c r="I111">
        <v>1569.5</v>
      </c>
      <c r="J111" t="s">
        <v>21</v>
      </c>
      <c r="K111" t="s">
        <v>22</v>
      </c>
      <c r="L111">
        <v>1389506400</v>
      </c>
      <c r="M111">
        <v>1389679200</v>
      </c>
      <c r="N111" s="6">
        <v>41651.25</v>
      </c>
      <c r="O111" s="6"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  <c r="U111">
        <f t="shared" si="2"/>
        <v>2014</v>
      </c>
      <c r="V111">
        <f t="shared" si="3"/>
        <v>1</v>
      </c>
    </row>
    <row r="112" spans="1:22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v>15</v>
      </c>
      <c r="G112" t="s">
        <v>14</v>
      </c>
      <c r="H112">
        <v>296</v>
      </c>
      <c r="I112">
        <v>10801.5</v>
      </c>
      <c r="J112" t="s">
        <v>21</v>
      </c>
      <c r="K112" t="s">
        <v>22</v>
      </c>
      <c r="L112">
        <v>1536642000</v>
      </c>
      <c r="M112">
        <v>1538283600</v>
      </c>
      <c r="N112" s="6">
        <v>43354.208333333328</v>
      </c>
      <c r="O112" s="6"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  <c r="U112">
        <f t="shared" si="2"/>
        <v>2018</v>
      </c>
      <c r="V112">
        <f t="shared" si="3"/>
        <v>9</v>
      </c>
    </row>
    <row r="113" spans="1:2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v>120</v>
      </c>
      <c r="G113" t="s">
        <v>20</v>
      </c>
      <c r="H113">
        <v>676</v>
      </c>
      <c r="I113">
        <v>37164.5</v>
      </c>
      <c r="J113" t="s">
        <v>21</v>
      </c>
      <c r="K113" t="s">
        <v>22</v>
      </c>
      <c r="L113">
        <v>1348290000</v>
      </c>
      <c r="M113">
        <v>1348808400</v>
      </c>
      <c r="N113" s="6">
        <v>41174.208333333336</v>
      </c>
      <c r="O113" s="6"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  <c r="U113">
        <f t="shared" si="2"/>
        <v>2012</v>
      </c>
      <c r="V113">
        <f t="shared" si="3"/>
        <v>9</v>
      </c>
    </row>
    <row r="114" spans="1:2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v>269</v>
      </c>
      <c r="G114" t="s">
        <v>20</v>
      </c>
      <c r="H114">
        <v>361</v>
      </c>
      <c r="I114">
        <v>6498</v>
      </c>
      <c r="J114" t="s">
        <v>26</v>
      </c>
      <c r="K114" t="s">
        <v>27</v>
      </c>
      <c r="L114">
        <v>1408856400</v>
      </c>
      <c r="M114">
        <v>1410152400</v>
      </c>
      <c r="N114" s="6">
        <v>41875.208333333336</v>
      </c>
      <c r="O114" s="6"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  <c r="U114">
        <f t="shared" si="2"/>
        <v>2014</v>
      </c>
      <c r="V114">
        <f t="shared" si="3"/>
        <v>8</v>
      </c>
    </row>
    <row r="115" spans="1:2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v>377</v>
      </c>
      <c r="G115" t="s">
        <v>20</v>
      </c>
      <c r="H115">
        <v>131</v>
      </c>
      <c r="I115">
        <v>6284</v>
      </c>
      <c r="J115" t="s">
        <v>21</v>
      </c>
      <c r="K115" t="s">
        <v>22</v>
      </c>
      <c r="L115">
        <v>1505192400</v>
      </c>
      <c r="M115">
        <v>1505797200</v>
      </c>
      <c r="N115" s="6">
        <v>42990.208333333328</v>
      </c>
      <c r="O115" s="6"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  <c r="U115">
        <f t="shared" si="2"/>
        <v>2017</v>
      </c>
      <c r="V115">
        <f t="shared" si="3"/>
        <v>9</v>
      </c>
    </row>
    <row r="116" spans="1:2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v>727</v>
      </c>
      <c r="G116" t="s">
        <v>20</v>
      </c>
      <c r="H116">
        <v>126</v>
      </c>
      <c r="I116">
        <v>6971</v>
      </c>
      <c r="J116" t="s">
        <v>21</v>
      </c>
      <c r="K116" t="s">
        <v>22</v>
      </c>
      <c r="L116">
        <v>1554786000</v>
      </c>
      <c r="M116">
        <v>1554872400</v>
      </c>
      <c r="N116" s="6">
        <v>43564.208333333328</v>
      </c>
      <c r="O116" s="6"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  <c r="U116">
        <f t="shared" si="2"/>
        <v>2019</v>
      </c>
      <c r="V116">
        <f t="shared" si="3"/>
        <v>4</v>
      </c>
    </row>
    <row r="117" spans="1:2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v>87</v>
      </c>
      <c r="G117" t="s">
        <v>14</v>
      </c>
      <c r="H117">
        <v>3304</v>
      </c>
      <c r="I117">
        <v>74343</v>
      </c>
      <c r="J117" t="s">
        <v>107</v>
      </c>
      <c r="K117" t="s">
        <v>108</v>
      </c>
      <c r="L117">
        <v>1510898400</v>
      </c>
      <c r="M117">
        <v>1513922400</v>
      </c>
      <c r="N117" s="6">
        <v>43056.25</v>
      </c>
      <c r="O117" s="6"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  <c r="U117">
        <f t="shared" si="2"/>
        <v>2017</v>
      </c>
      <c r="V117">
        <f t="shared" si="3"/>
        <v>11</v>
      </c>
    </row>
    <row r="118" spans="1:22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v>88</v>
      </c>
      <c r="G118" t="s">
        <v>14</v>
      </c>
      <c r="H118">
        <v>73</v>
      </c>
      <c r="I118">
        <v>3204.5</v>
      </c>
      <c r="J118" t="s">
        <v>21</v>
      </c>
      <c r="K118" t="s">
        <v>22</v>
      </c>
      <c r="L118">
        <v>1442552400</v>
      </c>
      <c r="M118">
        <v>1442638800</v>
      </c>
      <c r="N118" s="6">
        <v>42265.208333333328</v>
      </c>
      <c r="O118" s="6"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  <c r="U118">
        <f t="shared" si="2"/>
        <v>2015</v>
      </c>
      <c r="V118">
        <f t="shared" si="3"/>
        <v>9</v>
      </c>
    </row>
    <row r="119" spans="1:2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v>174</v>
      </c>
      <c r="G119" t="s">
        <v>20</v>
      </c>
      <c r="H119">
        <v>275</v>
      </c>
      <c r="I119">
        <v>4399</v>
      </c>
      <c r="J119" t="s">
        <v>21</v>
      </c>
      <c r="K119" t="s">
        <v>22</v>
      </c>
      <c r="L119">
        <v>1316667600</v>
      </c>
      <c r="M119">
        <v>1317186000</v>
      </c>
      <c r="N119" s="6">
        <v>40808.208333333336</v>
      </c>
      <c r="O119" s="6"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  <c r="U119">
        <f t="shared" si="2"/>
        <v>2011</v>
      </c>
      <c r="V119">
        <f t="shared" si="3"/>
        <v>9</v>
      </c>
    </row>
    <row r="120" spans="1:2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v>118</v>
      </c>
      <c r="G120" t="s">
        <v>20</v>
      </c>
      <c r="H120">
        <v>67</v>
      </c>
      <c r="I120">
        <v>3209</v>
      </c>
      <c r="J120" t="s">
        <v>21</v>
      </c>
      <c r="K120" t="s">
        <v>22</v>
      </c>
      <c r="L120">
        <v>1390716000</v>
      </c>
      <c r="M120">
        <v>1391234400</v>
      </c>
      <c r="N120" s="6">
        <v>41665.25</v>
      </c>
      <c r="O120" s="6"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  <c r="U120">
        <f t="shared" si="2"/>
        <v>2014</v>
      </c>
      <c r="V120">
        <f t="shared" si="3"/>
        <v>1</v>
      </c>
    </row>
    <row r="121" spans="1:22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v>215</v>
      </c>
      <c r="G121" t="s">
        <v>20</v>
      </c>
      <c r="H121">
        <v>154</v>
      </c>
      <c r="I121">
        <v>5451</v>
      </c>
      <c r="J121" t="s">
        <v>21</v>
      </c>
      <c r="K121" t="s">
        <v>22</v>
      </c>
      <c r="L121">
        <v>1402894800</v>
      </c>
      <c r="M121">
        <v>1404363600</v>
      </c>
      <c r="N121" s="6">
        <v>41806.208333333336</v>
      </c>
      <c r="O121" s="6"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  <c r="U121">
        <f t="shared" si="2"/>
        <v>2014</v>
      </c>
      <c r="V121">
        <f t="shared" si="3"/>
        <v>6</v>
      </c>
    </row>
    <row r="122" spans="1:2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v>149</v>
      </c>
      <c r="G122" t="s">
        <v>20</v>
      </c>
      <c r="H122">
        <v>1782</v>
      </c>
      <c r="I122">
        <v>57027</v>
      </c>
      <c r="J122" t="s">
        <v>21</v>
      </c>
      <c r="K122" t="s">
        <v>22</v>
      </c>
      <c r="L122">
        <v>1429246800</v>
      </c>
      <c r="M122">
        <v>1429592400</v>
      </c>
      <c r="N122" s="6">
        <v>42111.208333333328</v>
      </c>
      <c r="O122" s="6"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  <c r="U122">
        <f t="shared" si="2"/>
        <v>2015</v>
      </c>
      <c r="V122">
        <f t="shared" si="3"/>
        <v>4</v>
      </c>
    </row>
    <row r="123" spans="1:22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v>219</v>
      </c>
      <c r="G123" t="s">
        <v>20</v>
      </c>
      <c r="H123">
        <v>903</v>
      </c>
      <c r="I123">
        <v>50132</v>
      </c>
      <c r="J123" t="s">
        <v>21</v>
      </c>
      <c r="K123" t="s">
        <v>22</v>
      </c>
      <c r="L123">
        <v>1412485200</v>
      </c>
      <c r="M123">
        <v>1413608400</v>
      </c>
      <c r="N123" s="6">
        <v>41917.208333333336</v>
      </c>
      <c r="O123" s="6"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  <c r="U123">
        <f t="shared" si="2"/>
        <v>2014</v>
      </c>
      <c r="V123">
        <f t="shared" si="3"/>
        <v>10</v>
      </c>
    </row>
    <row r="124" spans="1:2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v>64</v>
      </c>
      <c r="G124" t="s">
        <v>14</v>
      </c>
      <c r="H124">
        <v>3387</v>
      </c>
      <c r="I124">
        <v>45721</v>
      </c>
      <c r="J124" t="s">
        <v>21</v>
      </c>
      <c r="K124" t="s">
        <v>22</v>
      </c>
      <c r="L124">
        <v>1417068000</v>
      </c>
      <c r="M124">
        <v>1419400800</v>
      </c>
      <c r="N124" s="6">
        <v>41970.25</v>
      </c>
      <c r="O124" s="6"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  <c r="U124">
        <f t="shared" si="2"/>
        <v>2014</v>
      </c>
      <c r="V124">
        <f t="shared" si="3"/>
        <v>11</v>
      </c>
    </row>
    <row r="125" spans="1:2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v>19</v>
      </c>
      <c r="G125" t="s">
        <v>14</v>
      </c>
      <c r="H125">
        <v>662</v>
      </c>
      <c r="I125">
        <v>16877</v>
      </c>
      <c r="J125" t="s">
        <v>15</v>
      </c>
      <c r="K125" t="s">
        <v>16</v>
      </c>
      <c r="L125">
        <v>1448344800</v>
      </c>
      <c r="M125">
        <v>1448604000</v>
      </c>
      <c r="N125" s="6">
        <v>42332.25</v>
      </c>
      <c r="O125" s="6"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  <c r="U125">
        <f t="shared" si="2"/>
        <v>2015</v>
      </c>
      <c r="V125">
        <f t="shared" si="3"/>
        <v>11</v>
      </c>
    </row>
    <row r="126" spans="1:2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v>368</v>
      </c>
      <c r="G126" t="s">
        <v>20</v>
      </c>
      <c r="H126">
        <v>94</v>
      </c>
      <c r="I126">
        <v>4828</v>
      </c>
      <c r="J126" t="s">
        <v>107</v>
      </c>
      <c r="K126" t="s">
        <v>108</v>
      </c>
      <c r="L126">
        <v>1557723600</v>
      </c>
      <c r="M126">
        <v>1562302800</v>
      </c>
      <c r="N126" s="6">
        <v>43598.208333333328</v>
      </c>
      <c r="O126" s="6"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  <c r="U126">
        <f t="shared" si="2"/>
        <v>2019</v>
      </c>
      <c r="V126">
        <f t="shared" si="3"/>
        <v>5</v>
      </c>
    </row>
    <row r="127" spans="1:2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v>160</v>
      </c>
      <c r="G127" t="s">
        <v>20</v>
      </c>
      <c r="H127">
        <v>180</v>
      </c>
      <c r="I127">
        <v>4327.5</v>
      </c>
      <c r="J127" t="s">
        <v>21</v>
      </c>
      <c r="K127" t="s">
        <v>22</v>
      </c>
      <c r="L127">
        <v>1537333200</v>
      </c>
      <c r="M127">
        <v>1537678800</v>
      </c>
      <c r="N127" s="6">
        <v>43362.208333333328</v>
      </c>
      <c r="O127" s="6"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  <c r="U127">
        <f t="shared" si="2"/>
        <v>2018</v>
      </c>
      <c r="V127">
        <f t="shared" si="3"/>
        <v>9</v>
      </c>
    </row>
    <row r="128" spans="1:2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v>39</v>
      </c>
      <c r="G128" t="s">
        <v>14</v>
      </c>
      <c r="H128">
        <v>774</v>
      </c>
      <c r="I128">
        <v>35195.5</v>
      </c>
      <c r="J128" t="s">
        <v>21</v>
      </c>
      <c r="K128" t="s">
        <v>22</v>
      </c>
      <c r="L128">
        <v>1471150800</v>
      </c>
      <c r="M128">
        <v>1473570000</v>
      </c>
      <c r="N128" s="6">
        <v>42596.208333333328</v>
      </c>
      <c r="O128" s="6"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  <c r="U128">
        <f t="shared" si="2"/>
        <v>2016</v>
      </c>
      <c r="V128">
        <f t="shared" si="3"/>
        <v>8</v>
      </c>
    </row>
    <row r="129" spans="1:2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v>51</v>
      </c>
      <c r="G129" t="s">
        <v>14</v>
      </c>
      <c r="H129">
        <v>672</v>
      </c>
      <c r="I129">
        <v>26869.5</v>
      </c>
      <c r="J129" t="s">
        <v>15</v>
      </c>
      <c r="K129" t="s">
        <v>16</v>
      </c>
      <c r="L129">
        <v>1273640400</v>
      </c>
      <c r="M129">
        <v>1273899600</v>
      </c>
      <c r="N129" s="6">
        <v>40310.208333333336</v>
      </c>
      <c r="O129" s="6"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  <c r="U129">
        <f t="shared" si="2"/>
        <v>2010</v>
      </c>
      <c r="V129">
        <f t="shared" si="3"/>
        <v>5</v>
      </c>
    </row>
    <row r="130" spans="1:2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v>60</v>
      </c>
      <c r="G130" t="s">
        <v>74</v>
      </c>
      <c r="H130">
        <v>532</v>
      </c>
      <c r="I130">
        <v>21564</v>
      </c>
      <c r="J130" t="s">
        <v>21</v>
      </c>
      <c r="K130" t="s">
        <v>22</v>
      </c>
      <c r="L130">
        <v>1282885200</v>
      </c>
      <c r="M130">
        <v>1284008400</v>
      </c>
      <c r="N130" s="6">
        <v>40417.208333333336</v>
      </c>
      <c r="O130" s="6"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  <c r="U130">
        <f t="shared" si="2"/>
        <v>2010</v>
      </c>
      <c r="V130">
        <f t="shared" si="3"/>
        <v>8</v>
      </c>
    </row>
    <row r="131" spans="1:2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v>3</v>
      </c>
      <c r="G131" t="s">
        <v>74</v>
      </c>
      <c r="H131">
        <v>55</v>
      </c>
      <c r="I131">
        <v>2405.5</v>
      </c>
      <c r="J131" t="s">
        <v>26</v>
      </c>
      <c r="K131" t="s">
        <v>27</v>
      </c>
      <c r="L131">
        <v>1422943200</v>
      </c>
      <c r="M131">
        <v>1425103200</v>
      </c>
      <c r="N131" s="6">
        <v>42038.25</v>
      </c>
      <c r="O131" s="6"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  <c r="U131">
        <f t="shared" ref="U131:U194" si="4">YEAR(N131)</f>
        <v>2015</v>
      </c>
      <c r="V131">
        <f t="shared" ref="V131:V194" si="5">MONTH(N131)</f>
        <v>2</v>
      </c>
    </row>
    <row r="132" spans="1:22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v>155</v>
      </c>
      <c r="G132" t="s">
        <v>20</v>
      </c>
      <c r="H132">
        <v>533</v>
      </c>
      <c r="I132">
        <v>7729</v>
      </c>
      <c r="J132" t="s">
        <v>36</v>
      </c>
      <c r="K132" t="s">
        <v>37</v>
      </c>
      <c r="L132">
        <v>1319605200</v>
      </c>
      <c r="M132">
        <v>1320991200</v>
      </c>
      <c r="N132" s="6">
        <v>40842.208333333336</v>
      </c>
      <c r="O132" s="6"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  <c r="U132">
        <f t="shared" si="4"/>
        <v>2011</v>
      </c>
      <c r="V132">
        <f t="shared" si="5"/>
        <v>10</v>
      </c>
    </row>
    <row r="133" spans="1:22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v>101</v>
      </c>
      <c r="G133" t="s">
        <v>20</v>
      </c>
      <c r="H133">
        <v>2443</v>
      </c>
      <c r="I133">
        <v>84279.5</v>
      </c>
      <c r="J133" t="s">
        <v>40</v>
      </c>
      <c r="K133" t="s">
        <v>41</v>
      </c>
      <c r="L133">
        <v>1385704800</v>
      </c>
      <c r="M133">
        <v>1386828000</v>
      </c>
      <c r="N133" s="6">
        <v>41607.25</v>
      </c>
      <c r="O133" s="6"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  <c r="U133">
        <f t="shared" si="4"/>
        <v>2013</v>
      </c>
      <c r="V133">
        <f t="shared" si="5"/>
        <v>11</v>
      </c>
    </row>
    <row r="134" spans="1:22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v>116</v>
      </c>
      <c r="G134" t="s">
        <v>20</v>
      </c>
      <c r="H134">
        <v>89</v>
      </c>
      <c r="I134">
        <v>1961.5</v>
      </c>
      <c r="J134" t="s">
        <v>21</v>
      </c>
      <c r="K134" t="s">
        <v>22</v>
      </c>
      <c r="L134">
        <v>1515736800</v>
      </c>
      <c r="M134">
        <v>1517119200</v>
      </c>
      <c r="N134" s="6">
        <v>43112.25</v>
      </c>
      <c r="O134" s="6"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  <c r="U134">
        <f t="shared" si="4"/>
        <v>2018</v>
      </c>
      <c r="V134">
        <f t="shared" si="5"/>
        <v>1</v>
      </c>
    </row>
    <row r="135" spans="1:2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v>311</v>
      </c>
      <c r="G135" t="s">
        <v>20</v>
      </c>
      <c r="H135">
        <v>159</v>
      </c>
      <c r="I135">
        <v>7072</v>
      </c>
      <c r="J135" t="s">
        <v>21</v>
      </c>
      <c r="K135" t="s">
        <v>22</v>
      </c>
      <c r="L135">
        <v>1313125200</v>
      </c>
      <c r="M135">
        <v>1315026000</v>
      </c>
      <c r="N135" s="6">
        <v>40767.208333333336</v>
      </c>
      <c r="O135" s="6"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  <c r="U135">
        <f t="shared" si="4"/>
        <v>2011</v>
      </c>
      <c r="V135">
        <f t="shared" si="5"/>
        <v>8</v>
      </c>
    </row>
    <row r="136" spans="1:2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v>90</v>
      </c>
      <c r="G136" t="s">
        <v>14</v>
      </c>
      <c r="H136">
        <v>940</v>
      </c>
      <c r="I136">
        <v>45114</v>
      </c>
      <c r="J136" t="s">
        <v>98</v>
      </c>
      <c r="K136" t="s">
        <v>99</v>
      </c>
      <c r="L136">
        <v>1308459600</v>
      </c>
      <c r="M136">
        <v>1312693200</v>
      </c>
      <c r="N136" s="6">
        <v>40713.208333333336</v>
      </c>
      <c r="O136" s="6"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  <c r="U136">
        <f t="shared" si="4"/>
        <v>2011</v>
      </c>
      <c r="V136">
        <f t="shared" si="5"/>
        <v>6</v>
      </c>
    </row>
    <row r="137" spans="1:2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v>71</v>
      </c>
      <c r="G137" t="s">
        <v>14</v>
      </c>
      <c r="H137">
        <v>117</v>
      </c>
      <c r="I137">
        <v>2802.5</v>
      </c>
      <c r="J137" t="s">
        <v>21</v>
      </c>
      <c r="K137" t="s">
        <v>22</v>
      </c>
      <c r="L137">
        <v>1362636000</v>
      </c>
      <c r="M137">
        <v>1363064400</v>
      </c>
      <c r="N137" s="6">
        <v>41340.25</v>
      </c>
      <c r="O137" s="6"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  <c r="U137">
        <f t="shared" si="4"/>
        <v>2013</v>
      </c>
      <c r="V137">
        <f t="shared" si="5"/>
        <v>3</v>
      </c>
    </row>
    <row r="138" spans="1:22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v>3</v>
      </c>
      <c r="G138" t="s">
        <v>74</v>
      </c>
      <c r="H138">
        <v>58</v>
      </c>
      <c r="I138">
        <v>1389.5</v>
      </c>
      <c r="J138" t="s">
        <v>21</v>
      </c>
      <c r="K138" t="s">
        <v>22</v>
      </c>
      <c r="L138">
        <v>1402117200</v>
      </c>
      <c r="M138">
        <v>1403154000</v>
      </c>
      <c r="N138" s="6">
        <v>41797.208333333336</v>
      </c>
      <c r="O138" s="6"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  <c r="U138">
        <f t="shared" si="4"/>
        <v>2014</v>
      </c>
      <c r="V138">
        <f t="shared" si="5"/>
        <v>6</v>
      </c>
    </row>
    <row r="139" spans="1:22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v>262</v>
      </c>
      <c r="G139" t="s">
        <v>20</v>
      </c>
      <c r="H139">
        <v>50</v>
      </c>
      <c r="I139">
        <v>2381</v>
      </c>
      <c r="J139" t="s">
        <v>21</v>
      </c>
      <c r="K139" t="s">
        <v>22</v>
      </c>
      <c r="L139">
        <v>1286341200</v>
      </c>
      <c r="M139">
        <v>1286859600</v>
      </c>
      <c r="N139" s="6">
        <v>40457.208333333336</v>
      </c>
      <c r="O139" s="6"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  <c r="U139">
        <f t="shared" si="4"/>
        <v>2010</v>
      </c>
      <c r="V139">
        <f t="shared" si="5"/>
        <v>10</v>
      </c>
    </row>
    <row r="140" spans="1:22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v>96</v>
      </c>
      <c r="G140" t="s">
        <v>14</v>
      </c>
      <c r="H140">
        <v>115</v>
      </c>
      <c r="I140">
        <v>4665.5</v>
      </c>
      <c r="J140" t="s">
        <v>21</v>
      </c>
      <c r="K140" t="s">
        <v>22</v>
      </c>
      <c r="L140">
        <v>1348808400</v>
      </c>
      <c r="M140">
        <v>1349326800</v>
      </c>
      <c r="N140" s="6">
        <v>41180.208333333336</v>
      </c>
      <c r="O140" s="6"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  <c r="U140">
        <f t="shared" si="4"/>
        <v>2012</v>
      </c>
      <c r="V140">
        <f t="shared" si="5"/>
        <v>9</v>
      </c>
    </row>
    <row r="141" spans="1:2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v>21</v>
      </c>
      <c r="G141" t="s">
        <v>14</v>
      </c>
      <c r="H141">
        <v>326</v>
      </c>
      <c r="I141">
        <v>9786</v>
      </c>
      <c r="J141" t="s">
        <v>21</v>
      </c>
      <c r="K141" t="s">
        <v>22</v>
      </c>
      <c r="L141">
        <v>1429592400</v>
      </c>
      <c r="M141">
        <v>1430974800</v>
      </c>
      <c r="N141" s="6">
        <v>42115.208333333328</v>
      </c>
      <c r="O141" s="6"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  <c r="U141">
        <f t="shared" si="4"/>
        <v>2015</v>
      </c>
      <c r="V141">
        <f t="shared" si="5"/>
        <v>4</v>
      </c>
    </row>
    <row r="142" spans="1:22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v>223</v>
      </c>
      <c r="G142" t="s">
        <v>20</v>
      </c>
      <c r="H142">
        <v>186</v>
      </c>
      <c r="I142">
        <v>6230</v>
      </c>
      <c r="J142" t="s">
        <v>21</v>
      </c>
      <c r="K142" t="s">
        <v>22</v>
      </c>
      <c r="L142">
        <v>1519538400</v>
      </c>
      <c r="M142">
        <v>1519970400</v>
      </c>
      <c r="N142" s="6">
        <v>43156.25</v>
      </c>
      <c r="O142" s="6"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  <c r="U142">
        <f t="shared" si="4"/>
        <v>2018</v>
      </c>
      <c r="V142">
        <f t="shared" si="5"/>
        <v>2</v>
      </c>
    </row>
    <row r="143" spans="1:2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v>102</v>
      </c>
      <c r="G143" t="s">
        <v>20</v>
      </c>
      <c r="H143">
        <v>1071</v>
      </c>
      <c r="I143">
        <v>33197</v>
      </c>
      <c r="J143" t="s">
        <v>21</v>
      </c>
      <c r="K143" t="s">
        <v>22</v>
      </c>
      <c r="L143">
        <v>1434085200</v>
      </c>
      <c r="M143">
        <v>1434603600</v>
      </c>
      <c r="N143" s="6">
        <v>42167.208333333328</v>
      </c>
      <c r="O143" s="6"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  <c r="U143">
        <f t="shared" si="4"/>
        <v>2015</v>
      </c>
      <c r="V143">
        <f t="shared" si="5"/>
        <v>6</v>
      </c>
    </row>
    <row r="144" spans="1:22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v>230</v>
      </c>
      <c r="G144" t="s">
        <v>20</v>
      </c>
      <c r="H144">
        <v>117</v>
      </c>
      <c r="I144">
        <v>5809.5</v>
      </c>
      <c r="J144" t="s">
        <v>21</v>
      </c>
      <c r="K144" t="s">
        <v>22</v>
      </c>
      <c r="L144">
        <v>1333688400</v>
      </c>
      <c r="M144">
        <v>1337230800</v>
      </c>
      <c r="N144" s="6">
        <v>41005.208333333336</v>
      </c>
      <c r="O144" s="6"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  <c r="U144">
        <f t="shared" si="4"/>
        <v>2012</v>
      </c>
      <c r="V144">
        <f t="shared" si="5"/>
        <v>4</v>
      </c>
    </row>
    <row r="145" spans="1:2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v>136</v>
      </c>
      <c r="G145" t="s">
        <v>20</v>
      </c>
      <c r="H145">
        <v>70</v>
      </c>
      <c r="I145">
        <v>3696</v>
      </c>
      <c r="J145" t="s">
        <v>21</v>
      </c>
      <c r="K145" t="s">
        <v>22</v>
      </c>
      <c r="L145">
        <v>1277701200</v>
      </c>
      <c r="M145">
        <v>1279429200</v>
      </c>
      <c r="N145" s="6">
        <v>40357.208333333336</v>
      </c>
      <c r="O145" s="6"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  <c r="U145">
        <f t="shared" si="4"/>
        <v>2010</v>
      </c>
      <c r="V145">
        <f t="shared" si="5"/>
        <v>6</v>
      </c>
    </row>
    <row r="146" spans="1:2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v>129</v>
      </c>
      <c r="G146" t="s">
        <v>20</v>
      </c>
      <c r="H146">
        <v>135</v>
      </c>
      <c r="I146">
        <v>5877</v>
      </c>
      <c r="J146" t="s">
        <v>21</v>
      </c>
      <c r="K146" t="s">
        <v>22</v>
      </c>
      <c r="L146">
        <v>1560747600</v>
      </c>
      <c r="M146">
        <v>1561438800</v>
      </c>
      <c r="N146" s="6">
        <v>43633.208333333328</v>
      </c>
      <c r="O146" s="6"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  <c r="U146">
        <f t="shared" si="4"/>
        <v>2019</v>
      </c>
      <c r="V146">
        <f t="shared" si="5"/>
        <v>6</v>
      </c>
    </row>
    <row r="147" spans="1:2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v>237</v>
      </c>
      <c r="G147" t="s">
        <v>20</v>
      </c>
      <c r="H147">
        <v>768</v>
      </c>
      <c r="I147">
        <v>29948</v>
      </c>
      <c r="J147" t="s">
        <v>98</v>
      </c>
      <c r="K147" t="s">
        <v>99</v>
      </c>
      <c r="L147">
        <v>1410066000</v>
      </c>
      <c r="M147">
        <v>1410498000</v>
      </c>
      <c r="N147" s="6">
        <v>41889.208333333336</v>
      </c>
      <c r="O147" s="6"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  <c r="U147">
        <f t="shared" si="4"/>
        <v>2014</v>
      </c>
      <c r="V147">
        <f t="shared" si="5"/>
        <v>9</v>
      </c>
    </row>
    <row r="148" spans="1:22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v>17</v>
      </c>
      <c r="G148" t="s">
        <v>74</v>
      </c>
      <c r="H148">
        <v>51</v>
      </c>
      <c r="I148">
        <v>784.5</v>
      </c>
      <c r="J148" t="s">
        <v>21</v>
      </c>
      <c r="K148" t="s">
        <v>22</v>
      </c>
      <c r="L148">
        <v>1320732000</v>
      </c>
      <c r="M148">
        <v>1322460000</v>
      </c>
      <c r="N148" s="6">
        <v>40855.25</v>
      </c>
      <c r="O148" s="6"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  <c r="U148">
        <f t="shared" si="4"/>
        <v>2011</v>
      </c>
      <c r="V148">
        <f t="shared" si="5"/>
        <v>11</v>
      </c>
    </row>
    <row r="149" spans="1:22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v>112</v>
      </c>
      <c r="G149" t="s">
        <v>20</v>
      </c>
      <c r="H149">
        <v>199</v>
      </c>
      <c r="I149">
        <v>4768</v>
      </c>
      <c r="J149" t="s">
        <v>21</v>
      </c>
      <c r="K149" t="s">
        <v>22</v>
      </c>
      <c r="L149">
        <v>1465794000</v>
      </c>
      <c r="M149">
        <v>1466312400</v>
      </c>
      <c r="N149" s="6">
        <v>42534.208333333328</v>
      </c>
      <c r="O149" s="6"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  <c r="U149">
        <f t="shared" si="4"/>
        <v>2016</v>
      </c>
      <c r="V149">
        <f t="shared" si="5"/>
        <v>6</v>
      </c>
    </row>
    <row r="150" spans="1:2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v>121</v>
      </c>
      <c r="G150" t="s">
        <v>20</v>
      </c>
      <c r="H150">
        <v>107</v>
      </c>
      <c r="I150">
        <v>5681</v>
      </c>
      <c r="J150" t="s">
        <v>21</v>
      </c>
      <c r="K150" t="s">
        <v>22</v>
      </c>
      <c r="L150">
        <v>1500958800</v>
      </c>
      <c r="M150">
        <v>1501736400</v>
      </c>
      <c r="N150" s="6">
        <v>42941.208333333328</v>
      </c>
      <c r="O150" s="6"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  <c r="U150">
        <f t="shared" si="4"/>
        <v>2017</v>
      </c>
      <c r="V150">
        <f t="shared" si="5"/>
        <v>7</v>
      </c>
    </row>
    <row r="151" spans="1:2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v>220</v>
      </c>
      <c r="G151" t="s">
        <v>20</v>
      </c>
      <c r="H151">
        <v>195</v>
      </c>
      <c r="I151">
        <v>6913.5</v>
      </c>
      <c r="J151" t="s">
        <v>21</v>
      </c>
      <c r="K151" t="s">
        <v>22</v>
      </c>
      <c r="L151">
        <v>1357020000</v>
      </c>
      <c r="M151">
        <v>1361512800</v>
      </c>
      <c r="N151" s="6">
        <v>41275.25</v>
      </c>
      <c r="O151" s="6"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  <c r="U151">
        <f t="shared" si="4"/>
        <v>2013</v>
      </c>
      <c r="V151">
        <f t="shared" si="5"/>
        <v>1</v>
      </c>
    </row>
    <row r="152" spans="1:2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v>1</v>
      </c>
      <c r="G152" t="s">
        <v>14</v>
      </c>
      <c r="H152"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v>43450.25</v>
      </c>
      <c r="O152" s="6"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  <c r="U152">
        <f t="shared" si="4"/>
        <v>2018</v>
      </c>
      <c r="V152">
        <f t="shared" si="5"/>
        <v>12</v>
      </c>
    </row>
    <row r="153" spans="1:2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v>64</v>
      </c>
      <c r="G153" t="s">
        <v>14</v>
      </c>
      <c r="H153">
        <v>1467</v>
      </c>
      <c r="I153">
        <v>44752</v>
      </c>
      <c r="J153" t="s">
        <v>21</v>
      </c>
      <c r="K153" t="s">
        <v>22</v>
      </c>
      <c r="L153">
        <v>1402290000</v>
      </c>
      <c r="M153">
        <v>1406696400</v>
      </c>
      <c r="N153" s="6">
        <v>41799.208333333336</v>
      </c>
      <c r="O153" s="6"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  <c r="U153">
        <f t="shared" si="4"/>
        <v>2014</v>
      </c>
      <c r="V153">
        <f t="shared" si="5"/>
        <v>6</v>
      </c>
    </row>
    <row r="154" spans="1:2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v>423</v>
      </c>
      <c r="G154" t="s">
        <v>20</v>
      </c>
      <c r="H154">
        <v>3376</v>
      </c>
      <c r="I154">
        <v>89474.5</v>
      </c>
      <c r="J154" t="s">
        <v>21</v>
      </c>
      <c r="K154" t="s">
        <v>22</v>
      </c>
      <c r="L154">
        <v>1487311200</v>
      </c>
      <c r="M154">
        <v>1487916000</v>
      </c>
      <c r="N154" s="6">
        <v>42783.25</v>
      </c>
      <c r="O154" s="6"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  <c r="U154">
        <f t="shared" si="4"/>
        <v>2017</v>
      </c>
      <c r="V154">
        <f t="shared" si="5"/>
        <v>2</v>
      </c>
    </row>
    <row r="155" spans="1:2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v>93</v>
      </c>
      <c r="G155" t="s">
        <v>14</v>
      </c>
      <c r="H155">
        <v>5681</v>
      </c>
      <c r="I155">
        <v>90896.5</v>
      </c>
      <c r="J155" t="s">
        <v>21</v>
      </c>
      <c r="K155" t="s">
        <v>22</v>
      </c>
      <c r="L155">
        <v>1350622800</v>
      </c>
      <c r="M155">
        <v>1351141200</v>
      </c>
      <c r="N155" s="6">
        <v>41201.208333333336</v>
      </c>
      <c r="O155" s="6"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  <c r="U155">
        <f t="shared" si="4"/>
        <v>2012</v>
      </c>
      <c r="V155">
        <f t="shared" si="5"/>
        <v>10</v>
      </c>
    </row>
    <row r="156" spans="1:2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v>59</v>
      </c>
      <c r="G156" t="s">
        <v>14</v>
      </c>
      <c r="H156">
        <v>1059</v>
      </c>
      <c r="I156">
        <v>50854.5</v>
      </c>
      <c r="J156" t="s">
        <v>21</v>
      </c>
      <c r="K156" t="s">
        <v>22</v>
      </c>
      <c r="L156">
        <v>1463029200</v>
      </c>
      <c r="M156">
        <v>1465016400</v>
      </c>
      <c r="N156" s="6">
        <v>42502.208333333328</v>
      </c>
      <c r="O156" s="6"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  <c r="U156">
        <f t="shared" si="4"/>
        <v>2016</v>
      </c>
      <c r="V156">
        <f t="shared" si="5"/>
        <v>5</v>
      </c>
    </row>
    <row r="157" spans="1:2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v>65</v>
      </c>
      <c r="G157" t="s">
        <v>14</v>
      </c>
      <c r="H157">
        <v>1194</v>
      </c>
      <c r="I157">
        <v>45950</v>
      </c>
      <c r="J157" t="s">
        <v>21</v>
      </c>
      <c r="K157" t="s">
        <v>22</v>
      </c>
      <c r="L157">
        <v>1269493200</v>
      </c>
      <c r="M157">
        <v>1270789200</v>
      </c>
      <c r="N157" s="6">
        <v>40262.208333333336</v>
      </c>
      <c r="O157" s="6"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  <c r="U157">
        <f t="shared" si="4"/>
        <v>2010</v>
      </c>
      <c r="V157">
        <f t="shared" si="5"/>
        <v>3</v>
      </c>
    </row>
    <row r="158" spans="1:22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v>74</v>
      </c>
      <c r="G158" t="s">
        <v>74</v>
      </c>
      <c r="H158">
        <v>379</v>
      </c>
      <c r="I158">
        <v>13646.5</v>
      </c>
      <c r="J158" t="s">
        <v>26</v>
      </c>
      <c r="K158" t="s">
        <v>27</v>
      </c>
      <c r="L158">
        <v>1570251600</v>
      </c>
      <c r="M158">
        <v>1572325200</v>
      </c>
      <c r="N158" s="6">
        <v>43743.208333333328</v>
      </c>
      <c r="O158" s="6"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  <c r="U158">
        <f t="shared" si="4"/>
        <v>2019</v>
      </c>
      <c r="V158">
        <f t="shared" si="5"/>
        <v>10</v>
      </c>
    </row>
    <row r="159" spans="1:2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v>53</v>
      </c>
      <c r="G159" t="s">
        <v>14</v>
      </c>
      <c r="H159">
        <v>30</v>
      </c>
      <c r="I159">
        <v>1121</v>
      </c>
      <c r="J159" t="s">
        <v>26</v>
      </c>
      <c r="K159" t="s">
        <v>27</v>
      </c>
      <c r="L159">
        <v>1388383200</v>
      </c>
      <c r="M159">
        <v>1389420000</v>
      </c>
      <c r="N159" s="6">
        <v>41638.25</v>
      </c>
      <c r="O159" s="6"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  <c r="U159">
        <f t="shared" si="4"/>
        <v>2013</v>
      </c>
      <c r="V159">
        <f t="shared" si="5"/>
        <v>12</v>
      </c>
    </row>
    <row r="160" spans="1:2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v>221</v>
      </c>
      <c r="G160" t="s">
        <v>20</v>
      </c>
      <c r="H160">
        <v>41</v>
      </c>
      <c r="I160">
        <v>2340.5</v>
      </c>
      <c r="J160" t="s">
        <v>21</v>
      </c>
      <c r="K160" t="s">
        <v>22</v>
      </c>
      <c r="L160">
        <v>1449554400</v>
      </c>
      <c r="M160">
        <v>1449640800</v>
      </c>
      <c r="N160" s="6">
        <v>42346.25</v>
      </c>
      <c r="O160" s="6"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  <c r="U160">
        <f t="shared" si="4"/>
        <v>2015</v>
      </c>
      <c r="V160">
        <f t="shared" si="5"/>
        <v>12</v>
      </c>
    </row>
    <row r="161" spans="1:2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v>100</v>
      </c>
      <c r="G161" t="s">
        <v>20</v>
      </c>
      <c r="H161">
        <v>1821</v>
      </c>
      <c r="I161">
        <v>96521.5</v>
      </c>
      <c r="J161" t="s">
        <v>21</v>
      </c>
      <c r="K161" t="s">
        <v>22</v>
      </c>
      <c r="L161">
        <v>1553662800</v>
      </c>
      <c r="M161">
        <v>1555218000</v>
      </c>
      <c r="N161" s="6">
        <v>43551.208333333328</v>
      </c>
      <c r="O161" s="6"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  <c r="U161">
        <f t="shared" si="4"/>
        <v>2019</v>
      </c>
      <c r="V161">
        <f t="shared" si="5"/>
        <v>3</v>
      </c>
    </row>
    <row r="162" spans="1:2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v>162</v>
      </c>
      <c r="G162" t="s">
        <v>20</v>
      </c>
      <c r="H162">
        <v>164</v>
      </c>
      <c r="I162">
        <v>6574.5</v>
      </c>
      <c r="J162" t="s">
        <v>21</v>
      </c>
      <c r="K162" t="s">
        <v>22</v>
      </c>
      <c r="L162">
        <v>1556341200</v>
      </c>
      <c r="M162">
        <v>1557723600</v>
      </c>
      <c r="N162" s="6">
        <v>43582.208333333328</v>
      </c>
      <c r="O162" s="6"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  <c r="U162">
        <f t="shared" si="4"/>
        <v>2019</v>
      </c>
      <c r="V162">
        <f t="shared" si="5"/>
        <v>4</v>
      </c>
    </row>
    <row r="163" spans="1:22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v>78</v>
      </c>
      <c r="G163" t="s">
        <v>14</v>
      </c>
      <c r="H163">
        <v>75</v>
      </c>
      <c r="I163">
        <v>2187.5</v>
      </c>
      <c r="J163" t="s">
        <v>21</v>
      </c>
      <c r="K163" t="s">
        <v>22</v>
      </c>
      <c r="L163">
        <v>1442984400</v>
      </c>
      <c r="M163">
        <v>1443502800</v>
      </c>
      <c r="N163" s="6">
        <v>42270.208333333328</v>
      </c>
      <c r="O163" s="6"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  <c r="U163">
        <f t="shared" si="4"/>
        <v>2015</v>
      </c>
      <c r="V163">
        <f t="shared" si="5"/>
        <v>9</v>
      </c>
    </row>
    <row r="164" spans="1:22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v>150</v>
      </c>
      <c r="G164" t="s">
        <v>20</v>
      </c>
      <c r="H164">
        <v>157</v>
      </c>
      <c r="I164">
        <v>4645.5</v>
      </c>
      <c r="J164" t="s">
        <v>98</v>
      </c>
      <c r="K164" t="s">
        <v>99</v>
      </c>
      <c r="L164">
        <v>1544248800</v>
      </c>
      <c r="M164">
        <v>1546840800</v>
      </c>
      <c r="N164" s="6">
        <v>43442.25</v>
      </c>
      <c r="O164" s="6"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  <c r="U164">
        <f t="shared" si="4"/>
        <v>2018</v>
      </c>
      <c r="V164">
        <f t="shared" si="5"/>
        <v>12</v>
      </c>
    </row>
    <row r="165" spans="1:2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v>253</v>
      </c>
      <c r="G165" t="s">
        <v>20</v>
      </c>
      <c r="H165">
        <v>246</v>
      </c>
      <c r="I165">
        <v>4555</v>
      </c>
      <c r="J165" t="s">
        <v>21</v>
      </c>
      <c r="K165" t="s">
        <v>22</v>
      </c>
      <c r="L165">
        <v>1508475600</v>
      </c>
      <c r="M165">
        <v>1512712800</v>
      </c>
      <c r="N165" s="6">
        <v>43028.208333333328</v>
      </c>
      <c r="O165" s="6"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  <c r="U165">
        <f t="shared" si="4"/>
        <v>2017</v>
      </c>
      <c r="V165">
        <f t="shared" si="5"/>
        <v>10</v>
      </c>
    </row>
    <row r="166" spans="1:2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v>100</v>
      </c>
      <c r="G166" t="s">
        <v>20</v>
      </c>
      <c r="H166">
        <v>1396</v>
      </c>
      <c r="I166">
        <v>76075.5</v>
      </c>
      <c r="J166" t="s">
        <v>21</v>
      </c>
      <c r="K166" t="s">
        <v>22</v>
      </c>
      <c r="L166">
        <v>1507438800</v>
      </c>
      <c r="M166">
        <v>1507525200</v>
      </c>
      <c r="N166" s="6">
        <v>43016.208333333328</v>
      </c>
      <c r="O166" s="6"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  <c r="U166">
        <f t="shared" si="4"/>
        <v>2017</v>
      </c>
      <c r="V166">
        <f t="shared" si="5"/>
        <v>10</v>
      </c>
    </row>
    <row r="167" spans="1:2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v>122</v>
      </c>
      <c r="G167" t="s">
        <v>20</v>
      </c>
      <c r="H167">
        <v>2506</v>
      </c>
      <c r="I167">
        <v>56392.5</v>
      </c>
      <c r="J167" t="s">
        <v>21</v>
      </c>
      <c r="K167" t="s">
        <v>22</v>
      </c>
      <c r="L167">
        <v>1501563600</v>
      </c>
      <c r="M167">
        <v>1504328400</v>
      </c>
      <c r="N167" s="6">
        <v>42948.208333333328</v>
      </c>
      <c r="O167" s="6"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  <c r="U167">
        <f t="shared" si="4"/>
        <v>2017</v>
      </c>
      <c r="V167">
        <f t="shared" si="5"/>
        <v>8</v>
      </c>
    </row>
    <row r="168" spans="1:2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v>137</v>
      </c>
      <c r="G168" t="s">
        <v>20</v>
      </c>
      <c r="H168">
        <v>244</v>
      </c>
      <c r="I168">
        <v>6841.5</v>
      </c>
      <c r="J168" t="s">
        <v>21</v>
      </c>
      <c r="K168" t="s">
        <v>22</v>
      </c>
      <c r="L168">
        <v>1292997600</v>
      </c>
      <c r="M168">
        <v>1293343200</v>
      </c>
      <c r="N168" s="6">
        <v>40534.25</v>
      </c>
      <c r="O168" s="6"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  <c r="U168">
        <f t="shared" si="4"/>
        <v>2010</v>
      </c>
      <c r="V168">
        <f t="shared" si="5"/>
        <v>12</v>
      </c>
    </row>
    <row r="169" spans="1:2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v>416</v>
      </c>
      <c r="G169" t="s">
        <v>20</v>
      </c>
      <c r="H169">
        <v>146</v>
      </c>
      <c r="I169">
        <v>5475</v>
      </c>
      <c r="J169" t="s">
        <v>26</v>
      </c>
      <c r="K169" t="s">
        <v>27</v>
      </c>
      <c r="L169">
        <v>1370840400</v>
      </c>
      <c r="M169">
        <v>1371704400</v>
      </c>
      <c r="N169" s="6">
        <v>41435.208333333336</v>
      </c>
      <c r="O169" s="6"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  <c r="U169">
        <f t="shared" si="4"/>
        <v>2013</v>
      </c>
      <c r="V169">
        <f t="shared" si="5"/>
        <v>6</v>
      </c>
    </row>
    <row r="170" spans="1:2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v>31</v>
      </c>
      <c r="G170" t="s">
        <v>14</v>
      </c>
      <c r="H170">
        <v>955</v>
      </c>
      <c r="I170">
        <v>20531</v>
      </c>
      <c r="J170" t="s">
        <v>36</v>
      </c>
      <c r="K170" t="s">
        <v>37</v>
      </c>
      <c r="L170">
        <v>1550815200</v>
      </c>
      <c r="M170">
        <v>1552798800</v>
      </c>
      <c r="N170" s="6">
        <v>43518.25</v>
      </c>
      <c r="O170" s="6"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  <c r="U170">
        <f t="shared" si="4"/>
        <v>2019</v>
      </c>
      <c r="V170">
        <f t="shared" si="5"/>
        <v>2</v>
      </c>
    </row>
    <row r="171" spans="1:2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v>424</v>
      </c>
      <c r="G171" t="s">
        <v>20</v>
      </c>
      <c r="H171">
        <v>1267</v>
      </c>
      <c r="I171">
        <v>50039</v>
      </c>
      <c r="J171" t="s">
        <v>21</v>
      </c>
      <c r="K171" t="s">
        <v>22</v>
      </c>
      <c r="L171">
        <v>1339909200</v>
      </c>
      <c r="M171">
        <v>1342328400</v>
      </c>
      <c r="N171" s="6">
        <v>41077.208333333336</v>
      </c>
      <c r="O171" s="6"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  <c r="U171">
        <f t="shared" si="4"/>
        <v>2012</v>
      </c>
      <c r="V171">
        <f t="shared" si="5"/>
        <v>6</v>
      </c>
    </row>
    <row r="172" spans="1:2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v>3</v>
      </c>
      <c r="G172" t="s">
        <v>14</v>
      </c>
      <c r="H172">
        <v>67</v>
      </c>
      <c r="I172">
        <v>2797.5</v>
      </c>
      <c r="J172" t="s">
        <v>21</v>
      </c>
      <c r="K172" t="s">
        <v>22</v>
      </c>
      <c r="L172">
        <v>1501736400</v>
      </c>
      <c r="M172">
        <v>1502341200</v>
      </c>
      <c r="N172" s="6">
        <v>42950.208333333328</v>
      </c>
      <c r="O172" s="6"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  <c r="U172">
        <f t="shared" si="4"/>
        <v>2017</v>
      </c>
      <c r="V172">
        <f t="shared" si="5"/>
        <v>8</v>
      </c>
    </row>
    <row r="173" spans="1:22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v>11</v>
      </c>
      <c r="G173" t="s">
        <v>14</v>
      </c>
      <c r="H173">
        <v>5</v>
      </c>
      <c r="I173">
        <v>263</v>
      </c>
      <c r="J173" t="s">
        <v>21</v>
      </c>
      <c r="K173" t="s">
        <v>22</v>
      </c>
      <c r="L173">
        <v>1395291600</v>
      </c>
      <c r="M173">
        <v>1397192400</v>
      </c>
      <c r="N173" s="6">
        <v>41718.208333333336</v>
      </c>
      <c r="O173" s="6"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  <c r="U173">
        <f t="shared" si="4"/>
        <v>2014</v>
      </c>
      <c r="V173">
        <f t="shared" si="5"/>
        <v>3</v>
      </c>
    </row>
    <row r="174" spans="1:2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v>83</v>
      </c>
      <c r="G174" t="s">
        <v>14</v>
      </c>
      <c r="H174">
        <v>26</v>
      </c>
      <c r="I174">
        <v>344.5</v>
      </c>
      <c r="J174" t="s">
        <v>21</v>
      </c>
      <c r="K174" t="s">
        <v>22</v>
      </c>
      <c r="L174">
        <v>1405746000</v>
      </c>
      <c r="M174">
        <v>1407042000</v>
      </c>
      <c r="N174" s="6">
        <v>41839.208333333336</v>
      </c>
      <c r="O174" s="6"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  <c r="U174">
        <f t="shared" si="4"/>
        <v>2014</v>
      </c>
      <c r="V174">
        <f t="shared" si="5"/>
        <v>7</v>
      </c>
    </row>
    <row r="175" spans="1:22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v>163</v>
      </c>
      <c r="G175" t="s">
        <v>20</v>
      </c>
      <c r="H175">
        <v>1561</v>
      </c>
      <c r="I175">
        <v>79598</v>
      </c>
      <c r="J175" t="s">
        <v>21</v>
      </c>
      <c r="K175" t="s">
        <v>22</v>
      </c>
      <c r="L175">
        <v>1368853200</v>
      </c>
      <c r="M175">
        <v>1369371600</v>
      </c>
      <c r="N175" s="6">
        <v>41412.208333333336</v>
      </c>
      <c r="O175" s="6"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  <c r="U175">
        <f t="shared" si="4"/>
        <v>2013</v>
      </c>
      <c r="V175">
        <f t="shared" si="5"/>
        <v>5</v>
      </c>
    </row>
    <row r="176" spans="1:2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v>895</v>
      </c>
      <c r="G176" t="s">
        <v>20</v>
      </c>
      <c r="H176">
        <v>48</v>
      </c>
      <c r="I176">
        <v>2708</v>
      </c>
      <c r="J176" t="s">
        <v>21</v>
      </c>
      <c r="K176" t="s">
        <v>22</v>
      </c>
      <c r="L176">
        <v>1444021200</v>
      </c>
      <c r="M176">
        <v>1444107600</v>
      </c>
      <c r="N176" s="6">
        <v>42282.208333333328</v>
      </c>
      <c r="O176" s="6"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  <c r="U176">
        <f t="shared" si="4"/>
        <v>2015</v>
      </c>
      <c r="V176">
        <f t="shared" si="5"/>
        <v>10</v>
      </c>
    </row>
    <row r="177" spans="1:2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v>26</v>
      </c>
      <c r="G177" t="s">
        <v>14</v>
      </c>
      <c r="H177">
        <v>1130</v>
      </c>
      <c r="I177">
        <v>24294.5</v>
      </c>
      <c r="J177" t="s">
        <v>21</v>
      </c>
      <c r="K177" t="s">
        <v>22</v>
      </c>
      <c r="L177">
        <v>1472619600</v>
      </c>
      <c r="M177">
        <v>1474261200</v>
      </c>
      <c r="N177" s="6">
        <v>42613.208333333328</v>
      </c>
      <c r="O177" s="6"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  <c r="U177">
        <f t="shared" si="4"/>
        <v>2016</v>
      </c>
      <c r="V177">
        <f t="shared" si="5"/>
        <v>8</v>
      </c>
    </row>
    <row r="178" spans="1:22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v>75</v>
      </c>
      <c r="G178" t="s">
        <v>14</v>
      </c>
      <c r="H178">
        <v>782</v>
      </c>
      <c r="I178">
        <v>43421</v>
      </c>
      <c r="J178" t="s">
        <v>21</v>
      </c>
      <c r="K178" t="s">
        <v>22</v>
      </c>
      <c r="L178">
        <v>1472878800</v>
      </c>
      <c r="M178">
        <v>1473656400</v>
      </c>
      <c r="N178" s="6">
        <v>42616.208333333328</v>
      </c>
      <c r="O178" s="6"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  <c r="U178">
        <f t="shared" si="4"/>
        <v>2016</v>
      </c>
      <c r="V178">
        <f t="shared" si="5"/>
        <v>9</v>
      </c>
    </row>
    <row r="179" spans="1:2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v>416</v>
      </c>
      <c r="G179" t="s">
        <v>20</v>
      </c>
      <c r="H179">
        <v>2739</v>
      </c>
      <c r="I179">
        <v>82166</v>
      </c>
      <c r="J179" t="s">
        <v>21</v>
      </c>
      <c r="K179" t="s">
        <v>22</v>
      </c>
      <c r="L179">
        <v>1289800800</v>
      </c>
      <c r="M179">
        <v>1291960800</v>
      </c>
      <c r="N179" s="6">
        <v>40497.25</v>
      </c>
      <c r="O179" s="6"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  <c r="U179">
        <f t="shared" si="4"/>
        <v>2010</v>
      </c>
      <c r="V179">
        <f t="shared" si="5"/>
        <v>11</v>
      </c>
    </row>
    <row r="180" spans="1:2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v>96</v>
      </c>
      <c r="G180" t="s">
        <v>14</v>
      </c>
      <c r="H180">
        <v>210</v>
      </c>
      <c r="I180">
        <v>3568.5</v>
      </c>
      <c r="J180" t="s">
        <v>21</v>
      </c>
      <c r="K180" t="s">
        <v>22</v>
      </c>
      <c r="L180">
        <v>1505970000</v>
      </c>
      <c r="M180">
        <v>1506747600</v>
      </c>
      <c r="N180" s="6">
        <v>42999.208333333328</v>
      </c>
      <c r="O180" s="6"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  <c r="U180">
        <f t="shared" si="4"/>
        <v>2017</v>
      </c>
      <c r="V180">
        <f t="shared" si="5"/>
        <v>9</v>
      </c>
    </row>
    <row r="181" spans="1:22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v>358</v>
      </c>
      <c r="G181" t="s">
        <v>20</v>
      </c>
      <c r="H181">
        <v>3537</v>
      </c>
      <c r="I181">
        <v>81361</v>
      </c>
      <c r="J181" t="s">
        <v>15</v>
      </c>
      <c r="K181" t="s">
        <v>16</v>
      </c>
      <c r="L181">
        <v>1363496400</v>
      </c>
      <c r="M181">
        <v>1363582800</v>
      </c>
      <c r="N181" s="6">
        <v>41350.208333333336</v>
      </c>
      <c r="O181" s="6"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  <c r="U181">
        <f t="shared" si="4"/>
        <v>2013</v>
      </c>
      <c r="V181">
        <f t="shared" si="5"/>
        <v>3</v>
      </c>
    </row>
    <row r="182" spans="1:2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v>308</v>
      </c>
      <c r="G182" t="s">
        <v>20</v>
      </c>
      <c r="H182">
        <v>2107</v>
      </c>
      <c r="I182">
        <v>87421.5</v>
      </c>
      <c r="J182" t="s">
        <v>26</v>
      </c>
      <c r="K182" t="s">
        <v>27</v>
      </c>
      <c r="L182">
        <v>1269234000</v>
      </c>
      <c r="M182">
        <v>1269666000</v>
      </c>
      <c r="N182" s="6">
        <v>40259.208333333336</v>
      </c>
      <c r="O182" s="6"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  <c r="U182">
        <f t="shared" si="4"/>
        <v>2010</v>
      </c>
      <c r="V182">
        <f t="shared" si="5"/>
        <v>3</v>
      </c>
    </row>
    <row r="183" spans="1:2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v>62</v>
      </c>
      <c r="G183" t="s">
        <v>14</v>
      </c>
      <c r="H183">
        <v>136</v>
      </c>
      <c r="I183">
        <v>2725.5</v>
      </c>
      <c r="J183" t="s">
        <v>21</v>
      </c>
      <c r="K183" t="s">
        <v>22</v>
      </c>
      <c r="L183">
        <v>1507093200</v>
      </c>
      <c r="M183">
        <v>1508648400</v>
      </c>
      <c r="N183" s="6">
        <v>43012.208333333328</v>
      </c>
      <c r="O183" s="6"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  <c r="U183">
        <f t="shared" si="4"/>
        <v>2017</v>
      </c>
      <c r="V183">
        <f t="shared" si="5"/>
        <v>10</v>
      </c>
    </row>
    <row r="184" spans="1:22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v>722</v>
      </c>
      <c r="G184" t="s">
        <v>20</v>
      </c>
      <c r="H184">
        <v>3318</v>
      </c>
      <c r="I184">
        <v>99534</v>
      </c>
      <c r="J184" t="s">
        <v>36</v>
      </c>
      <c r="K184" t="s">
        <v>37</v>
      </c>
      <c r="L184">
        <v>1560574800</v>
      </c>
      <c r="M184">
        <v>1561957200</v>
      </c>
      <c r="N184" s="6">
        <v>43631.208333333328</v>
      </c>
      <c r="O184" s="6"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  <c r="U184">
        <f t="shared" si="4"/>
        <v>2019</v>
      </c>
      <c r="V184">
        <f t="shared" si="5"/>
        <v>6</v>
      </c>
    </row>
    <row r="185" spans="1:22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v>69</v>
      </c>
      <c r="G185" t="s">
        <v>14</v>
      </c>
      <c r="H185">
        <v>86</v>
      </c>
      <c r="I185">
        <v>1805.5</v>
      </c>
      <c r="J185" t="s">
        <v>15</v>
      </c>
      <c r="K185" t="s">
        <v>16</v>
      </c>
      <c r="L185">
        <v>1284008400</v>
      </c>
      <c r="M185">
        <v>1285131600</v>
      </c>
      <c r="N185" s="6">
        <v>40430.208333333336</v>
      </c>
      <c r="O185" s="6"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  <c r="U185">
        <f t="shared" si="4"/>
        <v>2010</v>
      </c>
      <c r="V185">
        <f t="shared" si="5"/>
        <v>9</v>
      </c>
    </row>
    <row r="186" spans="1:22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v>293</v>
      </c>
      <c r="G186" t="s">
        <v>20</v>
      </c>
      <c r="H186">
        <v>340</v>
      </c>
      <c r="I186">
        <v>5445</v>
      </c>
      <c r="J186" t="s">
        <v>21</v>
      </c>
      <c r="K186" t="s">
        <v>22</v>
      </c>
      <c r="L186">
        <v>1556859600</v>
      </c>
      <c r="M186">
        <v>1556946000</v>
      </c>
      <c r="N186" s="6">
        <v>43588.208333333328</v>
      </c>
      <c r="O186" s="6"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  <c r="U186">
        <f t="shared" si="4"/>
        <v>2019</v>
      </c>
      <c r="V186">
        <f t="shared" si="5"/>
        <v>5</v>
      </c>
    </row>
    <row r="187" spans="1:2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v>72</v>
      </c>
      <c r="G187" t="s">
        <v>14</v>
      </c>
      <c r="H187">
        <v>19</v>
      </c>
      <c r="I187">
        <v>368.5</v>
      </c>
      <c r="J187" t="s">
        <v>21</v>
      </c>
      <c r="K187" t="s">
        <v>22</v>
      </c>
      <c r="L187">
        <v>1526187600</v>
      </c>
      <c r="M187">
        <v>1527138000</v>
      </c>
      <c r="N187" s="6">
        <v>43233.208333333328</v>
      </c>
      <c r="O187" s="6"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  <c r="U187">
        <f t="shared" si="4"/>
        <v>2018</v>
      </c>
      <c r="V187">
        <f t="shared" si="5"/>
        <v>5</v>
      </c>
    </row>
    <row r="188" spans="1:2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v>32</v>
      </c>
      <c r="G188" t="s">
        <v>14</v>
      </c>
      <c r="H188">
        <v>886</v>
      </c>
      <c r="I188">
        <v>14622</v>
      </c>
      <c r="J188" t="s">
        <v>21</v>
      </c>
      <c r="K188" t="s">
        <v>22</v>
      </c>
      <c r="L188">
        <v>1400821200</v>
      </c>
      <c r="M188">
        <v>1402117200</v>
      </c>
      <c r="N188" s="6">
        <v>41782.208333333336</v>
      </c>
      <c r="O188" s="6"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  <c r="U188">
        <f t="shared" si="4"/>
        <v>2014</v>
      </c>
      <c r="V188">
        <f t="shared" si="5"/>
        <v>5</v>
      </c>
    </row>
    <row r="189" spans="1:2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v>230</v>
      </c>
      <c r="G189" t="s">
        <v>20</v>
      </c>
      <c r="H189">
        <v>1442</v>
      </c>
      <c r="I189">
        <v>69913</v>
      </c>
      <c r="J189" t="s">
        <v>15</v>
      </c>
      <c r="K189" t="s">
        <v>16</v>
      </c>
      <c r="L189">
        <v>1361599200</v>
      </c>
      <c r="M189">
        <v>1364014800</v>
      </c>
      <c r="N189" s="6">
        <v>41328.25</v>
      </c>
      <c r="O189" s="6"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  <c r="U189">
        <f t="shared" si="4"/>
        <v>2013</v>
      </c>
      <c r="V189">
        <f t="shared" si="5"/>
        <v>2</v>
      </c>
    </row>
    <row r="190" spans="1:2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v>32</v>
      </c>
      <c r="G190" t="s">
        <v>14</v>
      </c>
      <c r="H190">
        <v>35</v>
      </c>
      <c r="I190">
        <v>1330</v>
      </c>
      <c r="J190" t="s">
        <v>107</v>
      </c>
      <c r="K190" t="s">
        <v>108</v>
      </c>
      <c r="L190">
        <v>1417500000</v>
      </c>
      <c r="M190">
        <v>1417586400</v>
      </c>
      <c r="N190" s="6">
        <v>41975.25</v>
      </c>
      <c r="O190" s="6"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  <c r="U190">
        <f t="shared" si="4"/>
        <v>2014</v>
      </c>
      <c r="V190">
        <f t="shared" si="5"/>
        <v>12</v>
      </c>
    </row>
    <row r="191" spans="1:22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v>24</v>
      </c>
      <c r="G191" t="s">
        <v>74</v>
      </c>
      <c r="H191">
        <v>441</v>
      </c>
      <c r="I191">
        <v>22722.5</v>
      </c>
      <c r="J191" t="s">
        <v>21</v>
      </c>
      <c r="K191" t="s">
        <v>22</v>
      </c>
      <c r="L191">
        <v>1457071200</v>
      </c>
      <c r="M191">
        <v>1457071200</v>
      </c>
      <c r="N191" s="6">
        <v>42433.25</v>
      </c>
      <c r="O191" s="6"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  <c r="U191">
        <f t="shared" si="4"/>
        <v>2016</v>
      </c>
      <c r="V191">
        <f t="shared" si="5"/>
        <v>3</v>
      </c>
    </row>
    <row r="192" spans="1:2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v>69</v>
      </c>
      <c r="G192" t="s">
        <v>14</v>
      </c>
      <c r="H192">
        <v>24</v>
      </c>
      <c r="I192">
        <v>1281</v>
      </c>
      <c r="J192" t="s">
        <v>21</v>
      </c>
      <c r="K192" t="s">
        <v>22</v>
      </c>
      <c r="L192">
        <v>1370322000</v>
      </c>
      <c r="M192">
        <v>1370408400</v>
      </c>
      <c r="N192" s="6">
        <v>41429.208333333336</v>
      </c>
      <c r="O192" s="6"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  <c r="U192">
        <f t="shared" si="4"/>
        <v>2013</v>
      </c>
      <c r="V192">
        <f t="shared" si="5"/>
        <v>6</v>
      </c>
    </row>
    <row r="193" spans="1:2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v>38</v>
      </c>
      <c r="G193" t="s">
        <v>14</v>
      </c>
      <c r="H193">
        <v>86</v>
      </c>
      <c r="I193">
        <v>1637</v>
      </c>
      <c r="J193" t="s">
        <v>107</v>
      </c>
      <c r="K193" t="s">
        <v>108</v>
      </c>
      <c r="L193">
        <v>1552366800</v>
      </c>
      <c r="M193">
        <v>1552626000</v>
      </c>
      <c r="N193" s="6">
        <v>43536.208333333328</v>
      </c>
      <c r="O193" s="6"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  <c r="U193">
        <f t="shared" si="4"/>
        <v>2019</v>
      </c>
      <c r="V193">
        <f t="shared" si="5"/>
        <v>3</v>
      </c>
    </row>
    <row r="194" spans="1:22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v>20</v>
      </c>
      <c r="G194" t="s">
        <v>14</v>
      </c>
      <c r="H194">
        <v>243</v>
      </c>
      <c r="I194">
        <v>4380</v>
      </c>
      <c r="J194" t="s">
        <v>21</v>
      </c>
      <c r="K194" t="s">
        <v>22</v>
      </c>
      <c r="L194">
        <v>1403845200</v>
      </c>
      <c r="M194">
        <v>1404190800</v>
      </c>
      <c r="N194" s="6">
        <v>41817.208333333336</v>
      </c>
      <c r="O194" s="6"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  <c r="U194">
        <f t="shared" si="4"/>
        <v>2014</v>
      </c>
      <c r="V194">
        <f t="shared" si="5"/>
        <v>6</v>
      </c>
    </row>
    <row r="195" spans="1:2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v>46</v>
      </c>
      <c r="G195" t="s">
        <v>14</v>
      </c>
      <c r="H195">
        <v>65</v>
      </c>
      <c r="I195">
        <v>1538.5</v>
      </c>
      <c r="J195" t="s">
        <v>21</v>
      </c>
      <c r="K195" t="s">
        <v>22</v>
      </c>
      <c r="L195">
        <v>1523163600</v>
      </c>
      <c r="M195">
        <v>1523509200</v>
      </c>
      <c r="N195" s="6">
        <v>43198.208333333328</v>
      </c>
      <c r="O195" s="6"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  <c r="U195">
        <f t="shared" ref="U195:U258" si="6">YEAR(N195)</f>
        <v>2018</v>
      </c>
      <c r="V195">
        <f t="shared" ref="V195:V258" si="7">MONTH(N195)</f>
        <v>4</v>
      </c>
    </row>
    <row r="196" spans="1:2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v>123</v>
      </c>
      <c r="G196" t="s">
        <v>20</v>
      </c>
      <c r="H196">
        <v>126</v>
      </c>
      <c r="I196">
        <v>4421</v>
      </c>
      <c r="J196" t="s">
        <v>21</v>
      </c>
      <c r="K196" t="s">
        <v>22</v>
      </c>
      <c r="L196">
        <v>1442206800</v>
      </c>
      <c r="M196">
        <v>1443589200</v>
      </c>
      <c r="N196" s="6">
        <v>42261.208333333328</v>
      </c>
      <c r="O196" s="6"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  <c r="U196">
        <f t="shared" si="6"/>
        <v>2015</v>
      </c>
      <c r="V196">
        <f t="shared" si="7"/>
        <v>9</v>
      </c>
    </row>
    <row r="197" spans="1:2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v>362</v>
      </c>
      <c r="G197" t="s">
        <v>20</v>
      </c>
      <c r="H197">
        <v>524</v>
      </c>
      <c r="I197">
        <v>28840.5</v>
      </c>
      <c r="J197" t="s">
        <v>21</v>
      </c>
      <c r="K197" t="s">
        <v>22</v>
      </c>
      <c r="L197">
        <v>1532840400</v>
      </c>
      <c r="M197">
        <v>1533445200</v>
      </c>
      <c r="N197" s="6">
        <v>43310.208333333328</v>
      </c>
      <c r="O197" s="6"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  <c r="U197">
        <f t="shared" si="6"/>
        <v>2018</v>
      </c>
      <c r="V197">
        <f t="shared" si="7"/>
        <v>7</v>
      </c>
    </row>
    <row r="198" spans="1:2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v>63</v>
      </c>
      <c r="G198" t="s">
        <v>14</v>
      </c>
      <c r="H198">
        <v>100</v>
      </c>
      <c r="I198">
        <v>2639</v>
      </c>
      <c r="J198" t="s">
        <v>36</v>
      </c>
      <c r="K198" t="s">
        <v>37</v>
      </c>
      <c r="L198">
        <v>1472878800</v>
      </c>
      <c r="M198">
        <v>1474520400</v>
      </c>
      <c r="N198" s="6">
        <v>42616.208333333328</v>
      </c>
      <c r="O198" s="6"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  <c r="U198">
        <f t="shared" si="6"/>
        <v>2016</v>
      </c>
      <c r="V198">
        <f t="shared" si="7"/>
        <v>9</v>
      </c>
    </row>
    <row r="199" spans="1:2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v>298</v>
      </c>
      <c r="G199" t="s">
        <v>20</v>
      </c>
      <c r="H199">
        <v>1989</v>
      </c>
      <c r="I199">
        <v>82553.5</v>
      </c>
      <c r="J199" t="s">
        <v>21</v>
      </c>
      <c r="K199" t="s">
        <v>22</v>
      </c>
      <c r="L199">
        <v>1498194000</v>
      </c>
      <c r="M199">
        <v>1499403600</v>
      </c>
      <c r="N199" s="6">
        <v>42909.208333333328</v>
      </c>
      <c r="O199" s="6"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  <c r="U199">
        <f t="shared" si="6"/>
        <v>2017</v>
      </c>
      <c r="V199">
        <f t="shared" si="7"/>
        <v>6</v>
      </c>
    </row>
    <row r="200" spans="1:2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v>10</v>
      </c>
      <c r="G200" t="s">
        <v>14</v>
      </c>
      <c r="H200">
        <v>168</v>
      </c>
      <c r="I200">
        <v>3104.5</v>
      </c>
      <c r="J200" t="s">
        <v>21</v>
      </c>
      <c r="K200" t="s">
        <v>22</v>
      </c>
      <c r="L200">
        <v>1281070800</v>
      </c>
      <c r="M200">
        <v>1283576400</v>
      </c>
      <c r="N200" s="6">
        <v>40396.208333333336</v>
      </c>
      <c r="O200" s="6"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  <c r="U200">
        <f t="shared" si="6"/>
        <v>2010</v>
      </c>
      <c r="V200">
        <f t="shared" si="7"/>
        <v>8</v>
      </c>
    </row>
    <row r="201" spans="1:2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v>54</v>
      </c>
      <c r="G201" t="s">
        <v>14</v>
      </c>
      <c r="H201">
        <v>13</v>
      </c>
      <c r="I201">
        <v>490.5</v>
      </c>
      <c r="J201" t="s">
        <v>21</v>
      </c>
      <c r="K201" t="s">
        <v>22</v>
      </c>
      <c r="L201">
        <v>1436245200</v>
      </c>
      <c r="M201">
        <v>1436590800</v>
      </c>
      <c r="N201" s="6">
        <v>42192.208333333328</v>
      </c>
      <c r="O201" s="6"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  <c r="U201">
        <f t="shared" si="6"/>
        <v>2015</v>
      </c>
      <c r="V201">
        <f t="shared" si="7"/>
        <v>7</v>
      </c>
    </row>
    <row r="202" spans="1:2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v>2</v>
      </c>
      <c r="G202" t="s">
        <v>14</v>
      </c>
      <c r="H202">
        <v>1</v>
      </c>
      <c r="I202">
        <v>1.5</v>
      </c>
      <c r="J202" t="s">
        <v>15</v>
      </c>
      <c r="K202" t="s">
        <v>16</v>
      </c>
      <c r="L202">
        <v>1269493200</v>
      </c>
      <c r="M202">
        <v>1270443600</v>
      </c>
      <c r="N202" s="6">
        <v>40262.208333333336</v>
      </c>
      <c r="O202" s="6"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  <c r="U202">
        <f t="shared" si="6"/>
        <v>2010</v>
      </c>
      <c r="V202">
        <f t="shared" si="7"/>
        <v>3</v>
      </c>
    </row>
    <row r="203" spans="1:22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v>681</v>
      </c>
      <c r="G203" t="s">
        <v>20</v>
      </c>
      <c r="H203">
        <v>157</v>
      </c>
      <c r="I203">
        <v>7231</v>
      </c>
      <c r="J203" t="s">
        <v>21</v>
      </c>
      <c r="K203" t="s">
        <v>22</v>
      </c>
      <c r="L203">
        <v>1406264400</v>
      </c>
      <c r="M203">
        <v>1407819600</v>
      </c>
      <c r="N203" s="6">
        <v>41845.208333333336</v>
      </c>
      <c r="O203" s="6"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  <c r="U203">
        <f t="shared" si="6"/>
        <v>2014</v>
      </c>
      <c r="V203">
        <f t="shared" si="7"/>
        <v>7</v>
      </c>
    </row>
    <row r="204" spans="1:2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v>79</v>
      </c>
      <c r="G204" t="s">
        <v>74</v>
      </c>
      <c r="H204">
        <v>82</v>
      </c>
      <c r="I204">
        <v>3312.5</v>
      </c>
      <c r="J204" t="s">
        <v>21</v>
      </c>
      <c r="K204" t="s">
        <v>22</v>
      </c>
      <c r="L204">
        <v>1317531600</v>
      </c>
      <c r="M204">
        <v>1317877200</v>
      </c>
      <c r="N204" s="6">
        <v>40818.208333333336</v>
      </c>
      <c r="O204" s="6"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  <c r="U204">
        <f t="shared" si="6"/>
        <v>2011</v>
      </c>
      <c r="V204">
        <f t="shared" si="7"/>
        <v>10</v>
      </c>
    </row>
    <row r="205" spans="1:22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v>134</v>
      </c>
      <c r="G205" t="s">
        <v>20</v>
      </c>
      <c r="H205">
        <v>4498</v>
      </c>
      <c r="I205">
        <v>98955.5</v>
      </c>
      <c r="J205" t="s">
        <v>26</v>
      </c>
      <c r="K205" t="s">
        <v>27</v>
      </c>
      <c r="L205">
        <v>1484632800</v>
      </c>
      <c r="M205">
        <v>1484805600</v>
      </c>
      <c r="N205" s="6">
        <v>42752.25</v>
      </c>
      <c r="O205" s="6"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  <c r="U205">
        <f t="shared" si="6"/>
        <v>2017</v>
      </c>
      <c r="V205">
        <f t="shared" si="7"/>
        <v>1</v>
      </c>
    </row>
    <row r="206" spans="1:2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v>3</v>
      </c>
      <c r="G206" t="s">
        <v>14</v>
      </c>
      <c r="H206">
        <v>40</v>
      </c>
      <c r="I206">
        <v>1284.5</v>
      </c>
      <c r="J206" t="s">
        <v>21</v>
      </c>
      <c r="K206" t="s">
        <v>22</v>
      </c>
      <c r="L206">
        <v>1301806800</v>
      </c>
      <c r="M206">
        <v>1302670800</v>
      </c>
      <c r="N206" s="6">
        <v>40636.208333333336</v>
      </c>
      <c r="O206" s="6"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  <c r="U206">
        <f t="shared" si="6"/>
        <v>2011</v>
      </c>
      <c r="V206">
        <f t="shared" si="7"/>
        <v>4</v>
      </c>
    </row>
    <row r="207" spans="1:2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v>432</v>
      </c>
      <c r="G207" t="s">
        <v>20</v>
      </c>
      <c r="H207">
        <v>80</v>
      </c>
      <c r="I207">
        <v>2847</v>
      </c>
      <c r="J207" t="s">
        <v>21</v>
      </c>
      <c r="K207" t="s">
        <v>22</v>
      </c>
      <c r="L207">
        <v>1539752400</v>
      </c>
      <c r="M207">
        <v>1540789200</v>
      </c>
      <c r="N207" s="6">
        <v>43390.208333333328</v>
      </c>
      <c r="O207" s="6"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  <c r="U207">
        <f t="shared" si="6"/>
        <v>2018</v>
      </c>
      <c r="V207">
        <f t="shared" si="7"/>
        <v>10</v>
      </c>
    </row>
    <row r="208" spans="1:2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v>39</v>
      </c>
      <c r="G208" t="s">
        <v>74</v>
      </c>
      <c r="H208">
        <v>57</v>
      </c>
      <c r="I208">
        <v>1776.5</v>
      </c>
      <c r="J208" t="s">
        <v>21</v>
      </c>
      <c r="K208" t="s">
        <v>22</v>
      </c>
      <c r="L208">
        <v>1267250400</v>
      </c>
      <c r="M208">
        <v>1268028000</v>
      </c>
      <c r="N208" s="6">
        <v>40236.25</v>
      </c>
      <c r="O208" s="6"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  <c r="U208">
        <f t="shared" si="6"/>
        <v>2010</v>
      </c>
      <c r="V208">
        <f t="shared" si="7"/>
        <v>2</v>
      </c>
    </row>
    <row r="209" spans="1:22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v>426</v>
      </c>
      <c r="G209" t="s">
        <v>20</v>
      </c>
      <c r="H209">
        <v>43</v>
      </c>
      <c r="I209">
        <v>2150</v>
      </c>
      <c r="J209" t="s">
        <v>21</v>
      </c>
      <c r="K209" t="s">
        <v>22</v>
      </c>
      <c r="L209">
        <v>1535432400</v>
      </c>
      <c r="M209">
        <v>1537160400</v>
      </c>
      <c r="N209" s="6">
        <v>43340.208333333328</v>
      </c>
      <c r="O209" s="6"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  <c r="U209">
        <f t="shared" si="6"/>
        <v>2018</v>
      </c>
      <c r="V209">
        <f t="shared" si="7"/>
        <v>8</v>
      </c>
    </row>
    <row r="210" spans="1:2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v>101</v>
      </c>
      <c r="G210" t="s">
        <v>20</v>
      </c>
      <c r="H210">
        <v>2053</v>
      </c>
      <c r="I210">
        <v>100581.5</v>
      </c>
      <c r="J210" t="s">
        <v>21</v>
      </c>
      <c r="K210" t="s">
        <v>22</v>
      </c>
      <c r="L210">
        <v>1510207200</v>
      </c>
      <c r="M210">
        <v>1512280800</v>
      </c>
      <c r="N210" s="6">
        <v>43048.25</v>
      </c>
      <c r="O210" s="6"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  <c r="U210">
        <f t="shared" si="6"/>
        <v>2017</v>
      </c>
      <c r="V210">
        <f t="shared" si="7"/>
        <v>11</v>
      </c>
    </row>
    <row r="211" spans="1:22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v>21</v>
      </c>
      <c r="G211" t="s">
        <v>47</v>
      </c>
      <c r="H211">
        <v>808</v>
      </c>
      <c r="I211">
        <v>21010</v>
      </c>
      <c r="J211" t="s">
        <v>26</v>
      </c>
      <c r="K211" t="s">
        <v>27</v>
      </c>
      <c r="L211">
        <v>1462510800</v>
      </c>
      <c r="M211">
        <v>1463115600</v>
      </c>
      <c r="N211" s="6">
        <v>42496.208333333328</v>
      </c>
      <c r="O211" s="6"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  <c r="U211">
        <f t="shared" si="6"/>
        <v>2016</v>
      </c>
      <c r="V211">
        <f t="shared" si="7"/>
        <v>5</v>
      </c>
    </row>
    <row r="212" spans="1:2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v>67</v>
      </c>
      <c r="G212" t="s">
        <v>14</v>
      </c>
      <c r="H212">
        <v>226</v>
      </c>
      <c r="I212">
        <v>3282</v>
      </c>
      <c r="J212" t="s">
        <v>36</v>
      </c>
      <c r="K212" t="s">
        <v>37</v>
      </c>
      <c r="L212">
        <v>1488520800</v>
      </c>
      <c r="M212">
        <v>1490850000</v>
      </c>
      <c r="N212" s="6">
        <v>42797.25</v>
      </c>
      <c r="O212" s="6"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  <c r="U212">
        <f t="shared" si="6"/>
        <v>2017</v>
      </c>
      <c r="V212">
        <f t="shared" si="7"/>
        <v>3</v>
      </c>
    </row>
    <row r="213" spans="1:22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v>95</v>
      </c>
      <c r="G213" t="s">
        <v>14</v>
      </c>
      <c r="H213">
        <v>1625</v>
      </c>
      <c r="I213">
        <v>50362.5</v>
      </c>
      <c r="J213" t="s">
        <v>21</v>
      </c>
      <c r="K213" t="s">
        <v>22</v>
      </c>
      <c r="L213">
        <v>1377579600</v>
      </c>
      <c r="M213">
        <v>1379653200</v>
      </c>
      <c r="N213" s="6">
        <v>41513.208333333336</v>
      </c>
      <c r="O213" s="6"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  <c r="U213">
        <f t="shared" si="6"/>
        <v>2013</v>
      </c>
      <c r="V213">
        <f t="shared" si="7"/>
        <v>8</v>
      </c>
    </row>
    <row r="214" spans="1:22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v>152</v>
      </c>
      <c r="G214" t="s">
        <v>20</v>
      </c>
      <c r="H214">
        <v>168</v>
      </c>
      <c r="I214">
        <v>6234</v>
      </c>
      <c r="J214" t="s">
        <v>21</v>
      </c>
      <c r="K214" t="s">
        <v>22</v>
      </c>
      <c r="L214">
        <v>1576389600</v>
      </c>
      <c r="M214">
        <v>1580364000</v>
      </c>
      <c r="N214" s="6">
        <v>43814.25</v>
      </c>
      <c r="O214" s="6"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  <c r="U214">
        <f t="shared" si="6"/>
        <v>2019</v>
      </c>
      <c r="V214">
        <f t="shared" si="7"/>
        <v>12</v>
      </c>
    </row>
    <row r="215" spans="1:22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v>195</v>
      </c>
      <c r="G215" t="s">
        <v>20</v>
      </c>
      <c r="H215">
        <v>4289</v>
      </c>
      <c r="I215">
        <v>87919</v>
      </c>
      <c r="J215" t="s">
        <v>21</v>
      </c>
      <c r="K215" t="s">
        <v>22</v>
      </c>
      <c r="L215">
        <v>1289019600</v>
      </c>
      <c r="M215">
        <v>1289714400</v>
      </c>
      <c r="N215" s="6">
        <v>40488.208333333336</v>
      </c>
      <c r="O215" s="6"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  <c r="U215">
        <f t="shared" si="6"/>
        <v>2010</v>
      </c>
      <c r="V215">
        <f t="shared" si="7"/>
        <v>11</v>
      </c>
    </row>
    <row r="216" spans="1:2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v>1023</v>
      </c>
      <c r="G216" t="s">
        <v>20</v>
      </c>
      <c r="H216">
        <v>165</v>
      </c>
      <c r="I216">
        <v>7244.5</v>
      </c>
      <c r="J216" t="s">
        <v>21</v>
      </c>
      <c r="K216" t="s">
        <v>22</v>
      </c>
      <c r="L216">
        <v>1282194000</v>
      </c>
      <c r="M216">
        <v>1282712400</v>
      </c>
      <c r="N216" s="6">
        <v>40409.208333333336</v>
      </c>
      <c r="O216" s="6"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  <c r="U216">
        <f t="shared" si="6"/>
        <v>2010</v>
      </c>
      <c r="V216">
        <f t="shared" si="7"/>
        <v>8</v>
      </c>
    </row>
    <row r="217" spans="1:2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v>4</v>
      </c>
      <c r="G217" t="s">
        <v>14</v>
      </c>
      <c r="H217">
        <v>143</v>
      </c>
      <c r="I217">
        <v>3083.5</v>
      </c>
      <c r="J217" t="s">
        <v>21</v>
      </c>
      <c r="K217" t="s">
        <v>22</v>
      </c>
      <c r="L217">
        <v>1550037600</v>
      </c>
      <c r="M217">
        <v>1550210400</v>
      </c>
      <c r="N217" s="6">
        <v>43509.25</v>
      </c>
      <c r="O217" s="6"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  <c r="U217">
        <f t="shared" si="6"/>
        <v>2019</v>
      </c>
      <c r="V217">
        <f t="shared" si="7"/>
        <v>2</v>
      </c>
    </row>
    <row r="218" spans="1:2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v>155</v>
      </c>
      <c r="G218" t="s">
        <v>20</v>
      </c>
      <c r="H218">
        <v>1815</v>
      </c>
      <c r="I218">
        <v>95268</v>
      </c>
      <c r="J218" t="s">
        <v>21</v>
      </c>
      <c r="K218" t="s">
        <v>22</v>
      </c>
      <c r="L218">
        <v>1321941600</v>
      </c>
      <c r="M218">
        <v>1322114400</v>
      </c>
      <c r="N218" s="6">
        <v>40869.25</v>
      </c>
      <c r="O218" s="6"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  <c r="U218">
        <f t="shared" si="6"/>
        <v>2011</v>
      </c>
      <c r="V218">
        <f t="shared" si="7"/>
        <v>11</v>
      </c>
    </row>
    <row r="219" spans="1:2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v>45</v>
      </c>
      <c r="G219" t="s">
        <v>14</v>
      </c>
      <c r="H219">
        <v>934</v>
      </c>
      <c r="I219">
        <v>29422.5</v>
      </c>
      <c r="J219" t="s">
        <v>21</v>
      </c>
      <c r="K219" t="s">
        <v>22</v>
      </c>
      <c r="L219">
        <v>1556427600</v>
      </c>
      <c r="M219">
        <v>1557205200</v>
      </c>
      <c r="N219" s="6">
        <v>43583.208333333328</v>
      </c>
      <c r="O219" s="6"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  <c r="U219">
        <f t="shared" si="6"/>
        <v>2019</v>
      </c>
      <c r="V219">
        <f t="shared" si="7"/>
        <v>4</v>
      </c>
    </row>
    <row r="220" spans="1:2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v>216</v>
      </c>
      <c r="G220" t="s">
        <v>20</v>
      </c>
      <c r="H220">
        <v>397</v>
      </c>
      <c r="I220">
        <v>6353</v>
      </c>
      <c r="J220" t="s">
        <v>40</v>
      </c>
      <c r="K220" t="s">
        <v>41</v>
      </c>
      <c r="L220">
        <v>1320991200</v>
      </c>
      <c r="M220">
        <v>1323928800</v>
      </c>
      <c r="N220" s="6">
        <v>40858.25</v>
      </c>
      <c r="O220" s="6"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  <c r="U220">
        <f t="shared" si="6"/>
        <v>2011</v>
      </c>
      <c r="V220">
        <f t="shared" si="7"/>
        <v>11</v>
      </c>
    </row>
    <row r="221" spans="1:2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v>332</v>
      </c>
      <c r="G221" t="s">
        <v>20</v>
      </c>
      <c r="H221">
        <v>1539</v>
      </c>
      <c r="I221">
        <v>70018</v>
      </c>
      <c r="J221" t="s">
        <v>21</v>
      </c>
      <c r="K221" t="s">
        <v>22</v>
      </c>
      <c r="L221">
        <v>1345093200</v>
      </c>
      <c r="M221">
        <v>1346130000</v>
      </c>
      <c r="N221" s="6">
        <v>41137.208333333336</v>
      </c>
      <c r="O221" s="6"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  <c r="U221">
        <f t="shared" si="6"/>
        <v>2012</v>
      </c>
      <c r="V221">
        <f t="shared" si="7"/>
        <v>8</v>
      </c>
    </row>
    <row r="222" spans="1:2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v>8</v>
      </c>
      <c r="G222" t="s">
        <v>14</v>
      </c>
      <c r="H222">
        <v>17</v>
      </c>
      <c r="I222">
        <v>342</v>
      </c>
      <c r="J222" t="s">
        <v>21</v>
      </c>
      <c r="K222" t="s">
        <v>22</v>
      </c>
      <c r="L222">
        <v>1309496400</v>
      </c>
      <c r="M222">
        <v>1311051600</v>
      </c>
      <c r="N222" s="6">
        <v>40725.208333333336</v>
      </c>
      <c r="O222" s="6"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  <c r="U222">
        <f t="shared" si="6"/>
        <v>2011</v>
      </c>
      <c r="V222">
        <f t="shared" si="7"/>
        <v>7</v>
      </c>
    </row>
    <row r="223" spans="1:22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v>99</v>
      </c>
      <c r="G223" t="s">
        <v>14</v>
      </c>
      <c r="H223">
        <v>2179</v>
      </c>
      <c r="I223">
        <v>61004.5</v>
      </c>
      <c r="J223" t="s">
        <v>21</v>
      </c>
      <c r="K223" t="s">
        <v>22</v>
      </c>
      <c r="L223">
        <v>1340254800</v>
      </c>
      <c r="M223">
        <v>1340427600</v>
      </c>
      <c r="N223" s="6">
        <v>41081.208333333336</v>
      </c>
      <c r="O223" s="6"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  <c r="U223">
        <f t="shared" si="6"/>
        <v>2012</v>
      </c>
      <c r="V223">
        <f t="shared" si="7"/>
        <v>6</v>
      </c>
    </row>
    <row r="224" spans="1:2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v>138</v>
      </c>
      <c r="G224" t="s">
        <v>20</v>
      </c>
      <c r="H224">
        <v>138</v>
      </c>
      <c r="I224">
        <v>3380.5</v>
      </c>
      <c r="J224" t="s">
        <v>21</v>
      </c>
      <c r="K224" t="s">
        <v>22</v>
      </c>
      <c r="L224">
        <v>1412226000</v>
      </c>
      <c r="M224">
        <v>1412312400</v>
      </c>
      <c r="N224" s="6">
        <v>41914.208333333336</v>
      </c>
      <c r="O224" s="6"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  <c r="U224">
        <f t="shared" si="6"/>
        <v>2014</v>
      </c>
      <c r="V224">
        <f t="shared" si="7"/>
        <v>10</v>
      </c>
    </row>
    <row r="225" spans="1:2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v>94</v>
      </c>
      <c r="G225" t="s">
        <v>14</v>
      </c>
      <c r="H225">
        <v>931</v>
      </c>
      <c r="I225">
        <v>41414</v>
      </c>
      <c r="J225" t="s">
        <v>21</v>
      </c>
      <c r="K225" t="s">
        <v>22</v>
      </c>
      <c r="L225">
        <v>1458104400</v>
      </c>
      <c r="M225">
        <v>1459314000</v>
      </c>
      <c r="N225" s="6">
        <v>42445.208333333328</v>
      </c>
      <c r="O225" s="6"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  <c r="U225">
        <f t="shared" si="6"/>
        <v>2016</v>
      </c>
      <c r="V225">
        <f t="shared" si="7"/>
        <v>3</v>
      </c>
    </row>
    <row r="226" spans="1:2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v>404</v>
      </c>
      <c r="G226" t="s">
        <v>20</v>
      </c>
      <c r="H226">
        <v>3594</v>
      </c>
      <c r="I226">
        <v>95239.5</v>
      </c>
      <c r="J226" t="s">
        <v>21</v>
      </c>
      <c r="K226" t="s">
        <v>22</v>
      </c>
      <c r="L226">
        <v>1411534800</v>
      </c>
      <c r="M226">
        <v>1415426400</v>
      </c>
      <c r="N226" s="6">
        <v>41906.208333333336</v>
      </c>
      <c r="O226" s="6"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  <c r="U226">
        <f t="shared" si="6"/>
        <v>2014</v>
      </c>
      <c r="V226">
        <f t="shared" si="7"/>
        <v>9</v>
      </c>
    </row>
    <row r="227" spans="1:2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v>260</v>
      </c>
      <c r="G227" t="s">
        <v>20</v>
      </c>
      <c r="H227">
        <v>5880</v>
      </c>
      <c r="I227">
        <v>91139</v>
      </c>
      <c r="J227" t="s">
        <v>21</v>
      </c>
      <c r="K227" t="s">
        <v>22</v>
      </c>
      <c r="L227">
        <v>1399093200</v>
      </c>
      <c r="M227">
        <v>1399093200</v>
      </c>
      <c r="N227" s="6">
        <v>41762.208333333336</v>
      </c>
      <c r="O227" s="6"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  <c r="U227">
        <f t="shared" si="6"/>
        <v>2014</v>
      </c>
      <c r="V227">
        <f t="shared" si="7"/>
        <v>5</v>
      </c>
    </row>
    <row r="228" spans="1:22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v>367</v>
      </c>
      <c r="G228" t="s">
        <v>20</v>
      </c>
      <c r="H228">
        <v>112</v>
      </c>
      <c r="I228">
        <v>5555.5</v>
      </c>
      <c r="J228" t="s">
        <v>21</v>
      </c>
      <c r="K228" t="s">
        <v>22</v>
      </c>
      <c r="L228">
        <v>1270702800</v>
      </c>
      <c r="M228">
        <v>1273899600</v>
      </c>
      <c r="N228" s="6">
        <v>40276.208333333336</v>
      </c>
      <c r="O228" s="6"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  <c r="U228">
        <f t="shared" si="6"/>
        <v>2010</v>
      </c>
      <c r="V228">
        <f t="shared" si="7"/>
        <v>4</v>
      </c>
    </row>
    <row r="229" spans="1:22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v>169</v>
      </c>
      <c r="G229" t="s">
        <v>20</v>
      </c>
      <c r="H229">
        <v>943</v>
      </c>
      <c r="I229">
        <v>51847</v>
      </c>
      <c r="J229" t="s">
        <v>21</v>
      </c>
      <c r="K229" t="s">
        <v>22</v>
      </c>
      <c r="L229">
        <v>1431666000</v>
      </c>
      <c r="M229">
        <v>1432184400</v>
      </c>
      <c r="N229" s="6">
        <v>42139.208333333328</v>
      </c>
      <c r="O229" s="6"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  <c r="U229">
        <f t="shared" si="6"/>
        <v>2015</v>
      </c>
      <c r="V229">
        <f t="shared" si="7"/>
        <v>5</v>
      </c>
    </row>
    <row r="230" spans="1:2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v>120</v>
      </c>
      <c r="G230" t="s">
        <v>20</v>
      </c>
      <c r="H230">
        <v>2468</v>
      </c>
      <c r="I230">
        <v>83910</v>
      </c>
      <c r="J230" t="s">
        <v>21</v>
      </c>
      <c r="K230" t="s">
        <v>22</v>
      </c>
      <c r="L230">
        <v>1472619600</v>
      </c>
      <c r="M230">
        <v>1474779600</v>
      </c>
      <c r="N230" s="6">
        <v>42613.208333333328</v>
      </c>
      <c r="O230" s="6"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  <c r="U230">
        <f t="shared" si="6"/>
        <v>2016</v>
      </c>
      <c r="V230">
        <f t="shared" si="7"/>
        <v>8</v>
      </c>
    </row>
    <row r="231" spans="1:22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v>194</v>
      </c>
      <c r="G231" t="s">
        <v>20</v>
      </c>
      <c r="H231">
        <v>2551</v>
      </c>
      <c r="I231">
        <v>84174.5</v>
      </c>
      <c r="J231" t="s">
        <v>21</v>
      </c>
      <c r="K231" t="s">
        <v>22</v>
      </c>
      <c r="L231">
        <v>1496293200</v>
      </c>
      <c r="M231">
        <v>1500440400</v>
      </c>
      <c r="N231" s="6">
        <v>42887.208333333328</v>
      </c>
      <c r="O231" s="6"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  <c r="U231">
        <f t="shared" si="6"/>
        <v>2017</v>
      </c>
      <c r="V231">
        <f t="shared" si="7"/>
        <v>6</v>
      </c>
    </row>
    <row r="232" spans="1:2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v>420</v>
      </c>
      <c r="G232" t="s">
        <v>20</v>
      </c>
      <c r="H232">
        <v>101</v>
      </c>
      <c r="I232">
        <v>5092.5</v>
      </c>
      <c r="J232" t="s">
        <v>21</v>
      </c>
      <c r="K232" t="s">
        <v>22</v>
      </c>
      <c r="L232">
        <v>1575612000</v>
      </c>
      <c r="M232">
        <v>1575612000</v>
      </c>
      <c r="N232" s="6">
        <v>43805.25</v>
      </c>
      <c r="O232" s="6"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  <c r="U232">
        <f t="shared" si="6"/>
        <v>2019</v>
      </c>
      <c r="V232">
        <f t="shared" si="7"/>
        <v>12</v>
      </c>
    </row>
    <row r="233" spans="1:2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v>77</v>
      </c>
      <c r="G233" t="s">
        <v>74</v>
      </c>
      <c r="H233">
        <v>67</v>
      </c>
      <c r="I233">
        <v>2795</v>
      </c>
      <c r="J233" t="s">
        <v>21</v>
      </c>
      <c r="K233" t="s">
        <v>22</v>
      </c>
      <c r="L233">
        <v>1369112400</v>
      </c>
      <c r="M233">
        <v>1374123600</v>
      </c>
      <c r="N233" s="6">
        <v>41415.208333333336</v>
      </c>
      <c r="O233" s="6"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  <c r="U233">
        <f t="shared" si="6"/>
        <v>2013</v>
      </c>
      <c r="V233">
        <f t="shared" si="7"/>
        <v>5</v>
      </c>
    </row>
    <row r="234" spans="1:2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v>171</v>
      </c>
      <c r="G234" t="s">
        <v>20</v>
      </c>
      <c r="H234">
        <v>92</v>
      </c>
      <c r="I234">
        <v>2957.5</v>
      </c>
      <c r="J234" t="s">
        <v>21</v>
      </c>
      <c r="K234" t="s">
        <v>22</v>
      </c>
      <c r="L234">
        <v>1469422800</v>
      </c>
      <c r="M234">
        <v>1469509200</v>
      </c>
      <c r="N234" s="6">
        <v>42576.208333333328</v>
      </c>
      <c r="O234" s="6"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  <c r="U234">
        <f t="shared" si="6"/>
        <v>2016</v>
      </c>
      <c r="V234">
        <f t="shared" si="7"/>
        <v>7</v>
      </c>
    </row>
    <row r="235" spans="1:2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v>158</v>
      </c>
      <c r="G235" t="s">
        <v>20</v>
      </c>
      <c r="H235">
        <v>62</v>
      </c>
      <c r="I235">
        <v>3031</v>
      </c>
      <c r="J235" t="s">
        <v>21</v>
      </c>
      <c r="K235" t="s">
        <v>22</v>
      </c>
      <c r="L235">
        <v>1307854800</v>
      </c>
      <c r="M235">
        <v>1309237200</v>
      </c>
      <c r="N235" s="6">
        <v>40706.208333333336</v>
      </c>
      <c r="O235" s="6"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  <c r="U235">
        <f t="shared" si="6"/>
        <v>2011</v>
      </c>
      <c r="V235">
        <f t="shared" si="7"/>
        <v>6</v>
      </c>
    </row>
    <row r="236" spans="1:2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v>109</v>
      </c>
      <c r="G236" t="s">
        <v>20</v>
      </c>
      <c r="H236">
        <v>149</v>
      </c>
      <c r="I236">
        <v>4165</v>
      </c>
      <c r="J236" t="s">
        <v>107</v>
      </c>
      <c r="K236" t="s">
        <v>108</v>
      </c>
      <c r="L236">
        <v>1503378000</v>
      </c>
      <c r="M236">
        <v>1503982800</v>
      </c>
      <c r="N236" s="6">
        <v>42969.208333333328</v>
      </c>
      <c r="O236" s="6"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  <c r="U236">
        <f t="shared" si="6"/>
        <v>2017</v>
      </c>
      <c r="V236">
        <f t="shared" si="7"/>
        <v>8</v>
      </c>
    </row>
    <row r="237" spans="1:22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v>42</v>
      </c>
      <c r="G237" t="s">
        <v>14</v>
      </c>
      <c r="H237">
        <v>92</v>
      </c>
      <c r="I237">
        <v>1840.5</v>
      </c>
      <c r="J237" t="s">
        <v>21</v>
      </c>
      <c r="K237" t="s">
        <v>22</v>
      </c>
      <c r="L237">
        <v>1486965600</v>
      </c>
      <c r="M237">
        <v>1487397600</v>
      </c>
      <c r="N237" s="6">
        <v>42779.25</v>
      </c>
      <c r="O237" s="6"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  <c r="U237">
        <f t="shared" si="6"/>
        <v>2017</v>
      </c>
      <c r="V237">
        <f t="shared" si="7"/>
        <v>2</v>
      </c>
    </row>
    <row r="238" spans="1:2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v>11</v>
      </c>
      <c r="G238" t="s">
        <v>14</v>
      </c>
      <c r="H238">
        <v>57</v>
      </c>
      <c r="I238">
        <v>2190</v>
      </c>
      <c r="J238" t="s">
        <v>26</v>
      </c>
      <c r="K238" t="s">
        <v>27</v>
      </c>
      <c r="L238">
        <v>1561438800</v>
      </c>
      <c r="M238">
        <v>1562043600</v>
      </c>
      <c r="N238" s="6">
        <v>43641.208333333328</v>
      </c>
      <c r="O238" s="6"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  <c r="U238">
        <f t="shared" si="6"/>
        <v>2019</v>
      </c>
      <c r="V238">
        <f t="shared" si="7"/>
        <v>6</v>
      </c>
    </row>
    <row r="239" spans="1:22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v>159</v>
      </c>
      <c r="G239" t="s">
        <v>20</v>
      </c>
      <c r="H239">
        <v>329</v>
      </c>
      <c r="I239">
        <v>7575.5</v>
      </c>
      <c r="J239" t="s">
        <v>21</v>
      </c>
      <c r="K239" t="s">
        <v>22</v>
      </c>
      <c r="L239">
        <v>1398402000</v>
      </c>
      <c r="M239">
        <v>1398574800</v>
      </c>
      <c r="N239" s="6">
        <v>41754.208333333336</v>
      </c>
      <c r="O239" s="6"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  <c r="U239">
        <f t="shared" si="6"/>
        <v>2014</v>
      </c>
      <c r="V239">
        <f t="shared" si="7"/>
        <v>4</v>
      </c>
    </row>
    <row r="240" spans="1:2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v>422</v>
      </c>
      <c r="G240" t="s">
        <v>20</v>
      </c>
      <c r="H240">
        <v>97</v>
      </c>
      <c r="I240">
        <v>5117.5</v>
      </c>
      <c r="J240" t="s">
        <v>36</v>
      </c>
      <c r="K240" t="s">
        <v>37</v>
      </c>
      <c r="L240">
        <v>1513231200</v>
      </c>
      <c r="M240">
        <v>1515391200</v>
      </c>
      <c r="N240" s="6">
        <v>43083.25</v>
      </c>
      <c r="O240" s="6"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  <c r="U240">
        <f t="shared" si="6"/>
        <v>2017</v>
      </c>
      <c r="V240">
        <f t="shared" si="7"/>
        <v>12</v>
      </c>
    </row>
    <row r="241" spans="1:22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v>98</v>
      </c>
      <c r="G241" t="s">
        <v>14</v>
      </c>
      <c r="H241">
        <v>41</v>
      </c>
      <c r="I241">
        <v>1584</v>
      </c>
      <c r="J241" t="s">
        <v>21</v>
      </c>
      <c r="K241" t="s">
        <v>22</v>
      </c>
      <c r="L241">
        <v>1440824400</v>
      </c>
      <c r="M241">
        <v>1441170000</v>
      </c>
      <c r="N241" s="6">
        <v>42245.208333333328</v>
      </c>
      <c r="O241" s="6"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  <c r="U241">
        <f t="shared" si="6"/>
        <v>2015</v>
      </c>
      <c r="V241">
        <f t="shared" si="7"/>
        <v>8</v>
      </c>
    </row>
    <row r="242" spans="1:2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v>419</v>
      </c>
      <c r="G242" t="s">
        <v>20</v>
      </c>
      <c r="H242">
        <v>1784</v>
      </c>
      <c r="I242">
        <v>62454</v>
      </c>
      <c r="J242" t="s">
        <v>21</v>
      </c>
      <c r="K242" t="s">
        <v>22</v>
      </c>
      <c r="L242">
        <v>1281070800</v>
      </c>
      <c r="M242">
        <v>1281157200</v>
      </c>
      <c r="N242" s="6">
        <v>40396.208333333336</v>
      </c>
      <c r="O242" s="6"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  <c r="U242">
        <f t="shared" si="6"/>
        <v>2010</v>
      </c>
      <c r="V242">
        <f t="shared" si="7"/>
        <v>8</v>
      </c>
    </row>
    <row r="243" spans="1:22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v>102</v>
      </c>
      <c r="G243" t="s">
        <v>20</v>
      </c>
      <c r="H243">
        <v>1684</v>
      </c>
      <c r="I243">
        <v>86706.5</v>
      </c>
      <c r="J243" t="s">
        <v>26</v>
      </c>
      <c r="K243" t="s">
        <v>27</v>
      </c>
      <c r="L243">
        <v>1397365200</v>
      </c>
      <c r="M243">
        <v>1398229200</v>
      </c>
      <c r="N243" s="6">
        <v>41742.208333333336</v>
      </c>
      <c r="O243" s="6"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  <c r="U243">
        <f t="shared" si="6"/>
        <v>2014</v>
      </c>
      <c r="V243">
        <f t="shared" si="7"/>
        <v>4</v>
      </c>
    </row>
    <row r="244" spans="1:2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v>128</v>
      </c>
      <c r="G244" t="s">
        <v>20</v>
      </c>
      <c r="H244">
        <v>250</v>
      </c>
      <c r="I244">
        <v>5489.5</v>
      </c>
      <c r="J244" t="s">
        <v>21</v>
      </c>
      <c r="K244" t="s">
        <v>22</v>
      </c>
      <c r="L244">
        <v>1494392400</v>
      </c>
      <c r="M244">
        <v>1495256400</v>
      </c>
      <c r="N244" s="6">
        <v>42865.208333333328</v>
      </c>
      <c r="O244" s="6"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  <c r="U244">
        <f t="shared" si="6"/>
        <v>2017</v>
      </c>
      <c r="V244">
        <f t="shared" si="7"/>
        <v>5</v>
      </c>
    </row>
    <row r="245" spans="1:22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v>445</v>
      </c>
      <c r="G245" t="s">
        <v>20</v>
      </c>
      <c r="H245">
        <v>238</v>
      </c>
      <c r="I245">
        <v>5239</v>
      </c>
      <c r="J245" t="s">
        <v>21</v>
      </c>
      <c r="K245" t="s">
        <v>22</v>
      </c>
      <c r="L245">
        <v>1520143200</v>
      </c>
      <c r="M245">
        <v>1520402400</v>
      </c>
      <c r="N245" s="6">
        <v>43163.25</v>
      </c>
      <c r="O245" s="6"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  <c r="U245">
        <f t="shared" si="6"/>
        <v>2018</v>
      </c>
      <c r="V245">
        <f t="shared" si="7"/>
        <v>3</v>
      </c>
    </row>
    <row r="246" spans="1:22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v>570</v>
      </c>
      <c r="G246" t="s">
        <v>20</v>
      </c>
      <c r="H246">
        <v>53</v>
      </c>
      <c r="I246">
        <v>2020.5</v>
      </c>
      <c r="J246" t="s">
        <v>21</v>
      </c>
      <c r="K246" t="s">
        <v>22</v>
      </c>
      <c r="L246">
        <v>1405314000</v>
      </c>
      <c r="M246">
        <v>1409806800</v>
      </c>
      <c r="N246" s="6">
        <v>41834.208333333336</v>
      </c>
      <c r="O246" s="6"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  <c r="U246">
        <f t="shared" si="6"/>
        <v>2014</v>
      </c>
      <c r="V246">
        <f t="shared" si="7"/>
        <v>7</v>
      </c>
    </row>
    <row r="247" spans="1:2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v>509</v>
      </c>
      <c r="G247" t="s">
        <v>20</v>
      </c>
      <c r="H247">
        <v>214</v>
      </c>
      <c r="I247">
        <v>7492.5</v>
      </c>
      <c r="J247" t="s">
        <v>21</v>
      </c>
      <c r="K247" t="s">
        <v>22</v>
      </c>
      <c r="L247">
        <v>1396846800</v>
      </c>
      <c r="M247">
        <v>1396933200</v>
      </c>
      <c r="N247" s="6">
        <v>41736.208333333336</v>
      </c>
      <c r="O247" s="6"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  <c r="U247">
        <f t="shared" si="6"/>
        <v>2014</v>
      </c>
      <c r="V247">
        <f t="shared" si="7"/>
        <v>4</v>
      </c>
    </row>
    <row r="248" spans="1:22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v>326</v>
      </c>
      <c r="G248" t="s">
        <v>20</v>
      </c>
      <c r="H248">
        <v>222</v>
      </c>
      <c r="I248">
        <v>7435.5</v>
      </c>
      <c r="J248" t="s">
        <v>21</v>
      </c>
      <c r="K248" t="s">
        <v>22</v>
      </c>
      <c r="L248">
        <v>1375678800</v>
      </c>
      <c r="M248">
        <v>1376024400</v>
      </c>
      <c r="N248" s="6">
        <v>41491.208333333336</v>
      </c>
      <c r="O248" s="6"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  <c r="U248">
        <f t="shared" si="6"/>
        <v>2013</v>
      </c>
      <c r="V248">
        <f t="shared" si="7"/>
        <v>8</v>
      </c>
    </row>
    <row r="249" spans="1:2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v>933</v>
      </c>
      <c r="G249" t="s">
        <v>20</v>
      </c>
      <c r="H249">
        <v>1884</v>
      </c>
      <c r="I249">
        <v>93271</v>
      </c>
      <c r="J249" t="s">
        <v>21</v>
      </c>
      <c r="K249" t="s">
        <v>22</v>
      </c>
      <c r="L249">
        <v>1482386400</v>
      </c>
      <c r="M249">
        <v>1483682400</v>
      </c>
      <c r="N249" s="6">
        <v>42726.25</v>
      </c>
      <c r="O249" s="6"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  <c r="U249">
        <f t="shared" si="6"/>
        <v>2016</v>
      </c>
      <c r="V249">
        <f t="shared" si="7"/>
        <v>12</v>
      </c>
    </row>
    <row r="250" spans="1:2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v>211</v>
      </c>
      <c r="G250" t="s">
        <v>20</v>
      </c>
      <c r="H250">
        <v>218</v>
      </c>
      <c r="I250">
        <v>6660.5</v>
      </c>
      <c r="J250" t="s">
        <v>26</v>
      </c>
      <c r="K250" t="s">
        <v>27</v>
      </c>
      <c r="L250">
        <v>1420005600</v>
      </c>
      <c r="M250">
        <v>1420437600</v>
      </c>
      <c r="N250" s="6">
        <v>42004.25</v>
      </c>
      <c r="O250" s="6"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  <c r="U250">
        <f t="shared" si="6"/>
        <v>2014</v>
      </c>
      <c r="V250">
        <f t="shared" si="7"/>
        <v>12</v>
      </c>
    </row>
    <row r="251" spans="1:22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v>273</v>
      </c>
      <c r="G251" t="s">
        <v>20</v>
      </c>
      <c r="H251">
        <v>6465</v>
      </c>
      <c r="I251">
        <v>87280</v>
      </c>
      <c r="J251" t="s">
        <v>21</v>
      </c>
      <c r="K251" t="s">
        <v>22</v>
      </c>
      <c r="L251">
        <v>1420178400</v>
      </c>
      <c r="M251">
        <v>1420783200</v>
      </c>
      <c r="N251" s="6">
        <v>42006.25</v>
      </c>
      <c r="O251" s="6"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  <c r="U251">
        <f t="shared" si="6"/>
        <v>2015</v>
      </c>
      <c r="V251">
        <f t="shared" si="7"/>
        <v>1</v>
      </c>
    </row>
    <row r="252" spans="1:2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v>3</v>
      </c>
      <c r="G252" t="s">
        <v>14</v>
      </c>
      <c r="H252">
        <v>1</v>
      </c>
      <c r="I252">
        <v>2</v>
      </c>
      <c r="J252" t="s">
        <v>21</v>
      </c>
      <c r="K252" t="s">
        <v>22</v>
      </c>
      <c r="L252">
        <v>1264399200</v>
      </c>
      <c r="M252">
        <v>1267423200</v>
      </c>
      <c r="N252" s="6">
        <v>40203.25</v>
      </c>
      <c r="O252" s="6"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  <c r="U252">
        <f t="shared" si="6"/>
        <v>2010</v>
      </c>
      <c r="V252">
        <f t="shared" si="7"/>
        <v>1</v>
      </c>
    </row>
    <row r="253" spans="1:2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v>54</v>
      </c>
      <c r="G253" t="s">
        <v>14</v>
      </c>
      <c r="H253">
        <v>101</v>
      </c>
      <c r="I253">
        <v>1970.5</v>
      </c>
      <c r="J253" t="s">
        <v>21</v>
      </c>
      <c r="K253" t="s">
        <v>22</v>
      </c>
      <c r="L253">
        <v>1355032800</v>
      </c>
      <c r="M253">
        <v>1355205600</v>
      </c>
      <c r="N253" s="6">
        <v>41252.25</v>
      </c>
      <c r="O253" s="6"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  <c r="U253">
        <f t="shared" si="6"/>
        <v>2012</v>
      </c>
      <c r="V253">
        <f t="shared" si="7"/>
        <v>12</v>
      </c>
    </row>
    <row r="254" spans="1:22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v>626</v>
      </c>
      <c r="G254" t="s">
        <v>20</v>
      </c>
      <c r="H254">
        <v>59</v>
      </c>
      <c r="I254">
        <v>3161</v>
      </c>
      <c r="J254" t="s">
        <v>21</v>
      </c>
      <c r="K254" t="s">
        <v>22</v>
      </c>
      <c r="L254">
        <v>1382677200</v>
      </c>
      <c r="M254">
        <v>1383109200</v>
      </c>
      <c r="N254" s="6">
        <v>41572.208333333336</v>
      </c>
      <c r="O254" s="6"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  <c r="U254">
        <f t="shared" si="6"/>
        <v>2013</v>
      </c>
      <c r="V254">
        <f t="shared" si="7"/>
        <v>10</v>
      </c>
    </row>
    <row r="255" spans="1:2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v>89</v>
      </c>
      <c r="G255" t="s">
        <v>14</v>
      </c>
      <c r="H255">
        <v>1335</v>
      </c>
      <c r="I255">
        <v>54748</v>
      </c>
      <c r="J255" t="s">
        <v>15</v>
      </c>
      <c r="K255" t="s">
        <v>16</v>
      </c>
      <c r="L255">
        <v>1302238800</v>
      </c>
      <c r="M255">
        <v>1303275600</v>
      </c>
      <c r="N255" s="6">
        <v>40641.208333333336</v>
      </c>
      <c r="O255" s="6"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  <c r="U255">
        <f t="shared" si="6"/>
        <v>2011</v>
      </c>
      <c r="V255">
        <f t="shared" si="7"/>
        <v>4</v>
      </c>
    </row>
    <row r="256" spans="1:22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v>185</v>
      </c>
      <c r="G256" t="s">
        <v>20</v>
      </c>
      <c r="H256">
        <v>88</v>
      </c>
      <c r="I256">
        <v>4296.5</v>
      </c>
      <c r="J256" t="s">
        <v>21</v>
      </c>
      <c r="K256" t="s">
        <v>22</v>
      </c>
      <c r="L256">
        <v>1487656800</v>
      </c>
      <c r="M256">
        <v>1487829600</v>
      </c>
      <c r="N256" s="6">
        <v>42787.25</v>
      </c>
      <c r="O256" s="6"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  <c r="U256">
        <f t="shared" si="6"/>
        <v>2017</v>
      </c>
      <c r="V256">
        <f t="shared" si="7"/>
        <v>2</v>
      </c>
    </row>
    <row r="257" spans="1:22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v>120</v>
      </c>
      <c r="G257" t="s">
        <v>20</v>
      </c>
      <c r="H257">
        <v>1697</v>
      </c>
      <c r="I257">
        <v>49216</v>
      </c>
      <c r="J257" t="s">
        <v>21</v>
      </c>
      <c r="K257" t="s">
        <v>22</v>
      </c>
      <c r="L257">
        <v>1297836000</v>
      </c>
      <c r="M257">
        <v>1298268000</v>
      </c>
      <c r="N257" s="6">
        <v>40590.25</v>
      </c>
      <c r="O257" s="6"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  <c r="U257">
        <f t="shared" si="6"/>
        <v>2011</v>
      </c>
      <c r="V257">
        <f t="shared" si="7"/>
        <v>2</v>
      </c>
    </row>
    <row r="258" spans="1:2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v>23</v>
      </c>
      <c r="G258" t="s">
        <v>14</v>
      </c>
      <c r="H258">
        <v>15</v>
      </c>
      <c r="I258">
        <v>487</v>
      </c>
      <c r="J258" t="s">
        <v>40</v>
      </c>
      <c r="K258" t="s">
        <v>41</v>
      </c>
      <c r="L258">
        <v>1453615200</v>
      </c>
      <c r="M258">
        <v>1456812000</v>
      </c>
      <c r="N258" s="6">
        <v>42393.25</v>
      </c>
      <c r="O258" s="6"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  <c r="U258">
        <f t="shared" si="6"/>
        <v>2016</v>
      </c>
      <c r="V258">
        <f t="shared" si="7"/>
        <v>1</v>
      </c>
    </row>
    <row r="259" spans="1:2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v>146</v>
      </c>
      <c r="G259" t="s">
        <v>20</v>
      </c>
      <c r="H259">
        <v>92</v>
      </c>
      <c r="I259">
        <v>4207</v>
      </c>
      <c r="J259" t="s">
        <v>21</v>
      </c>
      <c r="K259" t="s">
        <v>22</v>
      </c>
      <c r="L259">
        <v>1362463200</v>
      </c>
      <c r="M259">
        <v>1363669200</v>
      </c>
      <c r="N259" s="6">
        <v>41338.25</v>
      </c>
      <c r="O259" s="6"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  <c r="U259">
        <f t="shared" ref="U259:U322" si="8">YEAR(N259)</f>
        <v>2013</v>
      </c>
      <c r="V259">
        <f t="shared" ref="V259:V322" si="9">MONTH(N259)</f>
        <v>3</v>
      </c>
    </row>
    <row r="260" spans="1:22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v>268</v>
      </c>
      <c r="G260" t="s">
        <v>20</v>
      </c>
      <c r="H260">
        <v>186</v>
      </c>
      <c r="I260">
        <v>6805</v>
      </c>
      <c r="J260" t="s">
        <v>21</v>
      </c>
      <c r="K260" t="s">
        <v>22</v>
      </c>
      <c r="L260">
        <v>1481176800</v>
      </c>
      <c r="M260">
        <v>1482904800</v>
      </c>
      <c r="N260" s="6">
        <v>42712.25</v>
      </c>
      <c r="O260" s="6"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  <c r="U260">
        <f t="shared" si="8"/>
        <v>2016</v>
      </c>
      <c r="V260">
        <f t="shared" si="9"/>
        <v>12</v>
      </c>
    </row>
    <row r="261" spans="1:22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v>598</v>
      </c>
      <c r="G261" t="s">
        <v>20</v>
      </c>
      <c r="H261">
        <v>138</v>
      </c>
      <c r="I261">
        <v>5446.5</v>
      </c>
      <c r="J261" t="s">
        <v>21</v>
      </c>
      <c r="K261" t="s">
        <v>22</v>
      </c>
      <c r="L261">
        <v>1354946400</v>
      </c>
      <c r="M261">
        <v>1356588000</v>
      </c>
      <c r="N261" s="6">
        <v>41251.25</v>
      </c>
      <c r="O261" s="6"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  <c r="U261">
        <f t="shared" si="8"/>
        <v>2012</v>
      </c>
      <c r="V261">
        <f t="shared" si="9"/>
        <v>12</v>
      </c>
    </row>
    <row r="262" spans="1:2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v>158</v>
      </c>
      <c r="G262" t="s">
        <v>20</v>
      </c>
      <c r="H262">
        <v>261</v>
      </c>
      <c r="I262">
        <v>5098</v>
      </c>
      <c r="J262" t="s">
        <v>21</v>
      </c>
      <c r="K262" t="s">
        <v>22</v>
      </c>
      <c r="L262">
        <v>1348808400</v>
      </c>
      <c r="M262">
        <v>1349845200</v>
      </c>
      <c r="N262" s="6">
        <v>41180.208333333336</v>
      </c>
      <c r="O262" s="6"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  <c r="U262">
        <f t="shared" si="8"/>
        <v>2012</v>
      </c>
      <c r="V262">
        <f t="shared" si="9"/>
        <v>9</v>
      </c>
    </row>
    <row r="263" spans="1:22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v>31</v>
      </c>
      <c r="G263" t="s">
        <v>14</v>
      </c>
      <c r="H263">
        <v>454</v>
      </c>
      <c r="I263">
        <v>13378.5</v>
      </c>
      <c r="J263" t="s">
        <v>21</v>
      </c>
      <c r="K263" t="s">
        <v>22</v>
      </c>
      <c r="L263">
        <v>1282712400</v>
      </c>
      <c r="M263">
        <v>1283058000</v>
      </c>
      <c r="N263" s="6">
        <v>40415.208333333336</v>
      </c>
      <c r="O263" s="6"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  <c r="U263">
        <f t="shared" si="8"/>
        <v>2010</v>
      </c>
      <c r="V263">
        <f t="shared" si="9"/>
        <v>8</v>
      </c>
    </row>
    <row r="264" spans="1:2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v>313</v>
      </c>
      <c r="G264" t="s">
        <v>20</v>
      </c>
      <c r="H264">
        <v>107</v>
      </c>
      <c r="I264">
        <v>2717.5</v>
      </c>
      <c r="J264" t="s">
        <v>21</v>
      </c>
      <c r="K264" t="s">
        <v>22</v>
      </c>
      <c r="L264">
        <v>1301979600</v>
      </c>
      <c r="M264">
        <v>1304226000</v>
      </c>
      <c r="N264" s="6">
        <v>40638.208333333336</v>
      </c>
      <c r="O264" s="6"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  <c r="U264">
        <f t="shared" si="8"/>
        <v>2011</v>
      </c>
      <c r="V264">
        <f t="shared" si="9"/>
        <v>4</v>
      </c>
    </row>
    <row r="265" spans="1:2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v>371</v>
      </c>
      <c r="G265" t="s">
        <v>20</v>
      </c>
      <c r="H265">
        <v>199</v>
      </c>
      <c r="I265">
        <v>5477.5</v>
      </c>
      <c r="J265" t="s">
        <v>21</v>
      </c>
      <c r="K265" t="s">
        <v>22</v>
      </c>
      <c r="L265">
        <v>1263016800</v>
      </c>
      <c r="M265">
        <v>1263016800</v>
      </c>
      <c r="N265" s="6">
        <v>40187.25</v>
      </c>
      <c r="O265" s="6"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  <c r="U265">
        <f t="shared" si="8"/>
        <v>2010</v>
      </c>
      <c r="V265">
        <f t="shared" si="9"/>
        <v>1</v>
      </c>
    </row>
    <row r="266" spans="1:2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v>363</v>
      </c>
      <c r="G266" t="s">
        <v>20</v>
      </c>
      <c r="H266">
        <v>5512</v>
      </c>
      <c r="I266">
        <v>85443.5</v>
      </c>
      <c r="J266" t="s">
        <v>21</v>
      </c>
      <c r="K266" t="s">
        <v>22</v>
      </c>
      <c r="L266">
        <v>1360648800</v>
      </c>
      <c r="M266">
        <v>1362031200</v>
      </c>
      <c r="N266" s="6">
        <v>41317.25</v>
      </c>
      <c r="O266" s="6"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  <c r="U266">
        <f t="shared" si="8"/>
        <v>2013</v>
      </c>
      <c r="V266">
        <f t="shared" si="9"/>
        <v>2</v>
      </c>
    </row>
    <row r="267" spans="1:2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v>123</v>
      </c>
      <c r="G267" t="s">
        <v>20</v>
      </c>
      <c r="H267">
        <v>86</v>
      </c>
      <c r="I267">
        <v>3058.5</v>
      </c>
      <c r="J267" t="s">
        <v>21</v>
      </c>
      <c r="K267" t="s">
        <v>22</v>
      </c>
      <c r="L267">
        <v>1451800800</v>
      </c>
      <c r="M267">
        <v>1455602400</v>
      </c>
      <c r="N267" s="6">
        <v>42372.25</v>
      </c>
      <c r="O267" s="6"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  <c r="U267">
        <f t="shared" si="8"/>
        <v>2016</v>
      </c>
      <c r="V267">
        <f t="shared" si="9"/>
        <v>1</v>
      </c>
    </row>
    <row r="268" spans="1:2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v>77</v>
      </c>
      <c r="G268" t="s">
        <v>14</v>
      </c>
      <c r="H268">
        <v>3182</v>
      </c>
      <c r="I268">
        <v>44542</v>
      </c>
      <c r="J268" t="s">
        <v>107</v>
      </c>
      <c r="K268" t="s">
        <v>108</v>
      </c>
      <c r="L268">
        <v>1415340000</v>
      </c>
      <c r="M268">
        <v>1418191200</v>
      </c>
      <c r="N268" s="6">
        <v>41950.25</v>
      </c>
      <c r="O268" s="6"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  <c r="U268">
        <f t="shared" si="8"/>
        <v>2014</v>
      </c>
      <c r="V268">
        <f t="shared" si="9"/>
        <v>11</v>
      </c>
    </row>
    <row r="269" spans="1:2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v>234</v>
      </c>
      <c r="G269" t="s">
        <v>20</v>
      </c>
      <c r="H269">
        <v>2768</v>
      </c>
      <c r="I269">
        <v>73339</v>
      </c>
      <c r="J269" t="s">
        <v>26</v>
      </c>
      <c r="K269" t="s">
        <v>27</v>
      </c>
      <c r="L269">
        <v>1351054800</v>
      </c>
      <c r="M269">
        <v>1352440800</v>
      </c>
      <c r="N269" s="6">
        <v>41206.208333333336</v>
      </c>
      <c r="O269" s="6"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  <c r="U269">
        <f t="shared" si="8"/>
        <v>2012</v>
      </c>
      <c r="V269">
        <f t="shared" si="9"/>
        <v>10</v>
      </c>
    </row>
    <row r="270" spans="1:22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v>181</v>
      </c>
      <c r="G270" t="s">
        <v>20</v>
      </c>
      <c r="H270">
        <v>48</v>
      </c>
      <c r="I270">
        <v>1378</v>
      </c>
      <c r="J270" t="s">
        <v>21</v>
      </c>
      <c r="K270" t="s">
        <v>22</v>
      </c>
      <c r="L270">
        <v>1349326800</v>
      </c>
      <c r="M270">
        <v>1353304800</v>
      </c>
      <c r="N270" s="6">
        <v>41186.208333333336</v>
      </c>
      <c r="O270" s="6"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  <c r="U270">
        <f t="shared" si="8"/>
        <v>2012</v>
      </c>
      <c r="V270">
        <f t="shared" si="9"/>
        <v>10</v>
      </c>
    </row>
    <row r="271" spans="1:2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v>253</v>
      </c>
      <c r="G271" t="s">
        <v>20</v>
      </c>
      <c r="H271">
        <v>87</v>
      </c>
      <c r="I271">
        <v>4464.5</v>
      </c>
      <c r="J271" t="s">
        <v>21</v>
      </c>
      <c r="K271" t="s">
        <v>22</v>
      </c>
      <c r="L271">
        <v>1548914400</v>
      </c>
      <c r="M271">
        <v>1550728800</v>
      </c>
      <c r="N271" s="6">
        <v>43496.25</v>
      </c>
      <c r="O271" s="6"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  <c r="U271">
        <f t="shared" si="8"/>
        <v>2019</v>
      </c>
      <c r="V271">
        <f t="shared" si="9"/>
        <v>1</v>
      </c>
    </row>
    <row r="272" spans="1:2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v>27</v>
      </c>
      <c r="G272" t="s">
        <v>74</v>
      </c>
      <c r="H272">
        <v>1890</v>
      </c>
      <c r="I272">
        <v>24575</v>
      </c>
      <c r="J272" t="s">
        <v>21</v>
      </c>
      <c r="K272" t="s">
        <v>22</v>
      </c>
      <c r="L272">
        <v>1291269600</v>
      </c>
      <c r="M272">
        <v>1291442400</v>
      </c>
      <c r="N272" s="6">
        <v>40514.25</v>
      </c>
      <c r="O272" s="6"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  <c r="U272">
        <f t="shared" si="8"/>
        <v>2010</v>
      </c>
      <c r="V272">
        <f t="shared" si="9"/>
        <v>12</v>
      </c>
    </row>
    <row r="273" spans="1:22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v>1</v>
      </c>
      <c r="G273" t="s">
        <v>47</v>
      </c>
      <c r="H273">
        <v>61</v>
      </c>
      <c r="I273">
        <v>1007</v>
      </c>
      <c r="J273" t="s">
        <v>21</v>
      </c>
      <c r="K273" t="s">
        <v>22</v>
      </c>
      <c r="L273">
        <v>1449468000</v>
      </c>
      <c r="M273">
        <v>1452146400</v>
      </c>
      <c r="N273" s="6">
        <v>42345.25</v>
      </c>
      <c r="O273" s="6"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  <c r="U273">
        <f t="shared" si="8"/>
        <v>2015</v>
      </c>
      <c r="V273">
        <f t="shared" si="9"/>
        <v>12</v>
      </c>
    </row>
    <row r="274" spans="1:2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v>304</v>
      </c>
      <c r="G274" t="s">
        <v>20</v>
      </c>
      <c r="H274">
        <v>1894</v>
      </c>
      <c r="I274">
        <v>78621.5</v>
      </c>
      <c r="J274" t="s">
        <v>21</v>
      </c>
      <c r="K274" t="s">
        <v>22</v>
      </c>
      <c r="L274">
        <v>1562734800</v>
      </c>
      <c r="M274">
        <v>1564894800</v>
      </c>
      <c r="N274" s="6">
        <v>43656.208333333328</v>
      </c>
      <c r="O274" s="6"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  <c r="U274">
        <f t="shared" si="8"/>
        <v>2019</v>
      </c>
      <c r="V274">
        <f t="shared" si="9"/>
        <v>7</v>
      </c>
    </row>
    <row r="275" spans="1:2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v>137</v>
      </c>
      <c r="G275" t="s">
        <v>20</v>
      </c>
      <c r="H275">
        <v>282</v>
      </c>
      <c r="I275">
        <v>5493</v>
      </c>
      <c r="J275" t="s">
        <v>15</v>
      </c>
      <c r="K275" t="s">
        <v>16</v>
      </c>
      <c r="L275">
        <v>1505624400</v>
      </c>
      <c r="M275">
        <v>1505883600</v>
      </c>
      <c r="N275" s="6">
        <v>42995.208333333328</v>
      </c>
      <c r="O275" s="6"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  <c r="U275">
        <f t="shared" si="8"/>
        <v>2017</v>
      </c>
      <c r="V275">
        <f t="shared" si="9"/>
        <v>9</v>
      </c>
    </row>
    <row r="276" spans="1:22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v>32</v>
      </c>
      <c r="G276" t="s">
        <v>14</v>
      </c>
      <c r="H276">
        <v>15</v>
      </c>
      <c r="I276">
        <v>394</v>
      </c>
      <c r="J276" t="s">
        <v>21</v>
      </c>
      <c r="K276" t="s">
        <v>22</v>
      </c>
      <c r="L276">
        <v>1509948000</v>
      </c>
      <c r="M276">
        <v>1510380000</v>
      </c>
      <c r="N276" s="6">
        <v>43045.25</v>
      </c>
      <c r="O276" s="6"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  <c r="U276">
        <f t="shared" si="8"/>
        <v>2017</v>
      </c>
      <c r="V276">
        <f t="shared" si="9"/>
        <v>11</v>
      </c>
    </row>
    <row r="277" spans="1:22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v>242</v>
      </c>
      <c r="G277" t="s">
        <v>20</v>
      </c>
      <c r="H277">
        <v>116</v>
      </c>
      <c r="I277">
        <v>4767.5</v>
      </c>
      <c r="J277" t="s">
        <v>21</v>
      </c>
      <c r="K277" t="s">
        <v>22</v>
      </c>
      <c r="L277">
        <v>1554526800</v>
      </c>
      <c r="M277">
        <v>1555218000</v>
      </c>
      <c r="N277" s="6">
        <v>43561.208333333328</v>
      </c>
      <c r="O277" s="6"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  <c r="U277">
        <f t="shared" si="8"/>
        <v>2019</v>
      </c>
      <c r="V277">
        <f t="shared" si="9"/>
        <v>4</v>
      </c>
    </row>
    <row r="278" spans="1:2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v>97</v>
      </c>
      <c r="G278" t="s">
        <v>14</v>
      </c>
      <c r="H278">
        <v>133</v>
      </c>
      <c r="I278">
        <v>2728.5</v>
      </c>
      <c r="J278" t="s">
        <v>21</v>
      </c>
      <c r="K278" t="s">
        <v>22</v>
      </c>
      <c r="L278">
        <v>1334811600</v>
      </c>
      <c r="M278">
        <v>1335243600</v>
      </c>
      <c r="N278" s="6">
        <v>41018.208333333336</v>
      </c>
      <c r="O278" s="6"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  <c r="U278">
        <f t="shared" si="8"/>
        <v>2012</v>
      </c>
      <c r="V278">
        <f t="shared" si="9"/>
        <v>4</v>
      </c>
    </row>
    <row r="279" spans="1:22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v>1066</v>
      </c>
      <c r="G279" t="s">
        <v>20</v>
      </c>
      <c r="H279">
        <v>83</v>
      </c>
      <c r="I279">
        <v>3774</v>
      </c>
      <c r="J279" t="s">
        <v>21</v>
      </c>
      <c r="K279" t="s">
        <v>22</v>
      </c>
      <c r="L279">
        <v>1279515600</v>
      </c>
      <c r="M279">
        <v>1279688400</v>
      </c>
      <c r="N279" s="6">
        <v>40378.208333333336</v>
      </c>
      <c r="O279" s="6"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  <c r="U279">
        <f t="shared" si="8"/>
        <v>2010</v>
      </c>
      <c r="V279">
        <f t="shared" si="9"/>
        <v>7</v>
      </c>
    </row>
    <row r="280" spans="1:2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v>326</v>
      </c>
      <c r="G280" t="s">
        <v>20</v>
      </c>
      <c r="H280">
        <v>91</v>
      </c>
      <c r="I280">
        <v>4445</v>
      </c>
      <c r="J280" t="s">
        <v>21</v>
      </c>
      <c r="K280" t="s">
        <v>22</v>
      </c>
      <c r="L280">
        <v>1353909600</v>
      </c>
      <c r="M280">
        <v>1356069600</v>
      </c>
      <c r="N280" s="6">
        <v>41239.25</v>
      </c>
      <c r="O280" s="6"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  <c r="U280">
        <f t="shared" si="8"/>
        <v>2012</v>
      </c>
      <c r="V280">
        <f t="shared" si="9"/>
        <v>11</v>
      </c>
    </row>
    <row r="281" spans="1:22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v>171</v>
      </c>
      <c r="G281" t="s">
        <v>20</v>
      </c>
      <c r="H281">
        <v>546</v>
      </c>
      <c r="I281">
        <v>7101</v>
      </c>
      <c r="J281" t="s">
        <v>21</v>
      </c>
      <c r="K281" t="s">
        <v>22</v>
      </c>
      <c r="L281">
        <v>1535950800</v>
      </c>
      <c r="M281">
        <v>1536210000</v>
      </c>
      <c r="N281" s="6">
        <v>43346.208333333328</v>
      </c>
      <c r="O281" s="6"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  <c r="U281">
        <f t="shared" si="8"/>
        <v>2018</v>
      </c>
      <c r="V281">
        <f t="shared" si="9"/>
        <v>9</v>
      </c>
    </row>
    <row r="282" spans="1:22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v>581</v>
      </c>
      <c r="G282" t="s">
        <v>20</v>
      </c>
      <c r="H282">
        <v>393</v>
      </c>
      <c r="I282">
        <v>7464.5</v>
      </c>
      <c r="J282" t="s">
        <v>21</v>
      </c>
      <c r="K282" t="s">
        <v>22</v>
      </c>
      <c r="L282">
        <v>1511244000</v>
      </c>
      <c r="M282">
        <v>1511762400</v>
      </c>
      <c r="N282" s="6">
        <v>43060.25</v>
      </c>
      <c r="O282" s="6"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  <c r="U282">
        <f t="shared" si="8"/>
        <v>2017</v>
      </c>
      <c r="V282">
        <f t="shared" si="9"/>
        <v>11</v>
      </c>
    </row>
    <row r="283" spans="1:2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v>92</v>
      </c>
      <c r="G283" t="s">
        <v>14</v>
      </c>
      <c r="H283">
        <v>2062</v>
      </c>
      <c r="I283">
        <v>76307</v>
      </c>
      <c r="J283" t="s">
        <v>21</v>
      </c>
      <c r="K283" t="s">
        <v>22</v>
      </c>
      <c r="L283">
        <v>1331445600</v>
      </c>
      <c r="M283">
        <v>1333256400</v>
      </c>
      <c r="N283" s="6">
        <v>40979.25</v>
      </c>
      <c r="O283" s="6"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  <c r="U283">
        <f t="shared" si="8"/>
        <v>2012</v>
      </c>
      <c r="V283">
        <f t="shared" si="9"/>
        <v>3</v>
      </c>
    </row>
    <row r="284" spans="1:2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v>108</v>
      </c>
      <c r="G284" t="s">
        <v>20</v>
      </c>
      <c r="H284">
        <v>133</v>
      </c>
      <c r="I284">
        <v>4604.5</v>
      </c>
      <c r="J284" t="s">
        <v>21</v>
      </c>
      <c r="K284" t="s">
        <v>22</v>
      </c>
      <c r="L284">
        <v>1480226400</v>
      </c>
      <c r="M284">
        <v>1480744800</v>
      </c>
      <c r="N284" s="6">
        <v>42701.25</v>
      </c>
      <c r="O284" s="6"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  <c r="U284">
        <f t="shared" si="8"/>
        <v>2016</v>
      </c>
      <c r="V284">
        <f t="shared" si="9"/>
        <v>11</v>
      </c>
    </row>
    <row r="285" spans="1:22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v>19</v>
      </c>
      <c r="G285" t="s">
        <v>14</v>
      </c>
      <c r="H285">
        <v>29</v>
      </c>
      <c r="I285">
        <v>773</v>
      </c>
      <c r="J285" t="s">
        <v>36</v>
      </c>
      <c r="K285" t="s">
        <v>37</v>
      </c>
      <c r="L285">
        <v>1464584400</v>
      </c>
      <c r="M285">
        <v>1465016400</v>
      </c>
      <c r="N285" s="6">
        <v>42520.208333333328</v>
      </c>
      <c r="O285" s="6"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  <c r="U285">
        <f t="shared" si="8"/>
        <v>2016</v>
      </c>
      <c r="V285">
        <f t="shared" si="9"/>
        <v>5</v>
      </c>
    </row>
    <row r="286" spans="1:2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v>83</v>
      </c>
      <c r="G286" t="s">
        <v>14</v>
      </c>
      <c r="H286">
        <v>132</v>
      </c>
      <c r="I286">
        <v>4142.5</v>
      </c>
      <c r="J286" t="s">
        <v>21</v>
      </c>
      <c r="K286" t="s">
        <v>22</v>
      </c>
      <c r="L286">
        <v>1335848400</v>
      </c>
      <c r="M286">
        <v>1336280400</v>
      </c>
      <c r="N286" s="6">
        <v>41030.208333333336</v>
      </c>
      <c r="O286" s="6"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  <c r="U286">
        <f t="shared" si="8"/>
        <v>2012</v>
      </c>
      <c r="V286">
        <f t="shared" si="9"/>
        <v>5</v>
      </c>
    </row>
    <row r="287" spans="1:22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v>706</v>
      </c>
      <c r="G287" t="s">
        <v>20</v>
      </c>
      <c r="H287">
        <v>254</v>
      </c>
      <c r="I287">
        <v>3305.5</v>
      </c>
      <c r="J287" t="s">
        <v>21</v>
      </c>
      <c r="K287" t="s">
        <v>22</v>
      </c>
      <c r="L287">
        <v>1473483600</v>
      </c>
      <c r="M287">
        <v>1476766800</v>
      </c>
      <c r="N287" s="6">
        <v>42623.208333333328</v>
      </c>
      <c r="O287" s="6"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  <c r="U287">
        <f t="shared" si="8"/>
        <v>2016</v>
      </c>
      <c r="V287">
        <f t="shared" si="9"/>
        <v>9</v>
      </c>
    </row>
    <row r="288" spans="1:2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v>17</v>
      </c>
      <c r="G288" t="s">
        <v>74</v>
      </c>
      <c r="H288">
        <v>184</v>
      </c>
      <c r="I288">
        <v>9870.5</v>
      </c>
      <c r="J288" t="s">
        <v>21</v>
      </c>
      <c r="K288" t="s">
        <v>22</v>
      </c>
      <c r="L288">
        <v>1479880800</v>
      </c>
      <c r="M288">
        <v>1480485600</v>
      </c>
      <c r="N288" s="6">
        <v>42697.25</v>
      </c>
      <c r="O288" s="6"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  <c r="U288">
        <f t="shared" si="8"/>
        <v>2016</v>
      </c>
      <c r="V288">
        <f t="shared" si="9"/>
        <v>11</v>
      </c>
    </row>
    <row r="289" spans="1:2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v>210</v>
      </c>
      <c r="G289" t="s">
        <v>20</v>
      </c>
      <c r="H289">
        <v>176</v>
      </c>
      <c r="I289">
        <v>6694.5</v>
      </c>
      <c r="J289" t="s">
        <v>21</v>
      </c>
      <c r="K289" t="s">
        <v>22</v>
      </c>
      <c r="L289">
        <v>1430197200</v>
      </c>
      <c r="M289">
        <v>1430197200</v>
      </c>
      <c r="N289" s="6">
        <v>42122.208333333328</v>
      </c>
      <c r="O289" s="6"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  <c r="U289">
        <f t="shared" si="8"/>
        <v>2015</v>
      </c>
      <c r="V289">
        <f t="shared" si="9"/>
        <v>4</v>
      </c>
    </row>
    <row r="290" spans="1:2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v>98</v>
      </c>
      <c r="G290" t="s">
        <v>14</v>
      </c>
      <c r="H290">
        <v>137</v>
      </c>
      <c r="I290">
        <v>2806.5</v>
      </c>
      <c r="J290" t="s">
        <v>36</v>
      </c>
      <c r="K290" t="s">
        <v>37</v>
      </c>
      <c r="L290">
        <v>1331701200</v>
      </c>
      <c r="M290">
        <v>1331787600</v>
      </c>
      <c r="N290" s="6">
        <v>40982.208333333336</v>
      </c>
      <c r="O290" s="6"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  <c r="U290">
        <f t="shared" si="8"/>
        <v>2012</v>
      </c>
      <c r="V290">
        <f t="shared" si="9"/>
        <v>3</v>
      </c>
    </row>
    <row r="291" spans="1:2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v>1684</v>
      </c>
      <c r="G291" t="s">
        <v>20</v>
      </c>
      <c r="H291">
        <v>337</v>
      </c>
      <c r="I291">
        <v>6905.5</v>
      </c>
      <c r="J291" t="s">
        <v>15</v>
      </c>
      <c r="K291" t="s">
        <v>16</v>
      </c>
      <c r="L291">
        <v>1438578000</v>
      </c>
      <c r="M291">
        <v>1438837200</v>
      </c>
      <c r="N291" s="6">
        <v>42219.208333333328</v>
      </c>
      <c r="O291" s="6"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  <c r="U291">
        <f t="shared" si="8"/>
        <v>2015</v>
      </c>
      <c r="V291">
        <f t="shared" si="9"/>
        <v>8</v>
      </c>
    </row>
    <row r="292" spans="1:2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v>54</v>
      </c>
      <c r="G292" t="s">
        <v>14</v>
      </c>
      <c r="H292">
        <v>908</v>
      </c>
      <c r="I292">
        <v>46315</v>
      </c>
      <c r="J292" t="s">
        <v>21</v>
      </c>
      <c r="K292" t="s">
        <v>22</v>
      </c>
      <c r="L292">
        <v>1368162000</v>
      </c>
      <c r="M292">
        <v>1370926800</v>
      </c>
      <c r="N292" s="6">
        <v>41404.208333333336</v>
      </c>
      <c r="O292" s="6"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  <c r="U292">
        <f t="shared" si="8"/>
        <v>2013</v>
      </c>
      <c r="V292">
        <f t="shared" si="9"/>
        <v>5</v>
      </c>
    </row>
    <row r="293" spans="1:2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v>457</v>
      </c>
      <c r="G293" t="s">
        <v>20</v>
      </c>
      <c r="H293">
        <v>107</v>
      </c>
      <c r="I293">
        <v>4163</v>
      </c>
      <c r="J293" t="s">
        <v>21</v>
      </c>
      <c r="K293" t="s">
        <v>22</v>
      </c>
      <c r="L293">
        <v>1318654800</v>
      </c>
      <c r="M293">
        <v>1319000400</v>
      </c>
      <c r="N293" s="6">
        <v>40831.208333333336</v>
      </c>
      <c r="O293" s="6"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  <c r="U293">
        <f t="shared" si="8"/>
        <v>2011</v>
      </c>
      <c r="V293">
        <f t="shared" si="9"/>
        <v>10</v>
      </c>
    </row>
    <row r="294" spans="1:2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v>10</v>
      </c>
      <c r="G294" t="s">
        <v>14</v>
      </c>
      <c r="H294">
        <v>10</v>
      </c>
      <c r="I294">
        <v>363.5</v>
      </c>
      <c r="J294" t="s">
        <v>21</v>
      </c>
      <c r="K294" t="s">
        <v>22</v>
      </c>
      <c r="L294">
        <v>1331874000</v>
      </c>
      <c r="M294">
        <v>1333429200</v>
      </c>
      <c r="N294" s="6">
        <v>40984.208333333336</v>
      </c>
      <c r="O294" s="6"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  <c r="U294">
        <f t="shared" si="8"/>
        <v>2012</v>
      </c>
      <c r="V294">
        <f t="shared" si="9"/>
        <v>3</v>
      </c>
    </row>
    <row r="295" spans="1:22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v>16</v>
      </c>
      <c r="G295" t="s">
        <v>74</v>
      </c>
      <c r="H295">
        <v>32</v>
      </c>
      <c r="I295">
        <v>548.5</v>
      </c>
      <c r="J295" t="s">
        <v>107</v>
      </c>
      <c r="K295" t="s">
        <v>108</v>
      </c>
      <c r="L295">
        <v>1286254800</v>
      </c>
      <c r="M295">
        <v>1287032400</v>
      </c>
      <c r="N295" s="6">
        <v>40456.208333333336</v>
      </c>
      <c r="O295" s="6"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  <c r="U295">
        <f t="shared" si="8"/>
        <v>2010</v>
      </c>
      <c r="V295">
        <f t="shared" si="9"/>
        <v>10</v>
      </c>
    </row>
    <row r="296" spans="1:2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v>1340</v>
      </c>
      <c r="G296" t="s">
        <v>20</v>
      </c>
      <c r="H296">
        <v>183</v>
      </c>
      <c r="I296">
        <v>4110.5</v>
      </c>
      <c r="J296" t="s">
        <v>21</v>
      </c>
      <c r="K296" t="s">
        <v>22</v>
      </c>
      <c r="L296">
        <v>1540530000</v>
      </c>
      <c r="M296">
        <v>1541570400</v>
      </c>
      <c r="N296" s="6">
        <v>43399.208333333328</v>
      </c>
      <c r="O296" s="6"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  <c r="U296">
        <f t="shared" si="8"/>
        <v>2018</v>
      </c>
      <c r="V296">
        <f t="shared" si="9"/>
        <v>10</v>
      </c>
    </row>
    <row r="297" spans="1:22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v>36</v>
      </c>
      <c r="G297" t="s">
        <v>14</v>
      </c>
      <c r="H297">
        <v>1910</v>
      </c>
      <c r="I297">
        <v>35339.5</v>
      </c>
      <c r="J297" t="s">
        <v>98</v>
      </c>
      <c r="K297" t="s">
        <v>99</v>
      </c>
      <c r="L297">
        <v>1381813200</v>
      </c>
      <c r="M297">
        <v>1383976800</v>
      </c>
      <c r="N297" s="6">
        <v>41562.208333333336</v>
      </c>
      <c r="O297" s="6"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  <c r="U297">
        <f t="shared" si="8"/>
        <v>2013</v>
      </c>
      <c r="V297">
        <f t="shared" si="9"/>
        <v>10</v>
      </c>
    </row>
    <row r="298" spans="1:22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v>55</v>
      </c>
      <c r="G298" t="s">
        <v>14</v>
      </c>
      <c r="H298">
        <v>38</v>
      </c>
      <c r="I298">
        <v>1695</v>
      </c>
      <c r="J298" t="s">
        <v>26</v>
      </c>
      <c r="K298" t="s">
        <v>27</v>
      </c>
      <c r="L298">
        <v>1548655200</v>
      </c>
      <c r="M298">
        <v>1550556000</v>
      </c>
      <c r="N298" s="6">
        <v>43493.25</v>
      </c>
      <c r="O298" s="6"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  <c r="U298">
        <f t="shared" si="8"/>
        <v>2019</v>
      </c>
      <c r="V298">
        <f t="shared" si="9"/>
        <v>1</v>
      </c>
    </row>
    <row r="299" spans="1:2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v>94</v>
      </c>
      <c r="G299" t="s">
        <v>14</v>
      </c>
      <c r="H299">
        <v>104</v>
      </c>
      <c r="I299">
        <v>3444.5</v>
      </c>
      <c r="J299" t="s">
        <v>26</v>
      </c>
      <c r="K299" t="s">
        <v>27</v>
      </c>
      <c r="L299">
        <v>1389679200</v>
      </c>
      <c r="M299">
        <v>1390456800</v>
      </c>
      <c r="N299" s="6">
        <v>41653.25</v>
      </c>
      <c r="O299" s="6"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  <c r="U299">
        <f t="shared" si="8"/>
        <v>2014</v>
      </c>
      <c r="V299">
        <f t="shared" si="9"/>
        <v>1</v>
      </c>
    </row>
    <row r="300" spans="1:22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v>144</v>
      </c>
      <c r="G300" t="s">
        <v>20</v>
      </c>
      <c r="H300">
        <v>72</v>
      </c>
      <c r="I300">
        <v>2554.5</v>
      </c>
      <c r="J300" t="s">
        <v>21</v>
      </c>
      <c r="K300" t="s">
        <v>22</v>
      </c>
      <c r="L300">
        <v>1456466400</v>
      </c>
      <c r="M300">
        <v>1458018000</v>
      </c>
      <c r="N300" s="6">
        <v>42426.25</v>
      </c>
      <c r="O300" s="6"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  <c r="U300">
        <f t="shared" si="8"/>
        <v>2016</v>
      </c>
      <c r="V300">
        <f t="shared" si="9"/>
        <v>2</v>
      </c>
    </row>
    <row r="301" spans="1:22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v>51</v>
      </c>
      <c r="G301" t="s">
        <v>14</v>
      </c>
      <c r="H301">
        <v>49</v>
      </c>
      <c r="I301">
        <v>1001.5</v>
      </c>
      <c r="J301" t="s">
        <v>21</v>
      </c>
      <c r="K301" t="s">
        <v>22</v>
      </c>
      <c r="L301">
        <v>1456984800</v>
      </c>
      <c r="M301">
        <v>1461819600</v>
      </c>
      <c r="N301" s="6">
        <v>42432.25</v>
      </c>
      <c r="O301" s="6"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  <c r="U301">
        <f t="shared" si="8"/>
        <v>2016</v>
      </c>
      <c r="V301">
        <f t="shared" si="9"/>
        <v>3</v>
      </c>
    </row>
    <row r="302" spans="1:2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v>5</v>
      </c>
      <c r="G302" t="s">
        <v>14</v>
      </c>
      <c r="H302">
        <v>1</v>
      </c>
      <c r="I302">
        <v>3</v>
      </c>
      <c r="J302" t="s">
        <v>36</v>
      </c>
      <c r="K302" t="s">
        <v>37</v>
      </c>
      <c r="L302">
        <v>1504069200</v>
      </c>
      <c r="M302">
        <v>1504155600</v>
      </c>
      <c r="N302" s="6">
        <v>42977.208333333328</v>
      </c>
      <c r="O302" s="6"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  <c r="U302">
        <f t="shared" si="8"/>
        <v>2017</v>
      </c>
      <c r="V302">
        <f t="shared" si="9"/>
        <v>8</v>
      </c>
    </row>
    <row r="303" spans="1:22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v>1345</v>
      </c>
      <c r="G303" t="s">
        <v>20</v>
      </c>
      <c r="H303">
        <v>295</v>
      </c>
      <c r="I303">
        <v>6198.5</v>
      </c>
      <c r="J303" t="s">
        <v>21</v>
      </c>
      <c r="K303" t="s">
        <v>22</v>
      </c>
      <c r="L303">
        <v>1424930400</v>
      </c>
      <c r="M303">
        <v>1426395600</v>
      </c>
      <c r="N303" s="6">
        <v>42061.25</v>
      </c>
      <c r="O303" s="6"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  <c r="U303">
        <f t="shared" si="8"/>
        <v>2015</v>
      </c>
      <c r="V303">
        <f t="shared" si="9"/>
        <v>2</v>
      </c>
    </row>
    <row r="304" spans="1:2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v>32</v>
      </c>
      <c r="G304" t="s">
        <v>14</v>
      </c>
      <c r="H304">
        <v>245</v>
      </c>
      <c r="I304">
        <v>12239.5</v>
      </c>
      <c r="J304" t="s">
        <v>21</v>
      </c>
      <c r="K304" t="s">
        <v>22</v>
      </c>
      <c r="L304">
        <v>1535864400</v>
      </c>
      <c r="M304">
        <v>1537074000</v>
      </c>
      <c r="N304" s="6">
        <v>43345.208333333328</v>
      </c>
      <c r="O304" s="6"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  <c r="U304">
        <f t="shared" si="8"/>
        <v>2018</v>
      </c>
      <c r="V304">
        <f t="shared" si="9"/>
        <v>9</v>
      </c>
    </row>
    <row r="305" spans="1:2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v>83</v>
      </c>
      <c r="G305" t="s">
        <v>14</v>
      </c>
      <c r="H305">
        <v>32</v>
      </c>
      <c r="I305">
        <v>1420.5</v>
      </c>
      <c r="J305" t="s">
        <v>21</v>
      </c>
      <c r="K305" t="s">
        <v>22</v>
      </c>
      <c r="L305">
        <v>1452146400</v>
      </c>
      <c r="M305">
        <v>1452578400</v>
      </c>
      <c r="N305" s="6">
        <v>42376.25</v>
      </c>
      <c r="O305" s="6"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  <c r="U305">
        <f t="shared" si="8"/>
        <v>2016</v>
      </c>
      <c r="V305">
        <f t="shared" si="9"/>
        <v>1</v>
      </c>
    </row>
    <row r="306" spans="1:2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v>546</v>
      </c>
      <c r="G306" t="s">
        <v>20</v>
      </c>
      <c r="H306">
        <v>142</v>
      </c>
      <c r="I306">
        <v>5805.5</v>
      </c>
      <c r="J306" t="s">
        <v>21</v>
      </c>
      <c r="K306" t="s">
        <v>22</v>
      </c>
      <c r="L306">
        <v>1470546000</v>
      </c>
      <c r="M306">
        <v>1474088400</v>
      </c>
      <c r="N306" s="6">
        <v>42589.208333333328</v>
      </c>
      <c r="O306" s="6"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  <c r="U306">
        <f t="shared" si="8"/>
        <v>2016</v>
      </c>
      <c r="V306">
        <f t="shared" si="9"/>
        <v>8</v>
      </c>
    </row>
    <row r="307" spans="1:2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v>286</v>
      </c>
      <c r="G307" t="s">
        <v>20</v>
      </c>
      <c r="H307">
        <v>85</v>
      </c>
      <c r="I307">
        <v>4049.5</v>
      </c>
      <c r="J307" t="s">
        <v>21</v>
      </c>
      <c r="K307" t="s">
        <v>22</v>
      </c>
      <c r="L307">
        <v>1458363600</v>
      </c>
      <c r="M307">
        <v>1461906000</v>
      </c>
      <c r="N307" s="6">
        <v>42448.208333333328</v>
      </c>
      <c r="O307" s="6"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  <c r="U307">
        <f t="shared" si="8"/>
        <v>2016</v>
      </c>
      <c r="V307">
        <f t="shared" si="9"/>
        <v>3</v>
      </c>
    </row>
    <row r="308" spans="1:22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v>8</v>
      </c>
      <c r="G308" t="s">
        <v>14</v>
      </c>
      <c r="H308">
        <v>7</v>
      </c>
      <c r="I308">
        <v>260.5</v>
      </c>
      <c r="J308" t="s">
        <v>21</v>
      </c>
      <c r="K308" t="s">
        <v>22</v>
      </c>
      <c r="L308">
        <v>1500008400</v>
      </c>
      <c r="M308">
        <v>1500267600</v>
      </c>
      <c r="N308" s="6">
        <v>42930.208333333328</v>
      </c>
      <c r="O308" s="6"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  <c r="U308">
        <f t="shared" si="8"/>
        <v>2017</v>
      </c>
      <c r="V308">
        <f t="shared" si="9"/>
        <v>7</v>
      </c>
    </row>
    <row r="309" spans="1:22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v>132</v>
      </c>
      <c r="G309" t="s">
        <v>20</v>
      </c>
      <c r="H309">
        <v>659</v>
      </c>
      <c r="I309">
        <v>22066</v>
      </c>
      <c r="J309" t="s">
        <v>36</v>
      </c>
      <c r="K309" t="s">
        <v>37</v>
      </c>
      <c r="L309">
        <v>1338958800</v>
      </c>
      <c r="M309">
        <v>1340686800</v>
      </c>
      <c r="N309" s="6">
        <v>41066.208333333336</v>
      </c>
      <c r="O309" s="6"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  <c r="U309">
        <f t="shared" si="8"/>
        <v>2012</v>
      </c>
      <c r="V309">
        <f t="shared" si="9"/>
        <v>6</v>
      </c>
    </row>
    <row r="310" spans="1:2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v>74</v>
      </c>
      <c r="G310" t="s">
        <v>14</v>
      </c>
      <c r="H310">
        <v>803</v>
      </c>
      <c r="I310">
        <v>44181.5</v>
      </c>
      <c r="J310" t="s">
        <v>21</v>
      </c>
      <c r="K310" t="s">
        <v>22</v>
      </c>
      <c r="L310">
        <v>1303102800</v>
      </c>
      <c r="M310">
        <v>1303189200</v>
      </c>
      <c r="N310" s="6">
        <v>40651.208333333336</v>
      </c>
      <c r="O310" s="6"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  <c r="U310">
        <f t="shared" si="8"/>
        <v>2011</v>
      </c>
      <c r="V310">
        <f t="shared" si="9"/>
        <v>4</v>
      </c>
    </row>
    <row r="311" spans="1:22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v>75</v>
      </c>
      <c r="G311" t="s">
        <v>74</v>
      </c>
      <c r="H311">
        <v>75</v>
      </c>
      <c r="I311">
        <v>1581</v>
      </c>
      <c r="J311" t="s">
        <v>21</v>
      </c>
      <c r="K311" t="s">
        <v>22</v>
      </c>
      <c r="L311">
        <v>1316581200</v>
      </c>
      <c r="M311">
        <v>1318309200</v>
      </c>
      <c r="N311" s="6">
        <v>40807.208333333336</v>
      </c>
      <c r="O311" s="6"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  <c r="U311">
        <f t="shared" si="8"/>
        <v>2011</v>
      </c>
      <c r="V311">
        <f t="shared" si="9"/>
        <v>9</v>
      </c>
    </row>
    <row r="312" spans="1:2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v>20</v>
      </c>
      <c r="G312" t="s">
        <v>14</v>
      </c>
      <c r="H312">
        <v>16</v>
      </c>
      <c r="I312">
        <v>801</v>
      </c>
      <c r="J312" t="s">
        <v>21</v>
      </c>
      <c r="K312" t="s">
        <v>22</v>
      </c>
      <c r="L312">
        <v>1270789200</v>
      </c>
      <c r="M312">
        <v>1272171600</v>
      </c>
      <c r="N312" s="6">
        <v>40277.208333333336</v>
      </c>
      <c r="O312" s="6"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  <c r="U312">
        <f t="shared" si="8"/>
        <v>2010</v>
      </c>
      <c r="V312">
        <f t="shared" si="9"/>
        <v>4</v>
      </c>
    </row>
    <row r="313" spans="1:2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v>203</v>
      </c>
      <c r="G313" t="s">
        <v>20</v>
      </c>
      <c r="H313">
        <v>121</v>
      </c>
      <c r="I313">
        <v>6466.5</v>
      </c>
      <c r="J313" t="s">
        <v>21</v>
      </c>
      <c r="K313" t="s">
        <v>22</v>
      </c>
      <c r="L313">
        <v>1297836000</v>
      </c>
      <c r="M313">
        <v>1298872800</v>
      </c>
      <c r="N313" s="6">
        <v>40590.25</v>
      </c>
      <c r="O313" s="6"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  <c r="U313">
        <f t="shared" si="8"/>
        <v>2011</v>
      </c>
      <c r="V313">
        <f t="shared" si="9"/>
        <v>2</v>
      </c>
    </row>
    <row r="314" spans="1:2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v>310</v>
      </c>
      <c r="G314" t="s">
        <v>20</v>
      </c>
      <c r="H314">
        <v>3742</v>
      </c>
      <c r="I314">
        <v>93543.5</v>
      </c>
      <c r="J314" t="s">
        <v>21</v>
      </c>
      <c r="K314" t="s">
        <v>22</v>
      </c>
      <c r="L314">
        <v>1382677200</v>
      </c>
      <c r="M314">
        <v>1383282000</v>
      </c>
      <c r="N314" s="6">
        <v>41572.208333333336</v>
      </c>
      <c r="O314" s="6"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  <c r="U314">
        <f t="shared" si="8"/>
        <v>2013</v>
      </c>
      <c r="V314">
        <f t="shared" si="9"/>
        <v>10</v>
      </c>
    </row>
    <row r="315" spans="1:2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v>395</v>
      </c>
      <c r="G315" t="s">
        <v>20</v>
      </c>
      <c r="H315">
        <v>223</v>
      </c>
      <c r="I315">
        <v>4460</v>
      </c>
      <c r="J315" t="s">
        <v>21</v>
      </c>
      <c r="K315" t="s">
        <v>22</v>
      </c>
      <c r="L315">
        <v>1330322400</v>
      </c>
      <c r="M315">
        <v>1330495200</v>
      </c>
      <c r="N315" s="6">
        <v>40966.25</v>
      </c>
      <c r="O315" s="6"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  <c r="U315">
        <f t="shared" si="8"/>
        <v>2012</v>
      </c>
      <c r="V315">
        <f t="shared" si="9"/>
        <v>2</v>
      </c>
    </row>
    <row r="316" spans="1:2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v>295</v>
      </c>
      <c r="G316" t="s">
        <v>20</v>
      </c>
      <c r="H316">
        <v>133</v>
      </c>
      <c r="I316">
        <v>2129.5</v>
      </c>
      <c r="J316" t="s">
        <v>21</v>
      </c>
      <c r="K316" t="s">
        <v>22</v>
      </c>
      <c r="L316">
        <v>1552366800</v>
      </c>
      <c r="M316">
        <v>1552798800</v>
      </c>
      <c r="N316" s="6">
        <v>43536.208333333328</v>
      </c>
      <c r="O316" s="6"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  <c r="U316">
        <f t="shared" si="8"/>
        <v>2019</v>
      </c>
      <c r="V316">
        <f t="shared" si="9"/>
        <v>3</v>
      </c>
    </row>
    <row r="317" spans="1:22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v>34</v>
      </c>
      <c r="G317" t="s">
        <v>14</v>
      </c>
      <c r="H317">
        <v>31</v>
      </c>
      <c r="I317">
        <v>1625.5</v>
      </c>
      <c r="J317" t="s">
        <v>21</v>
      </c>
      <c r="K317" t="s">
        <v>22</v>
      </c>
      <c r="L317">
        <v>1400907600</v>
      </c>
      <c r="M317">
        <v>1403413200</v>
      </c>
      <c r="N317" s="6">
        <v>41783.208333333336</v>
      </c>
      <c r="O317" s="6"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  <c r="U317">
        <f t="shared" si="8"/>
        <v>2014</v>
      </c>
      <c r="V317">
        <f t="shared" si="9"/>
        <v>5</v>
      </c>
    </row>
    <row r="318" spans="1:2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v>67</v>
      </c>
      <c r="G318" t="s">
        <v>14</v>
      </c>
      <c r="H318">
        <v>108</v>
      </c>
      <c r="I318">
        <v>3254.5</v>
      </c>
      <c r="J318" t="s">
        <v>107</v>
      </c>
      <c r="K318" t="s">
        <v>108</v>
      </c>
      <c r="L318">
        <v>1574143200</v>
      </c>
      <c r="M318">
        <v>1574229600</v>
      </c>
      <c r="N318" s="6">
        <v>43788.25</v>
      </c>
      <c r="O318" s="6"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  <c r="U318">
        <f t="shared" si="8"/>
        <v>2019</v>
      </c>
      <c r="V318">
        <f t="shared" si="9"/>
        <v>11</v>
      </c>
    </row>
    <row r="319" spans="1:2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v>19</v>
      </c>
      <c r="G319" t="s">
        <v>14</v>
      </c>
      <c r="H319">
        <v>30</v>
      </c>
      <c r="I319">
        <v>649.5</v>
      </c>
      <c r="J319" t="s">
        <v>21</v>
      </c>
      <c r="K319" t="s">
        <v>22</v>
      </c>
      <c r="L319">
        <v>1494738000</v>
      </c>
      <c r="M319">
        <v>1495861200</v>
      </c>
      <c r="N319" s="6">
        <v>42869.208333333328</v>
      </c>
      <c r="O319" s="6"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  <c r="U319">
        <f t="shared" si="8"/>
        <v>2017</v>
      </c>
      <c r="V319">
        <f t="shared" si="9"/>
        <v>5</v>
      </c>
    </row>
    <row r="320" spans="1:22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v>16</v>
      </c>
      <c r="G320" t="s">
        <v>14</v>
      </c>
      <c r="H320">
        <v>17</v>
      </c>
      <c r="I320">
        <v>460</v>
      </c>
      <c r="J320" t="s">
        <v>21</v>
      </c>
      <c r="K320" t="s">
        <v>22</v>
      </c>
      <c r="L320">
        <v>1392357600</v>
      </c>
      <c r="M320">
        <v>1392530400</v>
      </c>
      <c r="N320" s="6">
        <v>41684.25</v>
      </c>
      <c r="O320" s="6"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  <c r="U320">
        <f t="shared" si="8"/>
        <v>2014</v>
      </c>
      <c r="V320">
        <f t="shared" si="9"/>
        <v>2</v>
      </c>
    </row>
    <row r="321" spans="1:22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v>39</v>
      </c>
      <c r="G321" t="s">
        <v>74</v>
      </c>
      <c r="H321">
        <v>64</v>
      </c>
      <c r="I321">
        <v>1657.5</v>
      </c>
      <c r="J321" t="s">
        <v>21</v>
      </c>
      <c r="K321" t="s">
        <v>22</v>
      </c>
      <c r="L321">
        <v>1281589200</v>
      </c>
      <c r="M321">
        <v>1283662800</v>
      </c>
      <c r="N321" s="6">
        <v>40402.208333333336</v>
      </c>
      <c r="O321" s="6"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  <c r="U321">
        <f t="shared" si="8"/>
        <v>2010</v>
      </c>
      <c r="V321">
        <f t="shared" si="9"/>
        <v>8</v>
      </c>
    </row>
    <row r="322" spans="1:2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v>10</v>
      </c>
      <c r="G322" t="s">
        <v>14</v>
      </c>
      <c r="H322">
        <v>80</v>
      </c>
      <c r="I322">
        <v>4086</v>
      </c>
      <c r="J322" t="s">
        <v>21</v>
      </c>
      <c r="K322" t="s">
        <v>22</v>
      </c>
      <c r="L322">
        <v>1305003600</v>
      </c>
      <c r="M322">
        <v>1305781200</v>
      </c>
      <c r="N322" s="6">
        <v>40673.208333333336</v>
      </c>
      <c r="O322" s="6"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  <c r="U322">
        <f t="shared" si="8"/>
        <v>2011</v>
      </c>
      <c r="V322">
        <f t="shared" si="9"/>
        <v>5</v>
      </c>
    </row>
    <row r="323" spans="1:22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v>94</v>
      </c>
      <c r="G323" t="s">
        <v>14</v>
      </c>
      <c r="H323">
        <v>2468</v>
      </c>
      <c r="I323">
        <v>81445</v>
      </c>
      <c r="J323" t="s">
        <v>21</v>
      </c>
      <c r="K323" t="s">
        <v>22</v>
      </c>
      <c r="L323">
        <v>1301634000</v>
      </c>
      <c r="M323">
        <v>1302325200</v>
      </c>
      <c r="N323" s="6">
        <v>40634.208333333336</v>
      </c>
      <c r="O323" s="6"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  <c r="U323">
        <f t="shared" ref="U323:U386" si="10">YEAR(N323)</f>
        <v>2011</v>
      </c>
      <c r="V323">
        <f t="shared" ref="V323:V386" si="11">MONTH(N323)</f>
        <v>4</v>
      </c>
    </row>
    <row r="324" spans="1:22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v>167</v>
      </c>
      <c r="G324" t="s">
        <v>20</v>
      </c>
      <c r="H324">
        <v>5168</v>
      </c>
      <c r="I324">
        <v>100772.5</v>
      </c>
      <c r="J324" t="s">
        <v>21</v>
      </c>
      <c r="K324" t="s">
        <v>22</v>
      </c>
      <c r="L324">
        <v>1290664800</v>
      </c>
      <c r="M324">
        <v>1291788000</v>
      </c>
      <c r="N324" s="6">
        <v>40507.25</v>
      </c>
      <c r="O324" s="6"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  <c r="U324">
        <f t="shared" si="10"/>
        <v>2010</v>
      </c>
      <c r="V324">
        <f t="shared" si="11"/>
        <v>11</v>
      </c>
    </row>
    <row r="325" spans="1:2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v>24</v>
      </c>
      <c r="G325" t="s">
        <v>14</v>
      </c>
      <c r="H325">
        <v>26</v>
      </c>
      <c r="I325">
        <v>1087</v>
      </c>
      <c r="J325" t="s">
        <v>40</v>
      </c>
      <c r="K325" t="s">
        <v>41</v>
      </c>
      <c r="L325">
        <v>1395896400</v>
      </c>
      <c r="M325">
        <v>1396069200</v>
      </c>
      <c r="N325" s="6">
        <v>41725.208333333336</v>
      </c>
      <c r="O325" s="6"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  <c r="U325">
        <f t="shared" si="10"/>
        <v>2014</v>
      </c>
      <c r="V325">
        <f t="shared" si="11"/>
        <v>3</v>
      </c>
    </row>
    <row r="326" spans="1:2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v>164</v>
      </c>
      <c r="G326" t="s">
        <v>20</v>
      </c>
      <c r="H326">
        <v>307</v>
      </c>
      <c r="I326">
        <v>5977.5</v>
      </c>
      <c r="J326" t="s">
        <v>21</v>
      </c>
      <c r="K326" t="s">
        <v>22</v>
      </c>
      <c r="L326">
        <v>1434862800</v>
      </c>
      <c r="M326">
        <v>1435899600</v>
      </c>
      <c r="N326" s="6">
        <v>42176.208333333328</v>
      </c>
      <c r="O326" s="6"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  <c r="U326">
        <f t="shared" si="10"/>
        <v>2015</v>
      </c>
      <c r="V326">
        <f t="shared" si="11"/>
        <v>6</v>
      </c>
    </row>
    <row r="327" spans="1:22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v>91</v>
      </c>
      <c r="G327" t="s">
        <v>14</v>
      </c>
      <c r="H327">
        <v>73</v>
      </c>
      <c r="I327">
        <v>2985</v>
      </c>
      <c r="J327" t="s">
        <v>21</v>
      </c>
      <c r="K327" t="s">
        <v>22</v>
      </c>
      <c r="L327">
        <v>1529125200</v>
      </c>
      <c r="M327">
        <v>1531112400</v>
      </c>
      <c r="N327" s="6">
        <v>43267.208333333328</v>
      </c>
      <c r="O327" s="6"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  <c r="U327">
        <f t="shared" si="10"/>
        <v>2018</v>
      </c>
      <c r="V327">
        <f t="shared" si="11"/>
        <v>6</v>
      </c>
    </row>
    <row r="328" spans="1:22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v>46</v>
      </c>
      <c r="G328" t="s">
        <v>14</v>
      </c>
      <c r="H328">
        <v>128</v>
      </c>
      <c r="I328">
        <v>1727</v>
      </c>
      <c r="J328" t="s">
        <v>21</v>
      </c>
      <c r="K328" t="s">
        <v>22</v>
      </c>
      <c r="L328">
        <v>1451109600</v>
      </c>
      <c r="M328">
        <v>1451628000</v>
      </c>
      <c r="N328" s="6">
        <v>42364.25</v>
      </c>
      <c r="O328" s="6"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  <c r="U328">
        <f t="shared" si="10"/>
        <v>2015</v>
      </c>
      <c r="V328">
        <f t="shared" si="11"/>
        <v>12</v>
      </c>
    </row>
    <row r="329" spans="1:2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v>39</v>
      </c>
      <c r="G329" t="s">
        <v>14</v>
      </c>
      <c r="H329">
        <v>33</v>
      </c>
      <c r="I329">
        <v>517.5</v>
      </c>
      <c r="J329" t="s">
        <v>21</v>
      </c>
      <c r="K329" t="s">
        <v>22</v>
      </c>
      <c r="L329">
        <v>1566968400</v>
      </c>
      <c r="M329">
        <v>1567314000</v>
      </c>
      <c r="N329" s="6">
        <v>43705.208333333328</v>
      </c>
      <c r="O329" s="6"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  <c r="U329">
        <f t="shared" si="10"/>
        <v>2019</v>
      </c>
      <c r="V329">
        <f t="shared" si="11"/>
        <v>8</v>
      </c>
    </row>
    <row r="330" spans="1:22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v>134</v>
      </c>
      <c r="G330" t="s">
        <v>20</v>
      </c>
      <c r="H330">
        <v>2441</v>
      </c>
      <c r="I330">
        <v>67133.5</v>
      </c>
      <c r="J330" t="s">
        <v>21</v>
      </c>
      <c r="K330" t="s">
        <v>22</v>
      </c>
      <c r="L330">
        <v>1543557600</v>
      </c>
      <c r="M330">
        <v>1544508000</v>
      </c>
      <c r="N330" s="6">
        <v>43434.25</v>
      </c>
      <c r="O330" s="6"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  <c r="U330">
        <f t="shared" si="10"/>
        <v>2018</v>
      </c>
      <c r="V330">
        <f t="shared" si="11"/>
        <v>11</v>
      </c>
    </row>
    <row r="331" spans="1:22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v>23</v>
      </c>
      <c r="G331" t="s">
        <v>47</v>
      </c>
      <c r="H331">
        <v>211</v>
      </c>
      <c r="I331">
        <v>10844</v>
      </c>
      <c r="J331" t="s">
        <v>21</v>
      </c>
      <c r="K331" t="s">
        <v>22</v>
      </c>
      <c r="L331">
        <v>1481522400</v>
      </c>
      <c r="M331">
        <v>1482472800</v>
      </c>
      <c r="N331" s="6">
        <v>42716.25</v>
      </c>
      <c r="O331" s="6"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  <c r="U331">
        <f t="shared" si="10"/>
        <v>2016</v>
      </c>
      <c r="V331">
        <f t="shared" si="11"/>
        <v>12</v>
      </c>
    </row>
    <row r="332" spans="1:22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v>185</v>
      </c>
      <c r="G332" t="s">
        <v>20</v>
      </c>
      <c r="H332">
        <v>1385</v>
      </c>
      <c r="I332">
        <v>31857.5</v>
      </c>
      <c r="J332" t="s">
        <v>40</v>
      </c>
      <c r="K332" t="s">
        <v>41</v>
      </c>
      <c r="L332">
        <v>1512712800</v>
      </c>
      <c r="M332">
        <v>1512799200</v>
      </c>
      <c r="N332" s="6">
        <v>43077.25</v>
      </c>
      <c r="O332" s="6"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  <c r="U332">
        <f t="shared" si="10"/>
        <v>2017</v>
      </c>
      <c r="V332">
        <f t="shared" si="11"/>
        <v>12</v>
      </c>
    </row>
    <row r="333" spans="1:22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v>444</v>
      </c>
      <c r="G333" t="s">
        <v>20</v>
      </c>
      <c r="H333">
        <v>190</v>
      </c>
      <c r="I333">
        <v>7416.5</v>
      </c>
      <c r="J333" t="s">
        <v>21</v>
      </c>
      <c r="K333" t="s">
        <v>22</v>
      </c>
      <c r="L333">
        <v>1324274400</v>
      </c>
      <c r="M333">
        <v>1324360800</v>
      </c>
      <c r="N333" s="6">
        <v>40896.25</v>
      </c>
      <c r="O333" s="6"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  <c r="U333">
        <f t="shared" si="10"/>
        <v>2011</v>
      </c>
      <c r="V333">
        <f t="shared" si="11"/>
        <v>12</v>
      </c>
    </row>
    <row r="334" spans="1:22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v>200</v>
      </c>
      <c r="G334" t="s">
        <v>20</v>
      </c>
      <c r="H334">
        <v>470</v>
      </c>
      <c r="I334">
        <v>20933</v>
      </c>
      <c r="J334" t="s">
        <v>21</v>
      </c>
      <c r="K334" t="s">
        <v>22</v>
      </c>
      <c r="L334">
        <v>1364446800</v>
      </c>
      <c r="M334">
        <v>1364533200</v>
      </c>
      <c r="N334" s="6">
        <v>41361.208333333336</v>
      </c>
      <c r="O334" s="6"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  <c r="U334">
        <f t="shared" si="10"/>
        <v>2013</v>
      </c>
      <c r="V334">
        <f t="shared" si="11"/>
        <v>3</v>
      </c>
    </row>
    <row r="335" spans="1:2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v>124</v>
      </c>
      <c r="G335" t="s">
        <v>20</v>
      </c>
      <c r="H335">
        <v>253</v>
      </c>
      <c r="I335">
        <v>6076.5</v>
      </c>
      <c r="J335" t="s">
        <v>21</v>
      </c>
      <c r="K335" t="s">
        <v>22</v>
      </c>
      <c r="L335">
        <v>1542693600</v>
      </c>
      <c r="M335">
        <v>1545112800</v>
      </c>
      <c r="N335" s="6">
        <v>43424.25</v>
      </c>
      <c r="O335" s="6"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  <c r="U335">
        <f t="shared" si="10"/>
        <v>2018</v>
      </c>
      <c r="V335">
        <f t="shared" si="11"/>
        <v>11</v>
      </c>
    </row>
    <row r="336" spans="1:2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v>187</v>
      </c>
      <c r="G336" t="s">
        <v>20</v>
      </c>
      <c r="H336">
        <v>1113</v>
      </c>
      <c r="I336">
        <v>62325.5</v>
      </c>
      <c r="J336" t="s">
        <v>21</v>
      </c>
      <c r="K336" t="s">
        <v>22</v>
      </c>
      <c r="L336">
        <v>1515564000</v>
      </c>
      <c r="M336">
        <v>1516168800</v>
      </c>
      <c r="N336" s="6">
        <v>43110.25</v>
      </c>
      <c r="O336" s="6"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  <c r="U336">
        <f t="shared" si="10"/>
        <v>2018</v>
      </c>
      <c r="V336">
        <f t="shared" si="11"/>
        <v>1</v>
      </c>
    </row>
    <row r="337" spans="1:2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v>114</v>
      </c>
      <c r="G337" t="s">
        <v>20</v>
      </c>
      <c r="H337">
        <v>2283</v>
      </c>
      <c r="I337">
        <v>100455.5</v>
      </c>
      <c r="J337" t="s">
        <v>21</v>
      </c>
      <c r="K337" t="s">
        <v>22</v>
      </c>
      <c r="L337">
        <v>1573797600</v>
      </c>
      <c r="M337">
        <v>1574920800</v>
      </c>
      <c r="N337" s="6">
        <v>43784.25</v>
      </c>
      <c r="O337" s="6"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  <c r="U337">
        <f t="shared" si="10"/>
        <v>2019</v>
      </c>
      <c r="V337">
        <f t="shared" si="11"/>
        <v>11</v>
      </c>
    </row>
    <row r="338" spans="1:2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v>97</v>
      </c>
      <c r="G338" t="s">
        <v>14</v>
      </c>
      <c r="H338">
        <v>1072</v>
      </c>
      <c r="I338">
        <v>34837</v>
      </c>
      <c r="J338" t="s">
        <v>21</v>
      </c>
      <c r="K338" t="s">
        <v>22</v>
      </c>
      <c r="L338">
        <v>1292392800</v>
      </c>
      <c r="M338">
        <v>1292479200</v>
      </c>
      <c r="N338" s="6">
        <v>40527.25</v>
      </c>
      <c r="O338" s="6"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  <c r="U338">
        <f t="shared" si="10"/>
        <v>2010</v>
      </c>
      <c r="V338">
        <f t="shared" si="11"/>
        <v>12</v>
      </c>
    </row>
    <row r="339" spans="1:2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v>123</v>
      </c>
      <c r="G339" t="s">
        <v>20</v>
      </c>
      <c r="H339">
        <v>1095</v>
      </c>
      <c r="I339">
        <v>58579.5</v>
      </c>
      <c r="J339" t="s">
        <v>21</v>
      </c>
      <c r="K339" t="s">
        <v>22</v>
      </c>
      <c r="L339">
        <v>1573452000</v>
      </c>
      <c r="M339">
        <v>1573538400</v>
      </c>
      <c r="N339" s="6">
        <v>43780.25</v>
      </c>
      <c r="O339" s="6"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  <c r="U339">
        <f t="shared" si="10"/>
        <v>2019</v>
      </c>
      <c r="V339">
        <f t="shared" si="11"/>
        <v>11</v>
      </c>
    </row>
    <row r="340" spans="1:2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v>179</v>
      </c>
      <c r="G340" t="s">
        <v>20</v>
      </c>
      <c r="H340">
        <v>1690</v>
      </c>
      <c r="I340">
        <v>63366</v>
      </c>
      <c r="J340" t="s">
        <v>21</v>
      </c>
      <c r="K340" t="s">
        <v>22</v>
      </c>
      <c r="L340">
        <v>1317790800</v>
      </c>
      <c r="M340">
        <v>1320382800</v>
      </c>
      <c r="N340" s="6">
        <v>40821.208333333336</v>
      </c>
      <c r="O340" s="6"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  <c r="U340">
        <f t="shared" si="10"/>
        <v>2011</v>
      </c>
      <c r="V340">
        <f t="shared" si="11"/>
        <v>10</v>
      </c>
    </row>
    <row r="341" spans="1:2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v>80</v>
      </c>
      <c r="G341" t="s">
        <v>74</v>
      </c>
      <c r="H341">
        <v>1297</v>
      </c>
      <c r="I341">
        <v>55135.5</v>
      </c>
      <c r="J341" t="s">
        <v>15</v>
      </c>
      <c r="K341" t="s">
        <v>16</v>
      </c>
      <c r="L341">
        <v>1501650000</v>
      </c>
      <c r="M341">
        <v>1502859600</v>
      </c>
      <c r="N341" s="6">
        <v>42949.208333333328</v>
      </c>
      <c r="O341" s="6"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  <c r="U341">
        <f t="shared" si="10"/>
        <v>2017</v>
      </c>
      <c r="V341">
        <f t="shared" si="11"/>
        <v>8</v>
      </c>
    </row>
    <row r="342" spans="1:2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v>94</v>
      </c>
      <c r="G342" t="s">
        <v>14</v>
      </c>
      <c r="H342">
        <v>393</v>
      </c>
      <c r="I342">
        <v>17678.5</v>
      </c>
      <c r="J342" t="s">
        <v>21</v>
      </c>
      <c r="K342" t="s">
        <v>22</v>
      </c>
      <c r="L342">
        <v>1323669600</v>
      </c>
      <c r="M342">
        <v>1323756000</v>
      </c>
      <c r="N342" s="6">
        <v>40889.25</v>
      </c>
      <c r="O342" s="6"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  <c r="U342">
        <f t="shared" si="10"/>
        <v>2011</v>
      </c>
      <c r="V342">
        <f t="shared" si="11"/>
        <v>12</v>
      </c>
    </row>
    <row r="343" spans="1:22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v>85</v>
      </c>
      <c r="G343" t="s">
        <v>14</v>
      </c>
      <c r="H343">
        <v>1257</v>
      </c>
      <c r="I343">
        <v>49017</v>
      </c>
      <c r="J343" t="s">
        <v>21</v>
      </c>
      <c r="K343" t="s">
        <v>22</v>
      </c>
      <c r="L343">
        <v>1440738000</v>
      </c>
      <c r="M343">
        <v>1441342800</v>
      </c>
      <c r="N343" s="6">
        <v>42244.208333333328</v>
      </c>
      <c r="O343" s="6"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  <c r="U343">
        <f t="shared" si="10"/>
        <v>2015</v>
      </c>
      <c r="V343">
        <f t="shared" si="11"/>
        <v>8</v>
      </c>
    </row>
    <row r="344" spans="1:2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v>67</v>
      </c>
      <c r="G344" t="s">
        <v>14</v>
      </c>
      <c r="H344">
        <v>328</v>
      </c>
      <c r="I344">
        <v>16096</v>
      </c>
      <c r="J344" t="s">
        <v>21</v>
      </c>
      <c r="K344" t="s">
        <v>22</v>
      </c>
      <c r="L344">
        <v>1374296400</v>
      </c>
      <c r="M344">
        <v>1375333200</v>
      </c>
      <c r="N344" s="6">
        <v>41475.208333333336</v>
      </c>
      <c r="O344" s="6"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  <c r="U344">
        <f t="shared" si="10"/>
        <v>2013</v>
      </c>
      <c r="V344">
        <f t="shared" si="11"/>
        <v>7</v>
      </c>
    </row>
    <row r="345" spans="1:2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v>54</v>
      </c>
      <c r="G345" t="s">
        <v>14</v>
      </c>
      <c r="H345">
        <v>147</v>
      </c>
      <c r="I345">
        <v>2500</v>
      </c>
      <c r="J345" t="s">
        <v>21</v>
      </c>
      <c r="K345" t="s">
        <v>22</v>
      </c>
      <c r="L345">
        <v>1384840800</v>
      </c>
      <c r="M345">
        <v>1389420000</v>
      </c>
      <c r="N345" s="6">
        <v>41597.25</v>
      </c>
      <c r="O345" s="6"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  <c r="U345">
        <f t="shared" si="10"/>
        <v>2013</v>
      </c>
      <c r="V345">
        <f t="shared" si="11"/>
        <v>11</v>
      </c>
    </row>
    <row r="346" spans="1:2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v>42</v>
      </c>
      <c r="G346" t="s">
        <v>14</v>
      </c>
      <c r="H346">
        <v>830</v>
      </c>
      <c r="I346">
        <v>41894.5</v>
      </c>
      <c r="J346" t="s">
        <v>21</v>
      </c>
      <c r="K346" t="s">
        <v>22</v>
      </c>
      <c r="L346">
        <v>1516600800</v>
      </c>
      <c r="M346">
        <v>1520056800</v>
      </c>
      <c r="N346" s="6">
        <v>43122.25</v>
      </c>
      <c r="O346" s="6"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  <c r="U346">
        <f t="shared" si="10"/>
        <v>2018</v>
      </c>
      <c r="V346">
        <f t="shared" si="11"/>
        <v>1</v>
      </c>
    </row>
    <row r="347" spans="1:2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v>15</v>
      </c>
      <c r="G347" t="s">
        <v>14</v>
      </c>
      <c r="H347">
        <v>331</v>
      </c>
      <c r="I347">
        <v>11745</v>
      </c>
      <c r="J347" t="s">
        <v>40</v>
      </c>
      <c r="K347" t="s">
        <v>41</v>
      </c>
      <c r="L347">
        <v>1436418000</v>
      </c>
      <c r="M347">
        <v>1436504400</v>
      </c>
      <c r="N347" s="6">
        <v>42194.208333333328</v>
      </c>
      <c r="O347" s="6"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  <c r="U347">
        <f t="shared" si="10"/>
        <v>2015</v>
      </c>
      <c r="V347">
        <f t="shared" si="11"/>
        <v>7</v>
      </c>
    </row>
    <row r="348" spans="1:2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v>34</v>
      </c>
      <c r="G348" t="s">
        <v>14</v>
      </c>
      <c r="H348">
        <v>25</v>
      </c>
      <c r="I348">
        <v>1391.5</v>
      </c>
      <c r="J348" t="s">
        <v>21</v>
      </c>
      <c r="K348" t="s">
        <v>22</v>
      </c>
      <c r="L348">
        <v>1503550800</v>
      </c>
      <c r="M348">
        <v>1508302800</v>
      </c>
      <c r="N348" s="6">
        <v>42971.208333333328</v>
      </c>
      <c r="O348" s="6"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  <c r="U348">
        <f t="shared" si="10"/>
        <v>2017</v>
      </c>
      <c r="V348">
        <f t="shared" si="11"/>
        <v>8</v>
      </c>
    </row>
    <row r="349" spans="1:2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v>1401</v>
      </c>
      <c r="G349" t="s">
        <v>20</v>
      </c>
      <c r="H349">
        <v>191</v>
      </c>
      <c r="I349">
        <v>6399</v>
      </c>
      <c r="J349" t="s">
        <v>21</v>
      </c>
      <c r="K349" t="s">
        <v>22</v>
      </c>
      <c r="L349">
        <v>1423634400</v>
      </c>
      <c r="M349">
        <v>1425708000</v>
      </c>
      <c r="N349" s="6">
        <v>42046.25</v>
      </c>
      <c r="O349" s="6"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  <c r="U349">
        <f t="shared" si="10"/>
        <v>2015</v>
      </c>
      <c r="V349">
        <f t="shared" si="11"/>
        <v>2</v>
      </c>
    </row>
    <row r="350" spans="1:2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v>72</v>
      </c>
      <c r="G350" t="s">
        <v>14</v>
      </c>
      <c r="H350">
        <v>3483</v>
      </c>
      <c r="I350">
        <v>73153</v>
      </c>
      <c r="J350" t="s">
        <v>21</v>
      </c>
      <c r="K350" t="s">
        <v>22</v>
      </c>
      <c r="L350">
        <v>1487224800</v>
      </c>
      <c r="M350">
        <v>1488348000</v>
      </c>
      <c r="N350" s="6">
        <v>42782.25</v>
      </c>
      <c r="O350" s="6"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  <c r="U350">
        <f t="shared" si="10"/>
        <v>2017</v>
      </c>
      <c r="V350">
        <f t="shared" si="11"/>
        <v>2</v>
      </c>
    </row>
    <row r="351" spans="1:2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v>53</v>
      </c>
      <c r="G351" t="s">
        <v>14</v>
      </c>
      <c r="H351">
        <v>923</v>
      </c>
      <c r="I351">
        <v>48440.5</v>
      </c>
      <c r="J351" t="s">
        <v>21</v>
      </c>
      <c r="K351" t="s">
        <v>22</v>
      </c>
      <c r="L351">
        <v>1500008400</v>
      </c>
      <c r="M351">
        <v>1502600400</v>
      </c>
      <c r="N351" s="6">
        <v>42930.208333333328</v>
      </c>
      <c r="O351" s="6"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  <c r="U351">
        <f t="shared" si="10"/>
        <v>2017</v>
      </c>
      <c r="V351">
        <f t="shared" si="11"/>
        <v>7</v>
      </c>
    </row>
    <row r="352" spans="1:2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v>5</v>
      </c>
      <c r="G352" t="s">
        <v>14</v>
      </c>
      <c r="H352">
        <v>1</v>
      </c>
      <c r="I352">
        <v>3</v>
      </c>
      <c r="J352" t="s">
        <v>21</v>
      </c>
      <c r="K352" t="s">
        <v>22</v>
      </c>
      <c r="L352">
        <v>1432098000</v>
      </c>
      <c r="M352">
        <v>1433653200</v>
      </c>
      <c r="N352" s="6">
        <v>42144.208333333328</v>
      </c>
      <c r="O352" s="6"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  <c r="U352">
        <f t="shared" si="10"/>
        <v>2015</v>
      </c>
      <c r="V352">
        <f t="shared" si="11"/>
        <v>5</v>
      </c>
    </row>
    <row r="353" spans="1:2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v>128</v>
      </c>
      <c r="G353" t="s">
        <v>20</v>
      </c>
      <c r="H353">
        <v>2013</v>
      </c>
      <c r="I353">
        <v>48322</v>
      </c>
      <c r="J353" t="s">
        <v>21</v>
      </c>
      <c r="K353" t="s">
        <v>22</v>
      </c>
      <c r="L353">
        <v>1440392400</v>
      </c>
      <c r="M353">
        <v>1441602000</v>
      </c>
      <c r="N353" s="6">
        <v>42240.208333333328</v>
      </c>
      <c r="O353" s="6"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  <c r="U353">
        <f t="shared" si="10"/>
        <v>2015</v>
      </c>
      <c r="V353">
        <f t="shared" si="11"/>
        <v>8</v>
      </c>
    </row>
    <row r="354" spans="1:2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v>35</v>
      </c>
      <c r="G354" t="s">
        <v>14</v>
      </c>
      <c r="H354">
        <v>33</v>
      </c>
      <c r="I354">
        <v>505</v>
      </c>
      <c r="J354" t="s">
        <v>15</v>
      </c>
      <c r="K354" t="s">
        <v>16</v>
      </c>
      <c r="L354">
        <v>1446876000</v>
      </c>
      <c r="M354">
        <v>1447567200</v>
      </c>
      <c r="N354" s="6">
        <v>42315.25</v>
      </c>
      <c r="O354" s="6"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  <c r="U354">
        <f t="shared" si="10"/>
        <v>2015</v>
      </c>
      <c r="V354">
        <f t="shared" si="11"/>
        <v>11</v>
      </c>
    </row>
    <row r="355" spans="1:2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v>411</v>
      </c>
      <c r="G355" t="s">
        <v>20</v>
      </c>
      <c r="H355">
        <v>1703</v>
      </c>
      <c r="I355">
        <v>69832</v>
      </c>
      <c r="J355" t="s">
        <v>21</v>
      </c>
      <c r="K355" t="s">
        <v>22</v>
      </c>
      <c r="L355">
        <v>1562302800</v>
      </c>
      <c r="M355">
        <v>1562389200</v>
      </c>
      <c r="N355" s="6">
        <v>43651.208333333328</v>
      </c>
      <c r="O355" s="6"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  <c r="U355">
        <f t="shared" si="10"/>
        <v>2019</v>
      </c>
      <c r="V355">
        <f t="shared" si="11"/>
        <v>7</v>
      </c>
    </row>
    <row r="356" spans="1:2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v>124</v>
      </c>
      <c r="G356" t="s">
        <v>20</v>
      </c>
      <c r="H356">
        <v>80</v>
      </c>
      <c r="I356">
        <v>3814</v>
      </c>
      <c r="J356" t="s">
        <v>36</v>
      </c>
      <c r="K356" t="s">
        <v>37</v>
      </c>
      <c r="L356">
        <v>1378184400</v>
      </c>
      <c r="M356">
        <v>1378789200</v>
      </c>
      <c r="N356" s="6">
        <v>41520.208333333336</v>
      </c>
      <c r="O356" s="6"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  <c r="U356">
        <f t="shared" si="10"/>
        <v>2013</v>
      </c>
      <c r="V356">
        <f t="shared" si="11"/>
        <v>9</v>
      </c>
    </row>
    <row r="357" spans="1:22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v>59</v>
      </c>
      <c r="G357" t="s">
        <v>47</v>
      </c>
      <c r="H357">
        <v>86</v>
      </c>
      <c r="I357">
        <v>1163.5</v>
      </c>
      <c r="J357" t="s">
        <v>21</v>
      </c>
      <c r="K357" t="s">
        <v>22</v>
      </c>
      <c r="L357">
        <v>1485064800</v>
      </c>
      <c r="M357">
        <v>1488520800</v>
      </c>
      <c r="N357" s="6">
        <v>42757.25</v>
      </c>
      <c r="O357" s="6"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  <c r="U357">
        <f t="shared" si="10"/>
        <v>2017</v>
      </c>
      <c r="V357">
        <f t="shared" si="11"/>
        <v>1</v>
      </c>
    </row>
    <row r="358" spans="1:2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v>37</v>
      </c>
      <c r="G358" t="s">
        <v>14</v>
      </c>
      <c r="H358">
        <v>40</v>
      </c>
      <c r="I358">
        <v>1735.5</v>
      </c>
      <c r="J358" t="s">
        <v>107</v>
      </c>
      <c r="K358" t="s">
        <v>108</v>
      </c>
      <c r="L358">
        <v>1326520800</v>
      </c>
      <c r="M358">
        <v>1327298400</v>
      </c>
      <c r="N358" s="6">
        <v>40922.25</v>
      </c>
      <c r="O358" s="6"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  <c r="U358">
        <f t="shared" si="10"/>
        <v>2012</v>
      </c>
      <c r="V358">
        <f t="shared" si="11"/>
        <v>1</v>
      </c>
    </row>
    <row r="359" spans="1:2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v>185</v>
      </c>
      <c r="G359" t="s">
        <v>20</v>
      </c>
      <c r="H359">
        <v>41</v>
      </c>
      <c r="I359">
        <v>2147</v>
      </c>
      <c r="J359" t="s">
        <v>21</v>
      </c>
      <c r="K359" t="s">
        <v>22</v>
      </c>
      <c r="L359">
        <v>1441256400</v>
      </c>
      <c r="M359">
        <v>1443416400</v>
      </c>
      <c r="N359" s="6">
        <v>42250.208333333328</v>
      </c>
      <c r="O359" s="6"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  <c r="U359">
        <f t="shared" si="10"/>
        <v>2015</v>
      </c>
      <c r="V359">
        <f t="shared" si="11"/>
        <v>9</v>
      </c>
    </row>
    <row r="360" spans="1:2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v>12</v>
      </c>
      <c r="G360" t="s">
        <v>14</v>
      </c>
      <c r="H360">
        <v>23</v>
      </c>
      <c r="I360">
        <v>584.5</v>
      </c>
      <c r="J360" t="s">
        <v>15</v>
      </c>
      <c r="K360" t="s">
        <v>16</v>
      </c>
      <c r="L360">
        <v>1533877200</v>
      </c>
      <c r="M360">
        <v>1534136400</v>
      </c>
      <c r="N360" s="6">
        <v>43322.208333333328</v>
      </c>
      <c r="O360" s="6"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  <c r="U360">
        <f t="shared" si="10"/>
        <v>2018</v>
      </c>
      <c r="V360">
        <f t="shared" si="11"/>
        <v>8</v>
      </c>
    </row>
    <row r="361" spans="1:2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v>299</v>
      </c>
      <c r="G361" t="s">
        <v>20</v>
      </c>
      <c r="H361">
        <v>187</v>
      </c>
      <c r="I361">
        <v>6067.5</v>
      </c>
      <c r="J361" t="s">
        <v>21</v>
      </c>
      <c r="K361" t="s">
        <v>22</v>
      </c>
      <c r="L361">
        <v>1314421200</v>
      </c>
      <c r="M361">
        <v>1315026000</v>
      </c>
      <c r="N361" s="6">
        <v>40782.208333333336</v>
      </c>
      <c r="O361" s="6"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  <c r="U361">
        <f t="shared" si="10"/>
        <v>2011</v>
      </c>
      <c r="V361">
        <f t="shared" si="11"/>
        <v>8</v>
      </c>
    </row>
    <row r="362" spans="1:2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v>226</v>
      </c>
      <c r="G362" t="s">
        <v>20</v>
      </c>
      <c r="H362">
        <v>2875</v>
      </c>
      <c r="I362">
        <v>69003.5</v>
      </c>
      <c r="J362" t="s">
        <v>40</v>
      </c>
      <c r="K362" t="s">
        <v>41</v>
      </c>
      <c r="L362">
        <v>1293861600</v>
      </c>
      <c r="M362">
        <v>1295071200</v>
      </c>
      <c r="N362" s="6">
        <v>40544.25</v>
      </c>
      <c r="O362" s="6"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  <c r="U362">
        <f t="shared" si="10"/>
        <v>2011</v>
      </c>
      <c r="V362">
        <f t="shared" si="11"/>
        <v>1</v>
      </c>
    </row>
    <row r="363" spans="1:2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v>174</v>
      </c>
      <c r="G363" t="s">
        <v>20</v>
      </c>
      <c r="H363">
        <v>88</v>
      </c>
      <c r="I363">
        <v>4817</v>
      </c>
      <c r="J363" t="s">
        <v>21</v>
      </c>
      <c r="K363" t="s">
        <v>22</v>
      </c>
      <c r="L363">
        <v>1507352400</v>
      </c>
      <c r="M363">
        <v>1509426000</v>
      </c>
      <c r="N363" s="6">
        <v>43015.208333333328</v>
      </c>
      <c r="O363" s="6"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  <c r="U363">
        <f t="shared" si="10"/>
        <v>2017</v>
      </c>
      <c r="V363">
        <f t="shared" si="11"/>
        <v>10</v>
      </c>
    </row>
    <row r="364" spans="1:2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v>372</v>
      </c>
      <c r="G364" t="s">
        <v>20</v>
      </c>
      <c r="H364">
        <v>191</v>
      </c>
      <c r="I364">
        <v>6973</v>
      </c>
      <c r="J364" t="s">
        <v>21</v>
      </c>
      <c r="K364" t="s">
        <v>22</v>
      </c>
      <c r="L364">
        <v>1296108000</v>
      </c>
      <c r="M364">
        <v>1299391200</v>
      </c>
      <c r="N364" s="6">
        <v>40570.25</v>
      </c>
      <c r="O364" s="6"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  <c r="U364">
        <f t="shared" si="10"/>
        <v>2011</v>
      </c>
      <c r="V364">
        <f t="shared" si="11"/>
        <v>1</v>
      </c>
    </row>
    <row r="365" spans="1:2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v>160</v>
      </c>
      <c r="G365" t="s">
        <v>20</v>
      </c>
      <c r="H365">
        <v>139</v>
      </c>
      <c r="I365">
        <v>4234.5</v>
      </c>
      <c r="J365" t="s">
        <v>21</v>
      </c>
      <c r="K365" t="s">
        <v>22</v>
      </c>
      <c r="L365">
        <v>1324965600</v>
      </c>
      <c r="M365">
        <v>1325052000</v>
      </c>
      <c r="N365" s="6">
        <v>40904.25</v>
      </c>
      <c r="O365" s="6"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  <c r="U365">
        <f t="shared" si="10"/>
        <v>2011</v>
      </c>
      <c r="V365">
        <f t="shared" si="11"/>
        <v>12</v>
      </c>
    </row>
    <row r="366" spans="1:22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v>1616</v>
      </c>
      <c r="G366" t="s">
        <v>20</v>
      </c>
      <c r="H366">
        <v>186</v>
      </c>
      <c r="I366">
        <v>7366.5</v>
      </c>
      <c r="J366" t="s">
        <v>21</v>
      </c>
      <c r="K366" t="s">
        <v>22</v>
      </c>
      <c r="L366">
        <v>1520229600</v>
      </c>
      <c r="M366">
        <v>1522818000</v>
      </c>
      <c r="N366" s="6">
        <v>43164.25</v>
      </c>
      <c r="O366" s="6"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  <c r="U366">
        <f t="shared" si="10"/>
        <v>2018</v>
      </c>
      <c r="V366">
        <f t="shared" si="11"/>
        <v>3</v>
      </c>
    </row>
    <row r="367" spans="1:2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v>733</v>
      </c>
      <c r="G367" t="s">
        <v>20</v>
      </c>
      <c r="H367">
        <v>112</v>
      </c>
      <c r="I367">
        <v>5923.5</v>
      </c>
      <c r="J367" t="s">
        <v>26</v>
      </c>
      <c r="K367" t="s">
        <v>27</v>
      </c>
      <c r="L367">
        <v>1482991200</v>
      </c>
      <c r="M367">
        <v>1485324000</v>
      </c>
      <c r="N367" s="6">
        <v>42733.25</v>
      </c>
      <c r="O367" s="6"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  <c r="U367">
        <f t="shared" si="10"/>
        <v>2016</v>
      </c>
      <c r="V367">
        <f t="shared" si="11"/>
        <v>12</v>
      </c>
    </row>
    <row r="368" spans="1:2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v>592</v>
      </c>
      <c r="G368" t="s">
        <v>20</v>
      </c>
      <c r="H368">
        <v>101</v>
      </c>
      <c r="I368">
        <v>5379.5</v>
      </c>
      <c r="J368" t="s">
        <v>21</v>
      </c>
      <c r="K368" t="s">
        <v>22</v>
      </c>
      <c r="L368">
        <v>1294034400</v>
      </c>
      <c r="M368">
        <v>1294120800</v>
      </c>
      <c r="N368" s="6">
        <v>40546.25</v>
      </c>
      <c r="O368" s="6"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  <c r="U368">
        <f t="shared" si="10"/>
        <v>2011</v>
      </c>
      <c r="V368">
        <f t="shared" si="11"/>
        <v>1</v>
      </c>
    </row>
    <row r="369" spans="1:2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v>19</v>
      </c>
      <c r="G369" t="s">
        <v>14</v>
      </c>
      <c r="H369">
        <v>75</v>
      </c>
      <c r="I369">
        <v>972.5</v>
      </c>
      <c r="J369" t="s">
        <v>21</v>
      </c>
      <c r="K369" t="s">
        <v>22</v>
      </c>
      <c r="L369">
        <v>1413608400</v>
      </c>
      <c r="M369">
        <v>1415685600</v>
      </c>
      <c r="N369" s="6">
        <v>41930.208333333336</v>
      </c>
      <c r="O369" s="6"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  <c r="U369">
        <f t="shared" si="10"/>
        <v>2014</v>
      </c>
      <c r="V369">
        <f t="shared" si="11"/>
        <v>10</v>
      </c>
    </row>
    <row r="370" spans="1:22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v>277</v>
      </c>
      <c r="G370" t="s">
        <v>20</v>
      </c>
      <c r="H370">
        <v>206</v>
      </c>
      <c r="I370">
        <v>7300</v>
      </c>
      <c r="J370" t="s">
        <v>40</v>
      </c>
      <c r="K370" t="s">
        <v>41</v>
      </c>
      <c r="L370">
        <v>1286946000</v>
      </c>
      <c r="M370">
        <v>1288933200</v>
      </c>
      <c r="N370" s="6">
        <v>40464.208333333336</v>
      </c>
      <c r="O370" s="6"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  <c r="U370">
        <f t="shared" si="10"/>
        <v>2010</v>
      </c>
      <c r="V370">
        <f t="shared" si="11"/>
        <v>10</v>
      </c>
    </row>
    <row r="371" spans="1:2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v>273</v>
      </c>
      <c r="G371" t="s">
        <v>20</v>
      </c>
      <c r="H371">
        <v>154</v>
      </c>
      <c r="I371">
        <v>7448.5</v>
      </c>
      <c r="J371" t="s">
        <v>21</v>
      </c>
      <c r="K371" t="s">
        <v>22</v>
      </c>
      <c r="L371">
        <v>1359871200</v>
      </c>
      <c r="M371">
        <v>1363237200</v>
      </c>
      <c r="N371" s="6">
        <v>41308.25</v>
      </c>
      <c r="O371" s="6"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  <c r="U371">
        <f t="shared" si="10"/>
        <v>2013</v>
      </c>
      <c r="V371">
        <f t="shared" si="11"/>
        <v>2</v>
      </c>
    </row>
    <row r="372" spans="1:22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v>159</v>
      </c>
      <c r="G372" t="s">
        <v>20</v>
      </c>
      <c r="H372">
        <v>5966</v>
      </c>
      <c r="I372">
        <v>92465.5</v>
      </c>
      <c r="J372" t="s">
        <v>21</v>
      </c>
      <c r="K372" t="s">
        <v>22</v>
      </c>
      <c r="L372">
        <v>1555304400</v>
      </c>
      <c r="M372">
        <v>1555822800</v>
      </c>
      <c r="N372" s="6">
        <v>43570.208333333328</v>
      </c>
      <c r="O372" s="6"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  <c r="U372">
        <f t="shared" si="10"/>
        <v>2019</v>
      </c>
      <c r="V372">
        <f t="shared" si="11"/>
        <v>4</v>
      </c>
    </row>
    <row r="373" spans="1:2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v>68</v>
      </c>
      <c r="G373" t="s">
        <v>14</v>
      </c>
      <c r="H373">
        <v>2176</v>
      </c>
      <c r="I373">
        <v>65293</v>
      </c>
      <c r="J373" t="s">
        <v>21</v>
      </c>
      <c r="K373" t="s">
        <v>22</v>
      </c>
      <c r="L373">
        <v>1423375200</v>
      </c>
      <c r="M373">
        <v>1427778000</v>
      </c>
      <c r="N373" s="6">
        <v>42043.25</v>
      </c>
      <c r="O373" s="6"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  <c r="U373">
        <f t="shared" si="10"/>
        <v>2015</v>
      </c>
      <c r="V373">
        <f t="shared" si="11"/>
        <v>2</v>
      </c>
    </row>
    <row r="374" spans="1:22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v>1592</v>
      </c>
      <c r="G374" t="s">
        <v>20</v>
      </c>
      <c r="H374">
        <v>169</v>
      </c>
      <c r="I374">
        <v>7246.5</v>
      </c>
      <c r="J374" t="s">
        <v>21</v>
      </c>
      <c r="K374" t="s">
        <v>22</v>
      </c>
      <c r="L374">
        <v>1420696800</v>
      </c>
      <c r="M374">
        <v>1422424800</v>
      </c>
      <c r="N374" s="6">
        <v>42012.25</v>
      </c>
      <c r="O374" s="6"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  <c r="U374">
        <f t="shared" si="10"/>
        <v>2015</v>
      </c>
      <c r="V374">
        <f t="shared" si="11"/>
        <v>1</v>
      </c>
    </row>
    <row r="375" spans="1:2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v>730</v>
      </c>
      <c r="G375" t="s">
        <v>20</v>
      </c>
      <c r="H375">
        <v>2106</v>
      </c>
      <c r="I375">
        <v>83198.5</v>
      </c>
      <c r="J375" t="s">
        <v>21</v>
      </c>
      <c r="K375" t="s">
        <v>22</v>
      </c>
      <c r="L375">
        <v>1502946000</v>
      </c>
      <c r="M375">
        <v>1503637200</v>
      </c>
      <c r="N375" s="6">
        <v>42964.208333333328</v>
      </c>
      <c r="O375" s="6"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  <c r="U375">
        <f t="shared" si="10"/>
        <v>2017</v>
      </c>
      <c r="V375">
        <f t="shared" si="11"/>
        <v>8</v>
      </c>
    </row>
    <row r="376" spans="1:22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v>13</v>
      </c>
      <c r="G376" t="s">
        <v>14</v>
      </c>
      <c r="H376">
        <v>441</v>
      </c>
      <c r="I376">
        <v>11257</v>
      </c>
      <c r="J376" t="s">
        <v>21</v>
      </c>
      <c r="K376" t="s">
        <v>22</v>
      </c>
      <c r="L376">
        <v>1547186400</v>
      </c>
      <c r="M376">
        <v>1547618400</v>
      </c>
      <c r="N376" s="6">
        <v>43476.25</v>
      </c>
      <c r="O376" s="6"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  <c r="U376">
        <f t="shared" si="10"/>
        <v>2019</v>
      </c>
      <c r="V376">
        <f t="shared" si="11"/>
        <v>1</v>
      </c>
    </row>
    <row r="377" spans="1:22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v>55</v>
      </c>
      <c r="G377" t="s">
        <v>14</v>
      </c>
      <c r="H377">
        <v>25</v>
      </c>
      <c r="I377">
        <v>752</v>
      </c>
      <c r="J377" t="s">
        <v>21</v>
      </c>
      <c r="K377" t="s">
        <v>22</v>
      </c>
      <c r="L377">
        <v>1444971600</v>
      </c>
      <c r="M377">
        <v>1449900000</v>
      </c>
      <c r="N377" s="6">
        <v>42293.208333333328</v>
      </c>
      <c r="O377" s="6"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  <c r="U377">
        <f t="shared" si="10"/>
        <v>2015</v>
      </c>
      <c r="V377">
        <f t="shared" si="11"/>
        <v>10</v>
      </c>
    </row>
    <row r="378" spans="1:2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v>361</v>
      </c>
      <c r="G378" t="s">
        <v>20</v>
      </c>
      <c r="H378">
        <v>131</v>
      </c>
      <c r="I378">
        <v>6203</v>
      </c>
      <c r="J378" t="s">
        <v>21</v>
      </c>
      <c r="K378" t="s">
        <v>22</v>
      </c>
      <c r="L378">
        <v>1404622800</v>
      </c>
      <c r="M378">
        <v>1405141200</v>
      </c>
      <c r="N378" s="6">
        <v>41826.208333333336</v>
      </c>
      <c r="O378" s="6"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  <c r="U378">
        <f t="shared" si="10"/>
        <v>2014</v>
      </c>
      <c r="V378">
        <f t="shared" si="11"/>
        <v>7</v>
      </c>
    </row>
    <row r="379" spans="1:2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v>10</v>
      </c>
      <c r="G379" t="s">
        <v>14</v>
      </c>
      <c r="H379">
        <v>127</v>
      </c>
      <c r="I379">
        <v>2612.5</v>
      </c>
      <c r="J379" t="s">
        <v>21</v>
      </c>
      <c r="K379" t="s">
        <v>22</v>
      </c>
      <c r="L379">
        <v>1571720400</v>
      </c>
      <c r="M379">
        <v>1572933600</v>
      </c>
      <c r="N379" s="6">
        <v>43760.208333333328</v>
      </c>
      <c r="O379" s="6"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  <c r="U379">
        <f t="shared" si="10"/>
        <v>2019</v>
      </c>
      <c r="V379">
        <f t="shared" si="11"/>
        <v>10</v>
      </c>
    </row>
    <row r="380" spans="1:2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v>14</v>
      </c>
      <c r="G380" t="s">
        <v>14</v>
      </c>
      <c r="H380">
        <v>355</v>
      </c>
      <c r="I380">
        <v>12618.5</v>
      </c>
      <c r="J380" t="s">
        <v>21</v>
      </c>
      <c r="K380" t="s">
        <v>22</v>
      </c>
      <c r="L380">
        <v>1526878800</v>
      </c>
      <c r="M380">
        <v>1530162000</v>
      </c>
      <c r="N380" s="6">
        <v>43241.208333333328</v>
      </c>
      <c r="O380" s="6"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  <c r="U380">
        <f t="shared" si="10"/>
        <v>2018</v>
      </c>
      <c r="V380">
        <f t="shared" si="11"/>
        <v>5</v>
      </c>
    </row>
    <row r="381" spans="1:2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v>40</v>
      </c>
      <c r="G381" t="s">
        <v>14</v>
      </c>
      <c r="H381">
        <v>44</v>
      </c>
      <c r="I381">
        <v>1478</v>
      </c>
      <c r="J381" t="s">
        <v>40</v>
      </c>
      <c r="K381" t="s">
        <v>41</v>
      </c>
      <c r="L381">
        <v>1319691600</v>
      </c>
      <c r="M381">
        <v>1320904800</v>
      </c>
      <c r="N381" s="6">
        <v>40843.208333333336</v>
      </c>
      <c r="O381" s="6"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  <c r="U381">
        <f t="shared" si="10"/>
        <v>2011</v>
      </c>
      <c r="V381">
        <f t="shared" si="11"/>
        <v>10</v>
      </c>
    </row>
    <row r="382" spans="1:22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v>160</v>
      </c>
      <c r="G382" t="s">
        <v>20</v>
      </c>
      <c r="H382">
        <v>84</v>
      </c>
      <c r="I382">
        <v>2046</v>
      </c>
      <c r="J382" t="s">
        <v>21</v>
      </c>
      <c r="K382" t="s">
        <v>22</v>
      </c>
      <c r="L382">
        <v>1371963600</v>
      </c>
      <c r="M382">
        <v>1372395600</v>
      </c>
      <c r="N382" s="6">
        <v>41448.208333333336</v>
      </c>
      <c r="O382" s="6"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  <c r="U382">
        <f t="shared" si="10"/>
        <v>2013</v>
      </c>
      <c r="V382">
        <f t="shared" si="11"/>
        <v>6</v>
      </c>
    </row>
    <row r="383" spans="1:22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v>184</v>
      </c>
      <c r="G383" t="s">
        <v>20</v>
      </c>
      <c r="H383">
        <v>155</v>
      </c>
      <c r="I383">
        <v>4952</v>
      </c>
      <c r="J383" t="s">
        <v>21</v>
      </c>
      <c r="K383" t="s">
        <v>22</v>
      </c>
      <c r="L383">
        <v>1433739600</v>
      </c>
      <c r="M383">
        <v>1437714000</v>
      </c>
      <c r="N383" s="6">
        <v>42163.208333333328</v>
      </c>
      <c r="O383" s="6"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  <c r="U383">
        <f t="shared" si="10"/>
        <v>2015</v>
      </c>
      <c r="V383">
        <f t="shared" si="11"/>
        <v>6</v>
      </c>
    </row>
    <row r="384" spans="1:22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v>64</v>
      </c>
      <c r="G384" t="s">
        <v>14</v>
      </c>
      <c r="H384">
        <v>67</v>
      </c>
      <c r="I384">
        <v>2935</v>
      </c>
      <c r="J384" t="s">
        <v>21</v>
      </c>
      <c r="K384" t="s">
        <v>22</v>
      </c>
      <c r="L384">
        <v>1508130000</v>
      </c>
      <c r="M384">
        <v>1509771600</v>
      </c>
      <c r="N384" s="6">
        <v>43024.208333333328</v>
      </c>
      <c r="O384" s="6"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  <c r="U384">
        <f t="shared" si="10"/>
        <v>2017</v>
      </c>
      <c r="V384">
        <f t="shared" si="11"/>
        <v>10</v>
      </c>
    </row>
    <row r="385" spans="1:22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v>225</v>
      </c>
      <c r="G385" t="s">
        <v>20</v>
      </c>
      <c r="H385">
        <v>189</v>
      </c>
      <c r="I385">
        <v>7194</v>
      </c>
      <c r="J385" t="s">
        <v>21</v>
      </c>
      <c r="K385" t="s">
        <v>22</v>
      </c>
      <c r="L385">
        <v>1550037600</v>
      </c>
      <c r="M385">
        <v>1550556000</v>
      </c>
      <c r="N385" s="6">
        <v>43509.25</v>
      </c>
      <c r="O385" s="6"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  <c r="U385">
        <f t="shared" si="10"/>
        <v>2019</v>
      </c>
      <c r="V385">
        <f t="shared" si="11"/>
        <v>2</v>
      </c>
    </row>
    <row r="386" spans="1:2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v>172</v>
      </c>
      <c r="G386" t="s">
        <v>20</v>
      </c>
      <c r="H386">
        <v>4799</v>
      </c>
      <c r="I386">
        <v>100789</v>
      </c>
      <c r="J386" t="s">
        <v>21</v>
      </c>
      <c r="K386" t="s">
        <v>22</v>
      </c>
      <c r="L386">
        <v>1486706400</v>
      </c>
      <c r="M386">
        <v>1489039200</v>
      </c>
      <c r="N386" s="6">
        <v>42776.25</v>
      </c>
      <c r="O386" s="6"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  <c r="U386">
        <f t="shared" si="10"/>
        <v>2017</v>
      </c>
      <c r="V386">
        <f t="shared" si="11"/>
        <v>2</v>
      </c>
    </row>
    <row r="387" spans="1:22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v>146</v>
      </c>
      <c r="G387" t="s">
        <v>20</v>
      </c>
      <c r="H387">
        <v>1137</v>
      </c>
      <c r="I387">
        <v>28998</v>
      </c>
      <c r="J387" t="s">
        <v>21</v>
      </c>
      <c r="K387" t="s">
        <v>22</v>
      </c>
      <c r="L387">
        <v>1553835600</v>
      </c>
      <c r="M387">
        <v>1556600400</v>
      </c>
      <c r="N387" s="6">
        <v>43553.208333333328</v>
      </c>
      <c r="O387" s="6"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  <c r="U387">
        <f t="shared" ref="U387:U450" si="12">YEAR(N387)</f>
        <v>2019</v>
      </c>
      <c r="V387">
        <f t="shared" ref="V387:V450" si="13">MONTH(N387)</f>
        <v>3</v>
      </c>
    </row>
    <row r="388" spans="1:22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v>76</v>
      </c>
      <c r="G388" t="s">
        <v>14</v>
      </c>
      <c r="H388">
        <v>1068</v>
      </c>
      <c r="I388">
        <v>52311</v>
      </c>
      <c r="J388" t="s">
        <v>21</v>
      </c>
      <c r="K388" t="s">
        <v>22</v>
      </c>
      <c r="L388">
        <v>1277528400</v>
      </c>
      <c r="M388">
        <v>1278565200</v>
      </c>
      <c r="N388" s="6">
        <v>40355.208333333336</v>
      </c>
      <c r="O388" s="6"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  <c r="U388">
        <f t="shared" si="12"/>
        <v>2010</v>
      </c>
      <c r="V388">
        <f t="shared" si="13"/>
        <v>6</v>
      </c>
    </row>
    <row r="389" spans="1:2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v>39</v>
      </c>
      <c r="G389" t="s">
        <v>14</v>
      </c>
      <c r="H389">
        <v>424</v>
      </c>
      <c r="I389">
        <v>21609.5</v>
      </c>
      <c r="J389" t="s">
        <v>21</v>
      </c>
      <c r="K389" t="s">
        <v>22</v>
      </c>
      <c r="L389">
        <v>1339477200</v>
      </c>
      <c r="M389">
        <v>1339909200</v>
      </c>
      <c r="N389" s="6">
        <v>41072.208333333336</v>
      </c>
      <c r="O389" s="6"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  <c r="U389">
        <f t="shared" si="12"/>
        <v>2012</v>
      </c>
      <c r="V389">
        <f t="shared" si="13"/>
        <v>6</v>
      </c>
    </row>
    <row r="390" spans="1:2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v>11</v>
      </c>
      <c r="G390" t="s">
        <v>74</v>
      </c>
      <c r="H390">
        <v>145</v>
      </c>
      <c r="I390">
        <v>6541.5</v>
      </c>
      <c r="J390" t="s">
        <v>98</v>
      </c>
      <c r="K390" t="s">
        <v>99</v>
      </c>
      <c r="L390">
        <v>1325656800</v>
      </c>
      <c r="M390">
        <v>1325829600</v>
      </c>
      <c r="N390" s="6">
        <v>40912.25</v>
      </c>
      <c r="O390" s="6"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  <c r="U390">
        <f t="shared" si="12"/>
        <v>2012</v>
      </c>
      <c r="V390">
        <f t="shared" si="13"/>
        <v>1</v>
      </c>
    </row>
    <row r="391" spans="1:22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v>122</v>
      </c>
      <c r="G391" t="s">
        <v>20</v>
      </c>
      <c r="H391">
        <v>1152</v>
      </c>
      <c r="I391">
        <v>51252</v>
      </c>
      <c r="J391" t="s">
        <v>21</v>
      </c>
      <c r="K391" t="s">
        <v>22</v>
      </c>
      <c r="L391">
        <v>1288242000</v>
      </c>
      <c r="M391">
        <v>1290578400</v>
      </c>
      <c r="N391" s="6">
        <v>40479.208333333336</v>
      </c>
      <c r="O391" s="6"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  <c r="U391">
        <f t="shared" si="12"/>
        <v>2010</v>
      </c>
      <c r="V391">
        <f t="shared" si="13"/>
        <v>10</v>
      </c>
    </row>
    <row r="392" spans="1:2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v>187</v>
      </c>
      <c r="G392" t="s">
        <v>20</v>
      </c>
      <c r="H392">
        <v>50</v>
      </c>
      <c r="I392">
        <v>2263.5</v>
      </c>
      <c r="J392" t="s">
        <v>21</v>
      </c>
      <c r="K392" t="s">
        <v>22</v>
      </c>
      <c r="L392">
        <v>1379048400</v>
      </c>
      <c r="M392">
        <v>1380344400</v>
      </c>
      <c r="N392" s="6">
        <v>41530.208333333336</v>
      </c>
      <c r="O392" s="6"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  <c r="U392">
        <f t="shared" si="12"/>
        <v>2013</v>
      </c>
      <c r="V392">
        <f t="shared" si="13"/>
        <v>9</v>
      </c>
    </row>
    <row r="393" spans="1:2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v>7</v>
      </c>
      <c r="G393" t="s">
        <v>14</v>
      </c>
      <c r="H393">
        <v>151</v>
      </c>
      <c r="I393">
        <v>2272</v>
      </c>
      <c r="J393" t="s">
        <v>21</v>
      </c>
      <c r="K393" t="s">
        <v>22</v>
      </c>
      <c r="L393">
        <v>1389679200</v>
      </c>
      <c r="M393">
        <v>1389852000</v>
      </c>
      <c r="N393" s="6">
        <v>41653.25</v>
      </c>
      <c r="O393" s="6"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  <c r="U393">
        <f t="shared" si="12"/>
        <v>2014</v>
      </c>
      <c r="V393">
        <f t="shared" si="13"/>
        <v>1</v>
      </c>
    </row>
    <row r="394" spans="1:22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v>66</v>
      </c>
      <c r="G394" t="s">
        <v>14</v>
      </c>
      <c r="H394">
        <v>1608</v>
      </c>
      <c r="I394">
        <v>34577</v>
      </c>
      <c r="J394" t="s">
        <v>21</v>
      </c>
      <c r="K394" t="s">
        <v>22</v>
      </c>
      <c r="L394">
        <v>1294293600</v>
      </c>
      <c r="M394">
        <v>1294466400</v>
      </c>
      <c r="N394" s="6">
        <v>40549.25</v>
      </c>
      <c r="O394" s="6"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  <c r="U394">
        <f t="shared" si="12"/>
        <v>2011</v>
      </c>
      <c r="V394">
        <f t="shared" si="13"/>
        <v>1</v>
      </c>
    </row>
    <row r="395" spans="1:2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v>229</v>
      </c>
      <c r="G395" t="s">
        <v>20</v>
      </c>
      <c r="H395">
        <v>3059</v>
      </c>
      <c r="I395">
        <v>73423.5</v>
      </c>
      <c r="J395" t="s">
        <v>15</v>
      </c>
      <c r="K395" t="s">
        <v>16</v>
      </c>
      <c r="L395">
        <v>1500267600</v>
      </c>
      <c r="M395">
        <v>1500354000</v>
      </c>
      <c r="N395" s="6">
        <v>42933.208333333328</v>
      </c>
      <c r="O395" s="6"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  <c r="U395">
        <f t="shared" si="12"/>
        <v>2017</v>
      </c>
      <c r="V395">
        <f t="shared" si="13"/>
        <v>7</v>
      </c>
    </row>
    <row r="396" spans="1:2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v>469</v>
      </c>
      <c r="G396" t="s">
        <v>20</v>
      </c>
      <c r="H396">
        <v>34</v>
      </c>
      <c r="I396">
        <v>1894.5</v>
      </c>
      <c r="J396" t="s">
        <v>21</v>
      </c>
      <c r="K396" t="s">
        <v>22</v>
      </c>
      <c r="L396">
        <v>1375074000</v>
      </c>
      <c r="M396">
        <v>1375938000</v>
      </c>
      <c r="N396" s="6">
        <v>41484.208333333336</v>
      </c>
      <c r="O396" s="6"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  <c r="U396">
        <f t="shared" si="12"/>
        <v>2013</v>
      </c>
      <c r="V396">
        <f t="shared" si="13"/>
        <v>7</v>
      </c>
    </row>
    <row r="397" spans="1:22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v>130</v>
      </c>
      <c r="G397" t="s">
        <v>20</v>
      </c>
      <c r="H397">
        <v>220</v>
      </c>
      <c r="I397">
        <v>4729</v>
      </c>
      <c r="J397" t="s">
        <v>21</v>
      </c>
      <c r="K397" t="s">
        <v>22</v>
      </c>
      <c r="L397">
        <v>1323324000</v>
      </c>
      <c r="M397">
        <v>1323410400</v>
      </c>
      <c r="N397" s="6">
        <v>40885.25</v>
      </c>
      <c r="O397" s="6"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  <c r="U397">
        <f t="shared" si="12"/>
        <v>2011</v>
      </c>
      <c r="V397">
        <f t="shared" si="13"/>
        <v>12</v>
      </c>
    </row>
    <row r="398" spans="1:2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v>167</v>
      </c>
      <c r="G398" t="s">
        <v>20</v>
      </c>
      <c r="H398">
        <v>1604</v>
      </c>
      <c r="I398">
        <v>39308</v>
      </c>
      <c r="J398" t="s">
        <v>26</v>
      </c>
      <c r="K398" t="s">
        <v>27</v>
      </c>
      <c r="L398">
        <v>1538715600</v>
      </c>
      <c r="M398">
        <v>1539406800</v>
      </c>
      <c r="N398" s="6">
        <v>43378.208333333328</v>
      </c>
      <c r="O398" s="6"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  <c r="U398">
        <f t="shared" si="12"/>
        <v>2018</v>
      </c>
      <c r="V398">
        <f t="shared" si="13"/>
        <v>10</v>
      </c>
    </row>
    <row r="399" spans="1:2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v>174</v>
      </c>
      <c r="G399" t="s">
        <v>20</v>
      </c>
      <c r="H399">
        <v>454</v>
      </c>
      <c r="I399">
        <v>7268.5</v>
      </c>
      <c r="J399" t="s">
        <v>21</v>
      </c>
      <c r="K399" t="s">
        <v>22</v>
      </c>
      <c r="L399">
        <v>1369285200</v>
      </c>
      <c r="M399">
        <v>1369803600</v>
      </c>
      <c r="N399" s="6">
        <v>41417.208333333336</v>
      </c>
      <c r="O399" s="6"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  <c r="U399">
        <f t="shared" si="12"/>
        <v>2013</v>
      </c>
      <c r="V399">
        <f t="shared" si="13"/>
        <v>5</v>
      </c>
    </row>
    <row r="400" spans="1:22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v>718</v>
      </c>
      <c r="G400" t="s">
        <v>20</v>
      </c>
      <c r="H400">
        <v>123</v>
      </c>
      <c r="I400">
        <v>6162.5</v>
      </c>
      <c r="J400" t="s">
        <v>107</v>
      </c>
      <c r="K400" t="s">
        <v>108</v>
      </c>
      <c r="L400">
        <v>1525755600</v>
      </c>
      <c r="M400">
        <v>1525928400</v>
      </c>
      <c r="N400" s="6">
        <v>43228.208333333328</v>
      </c>
      <c r="O400" s="6"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  <c r="U400">
        <f t="shared" si="12"/>
        <v>2018</v>
      </c>
      <c r="V400">
        <f t="shared" si="13"/>
        <v>5</v>
      </c>
    </row>
    <row r="401" spans="1:2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v>64</v>
      </c>
      <c r="G401" t="s">
        <v>14</v>
      </c>
      <c r="H401">
        <v>941</v>
      </c>
      <c r="I401">
        <v>31534</v>
      </c>
      <c r="J401" t="s">
        <v>21</v>
      </c>
      <c r="K401" t="s">
        <v>22</v>
      </c>
      <c r="L401">
        <v>1296626400</v>
      </c>
      <c r="M401">
        <v>1297231200</v>
      </c>
      <c r="N401" s="6">
        <v>40576.25</v>
      </c>
      <c r="O401" s="6"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  <c r="U401">
        <f t="shared" si="12"/>
        <v>2011</v>
      </c>
      <c r="V401">
        <f t="shared" si="13"/>
        <v>2</v>
      </c>
    </row>
    <row r="402" spans="1:22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v>2</v>
      </c>
      <c r="G402" t="s">
        <v>14</v>
      </c>
      <c r="H402">
        <v>1</v>
      </c>
      <c r="I402">
        <v>1.5</v>
      </c>
      <c r="J402" t="s">
        <v>21</v>
      </c>
      <c r="K402" t="s">
        <v>22</v>
      </c>
      <c r="L402">
        <v>1376629200</v>
      </c>
      <c r="M402">
        <v>1378530000</v>
      </c>
      <c r="N402" s="6">
        <v>41502.208333333336</v>
      </c>
      <c r="O402" s="6"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  <c r="U402">
        <f t="shared" si="12"/>
        <v>2013</v>
      </c>
      <c r="V402">
        <f t="shared" si="13"/>
        <v>8</v>
      </c>
    </row>
    <row r="403" spans="1:2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v>1530</v>
      </c>
      <c r="G403" t="s">
        <v>20</v>
      </c>
      <c r="H403">
        <v>299</v>
      </c>
      <c r="I403">
        <v>7035.5</v>
      </c>
      <c r="J403" t="s">
        <v>21</v>
      </c>
      <c r="K403" t="s">
        <v>22</v>
      </c>
      <c r="L403">
        <v>1572152400</v>
      </c>
      <c r="M403">
        <v>1572152400</v>
      </c>
      <c r="N403" s="6">
        <v>43765.208333333328</v>
      </c>
      <c r="O403" s="6"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  <c r="U403">
        <f t="shared" si="12"/>
        <v>2019</v>
      </c>
      <c r="V403">
        <f t="shared" si="13"/>
        <v>10</v>
      </c>
    </row>
    <row r="404" spans="1:2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v>40</v>
      </c>
      <c r="G404" t="s">
        <v>14</v>
      </c>
      <c r="H404">
        <v>40</v>
      </c>
      <c r="I404">
        <v>1493</v>
      </c>
      <c r="J404" t="s">
        <v>21</v>
      </c>
      <c r="K404" t="s">
        <v>22</v>
      </c>
      <c r="L404">
        <v>1325829600</v>
      </c>
      <c r="M404">
        <v>1329890400</v>
      </c>
      <c r="N404" s="6">
        <v>40914.25</v>
      </c>
      <c r="O404" s="6"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  <c r="U404">
        <f t="shared" si="12"/>
        <v>2012</v>
      </c>
      <c r="V404">
        <f t="shared" si="13"/>
        <v>1</v>
      </c>
    </row>
    <row r="405" spans="1:2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v>86</v>
      </c>
      <c r="G405" t="s">
        <v>14</v>
      </c>
      <c r="H405">
        <v>3015</v>
      </c>
      <c r="I405">
        <v>85917.5</v>
      </c>
      <c r="J405" t="s">
        <v>15</v>
      </c>
      <c r="K405" t="s">
        <v>16</v>
      </c>
      <c r="L405">
        <v>1273640400</v>
      </c>
      <c r="M405">
        <v>1276750800</v>
      </c>
      <c r="N405" s="6">
        <v>40310.208333333336</v>
      </c>
      <c r="O405" s="6"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  <c r="U405">
        <f t="shared" si="12"/>
        <v>2010</v>
      </c>
      <c r="V405">
        <f t="shared" si="13"/>
        <v>5</v>
      </c>
    </row>
    <row r="406" spans="1:2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v>316</v>
      </c>
      <c r="G406" t="s">
        <v>20</v>
      </c>
      <c r="H406">
        <v>2237</v>
      </c>
      <c r="I406">
        <v>78279</v>
      </c>
      <c r="J406" t="s">
        <v>21</v>
      </c>
      <c r="K406" t="s">
        <v>22</v>
      </c>
      <c r="L406">
        <v>1510639200</v>
      </c>
      <c r="M406">
        <v>1510898400</v>
      </c>
      <c r="N406" s="6">
        <v>43053.25</v>
      </c>
      <c r="O406" s="6"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  <c r="U406">
        <f t="shared" si="12"/>
        <v>2017</v>
      </c>
      <c r="V406">
        <f t="shared" si="13"/>
        <v>11</v>
      </c>
    </row>
    <row r="407" spans="1:2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v>90</v>
      </c>
      <c r="G407" t="s">
        <v>14</v>
      </c>
      <c r="H407">
        <v>435</v>
      </c>
      <c r="I407">
        <v>13481</v>
      </c>
      <c r="J407" t="s">
        <v>21</v>
      </c>
      <c r="K407" t="s">
        <v>22</v>
      </c>
      <c r="L407">
        <v>1528088400</v>
      </c>
      <c r="M407">
        <v>1532408400</v>
      </c>
      <c r="N407" s="6">
        <v>43255.208333333328</v>
      </c>
      <c r="O407" s="6"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  <c r="U407">
        <f t="shared" si="12"/>
        <v>2018</v>
      </c>
      <c r="V407">
        <f t="shared" si="13"/>
        <v>6</v>
      </c>
    </row>
    <row r="408" spans="1:22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v>182</v>
      </c>
      <c r="G408" t="s">
        <v>20</v>
      </c>
      <c r="H408">
        <v>645</v>
      </c>
      <c r="I408">
        <v>36114</v>
      </c>
      <c r="J408" t="s">
        <v>21</v>
      </c>
      <c r="K408" t="s">
        <v>22</v>
      </c>
      <c r="L408">
        <v>1359525600</v>
      </c>
      <c r="M408">
        <v>1360562400</v>
      </c>
      <c r="N408" s="6">
        <v>41304.25</v>
      </c>
      <c r="O408" s="6"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  <c r="U408">
        <f t="shared" si="12"/>
        <v>2013</v>
      </c>
      <c r="V408">
        <f t="shared" si="13"/>
        <v>1</v>
      </c>
    </row>
    <row r="409" spans="1:2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v>356</v>
      </c>
      <c r="G409" t="s">
        <v>20</v>
      </c>
      <c r="H409">
        <v>484</v>
      </c>
      <c r="I409">
        <v>6292</v>
      </c>
      <c r="J409" t="s">
        <v>36</v>
      </c>
      <c r="K409" t="s">
        <v>37</v>
      </c>
      <c r="L409">
        <v>1570942800</v>
      </c>
      <c r="M409">
        <v>1571547600</v>
      </c>
      <c r="N409" s="6">
        <v>43751.208333333328</v>
      </c>
      <c r="O409" s="6"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  <c r="U409">
        <f t="shared" si="12"/>
        <v>2019</v>
      </c>
      <c r="V409">
        <f t="shared" si="13"/>
        <v>10</v>
      </c>
    </row>
    <row r="410" spans="1:22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v>132</v>
      </c>
      <c r="G410" t="s">
        <v>20</v>
      </c>
      <c r="H410">
        <v>154</v>
      </c>
      <c r="I410">
        <v>6141.5</v>
      </c>
      <c r="J410" t="s">
        <v>15</v>
      </c>
      <c r="K410" t="s">
        <v>16</v>
      </c>
      <c r="L410">
        <v>1466398800</v>
      </c>
      <c r="M410">
        <v>1468126800</v>
      </c>
      <c r="N410" s="6">
        <v>42541.208333333328</v>
      </c>
      <c r="O410" s="6"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  <c r="U410">
        <f t="shared" si="12"/>
        <v>2016</v>
      </c>
      <c r="V410">
        <f t="shared" si="13"/>
        <v>6</v>
      </c>
    </row>
    <row r="411" spans="1:2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v>46</v>
      </c>
      <c r="G411" t="s">
        <v>14</v>
      </c>
      <c r="H411">
        <v>714</v>
      </c>
      <c r="I411">
        <v>31759</v>
      </c>
      <c r="J411" t="s">
        <v>21</v>
      </c>
      <c r="K411" t="s">
        <v>22</v>
      </c>
      <c r="L411">
        <v>1492491600</v>
      </c>
      <c r="M411">
        <v>1492837200</v>
      </c>
      <c r="N411" s="6">
        <v>42843.208333333328</v>
      </c>
      <c r="O411" s="6"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  <c r="U411">
        <f t="shared" si="12"/>
        <v>2017</v>
      </c>
      <c r="V411">
        <f t="shared" si="13"/>
        <v>4</v>
      </c>
    </row>
    <row r="412" spans="1:2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v>36</v>
      </c>
      <c r="G412" t="s">
        <v>47</v>
      </c>
      <c r="H412">
        <v>1111</v>
      </c>
      <c r="I412">
        <v>28323.5</v>
      </c>
      <c r="J412" t="s">
        <v>21</v>
      </c>
      <c r="K412" t="s">
        <v>22</v>
      </c>
      <c r="L412">
        <v>1430197200</v>
      </c>
      <c r="M412">
        <v>1430197200</v>
      </c>
      <c r="N412" s="6">
        <v>42122.208333333328</v>
      </c>
      <c r="O412" s="6"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  <c r="U412">
        <f t="shared" si="12"/>
        <v>2015</v>
      </c>
      <c r="V412">
        <f t="shared" si="13"/>
        <v>4</v>
      </c>
    </row>
    <row r="413" spans="1:22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v>105</v>
      </c>
      <c r="G413" t="s">
        <v>20</v>
      </c>
      <c r="H413">
        <v>82</v>
      </c>
      <c r="I413">
        <v>4121.5</v>
      </c>
      <c r="J413" t="s">
        <v>21</v>
      </c>
      <c r="K413" t="s">
        <v>22</v>
      </c>
      <c r="L413">
        <v>1496034000</v>
      </c>
      <c r="M413">
        <v>1496206800</v>
      </c>
      <c r="N413" s="6">
        <v>42884.208333333328</v>
      </c>
      <c r="O413" s="6"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  <c r="U413">
        <f t="shared" si="12"/>
        <v>2017</v>
      </c>
      <c r="V413">
        <f t="shared" si="13"/>
        <v>5</v>
      </c>
    </row>
    <row r="414" spans="1:2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v>669</v>
      </c>
      <c r="G414" t="s">
        <v>20</v>
      </c>
      <c r="H414">
        <v>134</v>
      </c>
      <c r="I414">
        <v>7090</v>
      </c>
      <c r="J414" t="s">
        <v>21</v>
      </c>
      <c r="K414" t="s">
        <v>22</v>
      </c>
      <c r="L414">
        <v>1388728800</v>
      </c>
      <c r="M414">
        <v>1389592800</v>
      </c>
      <c r="N414" s="6">
        <v>41642.25</v>
      </c>
      <c r="O414" s="6"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  <c r="U414">
        <f t="shared" si="12"/>
        <v>2014</v>
      </c>
      <c r="V414">
        <f t="shared" si="13"/>
        <v>1</v>
      </c>
    </row>
    <row r="415" spans="1:22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v>62</v>
      </c>
      <c r="G415" t="s">
        <v>47</v>
      </c>
      <c r="H415">
        <v>1089</v>
      </c>
      <c r="I415">
        <v>59358.5</v>
      </c>
      <c r="J415" t="s">
        <v>21</v>
      </c>
      <c r="K415" t="s">
        <v>22</v>
      </c>
      <c r="L415">
        <v>1543298400</v>
      </c>
      <c r="M415">
        <v>1545631200</v>
      </c>
      <c r="N415" s="6">
        <v>43431.25</v>
      </c>
      <c r="O415" s="6"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  <c r="U415">
        <f t="shared" si="12"/>
        <v>2018</v>
      </c>
      <c r="V415">
        <f t="shared" si="13"/>
        <v>11</v>
      </c>
    </row>
    <row r="416" spans="1:2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v>85</v>
      </c>
      <c r="G416" t="s">
        <v>14</v>
      </c>
      <c r="H416">
        <v>5497</v>
      </c>
      <c r="I416">
        <v>82451</v>
      </c>
      <c r="J416" t="s">
        <v>21</v>
      </c>
      <c r="K416" t="s">
        <v>22</v>
      </c>
      <c r="L416">
        <v>1271739600</v>
      </c>
      <c r="M416">
        <v>1272430800</v>
      </c>
      <c r="N416" s="6">
        <v>40288.208333333336</v>
      </c>
      <c r="O416" s="6"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  <c r="U416">
        <f t="shared" si="12"/>
        <v>2010</v>
      </c>
      <c r="V416">
        <f t="shared" si="13"/>
        <v>4</v>
      </c>
    </row>
    <row r="417" spans="1:2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v>11</v>
      </c>
      <c r="G417" t="s">
        <v>14</v>
      </c>
      <c r="H417">
        <v>418</v>
      </c>
      <c r="I417">
        <v>6485</v>
      </c>
      <c r="J417" t="s">
        <v>21</v>
      </c>
      <c r="K417" t="s">
        <v>22</v>
      </c>
      <c r="L417">
        <v>1326434400</v>
      </c>
      <c r="M417">
        <v>1327903200</v>
      </c>
      <c r="N417" s="6">
        <v>40921.25</v>
      </c>
      <c r="O417" s="6"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  <c r="U417">
        <f t="shared" si="12"/>
        <v>2012</v>
      </c>
      <c r="V417">
        <f t="shared" si="13"/>
        <v>1</v>
      </c>
    </row>
    <row r="418" spans="1:22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v>44</v>
      </c>
      <c r="G418" t="s">
        <v>14</v>
      </c>
      <c r="H418">
        <v>1439</v>
      </c>
      <c r="I418">
        <v>30223</v>
      </c>
      <c r="J418" t="s">
        <v>21</v>
      </c>
      <c r="K418" t="s">
        <v>22</v>
      </c>
      <c r="L418">
        <v>1295244000</v>
      </c>
      <c r="M418">
        <v>1296021600</v>
      </c>
      <c r="N418" s="6">
        <v>40560.25</v>
      </c>
      <c r="O418" s="6"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  <c r="U418">
        <f t="shared" si="12"/>
        <v>2011</v>
      </c>
      <c r="V418">
        <f t="shared" si="13"/>
        <v>1</v>
      </c>
    </row>
    <row r="419" spans="1:2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v>55</v>
      </c>
      <c r="G419" t="s">
        <v>14</v>
      </c>
      <c r="H419">
        <v>15</v>
      </c>
      <c r="I419">
        <v>479</v>
      </c>
      <c r="J419" t="s">
        <v>21</v>
      </c>
      <c r="K419" t="s">
        <v>22</v>
      </c>
      <c r="L419">
        <v>1541221200</v>
      </c>
      <c r="M419">
        <v>1543298400</v>
      </c>
      <c r="N419" s="6">
        <v>43407.208333333328</v>
      </c>
      <c r="O419" s="6"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  <c r="U419">
        <f t="shared" si="12"/>
        <v>2018</v>
      </c>
      <c r="V419">
        <f t="shared" si="13"/>
        <v>11</v>
      </c>
    </row>
    <row r="420" spans="1:2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v>57</v>
      </c>
      <c r="G420" t="s">
        <v>14</v>
      </c>
      <c r="H420">
        <v>1999</v>
      </c>
      <c r="I420">
        <v>47981</v>
      </c>
      <c r="J420" t="s">
        <v>15</v>
      </c>
      <c r="K420" t="s">
        <v>16</v>
      </c>
      <c r="L420">
        <v>1336280400</v>
      </c>
      <c r="M420">
        <v>1336366800</v>
      </c>
      <c r="N420" s="6">
        <v>41035.208333333336</v>
      </c>
      <c r="O420" s="6"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  <c r="U420">
        <f t="shared" si="12"/>
        <v>2012</v>
      </c>
      <c r="V420">
        <f t="shared" si="13"/>
        <v>5</v>
      </c>
    </row>
    <row r="421" spans="1:22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v>123</v>
      </c>
      <c r="G421" t="s">
        <v>20</v>
      </c>
      <c r="H421">
        <v>5203</v>
      </c>
      <c r="I421">
        <v>72836</v>
      </c>
      <c r="J421" t="s">
        <v>21</v>
      </c>
      <c r="K421" t="s">
        <v>22</v>
      </c>
      <c r="L421">
        <v>1324533600</v>
      </c>
      <c r="M421">
        <v>1325052000</v>
      </c>
      <c r="N421" s="6">
        <v>40899.25</v>
      </c>
      <c r="O421" s="6"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  <c r="U421">
        <f t="shared" si="12"/>
        <v>2011</v>
      </c>
      <c r="V421">
        <f t="shared" si="13"/>
        <v>12</v>
      </c>
    </row>
    <row r="422" spans="1:2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v>128</v>
      </c>
      <c r="G422" t="s">
        <v>20</v>
      </c>
      <c r="H422">
        <v>94</v>
      </c>
      <c r="I422">
        <v>3258.5</v>
      </c>
      <c r="J422" t="s">
        <v>21</v>
      </c>
      <c r="K422" t="s">
        <v>22</v>
      </c>
      <c r="L422">
        <v>1498366800</v>
      </c>
      <c r="M422">
        <v>1499576400</v>
      </c>
      <c r="N422" s="6">
        <v>42911.208333333328</v>
      </c>
      <c r="O422" s="6"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  <c r="U422">
        <f t="shared" si="12"/>
        <v>2017</v>
      </c>
      <c r="V422">
        <f t="shared" si="13"/>
        <v>6</v>
      </c>
    </row>
    <row r="423" spans="1:2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v>64</v>
      </c>
      <c r="G423" t="s">
        <v>14</v>
      </c>
      <c r="H423">
        <v>118</v>
      </c>
      <c r="I423">
        <v>3066.5</v>
      </c>
      <c r="J423" t="s">
        <v>21</v>
      </c>
      <c r="K423" t="s">
        <v>22</v>
      </c>
      <c r="L423">
        <v>1498712400</v>
      </c>
      <c r="M423">
        <v>1501304400</v>
      </c>
      <c r="N423" s="6">
        <v>42915.208333333328</v>
      </c>
      <c r="O423" s="6"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  <c r="U423">
        <f t="shared" si="12"/>
        <v>2017</v>
      </c>
      <c r="V423">
        <f t="shared" si="13"/>
        <v>6</v>
      </c>
    </row>
    <row r="424" spans="1:22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v>127</v>
      </c>
      <c r="G424" t="s">
        <v>20</v>
      </c>
      <c r="H424">
        <v>205</v>
      </c>
      <c r="I424">
        <v>5640</v>
      </c>
      <c r="J424" t="s">
        <v>21</v>
      </c>
      <c r="K424" t="s">
        <v>22</v>
      </c>
      <c r="L424">
        <v>1271480400</v>
      </c>
      <c r="M424">
        <v>1273208400</v>
      </c>
      <c r="N424" s="6">
        <v>40285.208333333336</v>
      </c>
      <c r="O424" s="6"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  <c r="U424">
        <f t="shared" si="12"/>
        <v>2010</v>
      </c>
      <c r="V424">
        <f t="shared" si="13"/>
        <v>4</v>
      </c>
    </row>
    <row r="425" spans="1:2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v>11</v>
      </c>
      <c r="G425" t="s">
        <v>14</v>
      </c>
      <c r="H425">
        <v>162</v>
      </c>
      <c r="I425">
        <v>7942.5</v>
      </c>
      <c r="J425" t="s">
        <v>21</v>
      </c>
      <c r="K425" t="s">
        <v>22</v>
      </c>
      <c r="L425">
        <v>1316667600</v>
      </c>
      <c r="M425">
        <v>1316840400</v>
      </c>
      <c r="N425" s="6">
        <v>40808.208333333336</v>
      </c>
      <c r="O425" s="6"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  <c r="U425">
        <f t="shared" si="12"/>
        <v>2011</v>
      </c>
      <c r="V425">
        <f t="shared" si="13"/>
        <v>9</v>
      </c>
    </row>
    <row r="426" spans="1:2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v>40</v>
      </c>
      <c r="G426" t="s">
        <v>14</v>
      </c>
      <c r="H426">
        <v>83</v>
      </c>
      <c r="I426">
        <v>1073.5</v>
      </c>
      <c r="J426" t="s">
        <v>21</v>
      </c>
      <c r="K426" t="s">
        <v>22</v>
      </c>
      <c r="L426">
        <v>1524027600</v>
      </c>
      <c r="M426">
        <v>1524546000</v>
      </c>
      <c r="N426" s="6">
        <v>43208.208333333328</v>
      </c>
      <c r="O426" s="6"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  <c r="U426">
        <f t="shared" si="12"/>
        <v>2018</v>
      </c>
      <c r="V426">
        <f t="shared" si="13"/>
        <v>4</v>
      </c>
    </row>
    <row r="427" spans="1:2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v>288</v>
      </c>
      <c r="G427" t="s">
        <v>20</v>
      </c>
      <c r="H427">
        <v>92</v>
      </c>
      <c r="I427">
        <v>3929.5</v>
      </c>
      <c r="J427" t="s">
        <v>21</v>
      </c>
      <c r="K427" t="s">
        <v>22</v>
      </c>
      <c r="L427">
        <v>1438059600</v>
      </c>
      <c r="M427">
        <v>1438578000</v>
      </c>
      <c r="N427" s="6">
        <v>42213.208333333328</v>
      </c>
      <c r="O427" s="6"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  <c r="U427">
        <f t="shared" si="12"/>
        <v>2015</v>
      </c>
      <c r="V427">
        <f t="shared" si="13"/>
        <v>7</v>
      </c>
    </row>
    <row r="428" spans="1:22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v>573</v>
      </c>
      <c r="G428" t="s">
        <v>20</v>
      </c>
      <c r="H428">
        <v>219</v>
      </c>
      <c r="I428">
        <v>5266</v>
      </c>
      <c r="J428" t="s">
        <v>21</v>
      </c>
      <c r="K428" t="s">
        <v>22</v>
      </c>
      <c r="L428">
        <v>1361944800</v>
      </c>
      <c r="M428">
        <v>1362549600</v>
      </c>
      <c r="N428" s="6">
        <v>41332.25</v>
      </c>
      <c r="O428" s="6"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  <c r="U428">
        <f t="shared" si="12"/>
        <v>2013</v>
      </c>
      <c r="V428">
        <f t="shared" si="13"/>
        <v>2</v>
      </c>
    </row>
    <row r="429" spans="1:2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v>113</v>
      </c>
      <c r="G429" t="s">
        <v>20</v>
      </c>
      <c r="H429">
        <v>2526</v>
      </c>
      <c r="I429">
        <v>99772</v>
      </c>
      <c r="J429" t="s">
        <v>21</v>
      </c>
      <c r="K429" t="s">
        <v>22</v>
      </c>
      <c r="L429">
        <v>1410584400</v>
      </c>
      <c r="M429">
        <v>1413349200</v>
      </c>
      <c r="N429" s="6">
        <v>41895.208333333336</v>
      </c>
      <c r="O429" s="6"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  <c r="U429">
        <f t="shared" si="12"/>
        <v>2014</v>
      </c>
      <c r="V429">
        <f t="shared" si="13"/>
        <v>9</v>
      </c>
    </row>
    <row r="430" spans="1:2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v>46</v>
      </c>
      <c r="G430" t="s">
        <v>14</v>
      </c>
      <c r="H430">
        <v>747</v>
      </c>
      <c r="I430">
        <v>23892</v>
      </c>
      <c r="J430" t="s">
        <v>21</v>
      </c>
      <c r="K430" t="s">
        <v>22</v>
      </c>
      <c r="L430">
        <v>1297404000</v>
      </c>
      <c r="M430">
        <v>1298008800</v>
      </c>
      <c r="N430" s="6">
        <v>40585.25</v>
      </c>
      <c r="O430" s="6"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  <c r="U430">
        <f t="shared" si="12"/>
        <v>2011</v>
      </c>
      <c r="V430">
        <f t="shared" si="13"/>
        <v>2</v>
      </c>
    </row>
    <row r="431" spans="1:2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v>91</v>
      </c>
      <c r="G431" t="s">
        <v>74</v>
      </c>
      <c r="H431">
        <v>2138</v>
      </c>
      <c r="I431">
        <v>87664.5</v>
      </c>
      <c r="J431" t="s">
        <v>21</v>
      </c>
      <c r="K431" t="s">
        <v>22</v>
      </c>
      <c r="L431">
        <v>1392012000</v>
      </c>
      <c r="M431">
        <v>1394427600</v>
      </c>
      <c r="N431" s="6">
        <v>41680.25</v>
      </c>
      <c r="O431" s="6"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  <c r="U431">
        <f t="shared" si="12"/>
        <v>2014</v>
      </c>
      <c r="V431">
        <f t="shared" si="13"/>
        <v>2</v>
      </c>
    </row>
    <row r="432" spans="1:22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v>68</v>
      </c>
      <c r="G432" t="s">
        <v>14</v>
      </c>
      <c r="H432">
        <v>84</v>
      </c>
      <c r="I432">
        <v>2785.5</v>
      </c>
      <c r="J432" t="s">
        <v>21</v>
      </c>
      <c r="K432" t="s">
        <v>22</v>
      </c>
      <c r="L432">
        <v>1569733200</v>
      </c>
      <c r="M432">
        <v>1572670800</v>
      </c>
      <c r="N432" s="6">
        <v>43737.208333333328</v>
      </c>
      <c r="O432" s="6"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  <c r="U432">
        <f t="shared" si="12"/>
        <v>2019</v>
      </c>
      <c r="V432">
        <f t="shared" si="13"/>
        <v>9</v>
      </c>
    </row>
    <row r="433" spans="1:2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v>192</v>
      </c>
      <c r="G433" t="s">
        <v>20</v>
      </c>
      <c r="H433">
        <v>94</v>
      </c>
      <c r="I433">
        <v>4955.5</v>
      </c>
      <c r="J433" t="s">
        <v>21</v>
      </c>
      <c r="K433" t="s">
        <v>22</v>
      </c>
      <c r="L433">
        <v>1529643600</v>
      </c>
      <c r="M433">
        <v>1531112400</v>
      </c>
      <c r="N433" s="6">
        <v>43273.208333333328</v>
      </c>
      <c r="O433" s="6"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  <c r="U433">
        <f t="shared" si="12"/>
        <v>2018</v>
      </c>
      <c r="V433">
        <f t="shared" si="13"/>
        <v>6</v>
      </c>
    </row>
    <row r="434" spans="1:22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v>83</v>
      </c>
      <c r="G434" t="s">
        <v>14</v>
      </c>
      <c r="H434">
        <v>91</v>
      </c>
      <c r="I434">
        <v>3230</v>
      </c>
      <c r="J434" t="s">
        <v>21</v>
      </c>
      <c r="K434" t="s">
        <v>22</v>
      </c>
      <c r="L434">
        <v>1399006800</v>
      </c>
      <c r="M434">
        <v>1400734800</v>
      </c>
      <c r="N434" s="6">
        <v>41761.208333333336</v>
      </c>
      <c r="O434" s="6"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  <c r="U434">
        <f t="shared" si="12"/>
        <v>2014</v>
      </c>
      <c r="V434">
        <f t="shared" si="13"/>
        <v>5</v>
      </c>
    </row>
    <row r="435" spans="1:2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v>54</v>
      </c>
      <c r="G435" t="s">
        <v>14</v>
      </c>
      <c r="H435">
        <v>792</v>
      </c>
      <c r="I435">
        <v>33273.5</v>
      </c>
      <c r="J435" t="s">
        <v>21</v>
      </c>
      <c r="K435" t="s">
        <v>22</v>
      </c>
      <c r="L435">
        <v>1385359200</v>
      </c>
      <c r="M435">
        <v>1386741600</v>
      </c>
      <c r="N435" s="6">
        <v>41603.25</v>
      </c>
      <c r="O435" s="6"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  <c r="U435">
        <f t="shared" si="12"/>
        <v>2013</v>
      </c>
      <c r="V435">
        <f t="shared" si="13"/>
        <v>11</v>
      </c>
    </row>
    <row r="436" spans="1:22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v>17</v>
      </c>
      <c r="G436" t="s">
        <v>74</v>
      </c>
      <c r="H436">
        <v>10</v>
      </c>
      <c r="I436">
        <v>456.5</v>
      </c>
      <c r="J436" t="s">
        <v>15</v>
      </c>
      <c r="K436" t="s">
        <v>16</v>
      </c>
      <c r="L436">
        <v>1480572000</v>
      </c>
      <c r="M436">
        <v>1481781600</v>
      </c>
      <c r="N436" s="6">
        <v>42705.25</v>
      </c>
      <c r="O436" s="6"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  <c r="U436">
        <f t="shared" si="12"/>
        <v>2016</v>
      </c>
      <c r="V436">
        <f t="shared" si="13"/>
        <v>12</v>
      </c>
    </row>
    <row r="437" spans="1:2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v>117</v>
      </c>
      <c r="G437" t="s">
        <v>20</v>
      </c>
      <c r="H437">
        <v>1713</v>
      </c>
      <c r="I437">
        <v>89916.5</v>
      </c>
      <c r="J437" t="s">
        <v>107</v>
      </c>
      <c r="K437" t="s">
        <v>108</v>
      </c>
      <c r="L437">
        <v>1418623200</v>
      </c>
      <c r="M437">
        <v>1419660000</v>
      </c>
      <c r="N437" s="6">
        <v>41988.25</v>
      </c>
      <c r="O437" s="6"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  <c r="U437">
        <f t="shared" si="12"/>
        <v>2014</v>
      </c>
      <c r="V437">
        <f t="shared" si="13"/>
        <v>12</v>
      </c>
    </row>
    <row r="438" spans="1:22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v>1052</v>
      </c>
      <c r="G438" t="s">
        <v>20</v>
      </c>
      <c r="H438">
        <v>249</v>
      </c>
      <c r="I438">
        <v>6963.5</v>
      </c>
      <c r="J438" t="s">
        <v>21</v>
      </c>
      <c r="K438" t="s">
        <v>22</v>
      </c>
      <c r="L438">
        <v>1555736400</v>
      </c>
      <c r="M438">
        <v>1555822800</v>
      </c>
      <c r="N438" s="6">
        <v>43575.208333333328</v>
      </c>
      <c r="O438" s="6"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  <c r="U438">
        <f t="shared" si="12"/>
        <v>2019</v>
      </c>
      <c r="V438">
        <f t="shared" si="13"/>
        <v>4</v>
      </c>
    </row>
    <row r="439" spans="1:2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v>123</v>
      </c>
      <c r="G439" t="s">
        <v>20</v>
      </c>
      <c r="H439">
        <v>192</v>
      </c>
      <c r="I439">
        <v>5080.5</v>
      </c>
      <c r="J439" t="s">
        <v>21</v>
      </c>
      <c r="K439" t="s">
        <v>22</v>
      </c>
      <c r="L439">
        <v>1442120400</v>
      </c>
      <c r="M439">
        <v>1442379600</v>
      </c>
      <c r="N439" s="6">
        <v>42260.208333333328</v>
      </c>
      <c r="O439" s="6"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  <c r="U439">
        <f t="shared" si="12"/>
        <v>2015</v>
      </c>
      <c r="V439">
        <f t="shared" si="13"/>
        <v>9</v>
      </c>
    </row>
    <row r="440" spans="1:22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v>179</v>
      </c>
      <c r="G440" t="s">
        <v>20</v>
      </c>
      <c r="H440">
        <v>247</v>
      </c>
      <c r="I440">
        <v>7537</v>
      </c>
      <c r="J440" t="s">
        <v>21</v>
      </c>
      <c r="K440" t="s">
        <v>22</v>
      </c>
      <c r="L440">
        <v>1362376800</v>
      </c>
      <c r="M440">
        <v>1364965200</v>
      </c>
      <c r="N440" s="6">
        <v>41337.25</v>
      </c>
      <c r="O440" s="6"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  <c r="U440">
        <f t="shared" si="12"/>
        <v>2013</v>
      </c>
      <c r="V440">
        <f t="shared" si="13"/>
        <v>3</v>
      </c>
    </row>
    <row r="441" spans="1:2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v>355</v>
      </c>
      <c r="G441" t="s">
        <v>20</v>
      </c>
      <c r="H441">
        <v>2293</v>
      </c>
      <c r="I441">
        <v>51596.5</v>
      </c>
      <c r="J441" t="s">
        <v>21</v>
      </c>
      <c r="K441" t="s">
        <v>22</v>
      </c>
      <c r="L441">
        <v>1478408400</v>
      </c>
      <c r="M441">
        <v>1479016800</v>
      </c>
      <c r="N441" s="6">
        <v>42680.208333333328</v>
      </c>
      <c r="O441" s="6"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  <c r="U441">
        <f t="shared" si="12"/>
        <v>2016</v>
      </c>
      <c r="V441">
        <f t="shared" si="13"/>
        <v>11</v>
      </c>
    </row>
    <row r="442" spans="1:2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v>162</v>
      </c>
      <c r="G442" t="s">
        <v>20</v>
      </c>
      <c r="H442">
        <v>3131</v>
      </c>
      <c r="I442">
        <v>84542.5</v>
      </c>
      <c r="J442" t="s">
        <v>21</v>
      </c>
      <c r="K442" t="s">
        <v>22</v>
      </c>
      <c r="L442">
        <v>1498798800</v>
      </c>
      <c r="M442">
        <v>1499662800</v>
      </c>
      <c r="N442" s="6">
        <v>42916.208333333328</v>
      </c>
      <c r="O442" s="6"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  <c r="U442">
        <f t="shared" si="12"/>
        <v>2017</v>
      </c>
      <c r="V442">
        <f t="shared" si="13"/>
        <v>6</v>
      </c>
    </row>
    <row r="443" spans="1:2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v>25</v>
      </c>
      <c r="G443" t="s">
        <v>14</v>
      </c>
      <c r="H443">
        <v>32</v>
      </c>
      <c r="I443">
        <v>888</v>
      </c>
      <c r="J443" t="s">
        <v>21</v>
      </c>
      <c r="K443" t="s">
        <v>22</v>
      </c>
      <c r="L443">
        <v>1335416400</v>
      </c>
      <c r="M443">
        <v>1337835600</v>
      </c>
      <c r="N443" s="6">
        <v>41025.208333333336</v>
      </c>
      <c r="O443" s="6"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  <c r="U443">
        <f t="shared" si="12"/>
        <v>2012</v>
      </c>
      <c r="V443">
        <f t="shared" si="13"/>
        <v>4</v>
      </c>
    </row>
    <row r="444" spans="1:2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v>199</v>
      </c>
      <c r="G444" t="s">
        <v>20</v>
      </c>
      <c r="H444">
        <v>143</v>
      </c>
      <c r="I444">
        <v>5437</v>
      </c>
      <c r="J444" t="s">
        <v>107</v>
      </c>
      <c r="K444" t="s">
        <v>108</v>
      </c>
      <c r="L444">
        <v>1504328400</v>
      </c>
      <c r="M444">
        <v>1505710800</v>
      </c>
      <c r="N444" s="6">
        <v>42980.208333333328</v>
      </c>
      <c r="O444" s="6"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  <c r="U444">
        <f t="shared" si="12"/>
        <v>2017</v>
      </c>
      <c r="V444">
        <f t="shared" si="13"/>
        <v>9</v>
      </c>
    </row>
    <row r="445" spans="1:2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v>35</v>
      </c>
      <c r="G445" t="s">
        <v>74</v>
      </c>
      <c r="H445">
        <v>90</v>
      </c>
      <c r="I445">
        <v>1661</v>
      </c>
      <c r="J445" t="s">
        <v>21</v>
      </c>
      <c r="K445" t="s">
        <v>22</v>
      </c>
      <c r="L445">
        <v>1285822800</v>
      </c>
      <c r="M445">
        <v>1287464400</v>
      </c>
      <c r="N445" s="6">
        <v>40451.208333333336</v>
      </c>
      <c r="O445" s="6"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  <c r="U445">
        <f t="shared" si="12"/>
        <v>2010</v>
      </c>
      <c r="V445">
        <f t="shared" si="13"/>
        <v>9</v>
      </c>
    </row>
    <row r="446" spans="1:2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v>176</v>
      </c>
      <c r="G446" t="s">
        <v>20</v>
      </c>
      <c r="H446">
        <v>296</v>
      </c>
      <c r="I446">
        <v>5617</v>
      </c>
      <c r="J446" t="s">
        <v>21</v>
      </c>
      <c r="K446" t="s">
        <v>22</v>
      </c>
      <c r="L446">
        <v>1311483600</v>
      </c>
      <c r="M446">
        <v>1311656400</v>
      </c>
      <c r="N446" s="6">
        <v>40748.208333333336</v>
      </c>
      <c r="O446" s="6"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  <c r="U446">
        <f t="shared" si="12"/>
        <v>2011</v>
      </c>
      <c r="V446">
        <f t="shared" si="13"/>
        <v>7</v>
      </c>
    </row>
    <row r="447" spans="1:22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v>511</v>
      </c>
      <c r="G447" t="s">
        <v>20</v>
      </c>
      <c r="H447">
        <v>170</v>
      </c>
      <c r="I447">
        <v>5454.5</v>
      </c>
      <c r="J447" t="s">
        <v>21</v>
      </c>
      <c r="K447" t="s">
        <v>22</v>
      </c>
      <c r="L447">
        <v>1291356000</v>
      </c>
      <c r="M447">
        <v>1293170400</v>
      </c>
      <c r="N447" s="6">
        <v>40515.25</v>
      </c>
      <c r="O447" s="6"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  <c r="U447">
        <f t="shared" si="12"/>
        <v>2010</v>
      </c>
      <c r="V447">
        <f t="shared" si="13"/>
        <v>12</v>
      </c>
    </row>
    <row r="448" spans="1:2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v>82</v>
      </c>
      <c r="G448" t="s">
        <v>14</v>
      </c>
      <c r="H448">
        <v>186</v>
      </c>
      <c r="I448">
        <v>2882.5</v>
      </c>
      <c r="J448" t="s">
        <v>21</v>
      </c>
      <c r="K448" t="s">
        <v>22</v>
      </c>
      <c r="L448">
        <v>1355810400</v>
      </c>
      <c r="M448">
        <v>1355983200</v>
      </c>
      <c r="N448" s="6">
        <v>41261.25</v>
      </c>
      <c r="O448" s="6"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  <c r="U448">
        <f t="shared" si="12"/>
        <v>2012</v>
      </c>
      <c r="V448">
        <f t="shared" si="13"/>
        <v>12</v>
      </c>
    </row>
    <row r="449" spans="1:22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v>24</v>
      </c>
      <c r="G449" t="s">
        <v>74</v>
      </c>
      <c r="H449">
        <v>439</v>
      </c>
      <c r="I449">
        <v>19096.5</v>
      </c>
      <c r="J449" t="s">
        <v>40</v>
      </c>
      <c r="K449" t="s">
        <v>41</v>
      </c>
      <c r="L449">
        <v>1513663200</v>
      </c>
      <c r="M449">
        <v>1515045600</v>
      </c>
      <c r="N449" s="6">
        <v>43088.25</v>
      </c>
      <c r="O449" s="6"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  <c r="U449">
        <f t="shared" si="12"/>
        <v>2017</v>
      </c>
      <c r="V449">
        <f t="shared" si="13"/>
        <v>12</v>
      </c>
    </row>
    <row r="450" spans="1:2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v>50</v>
      </c>
      <c r="G450" t="s">
        <v>14</v>
      </c>
      <c r="H450">
        <v>605</v>
      </c>
      <c r="I450">
        <v>22994.5</v>
      </c>
      <c r="J450" t="s">
        <v>21</v>
      </c>
      <c r="K450" t="s">
        <v>22</v>
      </c>
      <c r="L450">
        <v>1365915600</v>
      </c>
      <c r="M450">
        <v>1366088400</v>
      </c>
      <c r="N450" s="6">
        <v>41378.208333333336</v>
      </c>
      <c r="O450" s="6"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  <c r="U450">
        <f t="shared" si="12"/>
        <v>2013</v>
      </c>
      <c r="V450">
        <f t="shared" si="13"/>
        <v>4</v>
      </c>
    </row>
    <row r="451" spans="1:2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v>967</v>
      </c>
      <c r="G451" t="s">
        <v>20</v>
      </c>
      <c r="H451">
        <v>86</v>
      </c>
      <c r="I451">
        <v>4394.5</v>
      </c>
      <c r="J451" t="s">
        <v>36</v>
      </c>
      <c r="K451" t="s">
        <v>37</v>
      </c>
      <c r="L451">
        <v>1551852000</v>
      </c>
      <c r="M451">
        <v>1553317200</v>
      </c>
      <c r="N451" s="6">
        <v>43530.25</v>
      </c>
      <c r="O451" s="6"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  <c r="U451">
        <f t="shared" ref="U451:U514" si="14">YEAR(N451)</f>
        <v>2019</v>
      </c>
      <c r="V451">
        <f t="shared" ref="V451:V514" si="15">MONTH(N451)</f>
        <v>3</v>
      </c>
    </row>
    <row r="452" spans="1:2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v>4</v>
      </c>
      <c r="G452" t="s">
        <v>14</v>
      </c>
      <c r="H452">
        <v>1</v>
      </c>
      <c r="I452">
        <v>2.5</v>
      </c>
      <c r="J452" t="s">
        <v>15</v>
      </c>
      <c r="K452" t="s">
        <v>16</v>
      </c>
      <c r="L452">
        <v>1540098000</v>
      </c>
      <c r="M452">
        <v>1542088800</v>
      </c>
      <c r="N452" s="6">
        <v>43394.208333333328</v>
      </c>
      <c r="O452" s="6"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  <c r="U452">
        <f t="shared" si="14"/>
        <v>2018</v>
      </c>
      <c r="V452">
        <f t="shared" si="15"/>
        <v>10</v>
      </c>
    </row>
    <row r="453" spans="1:2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v>123</v>
      </c>
      <c r="G453" t="s">
        <v>20</v>
      </c>
      <c r="H453">
        <v>6286</v>
      </c>
      <c r="I453">
        <v>94294</v>
      </c>
      <c r="J453" t="s">
        <v>21</v>
      </c>
      <c r="K453" t="s">
        <v>22</v>
      </c>
      <c r="L453">
        <v>1500440400</v>
      </c>
      <c r="M453">
        <v>1503118800</v>
      </c>
      <c r="N453" s="6">
        <v>42935.208333333328</v>
      </c>
      <c r="O453" s="6"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  <c r="U453">
        <f t="shared" si="14"/>
        <v>2017</v>
      </c>
      <c r="V453">
        <f t="shared" si="15"/>
        <v>7</v>
      </c>
    </row>
    <row r="454" spans="1:22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v>63</v>
      </c>
      <c r="G454" t="s">
        <v>14</v>
      </c>
      <c r="H454">
        <v>31</v>
      </c>
      <c r="I454">
        <v>1538</v>
      </c>
      <c r="J454" t="s">
        <v>21</v>
      </c>
      <c r="K454" t="s">
        <v>22</v>
      </c>
      <c r="L454">
        <v>1278392400</v>
      </c>
      <c r="M454">
        <v>1278478800</v>
      </c>
      <c r="N454" s="6">
        <v>40365.208333333336</v>
      </c>
      <c r="O454" s="6"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  <c r="U454">
        <f t="shared" si="14"/>
        <v>2010</v>
      </c>
      <c r="V454">
        <f t="shared" si="15"/>
        <v>7</v>
      </c>
    </row>
    <row r="455" spans="1:22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v>56</v>
      </c>
      <c r="G455" t="s">
        <v>14</v>
      </c>
      <c r="H455">
        <v>1181</v>
      </c>
      <c r="I455">
        <v>51965</v>
      </c>
      <c r="J455" t="s">
        <v>21</v>
      </c>
      <c r="K455" t="s">
        <v>22</v>
      </c>
      <c r="L455">
        <v>1480572000</v>
      </c>
      <c r="M455">
        <v>1484114400</v>
      </c>
      <c r="N455" s="6">
        <v>42705.25</v>
      </c>
      <c r="O455" s="6"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  <c r="U455">
        <f t="shared" si="14"/>
        <v>2016</v>
      </c>
      <c r="V455">
        <f t="shared" si="15"/>
        <v>12</v>
      </c>
    </row>
    <row r="456" spans="1:2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v>44</v>
      </c>
      <c r="G456" t="s">
        <v>14</v>
      </c>
      <c r="H456">
        <v>39</v>
      </c>
      <c r="I456">
        <v>901</v>
      </c>
      <c r="J456" t="s">
        <v>21</v>
      </c>
      <c r="K456" t="s">
        <v>22</v>
      </c>
      <c r="L456">
        <v>1382331600</v>
      </c>
      <c r="M456">
        <v>1385445600</v>
      </c>
      <c r="N456" s="6">
        <v>41568.208333333336</v>
      </c>
      <c r="O456" s="6"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  <c r="U456">
        <f t="shared" si="14"/>
        <v>2013</v>
      </c>
      <c r="V456">
        <f t="shared" si="15"/>
        <v>10</v>
      </c>
    </row>
    <row r="457" spans="1:2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v>118</v>
      </c>
      <c r="G457" t="s">
        <v>20</v>
      </c>
      <c r="H457">
        <v>3727</v>
      </c>
      <c r="I457">
        <v>70815.5</v>
      </c>
      <c r="J457" t="s">
        <v>21</v>
      </c>
      <c r="K457" t="s">
        <v>22</v>
      </c>
      <c r="L457">
        <v>1316754000</v>
      </c>
      <c r="M457">
        <v>1318741200</v>
      </c>
      <c r="N457" s="6">
        <v>40809.208333333336</v>
      </c>
      <c r="O457" s="6"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  <c r="U457">
        <f t="shared" si="14"/>
        <v>2011</v>
      </c>
      <c r="V457">
        <f t="shared" si="15"/>
        <v>9</v>
      </c>
    </row>
    <row r="458" spans="1:22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v>104</v>
      </c>
      <c r="G458" t="s">
        <v>20</v>
      </c>
      <c r="H458">
        <v>1605</v>
      </c>
      <c r="I458">
        <v>77021.5</v>
      </c>
      <c r="J458" t="s">
        <v>21</v>
      </c>
      <c r="K458" t="s">
        <v>22</v>
      </c>
      <c r="L458">
        <v>1518242400</v>
      </c>
      <c r="M458">
        <v>1518242400</v>
      </c>
      <c r="N458" s="6">
        <v>43141.25</v>
      </c>
      <c r="O458" s="6"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  <c r="U458">
        <f t="shared" si="14"/>
        <v>2018</v>
      </c>
      <c r="V458">
        <f t="shared" si="15"/>
        <v>2</v>
      </c>
    </row>
    <row r="459" spans="1:2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v>27</v>
      </c>
      <c r="G459" t="s">
        <v>14</v>
      </c>
      <c r="H459">
        <v>46</v>
      </c>
      <c r="I459">
        <v>689</v>
      </c>
      <c r="J459" t="s">
        <v>21</v>
      </c>
      <c r="K459" t="s">
        <v>22</v>
      </c>
      <c r="L459">
        <v>1476421200</v>
      </c>
      <c r="M459">
        <v>1476594000</v>
      </c>
      <c r="N459" s="6">
        <v>42657.208333333328</v>
      </c>
      <c r="O459" s="6"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  <c r="U459">
        <f t="shared" si="14"/>
        <v>2016</v>
      </c>
      <c r="V459">
        <f t="shared" si="15"/>
        <v>10</v>
      </c>
    </row>
    <row r="460" spans="1:2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v>351</v>
      </c>
      <c r="G460" t="s">
        <v>20</v>
      </c>
      <c r="H460">
        <v>2120</v>
      </c>
      <c r="I460">
        <v>60413</v>
      </c>
      <c r="J460" t="s">
        <v>21</v>
      </c>
      <c r="K460" t="s">
        <v>22</v>
      </c>
      <c r="L460">
        <v>1269752400</v>
      </c>
      <c r="M460">
        <v>1273554000</v>
      </c>
      <c r="N460" s="6">
        <v>40265.208333333336</v>
      </c>
      <c r="O460" s="6"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  <c r="U460">
        <f t="shared" si="14"/>
        <v>2010</v>
      </c>
      <c r="V460">
        <f t="shared" si="15"/>
        <v>3</v>
      </c>
    </row>
    <row r="461" spans="1:2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v>90</v>
      </c>
      <c r="G461" t="s">
        <v>14</v>
      </c>
      <c r="H461">
        <v>105</v>
      </c>
      <c r="I461">
        <v>2889.5</v>
      </c>
      <c r="J461" t="s">
        <v>21</v>
      </c>
      <c r="K461" t="s">
        <v>22</v>
      </c>
      <c r="L461">
        <v>1419746400</v>
      </c>
      <c r="M461">
        <v>1421906400</v>
      </c>
      <c r="N461" s="6">
        <v>42001.25</v>
      </c>
      <c r="O461" s="6"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  <c r="U461">
        <f t="shared" si="14"/>
        <v>2014</v>
      </c>
      <c r="V461">
        <f t="shared" si="15"/>
        <v>12</v>
      </c>
    </row>
    <row r="462" spans="1:2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v>172</v>
      </c>
      <c r="G462" t="s">
        <v>20</v>
      </c>
      <c r="H462">
        <v>50</v>
      </c>
      <c r="I462">
        <v>2084.5</v>
      </c>
      <c r="J462" t="s">
        <v>21</v>
      </c>
      <c r="K462" t="s">
        <v>22</v>
      </c>
      <c r="L462">
        <v>1281330000</v>
      </c>
      <c r="M462">
        <v>1281589200</v>
      </c>
      <c r="N462" s="6">
        <v>40399.208333333336</v>
      </c>
      <c r="O462" s="6"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  <c r="U462">
        <f t="shared" si="14"/>
        <v>2010</v>
      </c>
      <c r="V462">
        <f t="shared" si="15"/>
        <v>8</v>
      </c>
    </row>
    <row r="463" spans="1:22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v>141</v>
      </c>
      <c r="G463" t="s">
        <v>20</v>
      </c>
      <c r="H463">
        <v>2080</v>
      </c>
      <c r="I463">
        <v>70717</v>
      </c>
      <c r="J463" t="s">
        <v>21</v>
      </c>
      <c r="K463" t="s">
        <v>22</v>
      </c>
      <c r="L463">
        <v>1398661200</v>
      </c>
      <c r="M463">
        <v>1400389200</v>
      </c>
      <c r="N463" s="6">
        <v>41757.208333333336</v>
      </c>
      <c r="O463" s="6"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  <c r="U463">
        <f t="shared" si="14"/>
        <v>2014</v>
      </c>
      <c r="V463">
        <f t="shared" si="15"/>
        <v>4</v>
      </c>
    </row>
    <row r="464" spans="1:2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v>31</v>
      </c>
      <c r="G464" t="s">
        <v>14</v>
      </c>
      <c r="H464">
        <v>535</v>
      </c>
      <c r="I464">
        <v>29134.5</v>
      </c>
      <c r="J464" t="s">
        <v>21</v>
      </c>
      <c r="K464" t="s">
        <v>22</v>
      </c>
      <c r="L464">
        <v>1359525600</v>
      </c>
      <c r="M464">
        <v>1362808800</v>
      </c>
      <c r="N464" s="6">
        <v>41304.25</v>
      </c>
      <c r="O464" s="6"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  <c r="U464">
        <f t="shared" si="14"/>
        <v>2013</v>
      </c>
      <c r="V464">
        <f t="shared" si="15"/>
        <v>1</v>
      </c>
    </row>
    <row r="465" spans="1:22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v>108</v>
      </c>
      <c r="G465" t="s">
        <v>20</v>
      </c>
      <c r="H465">
        <v>2105</v>
      </c>
      <c r="I465">
        <v>73685</v>
      </c>
      <c r="J465" t="s">
        <v>21</v>
      </c>
      <c r="K465" t="s">
        <v>22</v>
      </c>
      <c r="L465">
        <v>1388469600</v>
      </c>
      <c r="M465">
        <v>1388815200</v>
      </c>
      <c r="N465" s="6">
        <v>41639.25</v>
      </c>
      <c r="O465" s="6"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  <c r="U465">
        <f t="shared" si="14"/>
        <v>2013</v>
      </c>
      <c r="V465">
        <f t="shared" si="15"/>
        <v>12</v>
      </c>
    </row>
    <row r="466" spans="1:2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v>133</v>
      </c>
      <c r="G466" t="s">
        <v>20</v>
      </c>
      <c r="H466">
        <v>2436</v>
      </c>
      <c r="I466">
        <v>48728</v>
      </c>
      <c r="J466" t="s">
        <v>21</v>
      </c>
      <c r="K466" t="s">
        <v>22</v>
      </c>
      <c r="L466">
        <v>1518328800</v>
      </c>
      <c r="M466">
        <v>1519538400</v>
      </c>
      <c r="N466" s="6">
        <v>43142.25</v>
      </c>
      <c r="O466" s="6"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  <c r="U466">
        <f t="shared" si="14"/>
        <v>2018</v>
      </c>
      <c r="V466">
        <f t="shared" si="15"/>
        <v>2</v>
      </c>
    </row>
    <row r="467" spans="1:22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v>188</v>
      </c>
      <c r="G467" t="s">
        <v>20</v>
      </c>
      <c r="H467">
        <v>80</v>
      </c>
      <c r="I467">
        <v>4454.5</v>
      </c>
      <c r="J467" t="s">
        <v>21</v>
      </c>
      <c r="K467" t="s">
        <v>22</v>
      </c>
      <c r="L467">
        <v>1517032800</v>
      </c>
      <c r="M467">
        <v>1517810400</v>
      </c>
      <c r="N467" s="6">
        <v>43127.25</v>
      </c>
      <c r="O467" s="6"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  <c r="U467">
        <f t="shared" si="14"/>
        <v>2018</v>
      </c>
      <c r="V467">
        <f t="shared" si="15"/>
        <v>1</v>
      </c>
    </row>
    <row r="468" spans="1:2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v>332</v>
      </c>
      <c r="G468" t="s">
        <v>20</v>
      </c>
      <c r="H468">
        <v>42</v>
      </c>
      <c r="I468">
        <v>2013</v>
      </c>
      <c r="J468" t="s">
        <v>21</v>
      </c>
      <c r="K468" t="s">
        <v>22</v>
      </c>
      <c r="L468">
        <v>1368594000</v>
      </c>
      <c r="M468">
        <v>1370581200</v>
      </c>
      <c r="N468" s="6">
        <v>41409.208333333336</v>
      </c>
      <c r="O468" s="6"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  <c r="U468">
        <f t="shared" si="14"/>
        <v>2013</v>
      </c>
      <c r="V468">
        <f t="shared" si="15"/>
        <v>5</v>
      </c>
    </row>
    <row r="469" spans="1:22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v>575</v>
      </c>
      <c r="G469" t="s">
        <v>20</v>
      </c>
      <c r="H469">
        <v>139</v>
      </c>
      <c r="I469">
        <v>4096</v>
      </c>
      <c r="J469" t="s">
        <v>15</v>
      </c>
      <c r="K469" t="s">
        <v>16</v>
      </c>
      <c r="L469">
        <v>1448258400</v>
      </c>
      <c r="M469">
        <v>1448863200</v>
      </c>
      <c r="N469" s="6">
        <v>42331.25</v>
      </c>
      <c r="O469" s="6"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  <c r="U469">
        <f t="shared" si="14"/>
        <v>2015</v>
      </c>
      <c r="V469">
        <f t="shared" si="15"/>
        <v>11</v>
      </c>
    </row>
    <row r="470" spans="1:2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v>41</v>
      </c>
      <c r="G470" t="s">
        <v>14</v>
      </c>
      <c r="H470">
        <v>16</v>
      </c>
      <c r="I470">
        <v>818</v>
      </c>
      <c r="J470" t="s">
        <v>21</v>
      </c>
      <c r="K470" t="s">
        <v>22</v>
      </c>
      <c r="L470">
        <v>1555218000</v>
      </c>
      <c r="M470">
        <v>1556600400</v>
      </c>
      <c r="N470" s="6">
        <v>43569.208333333328</v>
      </c>
      <c r="O470" s="6"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  <c r="U470">
        <f t="shared" si="14"/>
        <v>2019</v>
      </c>
      <c r="V470">
        <f t="shared" si="15"/>
        <v>4</v>
      </c>
    </row>
    <row r="471" spans="1:2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v>184</v>
      </c>
      <c r="G471" t="s">
        <v>20</v>
      </c>
      <c r="H471">
        <v>159</v>
      </c>
      <c r="I471">
        <v>5243.5</v>
      </c>
      <c r="J471" t="s">
        <v>21</v>
      </c>
      <c r="K471" t="s">
        <v>22</v>
      </c>
      <c r="L471">
        <v>1431925200</v>
      </c>
      <c r="M471">
        <v>1432098000</v>
      </c>
      <c r="N471" s="6">
        <v>42142.208333333328</v>
      </c>
      <c r="O471" s="6"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  <c r="U471">
        <f t="shared" si="14"/>
        <v>2015</v>
      </c>
      <c r="V471">
        <f t="shared" si="15"/>
        <v>5</v>
      </c>
    </row>
    <row r="472" spans="1:2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v>286</v>
      </c>
      <c r="G472" t="s">
        <v>20</v>
      </c>
      <c r="H472">
        <v>381</v>
      </c>
      <c r="I472">
        <v>5335</v>
      </c>
      <c r="J472" t="s">
        <v>21</v>
      </c>
      <c r="K472" t="s">
        <v>22</v>
      </c>
      <c r="L472">
        <v>1481522400</v>
      </c>
      <c r="M472">
        <v>1482127200</v>
      </c>
      <c r="N472" s="6">
        <v>42716.25</v>
      </c>
      <c r="O472" s="6"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  <c r="U472">
        <f t="shared" si="14"/>
        <v>2016</v>
      </c>
      <c r="V472">
        <f t="shared" si="15"/>
        <v>12</v>
      </c>
    </row>
    <row r="473" spans="1:2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v>319</v>
      </c>
      <c r="G473" t="s">
        <v>20</v>
      </c>
      <c r="H473">
        <v>194</v>
      </c>
      <c r="I473">
        <v>5041.5</v>
      </c>
      <c r="J473" t="s">
        <v>40</v>
      </c>
      <c r="K473" t="s">
        <v>41</v>
      </c>
      <c r="L473">
        <v>1335934800</v>
      </c>
      <c r="M473">
        <v>1335934800</v>
      </c>
      <c r="N473" s="6">
        <v>41031.208333333336</v>
      </c>
      <c r="O473" s="6"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  <c r="U473">
        <f t="shared" si="14"/>
        <v>2012</v>
      </c>
      <c r="V473">
        <f t="shared" si="15"/>
        <v>5</v>
      </c>
    </row>
    <row r="474" spans="1:22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v>39</v>
      </c>
      <c r="G474" t="s">
        <v>14</v>
      </c>
      <c r="H474">
        <v>575</v>
      </c>
      <c r="I474">
        <v>30458.5</v>
      </c>
      <c r="J474" t="s">
        <v>21</v>
      </c>
      <c r="K474" t="s">
        <v>22</v>
      </c>
      <c r="L474">
        <v>1552280400</v>
      </c>
      <c r="M474">
        <v>1556946000</v>
      </c>
      <c r="N474" s="6">
        <v>43535.208333333328</v>
      </c>
      <c r="O474" s="6"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  <c r="U474">
        <f t="shared" si="14"/>
        <v>2019</v>
      </c>
      <c r="V474">
        <f t="shared" si="15"/>
        <v>3</v>
      </c>
    </row>
    <row r="475" spans="1:2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v>178</v>
      </c>
      <c r="G475" t="s">
        <v>20</v>
      </c>
      <c r="H475">
        <v>106</v>
      </c>
      <c r="I475">
        <v>4506.5</v>
      </c>
      <c r="J475" t="s">
        <v>21</v>
      </c>
      <c r="K475" t="s">
        <v>22</v>
      </c>
      <c r="L475">
        <v>1529989200</v>
      </c>
      <c r="M475">
        <v>1530075600</v>
      </c>
      <c r="N475" s="6">
        <v>43277.208333333328</v>
      </c>
      <c r="O475" s="6"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  <c r="U475">
        <f t="shared" si="14"/>
        <v>2018</v>
      </c>
      <c r="V475">
        <f t="shared" si="15"/>
        <v>6</v>
      </c>
    </row>
    <row r="476" spans="1:2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v>365</v>
      </c>
      <c r="G476" t="s">
        <v>20</v>
      </c>
      <c r="H476">
        <v>142</v>
      </c>
      <c r="I476">
        <v>7374</v>
      </c>
      <c r="J476" t="s">
        <v>21</v>
      </c>
      <c r="K476" t="s">
        <v>22</v>
      </c>
      <c r="L476">
        <v>1418709600</v>
      </c>
      <c r="M476">
        <v>1418796000</v>
      </c>
      <c r="N476" s="6">
        <v>41989.25</v>
      </c>
      <c r="O476" s="6"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  <c r="U476">
        <f t="shared" si="14"/>
        <v>2014</v>
      </c>
      <c r="V476">
        <f t="shared" si="15"/>
        <v>12</v>
      </c>
    </row>
    <row r="477" spans="1:22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v>114</v>
      </c>
      <c r="G477" t="s">
        <v>20</v>
      </c>
      <c r="H477">
        <v>211</v>
      </c>
      <c r="I477">
        <v>4321.5</v>
      </c>
      <c r="J477" t="s">
        <v>21</v>
      </c>
      <c r="K477" t="s">
        <v>22</v>
      </c>
      <c r="L477">
        <v>1372136400</v>
      </c>
      <c r="M477">
        <v>1372482000</v>
      </c>
      <c r="N477" s="6">
        <v>41450.208333333336</v>
      </c>
      <c r="O477" s="6"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  <c r="U477">
        <f t="shared" si="14"/>
        <v>2013</v>
      </c>
      <c r="V477">
        <f t="shared" si="15"/>
        <v>6</v>
      </c>
    </row>
    <row r="478" spans="1:22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v>30</v>
      </c>
      <c r="G478" t="s">
        <v>14</v>
      </c>
      <c r="H478">
        <v>1120</v>
      </c>
      <c r="I478">
        <v>29121</v>
      </c>
      <c r="J478" t="s">
        <v>21</v>
      </c>
      <c r="K478" t="s">
        <v>22</v>
      </c>
      <c r="L478">
        <v>1533877200</v>
      </c>
      <c r="M478">
        <v>1534395600</v>
      </c>
      <c r="N478" s="6">
        <v>43322.208333333328</v>
      </c>
      <c r="O478" s="6"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  <c r="U478">
        <f t="shared" si="14"/>
        <v>2018</v>
      </c>
      <c r="V478">
        <f t="shared" si="15"/>
        <v>8</v>
      </c>
    </row>
    <row r="479" spans="1:2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v>54</v>
      </c>
      <c r="G479" t="s">
        <v>14</v>
      </c>
      <c r="H479">
        <v>113</v>
      </c>
      <c r="I479">
        <v>2363</v>
      </c>
      <c r="J479" t="s">
        <v>21</v>
      </c>
      <c r="K479" t="s">
        <v>22</v>
      </c>
      <c r="L479">
        <v>1309064400</v>
      </c>
      <c r="M479">
        <v>1311397200</v>
      </c>
      <c r="N479" s="6">
        <v>40720.208333333336</v>
      </c>
      <c r="O479" s="6"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  <c r="U479">
        <f t="shared" si="14"/>
        <v>2011</v>
      </c>
      <c r="V479">
        <f t="shared" si="15"/>
        <v>6</v>
      </c>
    </row>
    <row r="480" spans="1:2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v>236</v>
      </c>
      <c r="G480" t="s">
        <v>20</v>
      </c>
      <c r="H480">
        <v>2756</v>
      </c>
      <c r="I480">
        <v>82679.5</v>
      </c>
      <c r="J480" t="s">
        <v>21</v>
      </c>
      <c r="K480" t="s">
        <v>22</v>
      </c>
      <c r="L480">
        <v>1425877200</v>
      </c>
      <c r="M480">
        <v>1426914000</v>
      </c>
      <c r="N480" s="6">
        <v>42072.208333333328</v>
      </c>
      <c r="O480" s="6"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  <c r="U480">
        <f t="shared" si="14"/>
        <v>2015</v>
      </c>
      <c r="V480">
        <f t="shared" si="15"/>
        <v>3</v>
      </c>
    </row>
    <row r="481" spans="1:2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v>513</v>
      </c>
      <c r="G481" t="s">
        <v>20</v>
      </c>
      <c r="H481">
        <v>173</v>
      </c>
      <c r="I481">
        <v>6241.5</v>
      </c>
      <c r="J481" t="s">
        <v>40</v>
      </c>
      <c r="K481" t="s">
        <v>41</v>
      </c>
      <c r="L481">
        <v>1501304400</v>
      </c>
      <c r="M481">
        <v>1501477200</v>
      </c>
      <c r="N481" s="6">
        <v>42945.208333333328</v>
      </c>
      <c r="O481" s="6"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  <c r="U481">
        <f t="shared" si="14"/>
        <v>2017</v>
      </c>
      <c r="V481">
        <f t="shared" si="15"/>
        <v>7</v>
      </c>
    </row>
    <row r="482" spans="1:22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v>101</v>
      </c>
      <c r="G482" t="s">
        <v>20</v>
      </c>
      <c r="H482">
        <v>87</v>
      </c>
      <c r="I482">
        <v>4371.5</v>
      </c>
      <c r="J482" t="s">
        <v>21</v>
      </c>
      <c r="K482" t="s">
        <v>22</v>
      </c>
      <c r="L482">
        <v>1268287200</v>
      </c>
      <c r="M482">
        <v>1269061200</v>
      </c>
      <c r="N482" s="6">
        <v>40248.25</v>
      </c>
      <c r="O482" s="6"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  <c r="U482">
        <f t="shared" si="14"/>
        <v>2010</v>
      </c>
      <c r="V482">
        <f t="shared" si="15"/>
        <v>3</v>
      </c>
    </row>
    <row r="483" spans="1:22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v>81</v>
      </c>
      <c r="G483" t="s">
        <v>14</v>
      </c>
      <c r="H483">
        <v>1538</v>
      </c>
      <c r="I483">
        <v>80734.5</v>
      </c>
      <c r="J483" t="s">
        <v>21</v>
      </c>
      <c r="K483" t="s">
        <v>22</v>
      </c>
      <c r="L483">
        <v>1412139600</v>
      </c>
      <c r="M483">
        <v>1415772000</v>
      </c>
      <c r="N483" s="6">
        <v>41913.208333333336</v>
      </c>
      <c r="O483" s="6"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  <c r="U483">
        <f t="shared" si="14"/>
        <v>2014</v>
      </c>
      <c r="V483">
        <f t="shared" si="15"/>
        <v>10</v>
      </c>
    </row>
    <row r="484" spans="1:22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v>16</v>
      </c>
      <c r="G484" t="s">
        <v>14</v>
      </c>
      <c r="H484">
        <v>9</v>
      </c>
      <c r="I484">
        <v>349</v>
      </c>
      <c r="J484" t="s">
        <v>21</v>
      </c>
      <c r="K484" t="s">
        <v>22</v>
      </c>
      <c r="L484">
        <v>1330063200</v>
      </c>
      <c r="M484">
        <v>1331013600</v>
      </c>
      <c r="N484" s="6">
        <v>40963.25</v>
      </c>
      <c r="O484" s="6"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  <c r="U484">
        <f t="shared" si="14"/>
        <v>2012</v>
      </c>
      <c r="V484">
        <f t="shared" si="15"/>
        <v>2</v>
      </c>
    </row>
    <row r="485" spans="1:2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v>53</v>
      </c>
      <c r="G485" t="s">
        <v>14</v>
      </c>
      <c r="H485">
        <v>554</v>
      </c>
      <c r="I485">
        <v>24395</v>
      </c>
      <c r="J485" t="s">
        <v>21</v>
      </c>
      <c r="K485" t="s">
        <v>22</v>
      </c>
      <c r="L485">
        <v>1576130400</v>
      </c>
      <c r="M485">
        <v>1576735200</v>
      </c>
      <c r="N485" s="6">
        <v>43811.25</v>
      </c>
      <c r="O485" s="6"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  <c r="U485">
        <f t="shared" si="14"/>
        <v>2019</v>
      </c>
      <c r="V485">
        <f t="shared" si="15"/>
        <v>12</v>
      </c>
    </row>
    <row r="486" spans="1:2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v>260</v>
      </c>
      <c r="G486" t="s">
        <v>20</v>
      </c>
      <c r="H486">
        <v>1572</v>
      </c>
      <c r="I486">
        <v>39296.5</v>
      </c>
      <c r="J486" t="s">
        <v>40</v>
      </c>
      <c r="K486" t="s">
        <v>41</v>
      </c>
      <c r="L486">
        <v>1407128400</v>
      </c>
      <c r="M486">
        <v>1411362000</v>
      </c>
      <c r="N486" s="6">
        <v>41855.208333333336</v>
      </c>
      <c r="O486" s="6"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  <c r="U486">
        <f t="shared" si="14"/>
        <v>2014</v>
      </c>
      <c r="V486">
        <f t="shared" si="15"/>
        <v>8</v>
      </c>
    </row>
    <row r="487" spans="1:22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v>31</v>
      </c>
      <c r="G487" t="s">
        <v>14</v>
      </c>
      <c r="H487">
        <v>648</v>
      </c>
      <c r="I487">
        <v>14246</v>
      </c>
      <c r="J487" t="s">
        <v>40</v>
      </c>
      <c r="K487" t="s">
        <v>41</v>
      </c>
      <c r="L487">
        <v>1560142800</v>
      </c>
      <c r="M487">
        <v>1563685200</v>
      </c>
      <c r="N487" s="6">
        <v>43626.208333333328</v>
      </c>
      <c r="O487" s="6"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  <c r="U487">
        <f t="shared" si="14"/>
        <v>2019</v>
      </c>
      <c r="V487">
        <f t="shared" si="15"/>
        <v>6</v>
      </c>
    </row>
    <row r="488" spans="1:22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v>14</v>
      </c>
      <c r="G488" t="s">
        <v>14</v>
      </c>
      <c r="H488">
        <v>21</v>
      </c>
      <c r="I488">
        <v>361.5</v>
      </c>
      <c r="J488" t="s">
        <v>40</v>
      </c>
      <c r="K488" t="s">
        <v>41</v>
      </c>
      <c r="L488">
        <v>1520575200</v>
      </c>
      <c r="M488">
        <v>1521867600</v>
      </c>
      <c r="N488" s="6">
        <v>43168.25</v>
      </c>
      <c r="O488" s="6"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  <c r="U488">
        <f t="shared" si="14"/>
        <v>2018</v>
      </c>
      <c r="V488">
        <f t="shared" si="15"/>
        <v>3</v>
      </c>
    </row>
    <row r="489" spans="1:2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v>179</v>
      </c>
      <c r="G489" t="s">
        <v>20</v>
      </c>
      <c r="H489">
        <v>2346</v>
      </c>
      <c r="I489">
        <v>99685</v>
      </c>
      <c r="J489" t="s">
        <v>21</v>
      </c>
      <c r="K489" t="s">
        <v>22</v>
      </c>
      <c r="L489">
        <v>1492664400</v>
      </c>
      <c r="M489">
        <v>1495515600</v>
      </c>
      <c r="N489" s="6">
        <v>42845.208333333328</v>
      </c>
      <c r="O489" s="6"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  <c r="U489">
        <f t="shared" si="14"/>
        <v>2017</v>
      </c>
      <c r="V489">
        <f t="shared" si="15"/>
        <v>4</v>
      </c>
    </row>
    <row r="490" spans="1:2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v>220</v>
      </c>
      <c r="G490" t="s">
        <v>20</v>
      </c>
      <c r="H490">
        <v>115</v>
      </c>
      <c r="I490">
        <v>5889</v>
      </c>
      <c r="J490" t="s">
        <v>21</v>
      </c>
      <c r="K490" t="s">
        <v>22</v>
      </c>
      <c r="L490">
        <v>1454479200</v>
      </c>
      <c r="M490">
        <v>1455948000</v>
      </c>
      <c r="N490" s="6">
        <v>42403.25</v>
      </c>
      <c r="O490" s="6"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  <c r="U490">
        <f t="shared" si="14"/>
        <v>2016</v>
      </c>
      <c r="V490">
        <f t="shared" si="15"/>
        <v>2</v>
      </c>
    </row>
    <row r="491" spans="1:22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v>102</v>
      </c>
      <c r="G491" t="s">
        <v>20</v>
      </c>
      <c r="H491">
        <v>85</v>
      </c>
      <c r="I491">
        <v>4712</v>
      </c>
      <c r="J491" t="s">
        <v>107</v>
      </c>
      <c r="K491" t="s">
        <v>108</v>
      </c>
      <c r="L491">
        <v>1281934800</v>
      </c>
      <c r="M491">
        <v>1282366800</v>
      </c>
      <c r="N491" s="6">
        <v>40406.208333333336</v>
      </c>
      <c r="O491" s="6"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  <c r="U491">
        <f t="shared" si="14"/>
        <v>2010</v>
      </c>
      <c r="V491">
        <f t="shared" si="15"/>
        <v>8</v>
      </c>
    </row>
    <row r="492" spans="1:22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v>192</v>
      </c>
      <c r="G492" t="s">
        <v>20</v>
      </c>
      <c r="H492">
        <v>144</v>
      </c>
      <c r="I492">
        <v>2370</v>
      </c>
      <c r="J492" t="s">
        <v>21</v>
      </c>
      <c r="K492" t="s">
        <v>22</v>
      </c>
      <c r="L492">
        <v>1573970400</v>
      </c>
      <c r="M492">
        <v>1574575200</v>
      </c>
      <c r="N492" s="6">
        <v>43786.25</v>
      </c>
      <c r="O492" s="6"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  <c r="U492">
        <f t="shared" si="14"/>
        <v>2019</v>
      </c>
      <c r="V492">
        <f t="shared" si="15"/>
        <v>11</v>
      </c>
    </row>
    <row r="493" spans="1:22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v>305</v>
      </c>
      <c r="G493" t="s">
        <v>20</v>
      </c>
      <c r="H493">
        <v>2443</v>
      </c>
      <c r="I493">
        <v>87940</v>
      </c>
      <c r="J493" t="s">
        <v>21</v>
      </c>
      <c r="K493" t="s">
        <v>22</v>
      </c>
      <c r="L493">
        <v>1372654800</v>
      </c>
      <c r="M493">
        <v>1374901200</v>
      </c>
      <c r="N493" s="6">
        <v>41456.208333333336</v>
      </c>
      <c r="O493" s="6"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  <c r="U493">
        <f t="shared" si="14"/>
        <v>2013</v>
      </c>
      <c r="V493">
        <f t="shared" si="15"/>
        <v>7</v>
      </c>
    </row>
    <row r="494" spans="1:2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v>24</v>
      </c>
      <c r="G494" t="s">
        <v>74</v>
      </c>
      <c r="H494">
        <v>595</v>
      </c>
      <c r="I494">
        <v>23213</v>
      </c>
      <c r="J494" t="s">
        <v>21</v>
      </c>
      <c r="K494" t="s">
        <v>22</v>
      </c>
      <c r="L494">
        <v>1275886800</v>
      </c>
      <c r="M494">
        <v>1278910800</v>
      </c>
      <c r="N494" s="6">
        <v>40336.208333333336</v>
      </c>
      <c r="O494" s="6"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  <c r="U494">
        <f t="shared" si="14"/>
        <v>2010</v>
      </c>
      <c r="V494">
        <f t="shared" si="15"/>
        <v>6</v>
      </c>
    </row>
    <row r="495" spans="1:22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v>724</v>
      </c>
      <c r="G495" t="s">
        <v>20</v>
      </c>
      <c r="H495">
        <v>64</v>
      </c>
      <c r="I495">
        <v>3289</v>
      </c>
      <c r="J495" t="s">
        <v>21</v>
      </c>
      <c r="K495" t="s">
        <v>22</v>
      </c>
      <c r="L495">
        <v>1561784400</v>
      </c>
      <c r="M495">
        <v>1562907600</v>
      </c>
      <c r="N495" s="6">
        <v>43645.208333333328</v>
      </c>
      <c r="O495" s="6"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  <c r="U495">
        <f t="shared" si="14"/>
        <v>2019</v>
      </c>
      <c r="V495">
        <f t="shared" si="15"/>
        <v>6</v>
      </c>
    </row>
    <row r="496" spans="1:22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v>547</v>
      </c>
      <c r="G496" t="s">
        <v>20</v>
      </c>
      <c r="H496">
        <v>268</v>
      </c>
      <c r="I496">
        <v>6976</v>
      </c>
      <c r="J496" t="s">
        <v>21</v>
      </c>
      <c r="K496" t="s">
        <v>22</v>
      </c>
      <c r="L496">
        <v>1332392400</v>
      </c>
      <c r="M496">
        <v>1332478800</v>
      </c>
      <c r="N496" s="6">
        <v>40990.208333333336</v>
      </c>
      <c r="O496" s="6"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  <c r="U496">
        <f t="shared" si="14"/>
        <v>2012</v>
      </c>
      <c r="V496">
        <f t="shared" si="15"/>
        <v>3</v>
      </c>
    </row>
    <row r="497" spans="1:2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v>415</v>
      </c>
      <c r="G497" t="s">
        <v>20</v>
      </c>
      <c r="H497">
        <v>195</v>
      </c>
      <c r="I497">
        <v>6729.5</v>
      </c>
      <c r="J497" t="s">
        <v>36</v>
      </c>
      <c r="K497" t="s">
        <v>37</v>
      </c>
      <c r="L497">
        <v>1402376400</v>
      </c>
      <c r="M497">
        <v>1402722000</v>
      </c>
      <c r="N497" s="6">
        <v>41800.208333333336</v>
      </c>
      <c r="O497" s="6"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  <c r="U497">
        <f t="shared" si="14"/>
        <v>2014</v>
      </c>
      <c r="V497">
        <f t="shared" si="15"/>
        <v>6</v>
      </c>
    </row>
    <row r="498" spans="1:2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v>1</v>
      </c>
      <c r="G498" t="s">
        <v>14</v>
      </c>
      <c r="H498">
        <v>54</v>
      </c>
      <c r="I498">
        <v>860.5</v>
      </c>
      <c r="J498" t="s">
        <v>21</v>
      </c>
      <c r="K498" t="s">
        <v>22</v>
      </c>
      <c r="L498">
        <v>1495342800</v>
      </c>
      <c r="M498">
        <v>1496811600</v>
      </c>
      <c r="N498" s="6">
        <v>42876.208333333328</v>
      </c>
      <c r="O498" s="6"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  <c r="U498">
        <f t="shared" si="14"/>
        <v>2017</v>
      </c>
      <c r="V498">
        <f t="shared" si="15"/>
        <v>5</v>
      </c>
    </row>
    <row r="499" spans="1:2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v>34</v>
      </c>
      <c r="G499" t="s">
        <v>14</v>
      </c>
      <c r="H499">
        <v>120</v>
      </c>
      <c r="I499">
        <v>1734.5</v>
      </c>
      <c r="J499" t="s">
        <v>21</v>
      </c>
      <c r="K499" t="s">
        <v>22</v>
      </c>
      <c r="L499">
        <v>1482213600</v>
      </c>
      <c r="M499">
        <v>1482213600</v>
      </c>
      <c r="N499" s="6">
        <v>42724.25</v>
      </c>
      <c r="O499" s="6"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  <c r="U499">
        <f t="shared" si="14"/>
        <v>2016</v>
      </c>
      <c r="V499">
        <f t="shared" si="15"/>
        <v>12</v>
      </c>
    </row>
    <row r="500" spans="1:2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v>24</v>
      </c>
      <c r="G500" t="s">
        <v>14</v>
      </c>
      <c r="H500">
        <v>579</v>
      </c>
      <c r="I500">
        <v>23448</v>
      </c>
      <c r="J500" t="s">
        <v>36</v>
      </c>
      <c r="K500" t="s">
        <v>37</v>
      </c>
      <c r="L500">
        <v>1420092000</v>
      </c>
      <c r="M500">
        <v>1420264800</v>
      </c>
      <c r="N500" s="6">
        <v>42005.25</v>
      </c>
      <c r="O500" s="6"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  <c r="U500">
        <f t="shared" si="14"/>
        <v>2015</v>
      </c>
      <c r="V500">
        <f t="shared" si="15"/>
        <v>1</v>
      </c>
    </row>
    <row r="501" spans="1:22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v>48</v>
      </c>
      <c r="G501" t="s">
        <v>14</v>
      </c>
      <c r="H501">
        <v>2072</v>
      </c>
      <c r="I501">
        <v>40407.5</v>
      </c>
      <c r="J501" t="s">
        <v>21</v>
      </c>
      <c r="K501" t="s">
        <v>22</v>
      </c>
      <c r="L501">
        <v>1458018000</v>
      </c>
      <c r="M501">
        <v>1458450000</v>
      </c>
      <c r="N501" s="6">
        <v>42444.208333333328</v>
      </c>
      <c r="O501" s="6"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  <c r="U501">
        <f t="shared" si="14"/>
        <v>2016</v>
      </c>
      <c r="V501">
        <f t="shared" si="15"/>
        <v>3</v>
      </c>
    </row>
    <row r="502" spans="1:2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v>41395.208333333336</v>
      </c>
      <c r="O502" s="6"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  <c r="U502">
        <f t="shared" si="14"/>
        <v>2013</v>
      </c>
      <c r="V502">
        <f t="shared" si="15"/>
        <v>5</v>
      </c>
    </row>
    <row r="503" spans="1:2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v>70</v>
      </c>
      <c r="G503" t="s">
        <v>14</v>
      </c>
      <c r="H503">
        <v>1796</v>
      </c>
      <c r="I503">
        <v>54769.5</v>
      </c>
      <c r="J503" t="s">
        <v>21</v>
      </c>
      <c r="K503" t="s">
        <v>22</v>
      </c>
      <c r="L503">
        <v>1363064400</v>
      </c>
      <c r="M503">
        <v>1363237200</v>
      </c>
      <c r="N503" s="6">
        <v>41345.208333333336</v>
      </c>
      <c r="O503" s="6"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  <c r="U503">
        <f t="shared" si="14"/>
        <v>2013</v>
      </c>
      <c r="V503">
        <f t="shared" si="15"/>
        <v>3</v>
      </c>
    </row>
    <row r="504" spans="1:2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v>530</v>
      </c>
      <c r="G504" t="s">
        <v>20</v>
      </c>
      <c r="H504">
        <v>186</v>
      </c>
      <c r="I504">
        <v>3537.5</v>
      </c>
      <c r="J504" t="s">
        <v>26</v>
      </c>
      <c r="K504" t="s">
        <v>27</v>
      </c>
      <c r="L504">
        <v>1343365200</v>
      </c>
      <c r="M504">
        <v>1345870800</v>
      </c>
      <c r="N504" s="6">
        <v>41117.208333333336</v>
      </c>
      <c r="O504" s="6"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  <c r="U504">
        <f t="shared" si="14"/>
        <v>2012</v>
      </c>
      <c r="V504">
        <f t="shared" si="15"/>
        <v>7</v>
      </c>
    </row>
    <row r="505" spans="1:22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v>180</v>
      </c>
      <c r="G505" t="s">
        <v>20</v>
      </c>
      <c r="H505">
        <v>460</v>
      </c>
      <c r="I505">
        <v>23221.5</v>
      </c>
      <c r="J505" t="s">
        <v>21</v>
      </c>
      <c r="K505" t="s">
        <v>22</v>
      </c>
      <c r="L505">
        <v>1435726800</v>
      </c>
      <c r="M505">
        <v>1437454800</v>
      </c>
      <c r="N505" s="6">
        <v>42186.208333333328</v>
      </c>
      <c r="O505" s="6"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  <c r="U505">
        <f t="shared" si="14"/>
        <v>2015</v>
      </c>
      <c r="V505">
        <f t="shared" si="15"/>
        <v>7</v>
      </c>
    </row>
    <row r="506" spans="1:2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v>92</v>
      </c>
      <c r="G506" t="s">
        <v>14</v>
      </c>
      <c r="H506">
        <v>62</v>
      </c>
      <c r="I506">
        <v>3493</v>
      </c>
      <c r="J506" t="s">
        <v>107</v>
      </c>
      <c r="K506" t="s">
        <v>108</v>
      </c>
      <c r="L506">
        <v>1431925200</v>
      </c>
      <c r="M506">
        <v>1432011600</v>
      </c>
      <c r="N506" s="6">
        <v>42142.208333333328</v>
      </c>
      <c r="O506" s="6"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  <c r="U506">
        <f t="shared" si="14"/>
        <v>2015</v>
      </c>
      <c r="V506">
        <f t="shared" si="15"/>
        <v>5</v>
      </c>
    </row>
    <row r="507" spans="1:2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v>14</v>
      </c>
      <c r="G507" t="s">
        <v>14</v>
      </c>
      <c r="H507">
        <v>347</v>
      </c>
      <c r="I507">
        <v>6422</v>
      </c>
      <c r="J507" t="s">
        <v>21</v>
      </c>
      <c r="K507" t="s">
        <v>22</v>
      </c>
      <c r="L507">
        <v>1362722400</v>
      </c>
      <c r="M507">
        <v>1366347600</v>
      </c>
      <c r="N507" s="6">
        <v>41341.25</v>
      </c>
      <c r="O507" s="6"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  <c r="U507">
        <f t="shared" si="14"/>
        <v>2013</v>
      </c>
      <c r="V507">
        <f t="shared" si="15"/>
        <v>3</v>
      </c>
    </row>
    <row r="508" spans="1:22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v>927</v>
      </c>
      <c r="G508" t="s">
        <v>20</v>
      </c>
      <c r="H508">
        <v>2528</v>
      </c>
      <c r="I508">
        <v>84701</v>
      </c>
      <c r="J508" t="s">
        <v>21</v>
      </c>
      <c r="K508" t="s">
        <v>22</v>
      </c>
      <c r="L508">
        <v>1511416800</v>
      </c>
      <c r="M508">
        <v>1512885600</v>
      </c>
      <c r="N508" s="6">
        <v>43062.25</v>
      </c>
      <c r="O508" s="6"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  <c r="U508">
        <f t="shared" si="14"/>
        <v>2017</v>
      </c>
      <c r="V508">
        <f t="shared" si="15"/>
        <v>11</v>
      </c>
    </row>
    <row r="509" spans="1:22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v>40</v>
      </c>
      <c r="G509" t="s">
        <v>14</v>
      </c>
      <c r="H509">
        <v>19</v>
      </c>
      <c r="I509">
        <v>428</v>
      </c>
      <c r="J509" t="s">
        <v>21</v>
      </c>
      <c r="K509" t="s">
        <v>22</v>
      </c>
      <c r="L509">
        <v>1365483600</v>
      </c>
      <c r="M509">
        <v>1369717200</v>
      </c>
      <c r="N509" s="6">
        <v>41373.208333333336</v>
      </c>
      <c r="O509" s="6"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  <c r="U509">
        <f t="shared" si="14"/>
        <v>2013</v>
      </c>
      <c r="V509">
        <f t="shared" si="15"/>
        <v>4</v>
      </c>
    </row>
    <row r="510" spans="1:2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v>112</v>
      </c>
      <c r="G510" t="s">
        <v>20</v>
      </c>
      <c r="H510">
        <v>3657</v>
      </c>
      <c r="I510">
        <v>98738.5</v>
      </c>
      <c r="J510" t="s">
        <v>21</v>
      </c>
      <c r="K510" t="s">
        <v>22</v>
      </c>
      <c r="L510">
        <v>1532840400</v>
      </c>
      <c r="M510">
        <v>1534654800</v>
      </c>
      <c r="N510" s="6">
        <v>43310.208333333328</v>
      </c>
      <c r="O510" s="6"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  <c r="U510">
        <f t="shared" si="14"/>
        <v>2018</v>
      </c>
      <c r="V510">
        <f t="shared" si="15"/>
        <v>7</v>
      </c>
    </row>
    <row r="511" spans="1:2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v>71</v>
      </c>
      <c r="G511" t="s">
        <v>14</v>
      </c>
      <c r="H511">
        <v>1258</v>
      </c>
      <c r="I511">
        <v>60384</v>
      </c>
      <c r="J511" t="s">
        <v>21</v>
      </c>
      <c r="K511" t="s">
        <v>22</v>
      </c>
      <c r="L511">
        <v>1336194000</v>
      </c>
      <c r="M511">
        <v>1337058000</v>
      </c>
      <c r="N511" s="6">
        <v>41034.208333333336</v>
      </c>
      <c r="O511" s="6"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  <c r="U511">
        <f t="shared" si="14"/>
        <v>2012</v>
      </c>
      <c r="V511">
        <f t="shared" si="15"/>
        <v>5</v>
      </c>
    </row>
    <row r="512" spans="1:2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v>119</v>
      </c>
      <c r="G512" t="s">
        <v>20</v>
      </c>
      <c r="H512">
        <v>131</v>
      </c>
      <c r="I512">
        <v>4710</v>
      </c>
      <c r="J512" t="s">
        <v>26</v>
      </c>
      <c r="K512" t="s">
        <v>27</v>
      </c>
      <c r="L512">
        <v>1527742800</v>
      </c>
      <c r="M512">
        <v>1529816400</v>
      </c>
      <c r="N512" s="6">
        <v>43251.208333333328</v>
      </c>
      <c r="O512" s="6"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  <c r="U512">
        <f t="shared" si="14"/>
        <v>2018</v>
      </c>
      <c r="V512">
        <f t="shared" si="15"/>
        <v>5</v>
      </c>
    </row>
    <row r="513" spans="1:2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v>24</v>
      </c>
      <c r="G513" t="s">
        <v>14</v>
      </c>
      <c r="H513">
        <v>362</v>
      </c>
      <c r="I513">
        <v>17930</v>
      </c>
      <c r="J513" t="s">
        <v>21</v>
      </c>
      <c r="K513" t="s">
        <v>22</v>
      </c>
      <c r="L513">
        <v>1564030800</v>
      </c>
      <c r="M513">
        <v>1564894800</v>
      </c>
      <c r="N513" s="6">
        <v>43671.208333333328</v>
      </c>
      <c r="O513" s="6"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  <c r="U513">
        <f t="shared" si="14"/>
        <v>2019</v>
      </c>
      <c r="V513">
        <f t="shared" si="15"/>
        <v>7</v>
      </c>
    </row>
    <row r="514" spans="1:2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v>139</v>
      </c>
      <c r="G514" t="s">
        <v>20</v>
      </c>
      <c r="H514">
        <v>239</v>
      </c>
      <c r="I514">
        <v>6458.5</v>
      </c>
      <c r="J514" t="s">
        <v>21</v>
      </c>
      <c r="K514" t="s">
        <v>22</v>
      </c>
      <c r="L514">
        <v>1404536400</v>
      </c>
      <c r="M514">
        <v>1404622800</v>
      </c>
      <c r="N514" s="6">
        <v>41825.208333333336</v>
      </c>
      <c r="O514" s="6"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  <c r="U514">
        <f t="shared" si="14"/>
        <v>2014</v>
      </c>
      <c r="V514">
        <f t="shared" si="15"/>
        <v>7</v>
      </c>
    </row>
    <row r="515" spans="1:22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v>39</v>
      </c>
      <c r="G515" t="s">
        <v>74</v>
      </c>
      <c r="H515">
        <v>35</v>
      </c>
      <c r="I515">
        <v>1647.5</v>
      </c>
      <c r="J515" t="s">
        <v>21</v>
      </c>
      <c r="K515" t="s">
        <v>22</v>
      </c>
      <c r="L515">
        <v>1284008400</v>
      </c>
      <c r="M515">
        <v>1284181200</v>
      </c>
      <c r="N515" s="6">
        <v>40430.208333333336</v>
      </c>
      <c r="O515" s="6"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  <c r="U515">
        <f t="shared" ref="U515:U578" si="16">YEAR(N515)</f>
        <v>2010</v>
      </c>
      <c r="V515">
        <f t="shared" ref="V515:V578" si="17">MONTH(N515)</f>
        <v>9</v>
      </c>
    </row>
    <row r="516" spans="1:22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v>22</v>
      </c>
      <c r="G516" t="s">
        <v>74</v>
      </c>
      <c r="H516">
        <v>528</v>
      </c>
      <c r="I516">
        <v>15825.5</v>
      </c>
      <c r="J516" t="s">
        <v>98</v>
      </c>
      <c r="K516" t="s">
        <v>99</v>
      </c>
      <c r="L516">
        <v>1386309600</v>
      </c>
      <c r="M516">
        <v>1386741600</v>
      </c>
      <c r="N516" s="6">
        <v>41614.25</v>
      </c>
      <c r="O516" s="6"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  <c r="U516">
        <f t="shared" si="16"/>
        <v>2013</v>
      </c>
      <c r="V516">
        <f t="shared" si="17"/>
        <v>12</v>
      </c>
    </row>
    <row r="517" spans="1:2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v>56</v>
      </c>
      <c r="G517" t="s">
        <v>14</v>
      </c>
      <c r="H517">
        <v>133</v>
      </c>
      <c r="I517">
        <v>2465</v>
      </c>
      <c r="J517" t="s">
        <v>15</v>
      </c>
      <c r="K517" t="s">
        <v>16</v>
      </c>
      <c r="L517">
        <v>1324620000</v>
      </c>
      <c r="M517">
        <v>1324792800</v>
      </c>
      <c r="N517" s="6">
        <v>40900.25</v>
      </c>
      <c r="O517" s="6"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  <c r="U517">
        <f t="shared" si="16"/>
        <v>2011</v>
      </c>
      <c r="V517">
        <f t="shared" si="17"/>
        <v>12</v>
      </c>
    </row>
    <row r="518" spans="1:2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v>43</v>
      </c>
      <c r="G518" t="s">
        <v>14</v>
      </c>
      <c r="H518">
        <v>846</v>
      </c>
      <c r="I518">
        <v>27085</v>
      </c>
      <c r="J518" t="s">
        <v>21</v>
      </c>
      <c r="K518" t="s">
        <v>22</v>
      </c>
      <c r="L518">
        <v>1281070800</v>
      </c>
      <c r="M518">
        <v>1284354000</v>
      </c>
      <c r="N518" s="6">
        <v>40396.208333333336</v>
      </c>
      <c r="O518" s="6"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  <c r="U518">
        <f t="shared" si="16"/>
        <v>2010</v>
      </c>
      <c r="V518">
        <f t="shared" si="17"/>
        <v>8</v>
      </c>
    </row>
    <row r="519" spans="1:22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v>112</v>
      </c>
      <c r="G519" t="s">
        <v>20</v>
      </c>
      <c r="H519">
        <v>78</v>
      </c>
      <c r="I519">
        <v>3343</v>
      </c>
      <c r="J519" t="s">
        <v>21</v>
      </c>
      <c r="K519" t="s">
        <v>22</v>
      </c>
      <c r="L519">
        <v>1493960400</v>
      </c>
      <c r="M519">
        <v>1494392400</v>
      </c>
      <c r="N519" s="6">
        <v>42860.208333333328</v>
      </c>
      <c r="O519" s="6"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  <c r="U519">
        <f t="shared" si="16"/>
        <v>2017</v>
      </c>
      <c r="V519">
        <f t="shared" si="17"/>
        <v>5</v>
      </c>
    </row>
    <row r="520" spans="1:22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v>7</v>
      </c>
      <c r="G520" t="s">
        <v>14</v>
      </c>
      <c r="H520">
        <v>10</v>
      </c>
      <c r="I520">
        <v>316</v>
      </c>
      <c r="J520" t="s">
        <v>21</v>
      </c>
      <c r="K520" t="s">
        <v>22</v>
      </c>
      <c r="L520">
        <v>1519365600</v>
      </c>
      <c r="M520">
        <v>1519538400</v>
      </c>
      <c r="N520" s="6">
        <v>43154.25</v>
      </c>
      <c r="O520" s="6"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  <c r="U520">
        <f t="shared" si="16"/>
        <v>2018</v>
      </c>
      <c r="V520">
        <f t="shared" si="17"/>
        <v>2</v>
      </c>
    </row>
    <row r="521" spans="1:22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v>102</v>
      </c>
      <c r="G521" t="s">
        <v>20</v>
      </c>
      <c r="H521">
        <v>1773</v>
      </c>
      <c r="I521">
        <v>91287.5</v>
      </c>
      <c r="J521" t="s">
        <v>21</v>
      </c>
      <c r="K521" t="s">
        <v>22</v>
      </c>
      <c r="L521">
        <v>1420696800</v>
      </c>
      <c r="M521">
        <v>1421906400</v>
      </c>
      <c r="N521" s="6">
        <v>42012.25</v>
      </c>
      <c r="O521" s="6"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  <c r="U521">
        <f t="shared" si="16"/>
        <v>2015</v>
      </c>
      <c r="V521">
        <f t="shared" si="17"/>
        <v>1</v>
      </c>
    </row>
    <row r="522" spans="1:2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v>426</v>
      </c>
      <c r="G522" t="s">
        <v>20</v>
      </c>
      <c r="H522">
        <v>32</v>
      </c>
      <c r="I522">
        <v>1719</v>
      </c>
      <c r="J522" t="s">
        <v>21</v>
      </c>
      <c r="K522" t="s">
        <v>22</v>
      </c>
      <c r="L522">
        <v>1555650000</v>
      </c>
      <c r="M522">
        <v>1555909200</v>
      </c>
      <c r="N522" s="6">
        <v>43574.208333333328</v>
      </c>
      <c r="O522" s="6"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  <c r="U522">
        <f t="shared" si="16"/>
        <v>2019</v>
      </c>
      <c r="V522">
        <f t="shared" si="17"/>
        <v>4</v>
      </c>
    </row>
    <row r="523" spans="1:2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v>146</v>
      </c>
      <c r="G523" t="s">
        <v>20</v>
      </c>
      <c r="H523">
        <v>369</v>
      </c>
      <c r="I523">
        <v>5715</v>
      </c>
      <c r="J523" t="s">
        <v>21</v>
      </c>
      <c r="K523" t="s">
        <v>22</v>
      </c>
      <c r="L523">
        <v>1471928400</v>
      </c>
      <c r="M523">
        <v>1472446800</v>
      </c>
      <c r="N523" s="6">
        <v>42605.208333333328</v>
      </c>
      <c r="O523" s="6"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  <c r="U523">
        <f t="shared" si="16"/>
        <v>2016</v>
      </c>
      <c r="V523">
        <f t="shared" si="17"/>
        <v>8</v>
      </c>
    </row>
    <row r="524" spans="1:22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v>32</v>
      </c>
      <c r="G524" t="s">
        <v>14</v>
      </c>
      <c r="H524">
        <v>191</v>
      </c>
      <c r="I524">
        <v>8290</v>
      </c>
      <c r="J524" t="s">
        <v>21</v>
      </c>
      <c r="K524" t="s">
        <v>22</v>
      </c>
      <c r="L524">
        <v>1341291600</v>
      </c>
      <c r="M524">
        <v>1342328400</v>
      </c>
      <c r="N524" s="6">
        <v>41093.208333333336</v>
      </c>
      <c r="O524" s="6"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  <c r="U524">
        <f t="shared" si="16"/>
        <v>2012</v>
      </c>
      <c r="V524">
        <f t="shared" si="17"/>
        <v>7</v>
      </c>
    </row>
    <row r="525" spans="1:2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v>700</v>
      </c>
      <c r="G525" t="s">
        <v>20</v>
      </c>
      <c r="H525">
        <v>89</v>
      </c>
      <c r="I525">
        <v>3196</v>
      </c>
      <c r="J525" t="s">
        <v>21</v>
      </c>
      <c r="K525" t="s">
        <v>22</v>
      </c>
      <c r="L525">
        <v>1267682400</v>
      </c>
      <c r="M525">
        <v>1268114400</v>
      </c>
      <c r="N525" s="6">
        <v>40241.25</v>
      </c>
      <c r="O525" s="6"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  <c r="U525">
        <f t="shared" si="16"/>
        <v>2010</v>
      </c>
      <c r="V525">
        <f t="shared" si="17"/>
        <v>3</v>
      </c>
    </row>
    <row r="526" spans="1:2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v>84</v>
      </c>
      <c r="G526" t="s">
        <v>14</v>
      </c>
      <c r="H526">
        <v>1979</v>
      </c>
      <c r="I526">
        <v>41557.5</v>
      </c>
      <c r="J526" t="s">
        <v>21</v>
      </c>
      <c r="K526" t="s">
        <v>22</v>
      </c>
      <c r="L526">
        <v>1272258000</v>
      </c>
      <c r="M526">
        <v>1273381200</v>
      </c>
      <c r="N526" s="6">
        <v>40294.208333333336</v>
      </c>
      <c r="O526" s="6"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  <c r="U526">
        <f t="shared" si="16"/>
        <v>2010</v>
      </c>
      <c r="V526">
        <f t="shared" si="17"/>
        <v>4</v>
      </c>
    </row>
    <row r="527" spans="1:22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v>84</v>
      </c>
      <c r="G527" t="s">
        <v>14</v>
      </c>
      <c r="H527">
        <v>63</v>
      </c>
      <c r="I527">
        <v>915.5</v>
      </c>
      <c r="J527" t="s">
        <v>21</v>
      </c>
      <c r="K527" t="s">
        <v>22</v>
      </c>
      <c r="L527">
        <v>1290492000</v>
      </c>
      <c r="M527">
        <v>1290837600</v>
      </c>
      <c r="N527" s="6">
        <v>40505.25</v>
      </c>
      <c r="O527" s="6"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  <c r="U527">
        <f t="shared" si="16"/>
        <v>2010</v>
      </c>
      <c r="V527">
        <f t="shared" si="17"/>
        <v>11</v>
      </c>
    </row>
    <row r="528" spans="1:22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v>156</v>
      </c>
      <c r="G528" t="s">
        <v>20</v>
      </c>
      <c r="H528">
        <v>147</v>
      </c>
      <c r="I528">
        <v>6545.5</v>
      </c>
      <c r="J528" t="s">
        <v>21</v>
      </c>
      <c r="K528" t="s">
        <v>22</v>
      </c>
      <c r="L528">
        <v>1451109600</v>
      </c>
      <c r="M528">
        <v>1454306400</v>
      </c>
      <c r="N528" s="6">
        <v>42364.25</v>
      </c>
      <c r="O528" s="6"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  <c r="U528">
        <f t="shared" si="16"/>
        <v>2015</v>
      </c>
      <c r="V528">
        <f t="shared" si="17"/>
        <v>12</v>
      </c>
    </row>
    <row r="529" spans="1:2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v>100</v>
      </c>
      <c r="G529" t="s">
        <v>14</v>
      </c>
      <c r="H529">
        <v>6080</v>
      </c>
      <c r="I529">
        <v>97280</v>
      </c>
      <c r="J529" t="s">
        <v>15</v>
      </c>
      <c r="K529" t="s">
        <v>16</v>
      </c>
      <c r="L529">
        <v>1454652000</v>
      </c>
      <c r="M529">
        <v>1457762400</v>
      </c>
      <c r="N529" s="6">
        <v>42405.25</v>
      </c>
      <c r="O529" s="6"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  <c r="U529">
        <f t="shared" si="16"/>
        <v>2016</v>
      </c>
      <c r="V529">
        <f t="shared" si="17"/>
        <v>2</v>
      </c>
    </row>
    <row r="530" spans="1:2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v>80</v>
      </c>
      <c r="G530" t="s">
        <v>14</v>
      </c>
      <c r="H530">
        <v>80</v>
      </c>
      <c r="I530">
        <v>3653.5</v>
      </c>
      <c r="J530" t="s">
        <v>40</v>
      </c>
      <c r="K530" t="s">
        <v>41</v>
      </c>
      <c r="L530">
        <v>1385186400</v>
      </c>
      <c r="M530">
        <v>1389074400</v>
      </c>
      <c r="N530" s="6">
        <v>41601.25</v>
      </c>
      <c r="O530" s="6"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  <c r="U530">
        <f t="shared" si="16"/>
        <v>2013</v>
      </c>
      <c r="V530">
        <f t="shared" si="17"/>
        <v>11</v>
      </c>
    </row>
    <row r="531" spans="1:2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v>11</v>
      </c>
      <c r="G531" t="s">
        <v>14</v>
      </c>
      <c r="H531">
        <v>9</v>
      </c>
      <c r="I531">
        <v>291.5</v>
      </c>
      <c r="J531" t="s">
        <v>21</v>
      </c>
      <c r="K531" t="s">
        <v>22</v>
      </c>
      <c r="L531">
        <v>1399698000</v>
      </c>
      <c r="M531">
        <v>1402117200</v>
      </c>
      <c r="N531" s="6">
        <v>41769.208333333336</v>
      </c>
      <c r="O531" s="6"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  <c r="U531">
        <f t="shared" si="16"/>
        <v>2014</v>
      </c>
      <c r="V531">
        <f t="shared" si="17"/>
        <v>5</v>
      </c>
    </row>
    <row r="532" spans="1:22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v>92</v>
      </c>
      <c r="G532" t="s">
        <v>14</v>
      </c>
      <c r="H532">
        <v>1784</v>
      </c>
      <c r="I532">
        <v>49056</v>
      </c>
      <c r="J532" t="s">
        <v>21</v>
      </c>
      <c r="K532" t="s">
        <v>22</v>
      </c>
      <c r="L532">
        <v>1283230800</v>
      </c>
      <c r="M532">
        <v>1284440400</v>
      </c>
      <c r="N532" s="6">
        <v>40421.208333333336</v>
      </c>
      <c r="O532" s="6"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  <c r="U532">
        <f t="shared" si="16"/>
        <v>2010</v>
      </c>
      <c r="V532">
        <f t="shared" si="17"/>
        <v>8</v>
      </c>
    </row>
    <row r="533" spans="1:22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v>96</v>
      </c>
      <c r="G533" t="s">
        <v>47</v>
      </c>
      <c r="H533">
        <v>3640</v>
      </c>
      <c r="I533">
        <v>90989</v>
      </c>
      <c r="J533" t="s">
        <v>98</v>
      </c>
      <c r="K533" t="s">
        <v>99</v>
      </c>
      <c r="L533">
        <v>1384149600</v>
      </c>
      <c r="M533">
        <v>1388988000</v>
      </c>
      <c r="N533" s="6">
        <v>41589.25</v>
      </c>
      <c r="O533" s="6"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  <c r="U533">
        <f t="shared" si="16"/>
        <v>2013</v>
      </c>
      <c r="V533">
        <f t="shared" si="17"/>
        <v>11</v>
      </c>
    </row>
    <row r="534" spans="1:2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v>503</v>
      </c>
      <c r="G534" t="s">
        <v>20</v>
      </c>
      <c r="H534">
        <v>126</v>
      </c>
      <c r="I534">
        <v>4086</v>
      </c>
      <c r="J534" t="s">
        <v>15</v>
      </c>
      <c r="K534" t="s">
        <v>16</v>
      </c>
      <c r="L534">
        <v>1516860000</v>
      </c>
      <c r="M534">
        <v>1516946400</v>
      </c>
      <c r="N534" s="6">
        <v>43125.25</v>
      </c>
      <c r="O534" s="6"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  <c r="U534">
        <f t="shared" si="16"/>
        <v>2018</v>
      </c>
      <c r="V534">
        <f t="shared" si="17"/>
        <v>1</v>
      </c>
    </row>
    <row r="535" spans="1:2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v>159</v>
      </c>
      <c r="G535" t="s">
        <v>20</v>
      </c>
      <c r="H535">
        <v>2218</v>
      </c>
      <c r="I535">
        <v>93152</v>
      </c>
      <c r="J535" t="s">
        <v>40</v>
      </c>
      <c r="K535" t="s">
        <v>41</v>
      </c>
      <c r="L535">
        <v>1374642000</v>
      </c>
      <c r="M535">
        <v>1377752400</v>
      </c>
      <c r="N535" s="6">
        <v>41479.208333333336</v>
      </c>
      <c r="O535" s="6"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  <c r="U535">
        <f t="shared" si="16"/>
        <v>2013</v>
      </c>
      <c r="V535">
        <f t="shared" si="17"/>
        <v>7</v>
      </c>
    </row>
    <row r="536" spans="1:2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v>15</v>
      </c>
      <c r="G536" t="s">
        <v>14</v>
      </c>
      <c r="H536">
        <v>243</v>
      </c>
      <c r="I536">
        <v>6814</v>
      </c>
      <c r="J536" t="s">
        <v>21</v>
      </c>
      <c r="K536" t="s">
        <v>22</v>
      </c>
      <c r="L536">
        <v>1534482000</v>
      </c>
      <c r="M536">
        <v>1534568400</v>
      </c>
      <c r="N536" s="6">
        <v>43329.208333333328</v>
      </c>
      <c r="O536" s="6"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  <c r="U536">
        <f t="shared" si="16"/>
        <v>2018</v>
      </c>
      <c r="V536">
        <f t="shared" si="17"/>
        <v>8</v>
      </c>
    </row>
    <row r="537" spans="1:2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v>482</v>
      </c>
      <c r="G537" t="s">
        <v>20</v>
      </c>
      <c r="H537">
        <v>202</v>
      </c>
      <c r="I537">
        <v>6367.5</v>
      </c>
      <c r="J537" t="s">
        <v>107</v>
      </c>
      <c r="K537" t="s">
        <v>108</v>
      </c>
      <c r="L537">
        <v>1528434000</v>
      </c>
      <c r="M537">
        <v>1528606800</v>
      </c>
      <c r="N537" s="6">
        <v>43259.208333333328</v>
      </c>
      <c r="O537" s="6"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  <c r="U537">
        <f t="shared" si="16"/>
        <v>2018</v>
      </c>
      <c r="V537">
        <f t="shared" si="17"/>
        <v>6</v>
      </c>
    </row>
    <row r="538" spans="1:22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v>150</v>
      </c>
      <c r="G538" t="s">
        <v>20</v>
      </c>
      <c r="H538">
        <v>140</v>
      </c>
      <c r="I538">
        <v>7418.5</v>
      </c>
      <c r="J538" t="s">
        <v>107</v>
      </c>
      <c r="K538" t="s">
        <v>108</v>
      </c>
      <c r="L538">
        <v>1282626000</v>
      </c>
      <c r="M538">
        <v>1284872400</v>
      </c>
      <c r="N538" s="6">
        <v>40414.208333333336</v>
      </c>
      <c r="O538" s="6"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  <c r="U538">
        <f t="shared" si="16"/>
        <v>2010</v>
      </c>
      <c r="V538">
        <f t="shared" si="17"/>
        <v>8</v>
      </c>
    </row>
    <row r="539" spans="1:2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v>117</v>
      </c>
      <c r="G539" t="s">
        <v>20</v>
      </c>
      <c r="H539">
        <v>1052</v>
      </c>
      <c r="I539">
        <v>49993.5</v>
      </c>
      <c r="J539" t="s">
        <v>36</v>
      </c>
      <c r="K539" t="s">
        <v>37</v>
      </c>
      <c r="L539">
        <v>1535605200</v>
      </c>
      <c r="M539">
        <v>1537592400</v>
      </c>
      <c r="N539" s="6">
        <v>43342.208333333328</v>
      </c>
      <c r="O539" s="6"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  <c r="U539">
        <f t="shared" si="16"/>
        <v>2018</v>
      </c>
      <c r="V539">
        <f t="shared" si="17"/>
        <v>8</v>
      </c>
    </row>
    <row r="540" spans="1:2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v>38</v>
      </c>
      <c r="G540" t="s">
        <v>14</v>
      </c>
      <c r="H540">
        <v>1296</v>
      </c>
      <c r="I540">
        <v>29165</v>
      </c>
      <c r="J540" t="s">
        <v>21</v>
      </c>
      <c r="K540" t="s">
        <v>22</v>
      </c>
      <c r="L540">
        <v>1379826000</v>
      </c>
      <c r="M540">
        <v>1381208400</v>
      </c>
      <c r="N540" s="6">
        <v>41539.208333333336</v>
      </c>
      <c r="O540" s="6"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  <c r="U540">
        <f t="shared" si="16"/>
        <v>2013</v>
      </c>
      <c r="V540">
        <f t="shared" si="17"/>
        <v>9</v>
      </c>
    </row>
    <row r="541" spans="1:2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v>73</v>
      </c>
      <c r="G541" t="s">
        <v>14</v>
      </c>
      <c r="H541">
        <v>77</v>
      </c>
      <c r="I541">
        <v>3598.5</v>
      </c>
      <c r="J541" t="s">
        <v>21</v>
      </c>
      <c r="K541" t="s">
        <v>22</v>
      </c>
      <c r="L541">
        <v>1561957200</v>
      </c>
      <c r="M541">
        <v>1562475600</v>
      </c>
      <c r="N541" s="6">
        <v>43647.208333333328</v>
      </c>
      <c r="O541" s="6"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  <c r="U541">
        <f t="shared" si="16"/>
        <v>2019</v>
      </c>
      <c r="V541">
        <f t="shared" si="17"/>
        <v>7</v>
      </c>
    </row>
    <row r="542" spans="1:2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v>266</v>
      </c>
      <c r="G542" t="s">
        <v>20</v>
      </c>
      <c r="H542">
        <v>247</v>
      </c>
      <c r="I542">
        <v>7172</v>
      </c>
      <c r="J542" t="s">
        <v>21</v>
      </c>
      <c r="K542" t="s">
        <v>22</v>
      </c>
      <c r="L542">
        <v>1525496400</v>
      </c>
      <c r="M542">
        <v>1527397200</v>
      </c>
      <c r="N542" s="6">
        <v>43225.208333333328</v>
      </c>
      <c r="O542" s="6"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  <c r="U542">
        <f t="shared" si="16"/>
        <v>2018</v>
      </c>
      <c r="V542">
        <f t="shared" si="17"/>
        <v>5</v>
      </c>
    </row>
    <row r="543" spans="1:2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v>24</v>
      </c>
      <c r="G543" t="s">
        <v>14</v>
      </c>
      <c r="H543">
        <v>395</v>
      </c>
      <c r="I543">
        <v>21740.5</v>
      </c>
      <c r="J543" t="s">
        <v>107</v>
      </c>
      <c r="K543" t="s">
        <v>108</v>
      </c>
      <c r="L543">
        <v>1433912400</v>
      </c>
      <c r="M543">
        <v>1436158800</v>
      </c>
      <c r="N543" s="6">
        <v>42165.208333333328</v>
      </c>
      <c r="O543" s="6"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  <c r="U543">
        <f t="shared" si="16"/>
        <v>2015</v>
      </c>
      <c r="V543">
        <f t="shared" si="17"/>
        <v>6</v>
      </c>
    </row>
    <row r="544" spans="1:2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v>3</v>
      </c>
      <c r="G544" t="s">
        <v>14</v>
      </c>
      <c r="H544">
        <v>49</v>
      </c>
      <c r="I544">
        <v>989.5</v>
      </c>
      <c r="J544" t="s">
        <v>40</v>
      </c>
      <c r="K544" t="s">
        <v>41</v>
      </c>
      <c r="L544">
        <v>1453442400</v>
      </c>
      <c r="M544">
        <v>1456034400</v>
      </c>
      <c r="N544" s="6">
        <v>42391.25</v>
      </c>
      <c r="O544" s="6"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  <c r="U544">
        <f t="shared" si="16"/>
        <v>2016</v>
      </c>
      <c r="V544">
        <f t="shared" si="17"/>
        <v>1</v>
      </c>
    </row>
    <row r="545" spans="1:2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v>16</v>
      </c>
      <c r="G545" t="s">
        <v>14</v>
      </c>
      <c r="H545">
        <v>180</v>
      </c>
      <c r="I545">
        <v>7022</v>
      </c>
      <c r="J545" t="s">
        <v>21</v>
      </c>
      <c r="K545" t="s">
        <v>22</v>
      </c>
      <c r="L545">
        <v>1378875600</v>
      </c>
      <c r="M545">
        <v>1380171600</v>
      </c>
      <c r="N545" s="6">
        <v>41528.208333333336</v>
      </c>
      <c r="O545" s="6"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  <c r="U545">
        <f t="shared" si="16"/>
        <v>2013</v>
      </c>
      <c r="V545">
        <f t="shared" si="17"/>
        <v>9</v>
      </c>
    </row>
    <row r="546" spans="1:22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v>277</v>
      </c>
      <c r="G546" t="s">
        <v>20</v>
      </c>
      <c r="H546">
        <v>84</v>
      </c>
      <c r="I546">
        <v>3913</v>
      </c>
      <c r="J546" t="s">
        <v>21</v>
      </c>
      <c r="K546" t="s">
        <v>22</v>
      </c>
      <c r="L546">
        <v>1452232800</v>
      </c>
      <c r="M546">
        <v>1453356000</v>
      </c>
      <c r="N546" s="6">
        <v>42377.25</v>
      </c>
      <c r="O546" s="6"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  <c r="U546">
        <f t="shared" si="16"/>
        <v>2016</v>
      </c>
      <c r="V546">
        <f t="shared" si="17"/>
        <v>1</v>
      </c>
    </row>
    <row r="547" spans="1:2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v>89</v>
      </c>
      <c r="G547" t="s">
        <v>14</v>
      </c>
      <c r="H547">
        <v>2690</v>
      </c>
      <c r="I547">
        <v>83399.5</v>
      </c>
      <c r="J547" t="s">
        <v>21</v>
      </c>
      <c r="K547" t="s">
        <v>22</v>
      </c>
      <c r="L547">
        <v>1577253600</v>
      </c>
      <c r="M547">
        <v>1578981600</v>
      </c>
      <c r="N547" s="6">
        <v>43824.25</v>
      </c>
      <c r="O547" s="6"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  <c r="U547">
        <f t="shared" si="16"/>
        <v>2019</v>
      </c>
      <c r="V547">
        <f t="shared" si="17"/>
        <v>12</v>
      </c>
    </row>
    <row r="548" spans="1:22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v>164</v>
      </c>
      <c r="G548" t="s">
        <v>20</v>
      </c>
      <c r="H548">
        <v>88</v>
      </c>
      <c r="I548">
        <v>3479</v>
      </c>
      <c r="J548" t="s">
        <v>21</v>
      </c>
      <c r="K548" t="s">
        <v>22</v>
      </c>
      <c r="L548">
        <v>1537160400</v>
      </c>
      <c r="M548">
        <v>1537419600</v>
      </c>
      <c r="N548" s="6">
        <v>43360.208333333328</v>
      </c>
      <c r="O548" s="6"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  <c r="U548">
        <f t="shared" si="16"/>
        <v>2018</v>
      </c>
      <c r="V548">
        <f t="shared" si="17"/>
        <v>9</v>
      </c>
    </row>
    <row r="549" spans="1:2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v>969</v>
      </c>
      <c r="G549" t="s">
        <v>20</v>
      </c>
      <c r="H549">
        <v>156</v>
      </c>
      <c r="I549">
        <v>6376.5</v>
      </c>
      <c r="J549" t="s">
        <v>21</v>
      </c>
      <c r="K549" t="s">
        <v>22</v>
      </c>
      <c r="L549">
        <v>1422165600</v>
      </c>
      <c r="M549">
        <v>1423202400</v>
      </c>
      <c r="N549" s="6">
        <v>42029.25</v>
      </c>
      <c r="O549" s="6"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  <c r="U549">
        <f t="shared" si="16"/>
        <v>2015</v>
      </c>
      <c r="V549">
        <f t="shared" si="17"/>
        <v>1</v>
      </c>
    </row>
    <row r="550" spans="1:2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v>271</v>
      </c>
      <c r="G550" t="s">
        <v>20</v>
      </c>
      <c r="H550">
        <v>2985</v>
      </c>
      <c r="I550">
        <v>91029.5</v>
      </c>
      <c r="J550" t="s">
        <v>21</v>
      </c>
      <c r="K550" t="s">
        <v>22</v>
      </c>
      <c r="L550">
        <v>1459486800</v>
      </c>
      <c r="M550">
        <v>1460610000</v>
      </c>
      <c r="N550" s="6">
        <v>42461.208333333328</v>
      </c>
      <c r="O550" s="6"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  <c r="U550">
        <f t="shared" si="16"/>
        <v>2016</v>
      </c>
      <c r="V550">
        <f t="shared" si="17"/>
        <v>4</v>
      </c>
    </row>
    <row r="551" spans="1:22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v>284</v>
      </c>
      <c r="G551" t="s">
        <v>20</v>
      </c>
      <c r="H551">
        <v>762</v>
      </c>
      <c r="I551">
        <v>42302.5</v>
      </c>
      <c r="J551" t="s">
        <v>21</v>
      </c>
      <c r="K551" t="s">
        <v>22</v>
      </c>
      <c r="L551">
        <v>1369717200</v>
      </c>
      <c r="M551">
        <v>1370494800</v>
      </c>
      <c r="N551" s="6">
        <v>41422.208333333336</v>
      </c>
      <c r="O551" s="6"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  <c r="U551">
        <f t="shared" si="16"/>
        <v>2013</v>
      </c>
      <c r="V551">
        <f t="shared" si="17"/>
        <v>5</v>
      </c>
    </row>
    <row r="552" spans="1:22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v>4</v>
      </c>
      <c r="G552" t="s">
        <v>74</v>
      </c>
      <c r="H552">
        <v>1</v>
      </c>
      <c r="I552">
        <v>2.5</v>
      </c>
      <c r="J552" t="s">
        <v>98</v>
      </c>
      <c r="K552" t="s">
        <v>99</v>
      </c>
      <c r="L552">
        <v>1330495200</v>
      </c>
      <c r="M552">
        <v>1332306000</v>
      </c>
      <c r="N552" s="6">
        <v>40968.25</v>
      </c>
      <c r="O552" s="6"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  <c r="U552">
        <f t="shared" si="16"/>
        <v>2012</v>
      </c>
      <c r="V552">
        <f t="shared" si="17"/>
        <v>2</v>
      </c>
    </row>
    <row r="553" spans="1:22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v>59</v>
      </c>
      <c r="G553" t="s">
        <v>14</v>
      </c>
      <c r="H553">
        <v>2779</v>
      </c>
      <c r="I553">
        <v>54188.5</v>
      </c>
      <c r="J553" t="s">
        <v>26</v>
      </c>
      <c r="K553" t="s">
        <v>27</v>
      </c>
      <c r="L553">
        <v>1419055200</v>
      </c>
      <c r="M553">
        <v>1422511200</v>
      </c>
      <c r="N553" s="6">
        <v>41993.25</v>
      </c>
      <c r="O553" s="6"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  <c r="U553">
        <f t="shared" si="16"/>
        <v>2014</v>
      </c>
      <c r="V553">
        <f t="shared" si="17"/>
        <v>12</v>
      </c>
    </row>
    <row r="554" spans="1:2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v>99</v>
      </c>
      <c r="G554" t="s">
        <v>14</v>
      </c>
      <c r="H554">
        <v>92</v>
      </c>
      <c r="I554">
        <v>4479</v>
      </c>
      <c r="J554" t="s">
        <v>21</v>
      </c>
      <c r="K554" t="s">
        <v>22</v>
      </c>
      <c r="L554">
        <v>1480140000</v>
      </c>
      <c r="M554">
        <v>1480312800</v>
      </c>
      <c r="N554" s="6">
        <v>42700.25</v>
      </c>
      <c r="O554" s="6"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  <c r="U554">
        <f t="shared" si="16"/>
        <v>2016</v>
      </c>
      <c r="V554">
        <f t="shared" si="17"/>
        <v>11</v>
      </c>
    </row>
    <row r="555" spans="1:22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v>44</v>
      </c>
      <c r="G555" t="s">
        <v>14</v>
      </c>
      <c r="H555">
        <v>1028</v>
      </c>
      <c r="I555">
        <v>38025</v>
      </c>
      <c r="J555" t="s">
        <v>21</v>
      </c>
      <c r="K555" t="s">
        <v>22</v>
      </c>
      <c r="L555">
        <v>1293948000</v>
      </c>
      <c r="M555">
        <v>1294034400</v>
      </c>
      <c r="N555" s="6">
        <v>40545.25</v>
      </c>
      <c r="O555" s="6"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  <c r="U555">
        <f t="shared" si="16"/>
        <v>2011</v>
      </c>
      <c r="V555">
        <f t="shared" si="17"/>
        <v>1</v>
      </c>
    </row>
    <row r="556" spans="1:22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v>152</v>
      </c>
      <c r="G556" t="s">
        <v>20</v>
      </c>
      <c r="H556">
        <v>554</v>
      </c>
      <c r="I556">
        <v>7481</v>
      </c>
      <c r="J556" t="s">
        <v>15</v>
      </c>
      <c r="K556" t="s">
        <v>16</v>
      </c>
      <c r="L556">
        <v>1482127200</v>
      </c>
      <c r="M556">
        <v>1482645600</v>
      </c>
      <c r="N556" s="6">
        <v>42723.25</v>
      </c>
      <c r="O556" s="6"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  <c r="U556">
        <f t="shared" si="16"/>
        <v>2016</v>
      </c>
      <c r="V556">
        <f t="shared" si="17"/>
        <v>12</v>
      </c>
    </row>
    <row r="557" spans="1:22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v>224</v>
      </c>
      <c r="G557" t="s">
        <v>20</v>
      </c>
      <c r="H557">
        <v>135</v>
      </c>
      <c r="I557">
        <v>7112</v>
      </c>
      <c r="J557" t="s">
        <v>36</v>
      </c>
      <c r="K557" t="s">
        <v>37</v>
      </c>
      <c r="L557">
        <v>1396414800</v>
      </c>
      <c r="M557">
        <v>1399093200</v>
      </c>
      <c r="N557" s="6">
        <v>41731.208333333336</v>
      </c>
      <c r="O557" s="6"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  <c r="U557">
        <f t="shared" si="16"/>
        <v>2014</v>
      </c>
      <c r="V557">
        <f t="shared" si="17"/>
        <v>4</v>
      </c>
    </row>
    <row r="558" spans="1:2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v>240</v>
      </c>
      <c r="G558" t="s">
        <v>20</v>
      </c>
      <c r="H558">
        <v>122</v>
      </c>
      <c r="I558">
        <v>6294.5</v>
      </c>
      <c r="J558" t="s">
        <v>21</v>
      </c>
      <c r="K558" t="s">
        <v>22</v>
      </c>
      <c r="L558">
        <v>1315285200</v>
      </c>
      <c r="M558">
        <v>1315890000</v>
      </c>
      <c r="N558" s="6">
        <v>40792.208333333336</v>
      </c>
      <c r="O558" s="6"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  <c r="U558">
        <f t="shared" si="16"/>
        <v>2011</v>
      </c>
      <c r="V558">
        <f t="shared" si="17"/>
        <v>9</v>
      </c>
    </row>
    <row r="559" spans="1:2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v>199</v>
      </c>
      <c r="G559" t="s">
        <v>20</v>
      </c>
      <c r="H559">
        <v>221</v>
      </c>
      <c r="I559">
        <v>6090.5</v>
      </c>
      <c r="J559" t="s">
        <v>21</v>
      </c>
      <c r="K559" t="s">
        <v>22</v>
      </c>
      <c r="L559">
        <v>1443762000</v>
      </c>
      <c r="M559">
        <v>1444021200</v>
      </c>
      <c r="N559" s="6">
        <v>42279.208333333328</v>
      </c>
      <c r="O559" s="6"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  <c r="U559">
        <f t="shared" si="16"/>
        <v>2015</v>
      </c>
      <c r="V559">
        <f t="shared" si="17"/>
        <v>10</v>
      </c>
    </row>
    <row r="560" spans="1:2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v>137</v>
      </c>
      <c r="G560" t="s">
        <v>20</v>
      </c>
      <c r="H560">
        <v>126</v>
      </c>
      <c r="I560">
        <v>4046</v>
      </c>
      <c r="J560" t="s">
        <v>21</v>
      </c>
      <c r="K560" t="s">
        <v>22</v>
      </c>
      <c r="L560">
        <v>1456293600</v>
      </c>
      <c r="M560">
        <v>1460005200</v>
      </c>
      <c r="N560" s="6">
        <v>42424.25</v>
      </c>
      <c r="O560" s="6"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  <c r="U560">
        <f t="shared" si="16"/>
        <v>2016</v>
      </c>
      <c r="V560">
        <f t="shared" si="17"/>
        <v>2</v>
      </c>
    </row>
    <row r="561" spans="1:2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v>101</v>
      </c>
      <c r="G561" t="s">
        <v>20</v>
      </c>
      <c r="H561">
        <v>1022</v>
      </c>
      <c r="I561">
        <v>53671.5</v>
      </c>
      <c r="J561" t="s">
        <v>21</v>
      </c>
      <c r="K561" t="s">
        <v>22</v>
      </c>
      <c r="L561">
        <v>1470114000</v>
      </c>
      <c r="M561">
        <v>1470718800</v>
      </c>
      <c r="N561" s="6">
        <v>42584.208333333328</v>
      </c>
      <c r="O561" s="6"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  <c r="U561">
        <f t="shared" si="16"/>
        <v>2016</v>
      </c>
      <c r="V561">
        <f t="shared" si="17"/>
        <v>8</v>
      </c>
    </row>
    <row r="562" spans="1:2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v>794</v>
      </c>
      <c r="G562" t="s">
        <v>20</v>
      </c>
      <c r="H562">
        <v>3177</v>
      </c>
      <c r="I562">
        <v>81004.5</v>
      </c>
      <c r="J562" t="s">
        <v>21</v>
      </c>
      <c r="K562" t="s">
        <v>22</v>
      </c>
      <c r="L562">
        <v>1321596000</v>
      </c>
      <c r="M562">
        <v>1325052000</v>
      </c>
      <c r="N562" s="6">
        <v>40865.25</v>
      </c>
      <c r="O562" s="6"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  <c r="U562">
        <f t="shared" si="16"/>
        <v>2011</v>
      </c>
      <c r="V562">
        <f t="shared" si="17"/>
        <v>11</v>
      </c>
    </row>
    <row r="563" spans="1:2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v>370</v>
      </c>
      <c r="G563" t="s">
        <v>20</v>
      </c>
      <c r="H563">
        <v>198</v>
      </c>
      <c r="I563">
        <v>5644.5</v>
      </c>
      <c r="J563" t="s">
        <v>98</v>
      </c>
      <c r="K563" t="s">
        <v>99</v>
      </c>
      <c r="L563">
        <v>1318827600</v>
      </c>
      <c r="M563">
        <v>1319000400</v>
      </c>
      <c r="N563" s="6">
        <v>40833.208333333336</v>
      </c>
      <c r="O563" s="6"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  <c r="U563">
        <f t="shared" si="16"/>
        <v>2011</v>
      </c>
      <c r="V563">
        <f t="shared" si="17"/>
        <v>10</v>
      </c>
    </row>
    <row r="564" spans="1:22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v>13</v>
      </c>
      <c r="G564" t="s">
        <v>14</v>
      </c>
      <c r="H564">
        <v>26</v>
      </c>
      <c r="I564">
        <v>647.5</v>
      </c>
      <c r="J564" t="s">
        <v>98</v>
      </c>
      <c r="K564" t="s">
        <v>99</v>
      </c>
      <c r="L564">
        <v>1552366800</v>
      </c>
      <c r="M564">
        <v>1552539600</v>
      </c>
      <c r="N564" s="6">
        <v>43536.208333333328</v>
      </c>
      <c r="O564" s="6"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  <c r="U564">
        <f t="shared" si="16"/>
        <v>2019</v>
      </c>
      <c r="V564">
        <f t="shared" si="17"/>
        <v>3</v>
      </c>
    </row>
    <row r="565" spans="1:2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v>138</v>
      </c>
      <c r="G565" t="s">
        <v>20</v>
      </c>
      <c r="H565">
        <v>85</v>
      </c>
      <c r="I565">
        <v>2596</v>
      </c>
      <c r="J565" t="s">
        <v>26</v>
      </c>
      <c r="K565" t="s">
        <v>27</v>
      </c>
      <c r="L565">
        <v>1542088800</v>
      </c>
      <c r="M565">
        <v>1543816800</v>
      </c>
      <c r="N565" s="6">
        <v>43417.25</v>
      </c>
      <c r="O565" s="6"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  <c r="U565">
        <f t="shared" si="16"/>
        <v>2018</v>
      </c>
      <c r="V565">
        <f t="shared" si="17"/>
        <v>11</v>
      </c>
    </row>
    <row r="566" spans="1:2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v>84</v>
      </c>
      <c r="G566" t="s">
        <v>14</v>
      </c>
      <c r="H566">
        <v>1790</v>
      </c>
      <c r="I566">
        <v>71591.5</v>
      </c>
      <c r="J566" t="s">
        <v>21</v>
      </c>
      <c r="K566" t="s">
        <v>22</v>
      </c>
      <c r="L566">
        <v>1426395600</v>
      </c>
      <c r="M566">
        <v>1427086800</v>
      </c>
      <c r="N566" s="6">
        <v>42078.208333333328</v>
      </c>
      <c r="O566" s="6"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  <c r="U566">
        <f t="shared" si="16"/>
        <v>2015</v>
      </c>
      <c r="V566">
        <f t="shared" si="17"/>
        <v>3</v>
      </c>
    </row>
    <row r="567" spans="1:2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v>205</v>
      </c>
      <c r="G567" t="s">
        <v>20</v>
      </c>
      <c r="H567">
        <v>3596</v>
      </c>
      <c r="I567">
        <v>98881</v>
      </c>
      <c r="J567" t="s">
        <v>21</v>
      </c>
      <c r="K567" t="s">
        <v>22</v>
      </c>
      <c r="L567">
        <v>1321336800</v>
      </c>
      <c r="M567">
        <v>1323064800</v>
      </c>
      <c r="N567" s="6">
        <v>40862.25</v>
      </c>
      <c r="O567" s="6"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  <c r="U567">
        <f t="shared" si="16"/>
        <v>2011</v>
      </c>
      <c r="V567">
        <f t="shared" si="17"/>
        <v>11</v>
      </c>
    </row>
    <row r="568" spans="1:2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v>44</v>
      </c>
      <c r="G568" t="s">
        <v>14</v>
      </c>
      <c r="H568">
        <v>37</v>
      </c>
      <c r="I568">
        <v>2080.5</v>
      </c>
      <c r="J568" t="s">
        <v>21</v>
      </c>
      <c r="K568" t="s">
        <v>22</v>
      </c>
      <c r="L568">
        <v>1456293600</v>
      </c>
      <c r="M568">
        <v>1458277200</v>
      </c>
      <c r="N568" s="6">
        <v>42424.25</v>
      </c>
      <c r="O568" s="6"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  <c r="U568">
        <f t="shared" si="16"/>
        <v>2016</v>
      </c>
      <c r="V568">
        <f t="shared" si="17"/>
        <v>2</v>
      </c>
    </row>
    <row r="569" spans="1:22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v>219</v>
      </c>
      <c r="G569" t="s">
        <v>20</v>
      </c>
      <c r="H569">
        <v>244</v>
      </c>
      <c r="I569">
        <v>7554.5</v>
      </c>
      <c r="J569" t="s">
        <v>21</v>
      </c>
      <c r="K569" t="s">
        <v>22</v>
      </c>
      <c r="L569">
        <v>1404968400</v>
      </c>
      <c r="M569">
        <v>1405141200</v>
      </c>
      <c r="N569" s="6">
        <v>41830.208333333336</v>
      </c>
      <c r="O569" s="6"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  <c r="U569">
        <f t="shared" si="16"/>
        <v>2014</v>
      </c>
      <c r="V569">
        <f t="shared" si="17"/>
        <v>7</v>
      </c>
    </row>
    <row r="570" spans="1:2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v>186</v>
      </c>
      <c r="G570" t="s">
        <v>20</v>
      </c>
      <c r="H570">
        <v>5180</v>
      </c>
      <c r="I570">
        <v>69934</v>
      </c>
      <c r="J570" t="s">
        <v>21</v>
      </c>
      <c r="K570" t="s">
        <v>22</v>
      </c>
      <c r="L570">
        <v>1279170000</v>
      </c>
      <c r="M570">
        <v>1283058000</v>
      </c>
      <c r="N570" s="6">
        <v>40374.208333333336</v>
      </c>
      <c r="O570" s="6"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  <c r="U570">
        <f t="shared" si="16"/>
        <v>2010</v>
      </c>
      <c r="V570">
        <f t="shared" si="17"/>
        <v>7</v>
      </c>
    </row>
    <row r="571" spans="1:2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v>237</v>
      </c>
      <c r="G571" t="s">
        <v>20</v>
      </c>
      <c r="H571">
        <v>589</v>
      </c>
      <c r="I571">
        <v>24147</v>
      </c>
      <c r="J571" t="s">
        <v>107</v>
      </c>
      <c r="K571" t="s">
        <v>108</v>
      </c>
      <c r="L571">
        <v>1294725600</v>
      </c>
      <c r="M571">
        <v>1295762400</v>
      </c>
      <c r="N571" s="6">
        <v>40554.25</v>
      </c>
      <c r="O571" s="6"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  <c r="U571">
        <f t="shared" si="16"/>
        <v>2011</v>
      </c>
      <c r="V571">
        <f t="shared" si="17"/>
        <v>1</v>
      </c>
    </row>
    <row r="572" spans="1:2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v>306</v>
      </c>
      <c r="G572" t="s">
        <v>20</v>
      </c>
      <c r="H572">
        <v>2725</v>
      </c>
      <c r="I572">
        <v>49044.5</v>
      </c>
      <c r="J572" t="s">
        <v>21</v>
      </c>
      <c r="K572" t="s">
        <v>22</v>
      </c>
      <c r="L572">
        <v>1419055200</v>
      </c>
      <c r="M572">
        <v>1419573600</v>
      </c>
      <c r="N572" s="6">
        <v>41993.25</v>
      </c>
      <c r="O572" s="6"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  <c r="U572">
        <f t="shared" si="16"/>
        <v>2014</v>
      </c>
      <c r="V572">
        <f t="shared" si="17"/>
        <v>12</v>
      </c>
    </row>
    <row r="573" spans="1:2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v>94</v>
      </c>
      <c r="G573" t="s">
        <v>14</v>
      </c>
      <c r="H573">
        <v>35</v>
      </c>
      <c r="I573">
        <v>1665</v>
      </c>
      <c r="J573" t="s">
        <v>107</v>
      </c>
      <c r="K573" t="s">
        <v>108</v>
      </c>
      <c r="L573">
        <v>1434690000</v>
      </c>
      <c r="M573">
        <v>1438750800</v>
      </c>
      <c r="N573" s="6">
        <v>42174.208333333328</v>
      </c>
      <c r="O573" s="6"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  <c r="U573">
        <f t="shared" si="16"/>
        <v>2015</v>
      </c>
      <c r="V573">
        <f t="shared" si="17"/>
        <v>6</v>
      </c>
    </row>
    <row r="574" spans="1:2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v>54</v>
      </c>
      <c r="G574" t="s">
        <v>74</v>
      </c>
      <c r="H574">
        <v>94</v>
      </c>
      <c r="I574">
        <v>2495</v>
      </c>
      <c r="J574" t="s">
        <v>21</v>
      </c>
      <c r="K574" t="s">
        <v>22</v>
      </c>
      <c r="L574">
        <v>1443416400</v>
      </c>
      <c r="M574">
        <v>1444798800</v>
      </c>
      <c r="N574" s="6">
        <v>42275.208333333328</v>
      </c>
      <c r="O574" s="6"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  <c r="U574">
        <f t="shared" si="16"/>
        <v>2015</v>
      </c>
      <c r="V574">
        <f t="shared" si="17"/>
        <v>9</v>
      </c>
    </row>
    <row r="575" spans="1:2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v>112</v>
      </c>
      <c r="G575" t="s">
        <v>20</v>
      </c>
      <c r="H575">
        <v>300</v>
      </c>
      <c r="I575">
        <v>3898</v>
      </c>
      <c r="J575" t="s">
        <v>21</v>
      </c>
      <c r="K575" t="s">
        <v>22</v>
      </c>
      <c r="L575">
        <v>1399006800</v>
      </c>
      <c r="M575">
        <v>1399179600</v>
      </c>
      <c r="N575" s="6">
        <v>41761.208333333336</v>
      </c>
      <c r="O575" s="6"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  <c r="U575">
        <f t="shared" si="16"/>
        <v>2014</v>
      </c>
      <c r="V575">
        <f t="shared" si="17"/>
        <v>5</v>
      </c>
    </row>
    <row r="576" spans="1:2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v>369</v>
      </c>
      <c r="G576" t="s">
        <v>20</v>
      </c>
      <c r="H576">
        <v>144</v>
      </c>
      <c r="I576">
        <v>5055.5</v>
      </c>
      <c r="J576" t="s">
        <v>21</v>
      </c>
      <c r="K576" t="s">
        <v>22</v>
      </c>
      <c r="L576">
        <v>1575698400</v>
      </c>
      <c r="M576">
        <v>1576562400</v>
      </c>
      <c r="N576" s="6">
        <v>43806.25</v>
      </c>
      <c r="O576" s="6"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  <c r="U576">
        <f t="shared" si="16"/>
        <v>2019</v>
      </c>
      <c r="V576">
        <f t="shared" si="17"/>
        <v>12</v>
      </c>
    </row>
    <row r="577" spans="1:2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v>63</v>
      </c>
      <c r="G577" t="s">
        <v>14</v>
      </c>
      <c r="H577">
        <v>558</v>
      </c>
      <c r="I577">
        <v>26489.5</v>
      </c>
      <c r="J577" t="s">
        <v>21</v>
      </c>
      <c r="K577" t="s">
        <v>22</v>
      </c>
      <c r="L577">
        <v>1400562000</v>
      </c>
      <c r="M577">
        <v>1400821200</v>
      </c>
      <c r="N577" s="6">
        <v>41779.208333333336</v>
      </c>
      <c r="O577" s="6"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  <c r="U577">
        <f t="shared" si="16"/>
        <v>2014</v>
      </c>
      <c r="V577">
        <f t="shared" si="17"/>
        <v>5</v>
      </c>
    </row>
    <row r="578" spans="1:22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v>65</v>
      </c>
      <c r="G578" t="s">
        <v>14</v>
      </c>
      <c r="H578">
        <v>64</v>
      </c>
      <c r="I578">
        <v>3181</v>
      </c>
      <c r="J578" t="s">
        <v>21</v>
      </c>
      <c r="K578" t="s">
        <v>22</v>
      </c>
      <c r="L578">
        <v>1509512400</v>
      </c>
      <c r="M578">
        <v>1510984800</v>
      </c>
      <c r="N578" s="6">
        <v>43040.208333333328</v>
      </c>
      <c r="O578" s="6"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  <c r="U578">
        <f t="shared" si="16"/>
        <v>2017</v>
      </c>
      <c r="V578">
        <f t="shared" si="17"/>
        <v>11</v>
      </c>
    </row>
    <row r="579" spans="1:2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v>19</v>
      </c>
      <c r="G579" t="s">
        <v>74</v>
      </c>
      <c r="H579">
        <v>37</v>
      </c>
      <c r="I579">
        <v>791.5</v>
      </c>
      <c r="J579" t="s">
        <v>21</v>
      </c>
      <c r="K579" t="s">
        <v>22</v>
      </c>
      <c r="L579">
        <v>1299823200</v>
      </c>
      <c r="M579">
        <v>1302066000</v>
      </c>
      <c r="N579" s="6">
        <v>40613.25</v>
      </c>
      <c r="O579" s="6"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  <c r="U579">
        <f t="shared" ref="U579:U642" si="18">YEAR(N579)</f>
        <v>2011</v>
      </c>
      <c r="V579">
        <f t="shared" ref="V579:V642" si="19">MONTH(N579)</f>
        <v>3</v>
      </c>
    </row>
    <row r="580" spans="1:2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v>17</v>
      </c>
      <c r="G580" t="s">
        <v>14</v>
      </c>
      <c r="H580">
        <v>245</v>
      </c>
      <c r="I580">
        <v>8206.5</v>
      </c>
      <c r="J580" t="s">
        <v>21</v>
      </c>
      <c r="K580" t="s">
        <v>22</v>
      </c>
      <c r="L580">
        <v>1322719200</v>
      </c>
      <c r="M580">
        <v>1322978400</v>
      </c>
      <c r="N580" s="6">
        <v>40878.25</v>
      </c>
      <c r="O580" s="6"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  <c r="U580">
        <f t="shared" si="18"/>
        <v>2011</v>
      </c>
      <c r="V580">
        <f t="shared" si="19"/>
        <v>12</v>
      </c>
    </row>
    <row r="581" spans="1:2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v>101</v>
      </c>
      <c r="G581" t="s">
        <v>20</v>
      </c>
      <c r="H581">
        <v>87</v>
      </c>
      <c r="I581">
        <v>3178</v>
      </c>
      <c r="J581" t="s">
        <v>21</v>
      </c>
      <c r="K581" t="s">
        <v>22</v>
      </c>
      <c r="L581">
        <v>1312693200</v>
      </c>
      <c r="M581">
        <v>1313730000</v>
      </c>
      <c r="N581" s="6">
        <v>40762.208333333336</v>
      </c>
      <c r="O581" s="6"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  <c r="U581">
        <f t="shared" si="18"/>
        <v>2011</v>
      </c>
      <c r="V581">
        <f t="shared" si="19"/>
        <v>8</v>
      </c>
    </row>
    <row r="582" spans="1:22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v>342</v>
      </c>
      <c r="G582" t="s">
        <v>20</v>
      </c>
      <c r="H582">
        <v>3116</v>
      </c>
      <c r="I582">
        <v>76347</v>
      </c>
      <c r="J582" t="s">
        <v>21</v>
      </c>
      <c r="K582" t="s">
        <v>22</v>
      </c>
      <c r="L582">
        <v>1393394400</v>
      </c>
      <c r="M582">
        <v>1394085600</v>
      </c>
      <c r="N582" s="6">
        <v>41696.25</v>
      </c>
      <c r="O582" s="6"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  <c r="U582">
        <f t="shared" si="18"/>
        <v>2014</v>
      </c>
      <c r="V582">
        <f t="shared" si="19"/>
        <v>2</v>
      </c>
    </row>
    <row r="583" spans="1:2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v>64</v>
      </c>
      <c r="G583" t="s">
        <v>14</v>
      </c>
      <c r="H583">
        <v>71</v>
      </c>
      <c r="I583">
        <v>1956</v>
      </c>
      <c r="J583" t="s">
        <v>21</v>
      </c>
      <c r="K583" t="s">
        <v>22</v>
      </c>
      <c r="L583">
        <v>1304053200</v>
      </c>
      <c r="M583">
        <v>1305349200</v>
      </c>
      <c r="N583" s="6">
        <v>40662.208333333336</v>
      </c>
      <c r="O583" s="6"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  <c r="U583">
        <f t="shared" si="18"/>
        <v>2011</v>
      </c>
      <c r="V583">
        <f t="shared" si="19"/>
        <v>4</v>
      </c>
    </row>
    <row r="584" spans="1:2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v>52</v>
      </c>
      <c r="G584" t="s">
        <v>14</v>
      </c>
      <c r="H584">
        <v>42</v>
      </c>
      <c r="I584">
        <v>2286.5</v>
      </c>
      <c r="J584" t="s">
        <v>21</v>
      </c>
      <c r="K584" t="s">
        <v>22</v>
      </c>
      <c r="L584">
        <v>1433912400</v>
      </c>
      <c r="M584">
        <v>1434344400</v>
      </c>
      <c r="N584" s="6">
        <v>42165.208333333328</v>
      </c>
      <c r="O584" s="6"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  <c r="U584">
        <f t="shared" si="18"/>
        <v>2015</v>
      </c>
      <c r="V584">
        <f t="shared" si="19"/>
        <v>6</v>
      </c>
    </row>
    <row r="585" spans="1:22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v>322</v>
      </c>
      <c r="G585" t="s">
        <v>20</v>
      </c>
      <c r="H585">
        <v>909</v>
      </c>
      <c r="I585">
        <v>30921.5</v>
      </c>
      <c r="J585" t="s">
        <v>21</v>
      </c>
      <c r="K585" t="s">
        <v>22</v>
      </c>
      <c r="L585">
        <v>1329717600</v>
      </c>
      <c r="M585">
        <v>1331186400</v>
      </c>
      <c r="N585" s="6">
        <v>40959.25</v>
      </c>
      <c r="O585" s="6"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  <c r="U585">
        <f t="shared" si="18"/>
        <v>2012</v>
      </c>
      <c r="V585">
        <f t="shared" si="19"/>
        <v>2</v>
      </c>
    </row>
    <row r="586" spans="1:22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v>120</v>
      </c>
      <c r="G586" t="s">
        <v>20</v>
      </c>
      <c r="H586">
        <v>1613</v>
      </c>
      <c r="I586">
        <v>52434</v>
      </c>
      <c r="J586" t="s">
        <v>21</v>
      </c>
      <c r="K586" t="s">
        <v>22</v>
      </c>
      <c r="L586">
        <v>1335330000</v>
      </c>
      <c r="M586">
        <v>1336539600</v>
      </c>
      <c r="N586" s="6">
        <v>41024.208333333336</v>
      </c>
      <c r="O586" s="6"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  <c r="U586">
        <f t="shared" si="18"/>
        <v>2012</v>
      </c>
      <c r="V586">
        <f t="shared" si="19"/>
        <v>4</v>
      </c>
    </row>
    <row r="587" spans="1:22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v>147</v>
      </c>
      <c r="G587" t="s">
        <v>20</v>
      </c>
      <c r="H587">
        <v>136</v>
      </c>
      <c r="I587">
        <v>6600.5</v>
      </c>
      <c r="J587" t="s">
        <v>21</v>
      </c>
      <c r="K587" t="s">
        <v>22</v>
      </c>
      <c r="L587">
        <v>1268888400</v>
      </c>
      <c r="M587">
        <v>1269752400</v>
      </c>
      <c r="N587" s="6">
        <v>40255.208333333336</v>
      </c>
      <c r="O587" s="6"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  <c r="U587">
        <f t="shared" si="18"/>
        <v>2010</v>
      </c>
      <c r="V587">
        <f t="shared" si="19"/>
        <v>3</v>
      </c>
    </row>
    <row r="588" spans="1:22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v>951</v>
      </c>
      <c r="G588" t="s">
        <v>20</v>
      </c>
      <c r="H588">
        <v>130</v>
      </c>
      <c r="I588">
        <v>3392</v>
      </c>
      <c r="J588" t="s">
        <v>21</v>
      </c>
      <c r="K588" t="s">
        <v>22</v>
      </c>
      <c r="L588">
        <v>1289973600</v>
      </c>
      <c r="M588">
        <v>1291615200</v>
      </c>
      <c r="N588" s="6">
        <v>40499.25</v>
      </c>
      <c r="O588" s="6"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  <c r="U588">
        <f t="shared" si="18"/>
        <v>2010</v>
      </c>
      <c r="V588">
        <f t="shared" si="19"/>
        <v>11</v>
      </c>
    </row>
    <row r="589" spans="1:2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v>73</v>
      </c>
      <c r="G589" t="s">
        <v>14</v>
      </c>
      <c r="H589">
        <v>156</v>
      </c>
      <c r="I589">
        <v>3504</v>
      </c>
      <c r="J589" t="s">
        <v>15</v>
      </c>
      <c r="K589" t="s">
        <v>16</v>
      </c>
      <c r="L589">
        <v>1547877600</v>
      </c>
      <c r="M589">
        <v>1552366800</v>
      </c>
      <c r="N589" s="6">
        <v>43484.25</v>
      </c>
      <c r="O589" s="6"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  <c r="U589">
        <f t="shared" si="18"/>
        <v>2019</v>
      </c>
      <c r="V589">
        <f t="shared" si="19"/>
        <v>1</v>
      </c>
    </row>
    <row r="590" spans="1:2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v>79</v>
      </c>
      <c r="G590" t="s">
        <v>14</v>
      </c>
      <c r="H590">
        <v>1368</v>
      </c>
      <c r="I590">
        <v>62942.5</v>
      </c>
      <c r="J590" t="s">
        <v>40</v>
      </c>
      <c r="K590" t="s">
        <v>41</v>
      </c>
      <c r="L590">
        <v>1269493200</v>
      </c>
      <c r="M590">
        <v>1272171600</v>
      </c>
      <c r="N590" s="6">
        <v>40262.208333333336</v>
      </c>
      <c r="O590" s="6"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  <c r="U590">
        <f t="shared" si="18"/>
        <v>2010</v>
      </c>
      <c r="V590">
        <f t="shared" si="19"/>
        <v>3</v>
      </c>
    </row>
    <row r="591" spans="1:2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v>65</v>
      </c>
      <c r="G591" t="s">
        <v>14</v>
      </c>
      <c r="H591">
        <v>102</v>
      </c>
      <c r="I591">
        <v>2607.5</v>
      </c>
      <c r="J591" t="s">
        <v>21</v>
      </c>
      <c r="K591" t="s">
        <v>22</v>
      </c>
      <c r="L591">
        <v>1436072400</v>
      </c>
      <c r="M591">
        <v>1436677200</v>
      </c>
      <c r="N591" s="6">
        <v>42190.208333333328</v>
      </c>
      <c r="O591" s="6"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  <c r="U591">
        <f t="shared" si="18"/>
        <v>2015</v>
      </c>
      <c r="V591">
        <f t="shared" si="19"/>
        <v>7</v>
      </c>
    </row>
    <row r="592" spans="1:22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v>82</v>
      </c>
      <c r="G592" t="s">
        <v>14</v>
      </c>
      <c r="H592">
        <v>86</v>
      </c>
      <c r="I592">
        <v>2955</v>
      </c>
      <c r="J592" t="s">
        <v>26</v>
      </c>
      <c r="K592" t="s">
        <v>27</v>
      </c>
      <c r="L592">
        <v>1419141600</v>
      </c>
      <c r="M592">
        <v>1420092000</v>
      </c>
      <c r="N592" s="6">
        <v>41994.25</v>
      </c>
      <c r="O592" s="6"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  <c r="U592">
        <f t="shared" si="18"/>
        <v>2014</v>
      </c>
      <c r="V592">
        <f t="shared" si="19"/>
        <v>12</v>
      </c>
    </row>
    <row r="593" spans="1:2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v>1038</v>
      </c>
      <c r="G593" t="s">
        <v>20</v>
      </c>
      <c r="H593">
        <v>102</v>
      </c>
      <c r="I593">
        <v>3164</v>
      </c>
      <c r="J593" t="s">
        <v>21</v>
      </c>
      <c r="K593" t="s">
        <v>22</v>
      </c>
      <c r="L593">
        <v>1279083600</v>
      </c>
      <c r="M593">
        <v>1279947600</v>
      </c>
      <c r="N593" s="6">
        <v>40373.208333333336</v>
      </c>
      <c r="O593" s="6"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  <c r="U593">
        <f t="shared" si="18"/>
        <v>2010</v>
      </c>
      <c r="V593">
        <f t="shared" si="19"/>
        <v>7</v>
      </c>
    </row>
    <row r="594" spans="1:22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v>13</v>
      </c>
      <c r="G594" t="s">
        <v>14</v>
      </c>
      <c r="H594">
        <v>253</v>
      </c>
      <c r="I594">
        <v>10248</v>
      </c>
      <c r="J594" t="s">
        <v>21</v>
      </c>
      <c r="K594" t="s">
        <v>22</v>
      </c>
      <c r="L594">
        <v>1401426000</v>
      </c>
      <c r="M594">
        <v>1402203600</v>
      </c>
      <c r="N594" s="6">
        <v>41789.208333333336</v>
      </c>
      <c r="O594" s="6"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  <c r="U594">
        <f t="shared" si="18"/>
        <v>2014</v>
      </c>
      <c r="V594">
        <f t="shared" si="19"/>
        <v>5</v>
      </c>
    </row>
    <row r="595" spans="1:22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v>155</v>
      </c>
      <c r="G595" t="s">
        <v>20</v>
      </c>
      <c r="H595">
        <v>4006</v>
      </c>
      <c r="I595">
        <v>96147</v>
      </c>
      <c r="J595" t="s">
        <v>21</v>
      </c>
      <c r="K595" t="s">
        <v>22</v>
      </c>
      <c r="L595">
        <v>1395810000</v>
      </c>
      <c r="M595">
        <v>1396933200</v>
      </c>
      <c r="N595" s="6">
        <v>41724.208333333336</v>
      </c>
      <c r="O595" s="6"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  <c r="U595">
        <f t="shared" si="18"/>
        <v>2014</v>
      </c>
      <c r="V595">
        <f t="shared" si="19"/>
        <v>3</v>
      </c>
    </row>
    <row r="596" spans="1:22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v>7</v>
      </c>
      <c r="G596" t="s">
        <v>14</v>
      </c>
      <c r="H596">
        <v>157</v>
      </c>
      <c r="I596">
        <v>5662</v>
      </c>
      <c r="J596" t="s">
        <v>21</v>
      </c>
      <c r="K596" t="s">
        <v>22</v>
      </c>
      <c r="L596">
        <v>1467003600</v>
      </c>
      <c r="M596">
        <v>1467262800</v>
      </c>
      <c r="N596" s="6">
        <v>42548.208333333328</v>
      </c>
      <c r="O596" s="6"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  <c r="U596">
        <f t="shared" si="18"/>
        <v>2016</v>
      </c>
      <c r="V596">
        <f t="shared" si="19"/>
        <v>6</v>
      </c>
    </row>
    <row r="597" spans="1:22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v>209</v>
      </c>
      <c r="G597" t="s">
        <v>20</v>
      </c>
      <c r="H597">
        <v>1629</v>
      </c>
      <c r="I597">
        <v>74112</v>
      </c>
      <c r="J597" t="s">
        <v>21</v>
      </c>
      <c r="K597" t="s">
        <v>22</v>
      </c>
      <c r="L597">
        <v>1268715600</v>
      </c>
      <c r="M597">
        <v>1270530000</v>
      </c>
      <c r="N597" s="6">
        <v>40253.208333333336</v>
      </c>
      <c r="O597" s="6"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  <c r="U597">
        <f t="shared" si="18"/>
        <v>2010</v>
      </c>
      <c r="V597">
        <f t="shared" si="19"/>
        <v>3</v>
      </c>
    </row>
    <row r="598" spans="1:2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v>100</v>
      </c>
      <c r="G598" t="s">
        <v>14</v>
      </c>
      <c r="H598">
        <v>183</v>
      </c>
      <c r="I598">
        <v>4029</v>
      </c>
      <c r="J598" t="s">
        <v>21</v>
      </c>
      <c r="K598" t="s">
        <v>22</v>
      </c>
      <c r="L598">
        <v>1457157600</v>
      </c>
      <c r="M598">
        <v>1457762400</v>
      </c>
      <c r="N598" s="6">
        <v>42434.25</v>
      </c>
      <c r="O598" s="6"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  <c r="U598">
        <f t="shared" si="18"/>
        <v>2016</v>
      </c>
      <c r="V598">
        <f t="shared" si="19"/>
        <v>3</v>
      </c>
    </row>
    <row r="599" spans="1:22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v>202</v>
      </c>
      <c r="G599" t="s">
        <v>20</v>
      </c>
      <c r="H599">
        <v>2188</v>
      </c>
      <c r="I599">
        <v>75483.5</v>
      </c>
      <c r="J599" t="s">
        <v>21</v>
      </c>
      <c r="K599" t="s">
        <v>22</v>
      </c>
      <c r="L599">
        <v>1573970400</v>
      </c>
      <c r="M599">
        <v>1575525600</v>
      </c>
      <c r="N599" s="6">
        <v>43786.25</v>
      </c>
      <c r="O599" s="6"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  <c r="U599">
        <f t="shared" si="18"/>
        <v>2019</v>
      </c>
      <c r="V599">
        <f t="shared" si="19"/>
        <v>11</v>
      </c>
    </row>
    <row r="600" spans="1:2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v>162</v>
      </c>
      <c r="G600" t="s">
        <v>20</v>
      </c>
      <c r="H600">
        <v>2409</v>
      </c>
      <c r="I600">
        <v>89138.5</v>
      </c>
      <c r="J600" t="s">
        <v>107</v>
      </c>
      <c r="K600" t="s">
        <v>108</v>
      </c>
      <c r="L600">
        <v>1276578000</v>
      </c>
      <c r="M600">
        <v>1279083600</v>
      </c>
      <c r="N600" s="6">
        <v>40344.208333333336</v>
      </c>
      <c r="O600" s="6"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  <c r="U600">
        <f t="shared" si="18"/>
        <v>2010</v>
      </c>
      <c r="V600">
        <f t="shared" si="19"/>
        <v>6</v>
      </c>
    </row>
    <row r="601" spans="1:22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v>4</v>
      </c>
      <c r="G601" t="s">
        <v>14</v>
      </c>
      <c r="H601">
        <v>82</v>
      </c>
      <c r="I601">
        <v>2597</v>
      </c>
      <c r="J601" t="s">
        <v>36</v>
      </c>
      <c r="K601" t="s">
        <v>37</v>
      </c>
      <c r="L601">
        <v>1423720800</v>
      </c>
      <c r="M601">
        <v>1424412000</v>
      </c>
      <c r="N601" s="6">
        <v>42047.25</v>
      </c>
      <c r="O601" s="6"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  <c r="U601">
        <f t="shared" si="18"/>
        <v>2015</v>
      </c>
      <c r="V601">
        <f t="shared" si="19"/>
        <v>2</v>
      </c>
    </row>
    <row r="602" spans="1:2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v>5</v>
      </c>
      <c r="G602" t="s">
        <v>14</v>
      </c>
      <c r="H602">
        <v>1</v>
      </c>
      <c r="I602">
        <v>3</v>
      </c>
      <c r="J602" t="s">
        <v>40</v>
      </c>
      <c r="K602" t="s">
        <v>41</v>
      </c>
      <c r="L602">
        <v>1375160400</v>
      </c>
      <c r="M602">
        <v>1376197200</v>
      </c>
      <c r="N602" s="6">
        <v>41485.208333333336</v>
      </c>
      <c r="O602" s="6"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  <c r="U602">
        <f t="shared" si="18"/>
        <v>2013</v>
      </c>
      <c r="V602">
        <f t="shared" si="19"/>
        <v>7</v>
      </c>
    </row>
    <row r="603" spans="1:2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v>207</v>
      </c>
      <c r="G603" t="s">
        <v>20</v>
      </c>
      <c r="H603">
        <v>194</v>
      </c>
      <c r="I603">
        <v>6606</v>
      </c>
      <c r="J603" t="s">
        <v>21</v>
      </c>
      <c r="K603" t="s">
        <v>22</v>
      </c>
      <c r="L603">
        <v>1401426000</v>
      </c>
      <c r="M603">
        <v>1402894800</v>
      </c>
      <c r="N603" s="6">
        <v>41789.208333333336</v>
      </c>
      <c r="O603" s="6"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  <c r="U603">
        <f t="shared" si="18"/>
        <v>2014</v>
      </c>
      <c r="V603">
        <f t="shared" si="19"/>
        <v>5</v>
      </c>
    </row>
    <row r="604" spans="1:22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v>128</v>
      </c>
      <c r="G604" t="s">
        <v>20</v>
      </c>
      <c r="H604">
        <v>1140</v>
      </c>
      <c r="I604">
        <v>46158</v>
      </c>
      <c r="J604" t="s">
        <v>21</v>
      </c>
      <c r="K604" t="s">
        <v>22</v>
      </c>
      <c r="L604">
        <v>1433480400</v>
      </c>
      <c r="M604">
        <v>1434430800</v>
      </c>
      <c r="N604" s="6">
        <v>42160.208333333328</v>
      </c>
      <c r="O604" s="6"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  <c r="U604">
        <f t="shared" si="18"/>
        <v>2015</v>
      </c>
      <c r="V604">
        <f t="shared" si="19"/>
        <v>6</v>
      </c>
    </row>
    <row r="605" spans="1:2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v>120</v>
      </c>
      <c r="G605" t="s">
        <v>20</v>
      </c>
      <c r="H605">
        <v>102</v>
      </c>
      <c r="I605">
        <v>3222</v>
      </c>
      <c r="J605" t="s">
        <v>21</v>
      </c>
      <c r="K605" t="s">
        <v>22</v>
      </c>
      <c r="L605">
        <v>1555563600</v>
      </c>
      <c r="M605">
        <v>1557896400</v>
      </c>
      <c r="N605" s="6">
        <v>43573.208333333328</v>
      </c>
      <c r="O605" s="6"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  <c r="U605">
        <f t="shared" si="18"/>
        <v>2019</v>
      </c>
      <c r="V605">
        <f t="shared" si="19"/>
        <v>4</v>
      </c>
    </row>
    <row r="606" spans="1:2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v>171</v>
      </c>
      <c r="G606" t="s">
        <v>20</v>
      </c>
      <c r="H606">
        <v>2857</v>
      </c>
      <c r="I606">
        <v>77147.5</v>
      </c>
      <c r="J606" t="s">
        <v>21</v>
      </c>
      <c r="K606" t="s">
        <v>22</v>
      </c>
      <c r="L606">
        <v>1295676000</v>
      </c>
      <c r="M606">
        <v>1297490400</v>
      </c>
      <c r="N606" s="6">
        <v>40565.25</v>
      </c>
      <c r="O606" s="6"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  <c r="U606">
        <f t="shared" si="18"/>
        <v>2011</v>
      </c>
      <c r="V606">
        <f t="shared" si="19"/>
        <v>1</v>
      </c>
    </row>
    <row r="607" spans="1:2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v>187</v>
      </c>
      <c r="G607" t="s">
        <v>20</v>
      </c>
      <c r="H607">
        <v>107</v>
      </c>
      <c r="I607">
        <v>3142.5</v>
      </c>
      <c r="J607" t="s">
        <v>21</v>
      </c>
      <c r="K607" t="s">
        <v>22</v>
      </c>
      <c r="L607">
        <v>1443848400</v>
      </c>
      <c r="M607">
        <v>1447394400</v>
      </c>
      <c r="N607" s="6">
        <v>42280.208333333328</v>
      </c>
      <c r="O607" s="6"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  <c r="U607">
        <f t="shared" si="18"/>
        <v>2015</v>
      </c>
      <c r="V607">
        <f t="shared" si="19"/>
        <v>10</v>
      </c>
    </row>
    <row r="608" spans="1:22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v>188</v>
      </c>
      <c r="G608" t="s">
        <v>20</v>
      </c>
      <c r="H608">
        <v>160</v>
      </c>
      <c r="I608">
        <v>3282.5</v>
      </c>
      <c r="J608" t="s">
        <v>40</v>
      </c>
      <c r="K608" t="s">
        <v>41</v>
      </c>
      <c r="L608">
        <v>1457330400</v>
      </c>
      <c r="M608">
        <v>1458277200</v>
      </c>
      <c r="N608" s="6">
        <v>42436.25</v>
      </c>
      <c r="O608" s="6"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  <c r="U608">
        <f t="shared" si="18"/>
        <v>2016</v>
      </c>
      <c r="V608">
        <f t="shared" si="19"/>
        <v>3</v>
      </c>
    </row>
    <row r="609" spans="1:2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v>131</v>
      </c>
      <c r="G609" t="s">
        <v>20</v>
      </c>
      <c r="H609">
        <v>2230</v>
      </c>
      <c r="I609">
        <v>91448.5</v>
      </c>
      <c r="J609" t="s">
        <v>21</v>
      </c>
      <c r="K609" t="s">
        <v>22</v>
      </c>
      <c r="L609">
        <v>1395550800</v>
      </c>
      <c r="M609">
        <v>1395723600</v>
      </c>
      <c r="N609" s="6">
        <v>41721.208333333336</v>
      </c>
      <c r="O609" s="6"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  <c r="U609">
        <f t="shared" si="18"/>
        <v>2014</v>
      </c>
      <c r="V609">
        <f t="shared" si="19"/>
        <v>3</v>
      </c>
    </row>
    <row r="610" spans="1:2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v>284</v>
      </c>
      <c r="G610" t="s">
        <v>20</v>
      </c>
      <c r="H610">
        <v>316</v>
      </c>
      <c r="I610">
        <v>5695.5</v>
      </c>
      <c r="J610" t="s">
        <v>21</v>
      </c>
      <c r="K610" t="s">
        <v>22</v>
      </c>
      <c r="L610">
        <v>1551852000</v>
      </c>
      <c r="M610">
        <v>1552197600</v>
      </c>
      <c r="N610" s="6">
        <v>43530.25</v>
      </c>
      <c r="O610" s="6"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  <c r="U610">
        <f t="shared" si="18"/>
        <v>2019</v>
      </c>
      <c r="V610">
        <f t="shared" si="19"/>
        <v>3</v>
      </c>
    </row>
    <row r="611" spans="1:2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v>120</v>
      </c>
      <c r="G611" t="s">
        <v>20</v>
      </c>
      <c r="H611">
        <v>117</v>
      </c>
      <c r="I611">
        <v>6079.5</v>
      </c>
      <c r="J611" t="s">
        <v>21</v>
      </c>
      <c r="K611" t="s">
        <v>22</v>
      </c>
      <c r="L611">
        <v>1547618400</v>
      </c>
      <c r="M611">
        <v>1549087200</v>
      </c>
      <c r="N611" s="6">
        <v>43481.25</v>
      </c>
      <c r="O611" s="6"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  <c r="U611">
        <f t="shared" si="18"/>
        <v>2019</v>
      </c>
      <c r="V611">
        <f t="shared" si="19"/>
        <v>1</v>
      </c>
    </row>
    <row r="612" spans="1:22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v>419</v>
      </c>
      <c r="G612" t="s">
        <v>20</v>
      </c>
      <c r="H612">
        <v>6406</v>
      </c>
      <c r="I612">
        <v>92881</v>
      </c>
      <c r="J612" t="s">
        <v>21</v>
      </c>
      <c r="K612" t="s">
        <v>22</v>
      </c>
      <c r="L612">
        <v>1355637600</v>
      </c>
      <c r="M612">
        <v>1356847200</v>
      </c>
      <c r="N612" s="6">
        <v>41259.25</v>
      </c>
      <c r="O612" s="6"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  <c r="U612">
        <f t="shared" si="18"/>
        <v>2012</v>
      </c>
      <c r="V612">
        <f t="shared" si="19"/>
        <v>12</v>
      </c>
    </row>
    <row r="613" spans="1:2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v>14</v>
      </c>
      <c r="G613" t="s">
        <v>74</v>
      </c>
      <c r="H613">
        <v>15</v>
      </c>
      <c r="I613">
        <v>575.5</v>
      </c>
      <c r="J613" t="s">
        <v>21</v>
      </c>
      <c r="K613" t="s">
        <v>22</v>
      </c>
      <c r="L613">
        <v>1374728400</v>
      </c>
      <c r="M613">
        <v>1375765200</v>
      </c>
      <c r="N613" s="6">
        <v>41480.208333333336</v>
      </c>
      <c r="O613" s="6"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  <c r="U613">
        <f t="shared" si="18"/>
        <v>2013</v>
      </c>
      <c r="V613">
        <f t="shared" si="19"/>
        <v>7</v>
      </c>
    </row>
    <row r="614" spans="1:2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v>139</v>
      </c>
      <c r="G614" t="s">
        <v>20</v>
      </c>
      <c r="H614">
        <v>192</v>
      </c>
      <c r="I614">
        <v>4418.5</v>
      </c>
      <c r="J614" t="s">
        <v>21</v>
      </c>
      <c r="K614" t="s">
        <v>22</v>
      </c>
      <c r="L614">
        <v>1287810000</v>
      </c>
      <c r="M614">
        <v>1289800800</v>
      </c>
      <c r="N614" s="6">
        <v>40474.208333333336</v>
      </c>
      <c r="O614" s="6"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  <c r="U614">
        <f t="shared" si="18"/>
        <v>2010</v>
      </c>
      <c r="V614">
        <f t="shared" si="19"/>
        <v>10</v>
      </c>
    </row>
    <row r="615" spans="1:22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v>174</v>
      </c>
      <c r="G615" t="s">
        <v>20</v>
      </c>
      <c r="H615">
        <v>26</v>
      </c>
      <c r="I615">
        <v>970</v>
      </c>
      <c r="J615" t="s">
        <v>15</v>
      </c>
      <c r="K615" t="s">
        <v>16</v>
      </c>
      <c r="L615">
        <v>1503723600</v>
      </c>
      <c r="M615">
        <v>1504501200</v>
      </c>
      <c r="N615" s="6">
        <v>42973.208333333328</v>
      </c>
      <c r="O615" s="6"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  <c r="U615">
        <f t="shared" si="18"/>
        <v>2017</v>
      </c>
      <c r="V615">
        <f t="shared" si="19"/>
        <v>8</v>
      </c>
    </row>
    <row r="616" spans="1:22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v>155</v>
      </c>
      <c r="G616" t="s">
        <v>20</v>
      </c>
      <c r="H616">
        <v>723</v>
      </c>
      <c r="I616">
        <v>20964</v>
      </c>
      <c r="J616" t="s">
        <v>21</v>
      </c>
      <c r="K616" t="s">
        <v>22</v>
      </c>
      <c r="L616">
        <v>1484114400</v>
      </c>
      <c r="M616">
        <v>1485669600</v>
      </c>
      <c r="N616" s="6">
        <v>42746.25</v>
      </c>
      <c r="O616" s="6"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  <c r="U616">
        <f t="shared" si="18"/>
        <v>2017</v>
      </c>
      <c r="V616">
        <f t="shared" si="19"/>
        <v>1</v>
      </c>
    </row>
    <row r="617" spans="1:2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v>170</v>
      </c>
      <c r="G617" t="s">
        <v>20</v>
      </c>
      <c r="H617">
        <v>170</v>
      </c>
      <c r="I617">
        <v>7329</v>
      </c>
      <c r="J617" t="s">
        <v>107</v>
      </c>
      <c r="K617" t="s">
        <v>108</v>
      </c>
      <c r="L617">
        <v>1461906000</v>
      </c>
      <c r="M617">
        <v>1462770000</v>
      </c>
      <c r="N617" s="6">
        <v>42489.208333333328</v>
      </c>
      <c r="O617" s="6"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  <c r="U617">
        <f t="shared" si="18"/>
        <v>2016</v>
      </c>
      <c r="V617">
        <f t="shared" si="19"/>
        <v>4</v>
      </c>
    </row>
    <row r="618" spans="1:2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v>190</v>
      </c>
      <c r="G618" t="s">
        <v>20</v>
      </c>
      <c r="H618">
        <v>238</v>
      </c>
      <c r="I618">
        <v>6183.5</v>
      </c>
      <c r="J618" t="s">
        <v>40</v>
      </c>
      <c r="K618" t="s">
        <v>41</v>
      </c>
      <c r="L618">
        <v>1379653200</v>
      </c>
      <c r="M618">
        <v>1379739600</v>
      </c>
      <c r="N618" s="6">
        <v>41537.208333333336</v>
      </c>
      <c r="O618" s="6"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  <c r="U618">
        <f t="shared" si="18"/>
        <v>2013</v>
      </c>
      <c r="V618">
        <f t="shared" si="19"/>
        <v>9</v>
      </c>
    </row>
    <row r="619" spans="1:2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v>250</v>
      </c>
      <c r="G619" t="s">
        <v>20</v>
      </c>
      <c r="H619">
        <v>55</v>
      </c>
      <c r="I619">
        <v>1775.5</v>
      </c>
      <c r="J619" t="s">
        <v>21</v>
      </c>
      <c r="K619" t="s">
        <v>22</v>
      </c>
      <c r="L619">
        <v>1401858000</v>
      </c>
      <c r="M619">
        <v>1402722000</v>
      </c>
      <c r="N619" s="6">
        <v>41794.208333333336</v>
      </c>
      <c r="O619" s="6"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  <c r="U619">
        <f t="shared" si="18"/>
        <v>2014</v>
      </c>
      <c r="V619">
        <f t="shared" si="19"/>
        <v>6</v>
      </c>
    </row>
    <row r="620" spans="1:2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v>49</v>
      </c>
      <c r="G620" t="s">
        <v>14</v>
      </c>
      <c r="H620">
        <v>1198</v>
      </c>
      <c r="I620">
        <v>49117.5</v>
      </c>
      <c r="J620" t="s">
        <v>21</v>
      </c>
      <c r="K620" t="s">
        <v>22</v>
      </c>
      <c r="L620">
        <v>1367470800</v>
      </c>
      <c r="M620">
        <v>1369285200</v>
      </c>
      <c r="N620" s="6">
        <v>41396.208333333336</v>
      </c>
      <c r="O620" s="6"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  <c r="U620">
        <f t="shared" si="18"/>
        <v>2013</v>
      </c>
      <c r="V620">
        <f t="shared" si="19"/>
        <v>5</v>
      </c>
    </row>
    <row r="621" spans="1:2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v>28</v>
      </c>
      <c r="G621" t="s">
        <v>14</v>
      </c>
      <c r="H621">
        <v>648</v>
      </c>
      <c r="I621">
        <v>28202.5</v>
      </c>
      <c r="J621" t="s">
        <v>21</v>
      </c>
      <c r="K621" t="s">
        <v>22</v>
      </c>
      <c r="L621">
        <v>1304658000</v>
      </c>
      <c r="M621">
        <v>1304744400</v>
      </c>
      <c r="N621" s="6">
        <v>40669.208333333336</v>
      </c>
      <c r="O621" s="6"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  <c r="U621">
        <f t="shared" si="18"/>
        <v>2011</v>
      </c>
      <c r="V621">
        <f t="shared" si="19"/>
        <v>5</v>
      </c>
    </row>
    <row r="622" spans="1:2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v>268</v>
      </c>
      <c r="G622" t="s">
        <v>20</v>
      </c>
      <c r="H622">
        <v>128</v>
      </c>
      <c r="I622">
        <v>5826.5</v>
      </c>
      <c r="J622" t="s">
        <v>26</v>
      </c>
      <c r="K622" t="s">
        <v>27</v>
      </c>
      <c r="L622">
        <v>1467954000</v>
      </c>
      <c r="M622">
        <v>1468299600</v>
      </c>
      <c r="N622" s="6">
        <v>42559.208333333328</v>
      </c>
      <c r="O622" s="6"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  <c r="U622">
        <f t="shared" si="18"/>
        <v>2016</v>
      </c>
      <c r="V622">
        <f t="shared" si="19"/>
        <v>7</v>
      </c>
    </row>
    <row r="623" spans="1:2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v>620</v>
      </c>
      <c r="G623" t="s">
        <v>20</v>
      </c>
      <c r="H623">
        <v>2144</v>
      </c>
      <c r="I623">
        <v>80406.5</v>
      </c>
      <c r="J623" t="s">
        <v>21</v>
      </c>
      <c r="K623" t="s">
        <v>22</v>
      </c>
      <c r="L623">
        <v>1473742800</v>
      </c>
      <c r="M623">
        <v>1474174800</v>
      </c>
      <c r="N623" s="6">
        <v>42626.208333333328</v>
      </c>
      <c r="O623" s="6"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  <c r="U623">
        <f t="shared" si="18"/>
        <v>2016</v>
      </c>
      <c r="V623">
        <f t="shared" si="19"/>
        <v>9</v>
      </c>
    </row>
    <row r="624" spans="1:2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v>3</v>
      </c>
      <c r="G624" t="s">
        <v>14</v>
      </c>
      <c r="H624">
        <v>64</v>
      </c>
      <c r="I624">
        <v>2990</v>
      </c>
      <c r="J624" t="s">
        <v>21</v>
      </c>
      <c r="K624" t="s">
        <v>22</v>
      </c>
      <c r="L624">
        <v>1523768400</v>
      </c>
      <c r="M624">
        <v>1526014800</v>
      </c>
      <c r="N624" s="6">
        <v>43205.208333333328</v>
      </c>
      <c r="O624" s="6"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  <c r="U624">
        <f t="shared" si="18"/>
        <v>2018</v>
      </c>
      <c r="V624">
        <f t="shared" si="19"/>
        <v>4</v>
      </c>
    </row>
    <row r="625" spans="1:2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v>160</v>
      </c>
      <c r="G625" t="s">
        <v>20</v>
      </c>
      <c r="H625">
        <v>2693</v>
      </c>
      <c r="I625">
        <v>76749.5</v>
      </c>
      <c r="J625" t="s">
        <v>40</v>
      </c>
      <c r="K625" t="s">
        <v>41</v>
      </c>
      <c r="L625">
        <v>1437022800</v>
      </c>
      <c r="M625">
        <v>1437454800</v>
      </c>
      <c r="N625" s="6">
        <v>42201.208333333328</v>
      </c>
      <c r="O625" s="6"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  <c r="U625">
        <f t="shared" si="18"/>
        <v>2015</v>
      </c>
      <c r="V625">
        <f t="shared" si="19"/>
        <v>7</v>
      </c>
    </row>
    <row r="626" spans="1:2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v>279</v>
      </c>
      <c r="G626" t="s">
        <v>20</v>
      </c>
      <c r="H626">
        <v>432</v>
      </c>
      <c r="I626">
        <v>7340.5</v>
      </c>
      <c r="J626" t="s">
        <v>21</v>
      </c>
      <c r="K626" t="s">
        <v>22</v>
      </c>
      <c r="L626">
        <v>1422165600</v>
      </c>
      <c r="M626">
        <v>1422684000</v>
      </c>
      <c r="N626" s="6">
        <v>42029.25</v>
      </c>
      <c r="O626" s="6"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  <c r="U626">
        <f t="shared" si="18"/>
        <v>2015</v>
      </c>
      <c r="V626">
        <f t="shared" si="19"/>
        <v>1</v>
      </c>
    </row>
    <row r="627" spans="1:22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v>77</v>
      </c>
      <c r="G627" t="s">
        <v>14</v>
      </c>
      <c r="H627">
        <v>62</v>
      </c>
      <c r="I627">
        <v>2932.5</v>
      </c>
      <c r="J627" t="s">
        <v>21</v>
      </c>
      <c r="K627" t="s">
        <v>22</v>
      </c>
      <c r="L627">
        <v>1580104800</v>
      </c>
      <c r="M627">
        <v>1581314400</v>
      </c>
      <c r="N627" s="6">
        <v>43857.25</v>
      </c>
      <c r="O627" s="6"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  <c r="U627">
        <f t="shared" si="18"/>
        <v>2020</v>
      </c>
      <c r="V627">
        <f t="shared" si="19"/>
        <v>1</v>
      </c>
    </row>
    <row r="628" spans="1:22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v>206</v>
      </c>
      <c r="G628" t="s">
        <v>20</v>
      </c>
      <c r="H628">
        <v>189</v>
      </c>
      <c r="I628">
        <v>6697</v>
      </c>
      <c r="J628" t="s">
        <v>21</v>
      </c>
      <c r="K628" t="s">
        <v>22</v>
      </c>
      <c r="L628">
        <v>1285650000</v>
      </c>
      <c r="M628">
        <v>1286427600</v>
      </c>
      <c r="N628" s="6">
        <v>40449.208333333336</v>
      </c>
      <c r="O628" s="6"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  <c r="U628">
        <f t="shared" si="18"/>
        <v>2010</v>
      </c>
      <c r="V628">
        <f t="shared" si="19"/>
        <v>9</v>
      </c>
    </row>
    <row r="629" spans="1:2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v>694</v>
      </c>
      <c r="G629" t="s">
        <v>20</v>
      </c>
      <c r="H629">
        <v>154</v>
      </c>
      <c r="I629">
        <v>5631</v>
      </c>
      <c r="J629" t="s">
        <v>40</v>
      </c>
      <c r="K629" t="s">
        <v>41</v>
      </c>
      <c r="L629">
        <v>1276664400</v>
      </c>
      <c r="M629">
        <v>1278738000</v>
      </c>
      <c r="N629" s="6">
        <v>40345.208333333336</v>
      </c>
      <c r="O629" s="6"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  <c r="U629">
        <f t="shared" si="18"/>
        <v>2010</v>
      </c>
      <c r="V629">
        <f t="shared" si="19"/>
        <v>6</v>
      </c>
    </row>
    <row r="630" spans="1:2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v>152</v>
      </c>
      <c r="G630" t="s">
        <v>20</v>
      </c>
      <c r="H630">
        <v>96</v>
      </c>
      <c r="I630">
        <v>1490</v>
      </c>
      <c r="J630" t="s">
        <v>21</v>
      </c>
      <c r="K630" t="s">
        <v>22</v>
      </c>
      <c r="L630">
        <v>1286168400</v>
      </c>
      <c r="M630">
        <v>1286427600</v>
      </c>
      <c r="N630" s="6">
        <v>40455.208333333336</v>
      </c>
      <c r="O630" s="6"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  <c r="U630">
        <f t="shared" si="18"/>
        <v>2010</v>
      </c>
      <c r="V630">
        <f t="shared" si="19"/>
        <v>10</v>
      </c>
    </row>
    <row r="631" spans="1:2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v>65</v>
      </c>
      <c r="G631" t="s">
        <v>14</v>
      </c>
      <c r="H631">
        <v>750</v>
      </c>
      <c r="I631">
        <v>28113</v>
      </c>
      <c r="J631" t="s">
        <v>21</v>
      </c>
      <c r="K631" t="s">
        <v>22</v>
      </c>
      <c r="L631">
        <v>1467781200</v>
      </c>
      <c r="M631">
        <v>1467954000</v>
      </c>
      <c r="N631" s="6">
        <v>42557.208333333328</v>
      </c>
      <c r="O631" s="6"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  <c r="U631">
        <f t="shared" si="18"/>
        <v>2016</v>
      </c>
      <c r="V631">
        <f t="shared" si="19"/>
        <v>7</v>
      </c>
    </row>
    <row r="632" spans="1:2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v>63</v>
      </c>
      <c r="G632" t="s">
        <v>74</v>
      </c>
      <c r="H632">
        <v>87</v>
      </c>
      <c r="I632">
        <v>3030</v>
      </c>
      <c r="J632" t="s">
        <v>21</v>
      </c>
      <c r="K632" t="s">
        <v>22</v>
      </c>
      <c r="L632">
        <v>1556686800</v>
      </c>
      <c r="M632">
        <v>1557637200</v>
      </c>
      <c r="N632" s="6">
        <v>43586.208333333328</v>
      </c>
      <c r="O632" s="6"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  <c r="U632">
        <f t="shared" si="18"/>
        <v>2019</v>
      </c>
      <c r="V632">
        <f t="shared" si="19"/>
        <v>5</v>
      </c>
    </row>
    <row r="633" spans="1:2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v>310</v>
      </c>
      <c r="G633" t="s">
        <v>20</v>
      </c>
      <c r="H633">
        <v>3063</v>
      </c>
      <c r="I633">
        <v>93409.5</v>
      </c>
      <c r="J633" t="s">
        <v>21</v>
      </c>
      <c r="K633" t="s">
        <v>22</v>
      </c>
      <c r="L633">
        <v>1553576400</v>
      </c>
      <c r="M633">
        <v>1553922000</v>
      </c>
      <c r="N633" s="6">
        <v>43550.208333333328</v>
      </c>
      <c r="O633" s="6"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  <c r="U633">
        <f t="shared" si="18"/>
        <v>2019</v>
      </c>
      <c r="V633">
        <f t="shared" si="19"/>
        <v>3</v>
      </c>
    </row>
    <row r="634" spans="1:2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v>43</v>
      </c>
      <c r="G634" t="s">
        <v>47</v>
      </c>
      <c r="H634">
        <v>278</v>
      </c>
      <c r="I634">
        <v>15590</v>
      </c>
      <c r="J634" t="s">
        <v>21</v>
      </c>
      <c r="K634" t="s">
        <v>22</v>
      </c>
      <c r="L634">
        <v>1414904400</v>
      </c>
      <c r="M634">
        <v>1416463200</v>
      </c>
      <c r="N634" s="6">
        <v>41945.208333333336</v>
      </c>
      <c r="O634" s="6"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  <c r="U634">
        <f t="shared" si="18"/>
        <v>2014</v>
      </c>
      <c r="V634">
        <f t="shared" si="19"/>
        <v>11</v>
      </c>
    </row>
    <row r="635" spans="1:22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v>83</v>
      </c>
      <c r="G635" t="s">
        <v>14</v>
      </c>
      <c r="H635">
        <v>105</v>
      </c>
      <c r="I635">
        <v>2837</v>
      </c>
      <c r="J635" t="s">
        <v>21</v>
      </c>
      <c r="K635" t="s">
        <v>22</v>
      </c>
      <c r="L635">
        <v>1446876000</v>
      </c>
      <c r="M635">
        <v>1447221600</v>
      </c>
      <c r="N635" s="6">
        <v>42315.25</v>
      </c>
      <c r="O635" s="6"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  <c r="U635">
        <f t="shared" si="18"/>
        <v>2015</v>
      </c>
      <c r="V635">
        <f t="shared" si="19"/>
        <v>11</v>
      </c>
    </row>
    <row r="636" spans="1:22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v>79</v>
      </c>
      <c r="G636" t="s">
        <v>74</v>
      </c>
      <c r="H636">
        <v>1658</v>
      </c>
      <c r="I636">
        <v>47241</v>
      </c>
      <c r="J636" t="s">
        <v>21</v>
      </c>
      <c r="K636" t="s">
        <v>22</v>
      </c>
      <c r="L636">
        <v>1490418000</v>
      </c>
      <c r="M636">
        <v>1491627600</v>
      </c>
      <c r="N636" s="6">
        <v>42819.208333333328</v>
      </c>
      <c r="O636" s="6"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  <c r="U636">
        <f t="shared" si="18"/>
        <v>2017</v>
      </c>
      <c r="V636">
        <f t="shared" si="19"/>
        <v>3</v>
      </c>
    </row>
    <row r="637" spans="1:2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v>114</v>
      </c>
      <c r="G637" t="s">
        <v>20</v>
      </c>
      <c r="H637">
        <v>2266</v>
      </c>
      <c r="I637">
        <v>80428</v>
      </c>
      <c r="J637" t="s">
        <v>21</v>
      </c>
      <c r="K637" t="s">
        <v>22</v>
      </c>
      <c r="L637">
        <v>1360389600</v>
      </c>
      <c r="M637">
        <v>1363150800</v>
      </c>
      <c r="N637" s="6">
        <v>41314.25</v>
      </c>
      <c r="O637" s="6"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  <c r="U637">
        <f t="shared" si="18"/>
        <v>2013</v>
      </c>
      <c r="V637">
        <f t="shared" si="19"/>
        <v>2</v>
      </c>
    </row>
    <row r="638" spans="1:2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v>65</v>
      </c>
      <c r="G638" t="s">
        <v>14</v>
      </c>
      <c r="H638">
        <v>2604</v>
      </c>
      <c r="I638">
        <v>65097.5</v>
      </c>
      <c r="J638" t="s">
        <v>36</v>
      </c>
      <c r="K638" t="s">
        <v>37</v>
      </c>
      <c r="L638">
        <v>1326866400</v>
      </c>
      <c r="M638">
        <v>1330754400</v>
      </c>
      <c r="N638" s="6">
        <v>40926.25</v>
      </c>
      <c r="O638" s="6"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  <c r="U638">
        <f t="shared" si="18"/>
        <v>2012</v>
      </c>
      <c r="V638">
        <f t="shared" si="19"/>
        <v>1</v>
      </c>
    </row>
    <row r="639" spans="1:2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v>79</v>
      </c>
      <c r="G639" t="s">
        <v>14</v>
      </c>
      <c r="H639">
        <v>65</v>
      </c>
      <c r="I639">
        <v>3407.5</v>
      </c>
      <c r="J639" t="s">
        <v>21</v>
      </c>
      <c r="K639" t="s">
        <v>22</v>
      </c>
      <c r="L639">
        <v>1479103200</v>
      </c>
      <c r="M639">
        <v>1479794400</v>
      </c>
      <c r="N639" s="6">
        <v>42688.25</v>
      </c>
      <c r="O639" s="6"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  <c r="U639">
        <f t="shared" si="18"/>
        <v>2016</v>
      </c>
      <c r="V639">
        <f t="shared" si="19"/>
        <v>11</v>
      </c>
    </row>
    <row r="640" spans="1:2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v>11</v>
      </c>
      <c r="G640" t="s">
        <v>14</v>
      </c>
      <c r="H640">
        <v>94</v>
      </c>
      <c r="I640">
        <v>4706</v>
      </c>
      <c r="J640" t="s">
        <v>21</v>
      </c>
      <c r="K640" t="s">
        <v>22</v>
      </c>
      <c r="L640">
        <v>1280206800</v>
      </c>
      <c r="M640">
        <v>1281243600</v>
      </c>
      <c r="N640" s="6">
        <v>40386.208333333336</v>
      </c>
      <c r="O640" s="6"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  <c r="U640">
        <f t="shared" si="18"/>
        <v>2010</v>
      </c>
      <c r="V640">
        <f t="shared" si="19"/>
        <v>7</v>
      </c>
    </row>
    <row r="641" spans="1:2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v>56</v>
      </c>
      <c r="G641" t="s">
        <v>47</v>
      </c>
      <c r="H641">
        <v>45</v>
      </c>
      <c r="I641">
        <v>2438.5</v>
      </c>
      <c r="J641" t="s">
        <v>21</v>
      </c>
      <c r="K641" t="s">
        <v>22</v>
      </c>
      <c r="L641">
        <v>1532754000</v>
      </c>
      <c r="M641">
        <v>1532754000</v>
      </c>
      <c r="N641" s="6">
        <v>43309.208333333328</v>
      </c>
      <c r="O641" s="6"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  <c r="U641">
        <f t="shared" si="18"/>
        <v>2018</v>
      </c>
      <c r="V641">
        <f t="shared" si="19"/>
        <v>7</v>
      </c>
    </row>
    <row r="642" spans="1:2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v>17</v>
      </c>
      <c r="G642" t="s">
        <v>14</v>
      </c>
      <c r="H642">
        <v>257</v>
      </c>
      <c r="I642">
        <v>10013</v>
      </c>
      <c r="J642" t="s">
        <v>21</v>
      </c>
      <c r="K642" t="s">
        <v>22</v>
      </c>
      <c r="L642">
        <v>1453096800</v>
      </c>
      <c r="M642">
        <v>1453356000</v>
      </c>
      <c r="N642" s="6">
        <v>42387.25</v>
      </c>
      <c r="O642" s="6"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  <c r="U642">
        <f t="shared" si="18"/>
        <v>2016</v>
      </c>
      <c r="V642">
        <f t="shared" si="19"/>
        <v>1</v>
      </c>
    </row>
    <row r="643" spans="1:22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v>120</v>
      </c>
      <c r="G643" t="s">
        <v>20</v>
      </c>
      <c r="H643">
        <v>194</v>
      </c>
      <c r="I643">
        <v>5735.5</v>
      </c>
      <c r="J643" t="s">
        <v>98</v>
      </c>
      <c r="K643" t="s">
        <v>99</v>
      </c>
      <c r="L643">
        <v>1487570400</v>
      </c>
      <c r="M643">
        <v>1489986000</v>
      </c>
      <c r="N643" s="6">
        <v>42786.25</v>
      </c>
      <c r="O643" s="6"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  <c r="U643">
        <f t="shared" ref="U643:U706" si="20">YEAR(N643)</f>
        <v>2017</v>
      </c>
      <c r="V643">
        <f t="shared" ref="V643:V706" si="21">MONTH(N643)</f>
        <v>2</v>
      </c>
    </row>
    <row r="644" spans="1:2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v>145</v>
      </c>
      <c r="G644" t="s">
        <v>20</v>
      </c>
      <c r="H644">
        <v>129</v>
      </c>
      <c r="I644">
        <v>6755.5</v>
      </c>
      <c r="J644" t="s">
        <v>15</v>
      </c>
      <c r="K644" t="s">
        <v>16</v>
      </c>
      <c r="L644">
        <v>1545026400</v>
      </c>
      <c r="M644">
        <v>1545804000</v>
      </c>
      <c r="N644" s="6">
        <v>43451.25</v>
      </c>
      <c r="O644" s="6"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  <c r="U644">
        <f t="shared" si="20"/>
        <v>2018</v>
      </c>
      <c r="V644">
        <f t="shared" si="21"/>
        <v>12</v>
      </c>
    </row>
    <row r="645" spans="1:2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v>221</v>
      </c>
      <c r="G645" t="s">
        <v>20</v>
      </c>
      <c r="H645">
        <v>375</v>
      </c>
      <c r="I645">
        <v>16680.5</v>
      </c>
      <c r="J645" t="s">
        <v>21</v>
      </c>
      <c r="K645" t="s">
        <v>22</v>
      </c>
      <c r="L645">
        <v>1488348000</v>
      </c>
      <c r="M645">
        <v>1489899600</v>
      </c>
      <c r="N645" s="6">
        <v>42795.25</v>
      </c>
      <c r="O645" s="6"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  <c r="U645">
        <f t="shared" si="20"/>
        <v>2017</v>
      </c>
      <c r="V645">
        <f t="shared" si="21"/>
        <v>3</v>
      </c>
    </row>
    <row r="646" spans="1:2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v>48</v>
      </c>
      <c r="G646" t="s">
        <v>14</v>
      </c>
      <c r="H646">
        <v>2928</v>
      </c>
      <c r="I646">
        <v>42456</v>
      </c>
      <c r="J646" t="s">
        <v>15</v>
      </c>
      <c r="K646" t="s">
        <v>16</v>
      </c>
      <c r="L646">
        <v>1545112800</v>
      </c>
      <c r="M646">
        <v>1546495200</v>
      </c>
      <c r="N646" s="6">
        <v>43452.25</v>
      </c>
      <c r="O646" s="6"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  <c r="U646">
        <f t="shared" si="20"/>
        <v>2018</v>
      </c>
      <c r="V646">
        <f t="shared" si="21"/>
        <v>12</v>
      </c>
    </row>
    <row r="647" spans="1:2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v>93</v>
      </c>
      <c r="G647" t="s">
        <v>14</v>
      </c>
      <c r="H647">
        <v>4697</v>
      </c>
      <c r="I647">
        <v>91590</v>
      </c>
      <c r="J647" t="s">
        <v>21</v>
      </c>
      <c r="K647" t="s">
        <v>22</v>
      </c>
      <c r="L647">
        <v>1537938000</v>
      </c>
      <c r="M647">
        <v>1539752400</v>
      </c>
      <c r="N647" s="6">
        <v>43369.208333333328</v>
      </c>
      <c r="O647" s="6"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  <c r="U647">
        <f t="shared" si="20"/>
        <v>2018</v>
      </c>
      <c r="V647">
        <f t="shared" si="21"/>
        <v>9</v>
      </c>
    </row>
    <row r="648" spans="1:2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v>89</v>
      </c>
      <c r="G648" t="s">
        <v>14</v>
      </c>
      <c r="H648">
        <v>2915</v>
      </c>
      <c r="I648">
        <v>45181.5</v>
      </c>
      <c r="J648" t="s">
        <v>21</v>
      </c>
      <c r="K648" t="s">
        <v>22</v>
      </c>
      <c r="L648">
        <v>1363150800</v>
      </c>
      <c r="M648">
        <v>1364101200</v>
      </c>
      <c r="N648" s="6">
        <v>41346.208333333336</v>
      </c>
      <c r="O648" s="6"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  <c r="U648">
        <f t="shared" si="20"/>
        <v>2013</v>
      </c>
      <c r="V648">
        <f t="shared" si="21"/>
        <v>3</v>
      </c>
    </row>
    <row r="649" spans="1:2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v>41</v>
      </c>
      <c r="G649" t="s">
        <v>14</v>
      </c>
      <c r="H649">
        <v>18</v>
      </c>
      <c r="I649">
        <v>940.5</v>
      </c>
      <c r="J649" t="s">
        <v>21</v>
      </c>
      <c r="K649" t="s">
        <v>22</v>
      </c>
      <c r="L649">
        <v>1523250000</v>
      </c>
      <c r="M649">
        <v>1525323600</v>
      </c>
      <c r="N649" s="6">
        <v>43199.208333333328</v>
      </c>
      <c r="O649" s="6"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  <c r="U649">
        <f t="shared" si="20"/>
        <v>2018</v>
      </c>
      <c r="V649">
        <f t="shared" si="21"/>
        <v>4</v>
      </c>
    </row>
    <row r="650" spans="1:2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v>63</v>
      </c>
      <c r="G650" t="s">
        <v>74</v>
      </c>
      <c r="H650">
        <v>723</v>
      </c>
      <c r="I650">
        <v>31448.5</v>
      </c>
      <c r="J650" t="s">
        <v>21</v>
      </c>
      <c r="K650" t="s">
        <v>22</v>
      </c>
      <c r="L650">
        <v>1499317200</v>
      </c>
      <c r="M650">
        <v>1500872400</v>
      </c>
      <c r="N650" s="6">
        <v>42922.208333333328</v>
      </c>
      <c r="O650" s="6"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  <c r="U650">
        <f t="shared" si="20"/>
        <v>2017</v>
      </c>
      <c r="V650">
        <f t="shared" si="21"/>
        <v>7</v>
      </c>
    </row>
    <row r="651" spans="1:2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v>48</v>
      </c>
      <c r="G651" t="s">
        <v>14</v>
      </c>
      <c r="H651">
        <v>602</v>
      </c>
      <c r="I651">
        <v>29802.5</v>
      </c>
      <c r="J651" t="s">
        <v>98</v>
      </c>
      <c r="K651" t="s">
        <v>99</v>
      </c>
      <c r="L651">
        <v>1287550800</v>
      </c>
      <c r="M651">
        <v>1288501200</v>
      </c>
      <c r="N651" s="6">
        <v>40471.208333333336</v>
      </c>
      <c r="O651" s="6"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  <c r="U651">
        <f t="shared" si="20"/>
        <v>2010</v>
      </c>
      <c r="V651">
        <f t="shared" si="21"/>
        <v>10</v>
      </c>
    </row>
    <row r="652" spans="1:2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v>2</v>
      </c>
      <c r="G652" t="s">
        <v>14</v>
      </c>
      <c r="H652">
        <v>1</v>
      </c>
      <c r="I652">
        <v>1.5</v>
      </c>
      <c r="J652" t="s">
        <v>21</v>
      </c>
      <c r="K652" t="s">
        <v>22</v>
      </c>
      <c r="L652">
        <v>1404795600</v>
      </c>
      <c r="M652">
        <v>1407128400</v>
      </c>
      <c r="N652" s="6">
        <v>41828.208333333336</v>
      </c>
      <c r="O652" s="6"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  <c r="U652">
        <f t="shared" si="20"/>
        <v>2014</v>
      </c>
      <c r="V652">
        <f t="shared" si="21"/>
        <v>7</v>
      </c>
    </row>
    <row r="653" spans="1:2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v>88</v>
      </c>
      <c r="G653" t="s">
        <v>14</v>
      </c>
      <c r="H653">
        <v>3868</v>
      </c>
      <c r="I653">
        <v>88953.5</v>
      </c>
      <c r="J653" t="s">
        <v>107</v>
      </c>
      <c r="K653" t="s">
        <v>108</v>
      </c>
      <c r="L653">
        <v>1393048800</v>
      </c>
      <c r="M653">
        <v>1394344800</v>
      </c>
      <c r="N653" s="6">
        <v>41692.25</v>
      </c>
      <c r="O653" s="6"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  <c r="U653">
        <f t="shared" si="20"/>
        <v>2014</v>
      </c>
      <c r="V653">
        <f t="shared" si="21"/>
        <v>2</v>
      </c>
    </row>
    <row r="654" spans="1:2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v>127</v>
      </c>
      <c r="G654" t="s">
        <v>20</v>
      </c>
      <c r="H654">
        <v>409</v>
      </c>
      <c r="I654">
        <v>6546.5</v>
      </c>
      <c r="J654" t="s">
        <v>21</v>
      </c>
      <c r="K654" t="s">
        <v>22</v>
      </c>
      <c r="L654">
        <v>1470373200</v>
      </c>
      <c r="M654">
        <v>1474088400</v>
      </c>
      <c r="N654" s="6">
        <v>42587.208333333328</v>
      </c>
      <c r="O654" s="6"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  <c r="U654">
        <f t="shared" si="20"/>
        <v>2016</v>
      </c>
      <c r="V654">
        <f t="shared" si="21"/>
        <v>8</v>
      </c>
    </row>
    <row r="655" spans="1:22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v>2339</v>
      </c>
      <c r="G655" t="s">
        <v>20</v>
      </c>
      <c r="H655">
        <v>234</v>
      </c>
      <c r="I655">
        <v>7133.5</v>
      </c>
      <c r="J655" t="s">
        <v>21</v>
      </c>
      <c r="K655" t="s">
        <v>22</v>
      </c>
      <c r="L655">
        <v>1460091600</v>
      </c>
      <c r="M655">
        <v>1460264400</v>
      </c>
      <c r="N655" s="6">
        <v>42468.208333333328</v>
      </c>
      <c r="O655" s="6"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  <c r="U655">
        <f t="shared" si="20"/>
        <v>2016</v>
      </c>
      <c r="V655">
        <f t="shared" si="21"/>
        <v>4</v>
      </c>
    </row>
    <row r="656" spans="1:2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v>508</v>
      </c>
      <c r="G656" t="s">
        <v>20</v>
      </c>
      <c r="H656">
        <v>3016</v>
      </c>
      <c r="I656">
        <v>90476</v>
      </c>
      <c r="J656" t="s">
        <v>21</v>
      </c>
      <c r="K656" t="s">
        <v>22</v>
      </c>
      <c r="L656">
        <v>1440392400</v>
      </c>
      <c r="M656">
        <v>1440824400</v>
      </c>
      <c r="N656" s="6">
        <v>42240.208333333328</v>
      </c>
      <c r="O656" s="6"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  <c r="U656">
        <f t="shared" si="20"/>
        <v>2015</v>
      </c>
      <c r="V656">
        <f t="shared" si="21"/>
        <v>8</v>
      </c>
    </row>
    <row r="657" spans="1:2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v>191</v>
      </c>
      <c r="G657" t="s">
        <v>20</v>
      </c>
      <c r="H657">
        <v>264</v>
      </c>
      <c r="I657">
        <v>6738</v>
      </c>
      <c r="J657" t="s">
        <v>21</v>
      </c>
      <c r="K657" t="s">
        <v>22</v>
      </c>
      <c r="L657">
        <v>1488434400</v>
      </c>
      <c r="M657">
        <v>1489554000</v>
      </c>
      <c r="N657" s="6">
        <v>42796.25</v>
      </c>
      <c r="O657" s="6"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  <c r="U657">
        <f t="shared" si="20"/>
        <v>2017</v>
      </c>
      <c r="V657">
        <f t="shared" si="21"/>
        <v>3</v>
      </c>
    </row>
    <row r="658" spans="1:22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v>42</v>
      </c>
      <c r="G658" t="s">
        <v>14</v>
      </c>
      <c r="H658">
        <v>504</v>
      </c>
      <c r="I658">
        <v>25191.5</v>
      </c>
      <c r="J658" t="s">
        <v>26</v>
      </c>
      <c r="K658" t="s">
        <v>27</v>
      </c>
      <c r="L658">
        <v>1514440800</v>
      </c>
      <c r="M658">
        <v>1514872800</v>
      </c>
      <c r="N658" s="6">
        <v>43097.25</v>
      </c>
      <c r="O658" s="6"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  <c r="U658">
        <f t="shared" si="20"/>
        <v>2017</v>
      </c>
      <c r="V658">
        <f t="shared" si="21"/>
        <v>12</v>
      </c>
    </row>
    <row r="659" spans="1:2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v>8</v>
      </c>
      <c r="G659" t="s">
        <v>14</v>
      </c>
      <c r="H659">
        <v>14</v>
      </c>
      <c r="I659">
        <v>419</v>
      </c>
      <c r="J659" t="s">
        <v>21</v>
      </c>
      <c r="K659" t="s">
        <v>22</v>
      </c>
      <c r="L659">
        <v>1514354400</v>
      </c>
      <c r="M659">
        <v>1515736800</v>
      </c>
      <c r="N659" s="6">
        <v>43096.25</v>
      </c>
      <c r="O659" s="6"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  <c r="U659">
        <f t="shared" si="20"/>
        <v>2017</v>
      </c>
      <c r="V659">
        <f t="shared" si="21"/>
        <v>12</v>
      </c>
    </row>
    <row r="660" spans="1:2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v>60</v>
      </c>
      <c r="G660" t="s">
        <v>74</v>
      </c>
      <c r="H660">
        <v>390</v>
      </c>
      <c r="I660">
        <v>15992</v>
      </c>
      <c r="J660" t="s">
        <v>21</v>
      </c>
      <c r="K660" t="s">
        <v>22</v>
      </c>
      <c r="L660">
        <v>1440910800</v>
      </c>
      <c r="M660">
        <v>1442898000</v>
      </c>
      <c r="N660" s="6">
        <v>42246.208333333328</v>
      </c>
      <c r="O660" s="6"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  <c r="U660">
        <f t="shared" si="20"/>
        <v>2015</v>
      </c>
      <c r="V660">
        <f t="shared" si="21"/>
        <v>8</v>
      </c>
    </row>
    <row r="661" spans="1:2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v>47</v>
      </c>
      <c r="G661" t="s">
        <v>14</v>
      </c>
      <c r="H661">
        <v>750</v>
      </c>
      <c r="I661">
        <v>28880</v>
      </c>
      <c r="J661" t="s">
        <v>40</v>
      </c>
      <c r="K661" t="s">
        <v>41</v>
      </c>
      <c r="L661">
        <v>1296108000</v>
      </c>
      <c r="M661">
        <v>1296194400</v>
      </c>
      <c r="N661" s="6">
        <v>40570.25</v>
      </c>
      <c r="O661" s="6"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  <c r="U661">
        <f t="shared" si="20"/>
        <v>2011</v>
      </c>
      <c r="V661">
        <f t="shared" si="21"/>
        <v>1</v>
      </c>
    </row>
    <row r="662" spans="1:2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v>82</v>
      </c>
      <c r="G662" t="s">
        <v>14</v>
      </c>
      <c r="H662">
        <v>77</v>
      </c>
      <c r="I662">
        <v>3757.5</v>
      </c>
      <c r="J662" t="s">
        <v>21</v>
      </c>
      <c r="K662" t="s">
        <v>22</v>
      </c>
      <c r="L662">
        <v>1440133200</v>
      </c>
      <c r="M662">
        <v>1440910800</v>
      </c>
      <c r="N662" s="6">
        <v>42237.208333333328</v>
      </c>
      <c r="O662" s="6"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  <c r="U662">
        <f t="shared" si="20"/>
        <v>2015</v>
      </c>
      <c r="V662">
        <f t="shared" si="21"/>
        <v>8</v>
      </c>
    </row>
    <row r="663" spans="1:2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v>54</v>
      </c>
      <c r="G663" t="s">
        <v>14</v>
      </c>
      <c r="H663">
        <v>752</v>
      </c>
      <c r="I663">
        <v>29312</v>
      </c>
      <c r="J663" t="s">
        <v>36</v>
      </c>
      <c r="K663" t="s">
        <v>37</v>
      </c>
      <c r="L663">
        <v>1332910800</v>
      </c>
      <c r="M663">
        <v>1335502800</v>
      </c>
      <c r="N663" s="6">
        <v>40996.208333333336</v>
      </c>
      <c r="O663" s="6"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  <c r="U663">
        <f t="shared" si="20"/>
        <v>2012</v>
      </c>
      <c r="V663">
        <f t="shared" si="21"/>
        <v>3</v>
      </c>
    </row>
    <row r="664" spans="1:2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v>98</v>
      </c>
      <c r="G664" t="s">
        <v>14</v>
      </c>
      <c r="H664">
        <v>131</v>
      </c>
      <c r="I664">
        <v>4518.5</v>
      </c>
      <c r="J664" t="s">
        <v>21</v>
      </c>
      <c r="K664" t="s">
        <v>22</v>
      </c>
      <c r="L664">
        <v>1544335200</v>
      </c>
      <c r="M664">
        <v>1544680800</v>
      </c>
      <c r="N664" s="6">
        <v>43443.25</v>
      </c>
      <c r="O664" s="6"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  <c r="U664">
        <f t="shared" si="20"/>
        <v>2018</v>
      </c>
      <c r="V664">
        <f t="shared" si="21"/>
        <v>12</v>
      </c>
    </row>
    <row r="665" spans="1:2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v>77</v>
      </c>
      <c r="G665" t="s">
        <v>14</v>
      </c>
      <c r="H665">
        <v>87</v>
      </c>
      <c r="I665">
        <v>3905.5</v>
      </c>
      <c r="J665" t="s">
        <v>21</v>
      </c>
      <c r="K665" t="s">
        <v>22</v>
      </c>
      <c r="L665">
        <v>1286427600</v>
      </c>
      <c r="M665">
        <v>1288414800</v>
      </c>
      <c r="N665" s="6">
        <v>40458.208333333336</v>
      </c>
      <c r="O665" s="6"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  <c r="U665">
        <f t="shared" si="20"/>
        <v>2010</v>
      </c>
      <c r="V665">
        <f t="shared" si="21"/>
        <v>10</v>
      </c>
    </row>
    <row r="666" spans="1:2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v>33</v>
      </c>
      <c r="G666" t="s">
        <v>14</v>
      </c>
      <c r="H666">
        <v>1063</v>
      </c>
      <c r="I666">
        <v>13817</v>
      </c>
      <c r="J666" t="s">
        <v>21</v>
      </c>
      <c r="K666" t="s">
        <v>22</v>
      </c>
      <c r="L666">
        <v>1329717600</v>
      </c>
      <c r="M666">
        <v>1330581600</v>
      </c>
      <c r="N666" s="6">
        <v>40959.25</v>
      </c>
      <c r="O666" s="6"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  <c r="U666">
        <f t="shared" si="20"/>
        <v>2012</v>
      </c>
      <c r="V666">
        <f t="shared" si="21"/>
        <v>2</v>
      </c>
    </row>
    <row r="667" spans="1:2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v>240</v>
      </c>
      <c r="G667" t="s">
        <v>20</v>
      </c>
      <c r="H667">
        <v>272</v>
      </c>
      <c r="I667">
        <v>6245.5</v>
      </c>
      <c r="J667" t="s">
        <v>21</v>
      </c>
      <c r="K667" t="s">
        <v>22</v>
      </c>
      <c r="L667">
        <v>1310187600</v>
      </c>
      <c r="M667">
        <v>1311397200</v>
      </c>
      <c r="N667" s="6">
        <v>40733.208333333336</v>
      </c>
      <c r="O667" s="6"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  <c r="U667">
        <f t="shared" si="20"/>
        <v>2011</v>
      </c>
      <c r="V667">
        <f t="shared" si="21"/>
        <v>7</v>
      </c>
    </row>
    <row r="668" spans="1:2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v>64</v>
      </c>
      <c r="G668" t="s">
        <v>74</v>
      </c>
      <c r="H668">
        <v>25</v>
      </c>
      <c r="I668">
        <v>1005</v>
      </c>
      <c r="J668" t="s">
        <v>21</v>
      </c>
      <c r="K668" t="s">
        <v>22</v>
      </c>
      <c r="L668">
        <v>1377838800</v>
      </c>
      <c r="M668">
        <v>1378357200</v>
      </c>
      <c r="N668" s="6">
        <v>41516.208333333336</v>
      </c>
      <c r="O668" s="6"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  <c r="U668">
        <f t="shared" si="20"/>
        <v>2013</v>
      </c>
      <c r="V668">
        <f t="shared" si="21"/>
        <v>8</v>
      </c>
    </row>
    <row r="669" spans="1:22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v>176</v>
      </c>
      <c r="G669" t="s">
        <v>20</v>
      </c>
      <c r="H669">
        <v>419</v>
      </c>
      <c r="I669">
        <v>6287</v>
      </c>
      <c r="J669" t="s">
        <v>21</v>
      </c>
      <c r="K669" t="s">
        <v>22</v>
      </c>
      <c r="L669">
        <v>1410325200</v>
      </c>
      <c r="M669">
        <v>1411102800</v>
      </c>
      <c r="N669" s="6">
        <v>41892.208333333336</v>
      </c>
      <c r="O669" s="6"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  <c r="U669">
        <f t="shared" si="20"/>
        <v>2014</v>
      </c>
      <c r="V669">
        <f t="shared" si="21"/>
        <v>9</v>
      </c>
    </row>
    <row r="670" spans="1:22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v>20</v>
      </c>
      <c r="G670" t="s">
        <v>14</v>
      </c>
      <c r="H670">
        <v>76</v>
      </c>
      <c r="I670">
        <v>2834.5</v>
      </c>
      <c r="J670" t="s">
        <v>21</v>
      </c>
      <c r="K670" t="s">
        <v>22</v>
      </c>
      <c r="L670">
        <v>1343797200</v>
      </c>
      <c r="M670">
        <v>1344834000</v>
      </c>
      <c r="N670" s="6">
        <v>41122.208333333336</v>
      </c>
      <c r="O670" s="6"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  <c r="U670">
        <f t="shared" si="20"/>
        <v>2012</v>
      </c>
      <c r="V670">
        <f t="shared" si="21"/>
        <v>8</v>
      </c>
    </row>
    <row r="671" spans="1:2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v>359</v>
      </c>
      <c r="G671" t="s">
        <v>20</v>
      </c>
      <c r="H671">
        <v>1621</v>
      </c>
      <c r="I671">
        <v>88320.5</v>
      </c>
      <c r="J671" t="s">
        <v>107</v>
      </c>
      <c r="K671" t="s">
        <v>108</v>
      </c>
      <c r="L671">
        <v>1498453200</v>
      </c>
      <c r="M671">
        <v>1499230800</v>
      </c>
      <c r="N671" s="6">
        <v>42912.208333333328</v>
      </c>
      <c r="O671" s="6"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  <c r="U671">
        <f t="shared" si="20"/>
        <v>2017</v>
      </c>
      <c r="V671">
        <f t="shared" si="21"/>
        <v>6</v>
      </c>
    </row>
    <row r="672" spans="1:22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v>469</v>
      </c>
      <c r="G672" t="s">
        <v>20</v>
      </c>
      <c r="H672">
        <v>1101</v>
      </c>
      <c r="I672">
        <v>38528</v>
      </c>
      <c r="J672" t="s">
        <v>21</v>
      </c>
      <c r="K672" t="s">
        <v>22</v>
      </c>
      <c r="L672">
        <v>1456380000</v>
      </c>
      <c r="M672">
        <v>1457416800</v>
      </c>
      <c r="N672" s="6">
        <v>42425.25</v>
      </c>
      <c r="O672" s="6"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  <c r="U672">
        <f t="shared" si="20"/>
        <v>2016</v>
      </c>
      <c r="V672">
        <f t="shared" si="21"/>
        <v>2</v>
      </c>
    </row>
    <row r="673" spans="1:22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v>122</v>
      </c>
      <c r="G673" t="s">
        <v>20</v>
      </c>
      <c r="H673">
        <v>1073</v>
      </c>
      <c r="I673">
        <v>60100</v>
      </c>
      <c r="J673" t="s">
        <v>21</v>
      </c>
      <c r="K673" t="s">
        <v>22</v>
      </c>
      <c r="L673">
        <v>1280552400</v>
      </c>
      <c r="M673">
        <v>1280898000</v>
      </c>
      <c r="N673" s="6">
        <v>40390.208333333336</v>
      </c>
      <c r="O673" s="6"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  <c r="U673">
        <f t="shared" si="20"/>
        <v>2010</v>
      </c>
      <c r="V673">
        <f t="shared" si="21"/>
        <v>7</v>
      </c>
    </row>
    <row r="674" spans="1:2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v>56</v>
      </c>
      <c r="G674" t="s">
        <v>14</v>
      </c>
      <c r="H674">
        <v>4428</v>
      </c>
      <c r="I674">
        <v>57558.5</v>
      </c>
      <c r="J674" t="s">
        <v>26</v>
      </c>
      <c r="K674" t="s">
        <v>27</v>
      </c>
      <c r="L674">
        <v>1521608400</v>
      </c>
      <c r="M674">
        <v>1522472400</v>
      </c>
      <c r="N674" s="6">
        <v>43180.208333333328</v>
      </c>
      <c r="O674" s="6"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  <c r="U674">
        <f t="shared" si="20"/>
        <v>2018</v>
      </c>
      <c r="V674">
        <f t="shared" si="21"/>
        <v>3</v>
      </c>
    </row>
    <row r="675" spans="1:2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v>44</v>
      </c>
      <c r="G675" t="s">
        <v>14</v>
      </c>
      <c r="H675">
        <v>58</v>
      </c>
      <c r="I675">
        <v>1251.5</v>
      </c>
      <c r="J675" t="s">
        <v>107</v>
      </c>
      <c r="K675" t="s">
        <v>108</v>
      </c>
      <c r="L675">
        <v>1460696400</v>
      </c>
      <c r="M675">
        <v>1462510800</v>
      </c>
      <c r="N675" s="6">
        <v>42475.208333333328</v>
      </c>
      <c r="O675" s="6"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  <c r="U675">
        <f t="shared" si="20"/>
        <v>2016</v>
      </c>
      <c r="V675">
        <f t="shared" si="21"/>
        <v>4</v>
      </c>
    </row>
    <row r="676" spans="1:2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v>34</v>
      </c>
      <c r="G676" t="s">
        <v>74</v>
      </c>
      <c r="H676">
        <v>1218</v>
      </c>
      <c r="I676">
        <v>29234</v>
      </c>
      <c r="J676" t="s">
        <v>21</v>
      </c>
      <c r="K676" t="s">
        <v>22</v>
      </c>
      <c r="L676">
        <v>1313730000</v>
      </c>
      <c r="M676">
        <v>1317790800</v>
      </c>
      <c r="N676" s="6">
        <v>40774.208333333336</v>
      </c>
      <c r="O676" s="6"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  <c r="U676">
        <f t="shared" si="20"/>
        <v>2011</v>
      </c>
      <c r="V676">
        <f t="shared" si="21"/>
        <v>8</v>
      </c>
    </row>
    <row r="677" spans="1:2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v>123</v>
      </c>
      <c r="G677" t="s">
        <v>20</v>
      </c>
      <c r="H677">
        <v>331</v>
      </c>
      <c r="I677">
        <v>6130</v>
      </c>
      <c r="J677" t="s">
        <v>21</v>
      </c>
      <c r="K677" t="s">
        <v>22</v>
      </c>
      <c r="L677">
        <v>1568178000</v>
      </c>
      <c r="M677">
        <v>1568782800</v>
      </c>
      <c r="N677" s="6">
        <v>43719.208333333328</v>
      </c>
      <c r="O677" s="6"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  <c r="U677">
        <f t="shared" si="20"/>
        <v>2019</v>
      </c>
      <c r="V677">
        <f t="shared" si="21"/>
        <v>9</v>
      </c>
    </row>
    <row r="678" spans="1:2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v>190</v>
      </c>
      <c r="G678" t="s">
        <v>20</v>
      </c>
      <c r="H678">
        <v>1170</v>
      </c>
      <c r="I678">
        <v>59692</v>
      </c>
      <c r="J678" t="s">
        <v>21</v>
      </c>
      <c r="K678" t="s">
        <v>22</v>
      </c>
      <c r="L678">
        <v>1348635600</v>
      </c>
      <c r="M678">
        <v>1349413200</v>
      </c>
      <c r="N678" s="6">
        <v>41178.208333333336</v>
      </c>
      <c r="O678" s="6"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  <c r="U678">
        <f t="shared" si="20"/>
        <v>2012</v>
      </c>
      <c r="V678">
        <f t="shared" si="21"/>
        <v>9</v>
      </c>
    </row>
    <row r="679" spans="1:2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v>84</v>
      </c>
      <c r="G679" t="s">
        <v>14</v>
      </c>
      <c r="H679">
        <v>111</v>
      </c>
      <c r="I679">
        <v>2271.5</v>
      </c>
      <c r="J679" t="s">
        <v>21</v>
      </c>
      <c r="K679" t="s">
        <v>22</v>
      </c>
      <c r="L679">
        <v>1468126800</v>
      </c>
      <c r="M679">
        <v>1472446800</v>
      </c>
      <c r="N679" s="6">
        <v>42561.208333333328</v>
      </c>
      <c r="O679" s="6"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  <c r="U679">
        <f t="shared" si="20"/>
        <v>2016</v>
      </c>
      <c r="V679">
        <f t="shared" si="21"/>
        <v>7</v>
      </c>
    </row>
    <row r="680" spans="1:2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v>18</v>
      </c>
      <c r="G680" t="s">
        <v>74</v>
      </c>
      <c r="H680">
        <v>215</v>
      </c>
      <c r="I680">
        <v>9047</v>
      </c>
      <c r="J680" t="s">
        <v>21</v>
      </c>
      <c r="K680" t="s">
        <v>22</v>
      </c>
      <c r="L680">
        <v>1547877600</v>
      </c>
      <c r="M680">
        <v>1548050400</v>
      </c>
      <c r="N680" s="6">
        <v>43484.25</v>
      </c>
      <c r="O680" s="6"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  <c r="U680">
        <f t="shared" si="20"/>
        <v>2019</v>
      </c>
      <c r="V680">
        <f t="shared" si="21"/>
        <v>1</v>
      </c>
    </row>
    <row r="681" spans="1:2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v>1037</v>
      </c>
      <c r="G681" t="s">
        <v>20</v>
      </c>
      <c r="H681">
        <v>363</v>
      </c>
      <c r="I681">
        <v>7437</v>
      </c>
      <c r="J681" t="s">
        <v>21</v>
      </c>
      <c r="K681" t="s">
        <v>22</v>
      </c>
      <c r="L681">
        <v>1571374800</v>
      </c>
      <c r="M681">
        <v>1571806800</v>
      </c>
      <c r="N681" s="6">
        <v>43756.208333333328</v>
      </c>
      <c r="O681" s="6"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  <c r="U681">
        <f t="shared" si="20"/>
        <v>2019</v>
      </c>
      <c r="V681">
        <f t="shared" si="21"/>
        <v>10</v>
      </c>
    </row>
    <row r="682" spans="1:22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v>97</v>
      </c>
      <c r="G682" t="s">
        <v>14</v>
      </c>
      <c r="H682">
        <v>2955</v>
      </c>
      <c r="I682">
        <v>72388.5</v>
      </c>
      <c r="J682" t="s">
        <v>21</v>
      </c>
      <c r="K682" t="s">
        <v>22</v>
      </c>
      <c r="L682">
        <v>1576303200</v>
      </c>
      <c r="M682">
        <v>1576476000</v>
      </c>
      <c r="N682" s="6">
        <v>43813.25</v>
      </c>
      <c r="O682" s="6"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  <c r="U682">
        <f t="shared" si="20"/>
        <v>2019</v>
      </c>
      <c r="V682">
        <f t="shared" si="21"/>
        <v>12</v>
      </c>
    </row>
    <row r="683" spans="1:22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v>86</v>
      </c>
      <c r="G683" t="s">
        <v>14</v>
      </c>
      <c r="H683">
        <v>1657</v>
      </c>
      <c r="I683">
        <v>80347</v>
      </c>
      <c r="J683" t="s">
        <v>21</v>
      </c>
      <c r="K683" t="s">
        <v>22</v>
      </c>
      <c r="L683">
        <v>1324447200</v>
      </c>
      <c r="M683">
        <v>1324965600</v>
      </c>
      <c r="N683" s="6">
        <v>40898.25</v>
      </c>
      <c r="O683" s="6"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  <c r="U683">
        <f t="shared" si="20"/>
        <v>2011</v>
      </c>
      <c r="V683">
        <f t="shared" si="21"/>
        <v>12</v>
      </c>
    </row>
    <row r="684" spans="1:22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v>150</v>
      </c>
      <c r="G684" t="s">
        <v>20</v>
      </c>
      <c r="H684">
        <v>103</v>
      </c>
      <c r="I684">
        <v>4106</v>
      </c>
      <c r="J684" t="s">
        <v>21</v>
      </c>
      <c r="K684" t="s">
        <v>22</v>
      </c>
      <c r="L684">
        <v>1386741600</v>
      </c>
      <c r="M684">
        <v>1387519200</v>
      </c>
      <c r="N684" s="6">
        <v>41619.25</v>
      </c>
      <c r="O684" s="6"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  <c r="U684">
        <f t="shared" si="20"/>
        <v>2013</v>
      </c>
      <c r="V684">
        <f t="shared" si="21"/>
        <v>12</v>
      </c>
    </row>
    <row r="685" spans="1:2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v>358</v>
      </c>
      <c r="G685" t="s">
        <v>20</v>
      </c>
      <c r="H685">
        <v>147</v>
      </c>
      <c r="I685">
        <v>4195.5</v>
      </c>
      <c r="J685" t="s">
        <v>21</v>
      </c>
      <c r="K685" t="s">
        <v>22</v>
      </c>
      <c r="L685">
        <v>1537074000</v>
      </c>
      <c r="M685">
        <v>1537246800</v>
      </c>
      <c r="N685" s="6">
        <v>43359.208333333328</v>
      </c>
      <c r="O685" s="6"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  <c r="U685">
        <f t="shared" si="20"/>
        <v>2018</v>
      </c>
      <c r="V685">
        <f t="shared" si="21"/>
        <v>9</v>
      </c>
    </row>
    <row r="686" spans="1:22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v>543</v>
      </c>
      <c r="G686" t="s">
        <v>20</v>
      </c>
      <c r="H686">
        <v>110</v>
      </c>
      <c r="I686">
        <v>3855</v>
      </c>
      <c r="J686" t="s">
        <v>15</v>
      </c>
      <c r="K686" t="s">
        <v>16</v>
      </c>
      <c r="L686">
        <v>1277787600</v>
      </c>
      <c r="M686">
        <v>1279515600</v>
      </c>
      <c r="N686" s="6">
        <v>40358.208333333336</v>
      </c>
      <c r="O686" s="6"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  <c r="U686">
        <f t="shared" si="20"/>
        <v>2010</v>
      </c>
      <c r="V686">
        <f t="shared" si="21"/>
        <v>6</v>
      </c>
    </row>
    <row r="687" spans="1:2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v>68</v>
      </c>
      <c r="G687" t="s">
        <v>14</v>
      </c>
      <c r="H687">
        <v>926</v>
      </c>
      <c r="I687">
        <v>47713.5</v>
      </c>
      <c r="J687" t="s">
        <v>15</v>
      </c>
      <c r="K687" t="s">
        <v>16</v>
      </c>
      <c r="L687">
        <v>1440306000</v>
      </c>
      <c r="M687">
        <v>1442379600</v>
      </c>
      <c r="N687" s="6">
        <v>42239.208333333328</v>
      </c>
      <c r="O687" s="6"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  <c r="U687">
        <f t="shared" si="20"/>
        <v>2015</v>
      </c>
      <c r="V687">
        <f t="shared" si="21"/>
        <v>8</v>
      </c>
    </row>
    <row r="688" spans="1:2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v>192</v>
      </c>
      <c r="G688" t="s">
        <v>20</v>
      </c>
      <c r="H688">
        <v>134</v>
      </c>
      <c r="I688">
        <v>7257.5</v>
      </c>
      <c r="J688" t="s">
        <v>21</v>
      </c>
      <c r="K688" t="s">
        <v>22</v>
      </c>
      <c r="L688">
        <v>1522126800</v>
      </c>
      <c r="M688">
        <v>1523077200</v>
      </c>
      <c r="N688" s="6">
        <v>43186.208333333328</v>
      </c>
      <c r="O688" s="6"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  <c r="U688">
        <f t="shared" si="20"/>
        <v>2018</v>
      </c>
      <c r="V688">
        <f t="shared" si="21"/>
        <v>3</v>
      </c>
    </row>
    <row r="689" spans="1:22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v>932</v>
      </c>
      <c r="G689" t="s">
        <v>20</v>
      </c>
      <c r="H689">
        <v>269</v>
      </c>
      <c r="I689">
        <v>7124.5</v>
      </c>
      <c r="J689" t="s">
        <v>21</v>
      </c>
      <c r="K689" t="s">
        <v>22</v>
      </c>
      <c r="L689">
        <v>1489298400</v>
      </c>
      <c r="M689">
        <v>1489554000</v>
      </c>
      <c r="N689" s="6">
        <v>42806.25</v>
      </c>
      <c r="O689" s="6"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  <c r="U689">
        <f t="shared" si="20"/>
        <v>2017</v>
      </c>
      <c r="V689">
        <f t="shared" si="21"/>
        <v>3</v>
      </c>
    </row>
    <row r="690" spans="1:2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v>429</v>
      </c>
      <c r="G690" t="s">
        <v>20</v>
      </c>
      <c r="H690">
        <v>175</v>
      </c>
      <c r="I690">
        <v>6312</v>
      </c>
      <c r="J690" t="s">
        <v>21</v>
      </c>
      <c r="K690" t="s">
        <v>22</v>
      </c>
      <c r="L690">
        <v>1547100000</v>
      </c>
      <c r="M690">
        <v>1548482400</v>
      </c>
      <c r="N690" s="6">
        <v>43475.25</v>
      </c>
      <c r="O690" s="6"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  <c r="U690">
        <f t="shared" si="20"/>
        <v>2019</v>
      </c>
      <c r="V690">
        <f t="shared" si="21"/>
        <v>1</v>
      </c>
    </row>
    <row r="691" spans="1:22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v>101</v>
      </c>
      <c r="G691" t="s">
        <v>20</v>
      </c>
      <c r="H691">
        <v>69</v>
      </c>
      <c r="I691">
        <v>3708.5</v>
      </c>
      <c r="J691" t="s">
        <v>21</v>
      </c>
      <c r="K691" t="s">
        <v>22</v>
      </c>
      <c r="L691">
        <v>1383022800</v>
      </c>
      <c r="M691">
        <v>1384063200</v>
      </c>
      <c r="N691" s="6">
        <v>41576.208333333336</v>
      </c>
      <c r="O691" s="6"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  <c r="U691">
        <f t="shared" si="20"/>
        <v>2013</v>
      </c>
      <c r="V691">
        <f t="shared" si="21"/>
        <v>10</v>
      </c>
    </row>
    <row r="692" spans="1:2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v>227</v>
      </c>
      <c r="G692" t="s">
        <v>20</v>
      </c>
      <c r="H692">
        <v>190</v>
      </c>
      <c r="I692">
        <v>4174</v>
      </c>
      <c r="J692" t="s">
        <v>21</v>
      </c>
      <c r="K692" t="s">
        <v>22</v>
      </c>
      <c r="L692">
        <v>1322373600</v>
      </c>
      <c r="M692">
        <v>1322892000</v>
      </c>
      <c r="N692" s="6">
        <v>40874.25</v>
      </c>
      <c r="O692" s="6"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  <c r="U692">
        <f t="shared" si="20"/>
        <v>2011</v>
      </c>
      <c r="V692">
        <f t="shared" si="21"/>
        <v>11</v>
      </c>
    </row>
    <row r="693" spans="1:22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v>142</v>
      </c>
      <c r="G693" t="s">
        <v>20</v>
      </c>
      <c r="H693">
        <v>237</v>
      </c>
      <c r="I693">
        <v>3678</v>
      </c>
      <c r="J693" t="s">
        <v>21</v>
      </c>
      <c r="K693" t="s">
        <v>22</v>
      </c>
      <c r="L693">
        <v>1349240400</v>
      </c>
      <c r="M693">
        <v>1350709200</v>
      </c>
      <c r="N693" s="6">
        <v>41185.208333333336</v>
      </c>
      <c r="O693" s="6"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  <c r="U693">
        <f t="shared" si="20"/>
        <v>2012</v>
      </c>
      <c r="V693">
        <f t="shared" si="21"/>
        <v>10</v>
      </c>
    </row>
    <row r="694" spans="1:22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v>91</v>
      </c>
      <c r="G694" t="s">
        <v>14</v>
      </c>
      <c r="H694">
        <v>77</v>
      </c>
      <c r="I694">
        <v>2757.5</v>
      </c>
      <c r="J694" t="s">
        <v>40</v>
      </c>
      <c r="K694" t="s">
        <v>41</v>
      </c>
      <c r="L694">
        <v>1562648400</v>
      </c>
      <c r="M694">
        <v>1564203600</v>
      </c>
      <c r="N694" s="6">
        <v>43655.208333333328</v>
      </c>
      <c r="O694" s="6"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  <c r="U694">
        <f t="shared" si="20"/>
        <v>2019</v>
      </c>
      <c r="V694">
        <f t="shared" si="21"/>
        <v>7</v>
      </c>
    </row>
    <row r="695" spans="1:22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v>64</v>
      </c>
      <c r="G695" t="s">
        <v>14</v>
      </c>
      <c r="H695">
        <v>1748</v>
      </c>
      <c r="I695">
        <v>58572</v>
      </c>
      <c r="J695" t="s">
        <v>21</v>
      </c>
      <c r="K695" t="s">
        <v>22</v>
      </c>
      <c r="L695">
        <v>1508216400</v>
      </c>
      <c r="M695">
        <v>1509685200</v>
      </c>
      <c r="N695" s="6">
        <v>43025.208333333328</v>
      </c>
      <c r="O695" s="6"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  <c r="U695">
        <f t="shared" si="20"/>
        <v>2017</v>
      </c>
      <c r="V695">
        <f t="shared" si="21"/>
        <v>10</v>
      </c>
    </row>
    <row r="696" spans="1:2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v>84</v>
      </c>
      <c r="G696" t="s">
        <v>14</v>
      </c>
      <c r="H696">
        <v>79</v>
      </c>
      <c r="I696">
        <v>3867.5</v>
      </c>
      <c r="J696" t="s">
        <v>21</v>
      </c>
      <c r="K696" t="s">
        <v>22</v>
      </c>
      <c r="L696">
        <v>1511762400</v>
      </c>
      <c r="M696">
        <v>1514959200</v>
      </c>
      <c r="N696" s="6">
        <v>43066.25</v>
      </c>
      <c r="O696" s="6"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  <c r="U696">
        <f t="shared" si="20"/>
        <v>2017</v>
      </c>
      <c r="V696">
        <f t="shared" si="21"/>
        <v>11</v>
      </c>
    </row>
    <row r="697" spans="1:2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v>134</v>
      </c>
      <c r="G697" t="s">
        <v>20</v>
      </c>
      <c r="H697">
        <v>196</v>
      </c>
      <c r="I697">
        <v>6259</v>
      </c>
      <c r="J697" t="s">
        <v>107</v>
      </c>
      <c r="K697" t="s">
        <v>108</v>
      </c>
      <c r="L697">
        <v>1447480800</v>
      </c>
      <c r="M697">
        <v>1448863200</v>
      </c>
      <c r="N697" s="6">
        <v>42322.25</v>
      </c>
      <c r="O697" s="6"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  <c r="U697">
        <f t="shared" si="20"/>
        <v>2015</v>
      </c>
      <c r="V697">
        <f t="shared" si="21"/>
        <v>11</v>
      </c>
    </row>
    <row r="698" spans="1:2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v>59</v>
      </c>
      <c r="G698" t="s">
        <v>14</v>
      </c>
      <c r="H698">
        <v>889</v>
      </c>
      <c r="I698">
        <v>48888.5</v>
      </c>
      <c r="J698" t="s">
        <v>21</v>
      </c>
      <c r="K698" t="s">
        <v>22</v>
      </c>
      <c r="L698">
        <v>1429506000</v>
      </c>
      <c r="M698">
        <v>1429592400</v>
      </c>
      <c r="N698" s="6">
        <v>42114.208333333328</v>
      </c>
      <c r="O698" s="6"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  <c r="U698">
        <f t="shared" si="20"/>
        <v>2015</v>
      </c>
      <c r="V698">
        <f t="shared" si="21"/>
        <v>4</v>
      </c>
    </row>
    <row r="699" spans="1:22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v>153</v>
      </c>
      <c r="G699" t="s">
        <v>20</v>
      </c>
      <c r="H699">
        <v>7295</v>
      </c>
      <c r="I699">
        <v>102127.5</v>
      </c>
      <c r="J699" t="s">
        <v>21</v>
      </c>
      <c r="K699" t="s">
        <v>22</v>
      </c>
      <c r="L699">
        <v>1522472400</v>
      </c>
      <c r="M699">
        <v>1522645200</v>
      </c>
      <c r="N699" s="6">
        <v>43190.208333333328</v>
      </c>
      <c r="O699" s="6"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  <c r="U699">
        <f t="shared" si="20"/>
        <v>2018</v>
      </c>
      <c r="V699">
        <f t="shared" si="21"/>
        <v>3</v>
      </c>
    </row>
    <row r="700" spans="1:2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v>447</v>
      </c>
      <c r="G700" t="s">
        <v>20</v>
      </c>
      <c r="H700">
        <v>2893</v>
      </c>
      <c r="I700">
        <v>95475</v>
      </c>
      <c r="J700" t="s">
        <v>15</v>
      </c>
      <c r="K700" t="s">
        <v>16</v>
      </c>
      <c r="L700">
        <v>1322114400</v>
      </c>
      <c r="M700">
        <v>1323324000</v>
      </c>
      <c r="N700" s="6">
        <v>40871.25</v>
      </c>
      <c r="O700" s="6"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  <c r="U700">
        <f t="shared" si="20"/>
        <v>2011</v>
      </c>
      <c r="V700">
        <f t="shared" si="21"/>
        <v>11</v>
      </c>
    </row>
    <row r="701" spans="1:2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v>84</v>
      </c>
      <c r="G701" t="s">
        <v>14</v>
      </c>
      <c r="H701">
        <v>56</v>
      </c>
      <c r="I701">
        <v>3150.5</v>
      </c>
      <c r="J701" t="s">
        <v>21</v>
      </c>
      <c r="K701" t="s">
        <v>22</v>
      </c>
      <c r="L701">
        <v>1561438800</v>
      </c>
      <c r="M701">
        <v>1561525200</v>
      </c>
      <c r="N701" s="6">
        <v>43641.208333333328</v>
      </c>
      <c r="O701" s="6"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  <c r="U701">
        <f t="shared" si="20"/>
        <v>2019</v>
      </c>
      <c r="V701">
        <f t="shared" si="21"/>
        <v>6</v>
      </c>
    </row>
    <row r="702" spans="1:22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v>3</v>
      </c>
      <c r="G702" t="s">
        <v>14</v>
      </c>
      <c r="H702">
        <v>1</v>
      </c>
      <c r="I702">
        <v>2</v>
      </c>
      <c r="J702" t="s">
        <v>21</v>
      </c>
      <c r="K702" t="s">
        <v>22</v>
      </c>
      <c r="L702">
        <v>1264399200</v>
      </c>
      <c r="M702">
        <v>1265695200</v>
      </c>
      <c r="N702" s="6">
        <v>40203.25</v>
      </c>
      <c r="O702" s="6"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  <c r="U702">
        <f t="shared" si="20"/>
        <v>2010</v>
      </c>
      <c r="V702">
        <f t="shared" si="21"/>
        <v>1</v>
      </c>
    </row>
    <row r="703" spans="1:22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v>175</v>
      </c>
      <c r="G703" t="s">
        <v>20</v>
      </c>
      <c r="H703">
        <v>820</v>
      </c>
      <c r="I703">
        <v>45917</v>
      </c>
      <c r="J703" t="s">
        <v>21</v>
      </c>
      <c r="K703" t="s">
        <v>22</v>
      </c>
      <c r="L703">
        <v>1301202000</v>
      </c>
      <c r="M703">
        <v>1301806800</v>
      </c>
      <c r="N703" s="6">
        <v>40629.208333333336</v>
      </c>
      <c r="O703" s="6"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  <c r="U703">
        <f t="shared" si="20"/>
        <v>2011</v>
      </c>
      <c r="V703">
        <f t="shared" si="21"/>
        <v>3</v>
      </c>
    </row>
    <row r="704" spans="1:22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v>54</v>
      </c>
      <c r="G704" t="s">
        <v>14</v>
      </c>
      <c r="H704">
        <v>83</v>
      </c>
      <c r="I704">
        <v>2396.5</v>
      </c>
      <c r="J704" t="s">
        <v>21</v>
      </c>
      <c r="K704" t="s">
        <v>22</v>
      </c>
      <c r="L704">
        <v>1374469200</v>
      </c>
      <c r="M704">
        <v>1374901200</v>
      </c>
      <c r="N704" s="6">
        <v>41477.208333333336</v>
      </c>
      <c r="O704" s="6"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  <c r="U704">
        <f t="shared" si="20"/>
        <v>2013</v>
      </c>
      <c r="V704">
        <f t="shared" si="21"/>
        <v>7</v>
      </c>
    </row>
    <row r="705" spans="1:2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v>312</v>
      </c>
      <c r="G705" t="s">
        <v>20</v>
      </c>
      <c r="H705">
        <v>2038</v>
      </c>
      <c r="I705">
        <v>99883</v>
      </c>
      <c r="J705" t="s">
        <v>21</v>
      </c>
      <c r="K705" t="s">
        <v>22</v>
      </c>
      <c r="L705">
        <v>1334984400</v>
      </c>
      <c r="M705">
        <v>1336453200</v>
      </c>
      <c r="N705" s="6">
        <v>41020.208333333336</v>
      </c>
      <c r="O705" s="6"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  <c r="U705">
        <f t="shared" si="20"/>
        <v>2012</v>
      </c>
      <c r="V705">
        <f t="shared" si="21"/>
        <v>4</v>
      </c>
    </row>
    <row r="706" spans="1:22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v>123</v>
      </c>
      <c r="G706" t="s">
        <v>20</v>
      </c>
      <c r="H706">
        <v>116</v>
      </c>
      <c r="I706">
        <v>5399</v>
      </c>
      <c r="J706" t="s">
        <v>21</v>
      </c>
      <c r="K706" t="s">
        <v>22</v>
      </c>
      <c r="L706">
        <v>1467608400</v>
      </c>
      <c r="M706">
        <v>1468904400</v>
      </c>
      <c r="N706" s="6">
        <v>42555.208333333328</v>
      </c>
      <c r="O706" s="6"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  <c r="U706">
        <f t="shared" si="20"/>
        <v>2016</v>
      </c>
      <c r="V706">
        <f t="shared" si="21"/>
        <v>7</v>
      </c>
    </row>
    <row r="707" spans="1:2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v>99</v>
      </c>
      <c r="G707" t="s">
        <v>14</v>
      </c>
      <c r="H707">
        <v>2025</v>
      </c>
      <c r="I707">
        <v>85036.5</v>
      </c>
      <c r="J707" t="s">
        <v>40</v>
      </c>
      <c r="K707" t="s">
        <v>41</v>
      </c>
      <c r="L707">
        <v>1386741600</v>
      </c>
      <c r="M707">
        <v>1387087200</v>
      </c>
      <c r="N707" s="6">
        <v>41619.25</v>
      </c>
      <c r="O707" s="6"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  <c r="U707">
        <f t="shared" ref="U707:U770" si="22">YEAR(N707)</f>
        <v>2013</v>
      </c>
      <c r="V707">
        <f t="shared" ref="V707:V770" si="23">MONTH(N707)</f>
        <v>12</v>
      </c>
    </row>
    <row r="708" spans="1:22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v>128</v>
      </c>
      <c r="G708" t="s">
        <v>20</v>
      </c>
      <c r="H708">
        <v>1345</v>
      </c>
      <c r="I708">
        <v>69965.5</v>
      </c>
      <c r="J708" t="s">
        <v>26</v>
      </c>
      <c r="K708" t="s">
        <v>27</v>
      </c>
      <c r="L708">
        <v>1546754400</v>
      </c>
      <c r="M708">
        <v>1547445600</v>
      </c>
      <c r="N708" s="6">
        <v>43471.25</v>
      </c>
      <c r="O708" s="6"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  <c r="U708">
        <f t="shared" si="22"/>
        <v>2019</v>
      </c>
      <c r="V708">
        <f t="shared" si="23"/>
        <v>1</v>
      </c>
    </row>
    <row r="709" spans="1:22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v>159</v>
      </c>
      <c r="G709" t="s">
        <v>20</v>
      </c>
      <c r="H709">
        <v>168</v>
      </c>
      <c r="I709">
        <v>5873.5</v>
      </c>
      <c r="J709" t="s">
        <v>21</v>
      </c>
      <c r="K709" t="s">
        <v>22</v>
      </c>
      <c r="L709">
        <v>1544248800</v>
      </c>
      <c r="M709">
        <v>1547359200</v>
      </c>
      <c r="N709" s="6">
        <v>43442.25</v>
      </c>
      <c r="O709" s="6"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  <c r="U709">
        <f t="shared" si="22"/>
        <v>2018</v>
      </c>
      <c r="V709">
        <f t="shared" si="23"/>
        <v>12</v>
      </c>
    </row>
    <row r="710" spans="1:22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v>707</v>
      </c>
      <c r="G710" t="s">
        <v>20</v>
      </c>
      <c r="H710">
        <v>137</v>
      </c>
      <c r="I710">
        <v>6078.5</v>
      </c>
      <c r="J710" t="s">
        <v>98</v>
      </c>
      <c r="K710" t="s">
        <v>99</v>
      </c>
      <c r="L710">
        <v>1495429200</v>
      </c>
      <c r="M710">
        <v>1496293200</v>
      </c>
      <c r="N710" s="6">
        <v>42877.208333333328</v>
      </c>
      <c r="O710" s="6"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  <c r="U710">
        <f t="shared" si="22"/>
        <v>2017</v>
      </c>
      <c r="V710">
        <f t="shared" si="23"/>
        <v>5</v>
      </c>
    </row>
    <row r="711" spans="1:22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v>142</v>
      </c>
      <c r="G711" t="s">
        <v>20</v>
      </c>
      <c r="H711">
        <v>186</v>
      </c>
      <c r="I711">
        <v>7070</v>
      </c>
      <c r="J711" t="s">
        <v>107</v>
      </c>
      <c r="K711" t="s">
        <v>108</v>
      </c>
      <c r="L711">
        <v>1334811600</v>
      </c>
      <c r="M711">
        <v>1335416400</v>
      </c>
      <c r="N711" s="6">
        <v>41018.208333333336</v>
      </c>
      <c r="O711" s="6"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  <c r="U711">
        <f t="shared" si="22"/>
        <v>2012</v>
      </c>
      <c r="V711">
        <f t="shared" si="23"/>
        <v>4</v>
      </c>
    </row>
    <row r="712" spans="1:22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v>148</v>
      </c>
      <c r="G712" t="s">
        <v>20</v>
      </c>
      <c r="H712">
        <v>125</v>
      </c>
      <c r="I712">
        <v>3241.5</v>
      </c>
      <c r="J712" t="s">
        <v>21</v>
      </c>
      <c r="K712" t="s">
        <v>22</v>
      </c>
      <c r="L712">
        <v>1531544400</v>
      </c>
      <c r="M712">
        <v>1532149200</v>
      </c>
      <c r="N712" s="6">
        <v>43295.208333333328</v>
      </c>
      <c r="O712" s="6"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  <c r="U712">
        <f t="shared" si="22"/>
        <v>2018</v>
      </c>
      <c r="V712">
        <f t="shared" si="23"/>
        <v>7</v>
      </c>
    </row>
    <row r="713" spans="1:22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v>20</v>
      </c>
      <c r="G713" t="s">
        <v>14</v>
      </c>
      <c r="H713">
        <v>14</v>
      </c>
      <c r="I713">
        <v>637</v>
      </c>
      <c r="J713" t="s">
        <v>107</v>
      </c>
      <c r="K713" t="s">
        <v>108</v>
      </c>
      <c r="L713">
        <v>1453615200</v>
      </c>
      <c r="M713">
        <v>1453788000</v>
      </c>
      <c r="N713" s="6">
        <v>42393.25</v>
      </c>
      <c r="O713" s="6"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  <c r="U713">
        <f t="shared" si="22"/>
        <v>2016</v>
      </c>
      <c r="V713">
        <f t="shared" si="23"/>
        <v>1</v>
      </c>
    </row>
    <row r="714" spans="1:22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v>1841</v>
      </c>
      <c r="G714" t="s">
        <v>20</v>
      </c>
      <c r="H714">
        <v>202</v>
      </c>
      <c r="I714">
        <v>7463.5</v>
      </c>
      <c r="J714" t="s">
        <v>21</v>
      </c>
      <c r="K714" t="s">
        <v>22</v>
      </c>
      <c r="L714">
        <v>1467954000</v>
      </c>
      <c r="M714">
        <v>1471496400</v>
      </c>
      <c r="N714" s="6">
        <v>42559.208333333328</v>
      </c>
      <c r="O714" s="6"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  <c r="U714">
        <f t="shared" si="22"/>
        <v>2016</v>
      </c>
      <c r="V714">
        <f t="shared" si="23"/>
        <v>7</v>
      </c>
    </row>
    <row r="715" spans="1:2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v>162</v>
      </c>
      <c r="G715" t="s">
        <v>20</v>
      </c>
      <c r="H715">
        <v>103</v>
      </c>
      <c r="I715">
        <v>5638.5</v>
      </c>
      <c r="J715" t="s">
        <v>21</v>
      </c>
      <c r="K715" t="s">
        <v>22</v>
      </c>
      <c r="L715">
        <v>1471842000</v>
      </c>
      <c r="M715">
        <v>1472878800</v>
      </c>
      <c r="N715" s="6">
        <v>42604.208333333328</v>
      </c>
      <c r="O715" s="6"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  <c r="U715">
        <f t="shared" si="22"/>
        <v>2016</v>
      </c>
      <c r="V715">
        <f t="shared" si="23"/>
        <v>8</v>
      </c>
    </row>
    <row r="716" spans="1:2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v>473</v>
      </c>
      <c r="G716" t="s">
        <v>20</v>
      </c>
      <c r="H716">
        <v>1785</v>
      </c>
      <c r="I716">
        <v>91910.5</v>
      </c>
      <c r="J716" t="s">
        <v>21</v>
      </c>
      <c r="K716" t="s">
        <v>22</v>
      </c>
      <c r="L716">
        <v>1408424400</v>
      </c>
      <c r="M716">
        <v>1408510800</v>
      </c>
      <c r="N716" s="6">
        <v>41870.208333333336</v>
      </c>
      <c r="O716" s="6"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  <c r="U716">
        <f t="shared" si="22"/>
        <v>2014</v>
      </c>
      <c r="V716">
        <f t="shared" si="23"/>
        <v>8</v>
      </c>
    </row>
    <row r="717" spans="1:2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v>24</v>
      </c>
      <c r="G717" t="s">
        <v>14</v>
      </c>
      <c r="H717">
        <v>656</v>
      </c>
      <c r="I717">
        <v>14763</v>
      </c>
      <c r="J717" t="s">
        <v>21</v>
      </c>
      <c r="K717" t="s">
        <v>22</v>
      </c>
      <c r="L717">
        <v>1281157200</v>
      </c>
      <c r="M717">
        <v>1281589200</v>
      </c>
      <c r="N717" s="6">
        <v>40397.208333333336</v>
      </c>
      <c r="O717" s="6"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  <c r="U717">
        <f t="shared" si="22"/>
        <v>2010</v>
      </c>
      <c r="V717">
        <f t="shared" si="23"/>
        <v>8</v>
      </c>
    </row>
    <row r="718" spans="1:22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v>518</v>
      </c>
      <c r="G718" t="s">
        <v>20</v>
      </c>
      <c r="H718">
        <v>157</v>
      </c>
      <c r="I718">
        <v>5255</v>
      </c>
      <c r="J718" t="s">
        <v>21</v>
      </c>
      <c r="K718" t="s">
        <v>22</v>
      </c>
      <c r="L718">
        <v>1373432400</v>
      </c>
      <c r="M718">
        <v>1375851600</v>
      </c>
      <c r="N718" s="6">
        <v>41465.208333333336</v>
      </c>
      <c r="O718" s="6"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  <c r="U718">
        <f t="shared" si="22"/>
        <v>2013</v>
      </c>
      <c r="V718">
        <f t="shared" si="23"/>
        <v>7</v>
      </c>
    </row>
    <row r="719" spans="1:22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v>248</v>
      </c>
      <c r="G719" t="s">
        <v>20</v>
      </c>
      <c r="H719">
        <v>555</v>
      </c>
      <c r="I719">
        <v>7211.5</v>
      </c>
      <c r="J719" t="s">
        <v>21</v>
      </c>
      <c r="K719" t="s">
        <v>22</v>
      </c>
      <c r="L719">
        <v>1313989200</v>
      </c>
      <c r="M719">
        <v>1315803600</v>
      </c>
      <c r="N719" s="6">
        <v>40777.208333333336</v>
      </c>
      <c r="O719" s="6"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  <c r="U719">
        <f t="shared" si="22"/>
        <v>2011</v>
      </c>
      <c r="V719">
        <f t="shared" si="23"/>
        <v>8</v>
      </c>
    </row>
    <row r="720" spans="1:2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v>100</v>
      </c>
      <c r="G720" t="s">
        <v>20</v>
      </c>
      <c r="H720">
        <v>297</v>
      </c>
      <c r="I720">
        <v>4307</v>
      </c>
      <c r="J720" t="s">
        <v>21</v>
      </c>
      <c r="K720" t="s">
        <v>22</v>
      </c>
      <c r="L720">
        <v>1371445200</v>
      </c>
      <c r="M720">
        <v>1373691600</v>
      </c>
      <c r="N720" s="6">
        <v>41442.208333333336</v>
      </c>
      <c r="O720" s="6"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  <c r="U720">
        <f t="shared" si="22"/>
        <v>2013</v>
      </c>
      <c r="V720">
        <f t="shared" si="23"/>
        <v>6</v>
      </c>
    </row>
    <row r="721" spans="1:2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v>153</v>
      </c>
      <c r="G721" t="s">
        <v>20</v>
      </c>
      <c r="H721">
        <v>123</v>
      </c>
      <c r="I721">
        <v>5340</v>
      </c>
      <c r="J721" t="s">
        <v>21</v>
      </c>
      <c r="K721" t="s">
        <v>22</v>
      </c>
      <c r="L721">
        <v>1338267600</v>
      </c>
      <c r="M721">
        <v>1339218000</v>
      </c>
      <c r="N721" s="6">
        <v>41058.208333333336</v>
      </c>
      <c r="O721" s="6"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  <c r="U721">
        <f t="shared" si="22"/>
        <v>2012</v>
      </c>
      <c r="V721">
        <f t="shared" si="23"/>
        <v>5</v>
      </c>
    </row>
    <row r="722" spans="1:22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v>37</v>
      </c>
      <c r="G722" t="s">
        <v>74</v>
      </c>
      <c r="H722">
        <v>38</v>
      </c>
      <c r="I722">
        <v>1632.5</v>
      </c>
      <c r="J722" t="s">
        <v>36</v>
      </c>
      <c r="K722" t="s">
        <v>37</v>
      </c>
      <c r="L722">
        <v>1519192800</v>
      </c>
      <c r="M722">
        <v>1520402400</v>
      </c>
      <c r="N722" s="6">
        <v>43152.25</v>
      </c>
      <c r="O722" s="6"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  <c r="U722">
        <f t="shared" si="22"/>
        <v>2018</v>
      </c>
      <c r="V722">
        <f t="shared" si="23"/>
        <v>2</v>
      </c>
    </row>
    <row r="723" spans="1:2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v>4</v>
      </c>
      <c r="G723" t="s">
        <v>74</v>
      </c>
      <c r="H723">
        <v>60</v>
      </c>
      <c r="I723">
        <v>2744.5</v>
      </c>
      <c r="J723" t="s">
        <v>21</v>
      </c>
      <c r="K723" t="s">
        <v>22</v>
      </c>
      <c r="L723">
        <v>1522818000</v>
      </c>
      <c r="M723">
        <v>1523336400</v>
      </c>
      <c r="N723" s="6">
        <v>43194.208333333328</v>
      </c>
      <c r="O723" s="6"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  <c r="U723">
        <f t="shared" si="22"/>
        <v>2018</v>
      </c>
      <c r="V723">
        <f t="shared" si="23"/>
        <v>4</v>
      </c>
    </row>
    <row r="724" spans="1:2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v>157</v>
      </c>
      <c r="G724" t="s">
        <v>20</v>
      </c>
      <c r="H724">
        <v>3036</v>
      </c>
      <c r="I724">
        <v>39471</v>
      </c>
      <c r="J724" t="s">
        <v>21</v>
      </c>
      <c r="K724" t="s">
        <v>22</v>
      </c>
      <c r="L724">
        <v>1509948000</v>
      </c>
      <c r="M724">
        <v>1512280800</v>
      </c>
      <c r="N724" s="6">
        <v>43045.25</v>
      </c>
      <c r="O724" s="6"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  <c r="U724">
        <f t="shared" si="22"/>
        <v>2017</v>
      </c>
      <c r="V724">
        <f t="shared" si="23"/>
        <v>11</v>
      </c>
    </row>
    <row r="725" spans="1:2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v>270</v>
      </c>
      <c r="G725" t="s">
        <v>20</v>
      </c>
      <c r="H725">
        <v>144</v>
      </c>
      <c r="I725">
        <v>6697</v>
      </c>
      <c r="J725" t="s">
        <v>26</v>
      </c>
      <c r="K725" t="s">
        <v>27</v>
      </c>
      <c r="L725">
        <v>1456898400</v>
      </c>
      <c r="M725">
        <v>1458709200</v>
      </c>
      <c r="N725" s="6">
        <v>42431.25</v>
      </c>
      <c r="O725" s="6"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  <c r="U725">
        <f t="shared" si="22"/>
        <v>2016</v>
      </c>
      <c r="V725">
        <f t="shared" si="23"/>
        <v>3</v>
      </c>
    </row>
    <row r="726" spans="1:22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v>134</v>
      </c>
      <c r="G726" t="s">
        <v>20</v>
      </c>
      <c r="H726">
        <v>121</v>
      </c>
      <c r="I726">
        <v>5691</v>
      </c>
      <c r="J726" t="s">
        <v>40</v>
      </c>
      <c r="K726" t="s">
        <v>41</v>
      </c>
      <c r="L726">
        <v>1413954000</v>
      </c>
      <c r="M726">
        <v>1414126800</v>
      </c>
      <c r="N726" s="6">
        <v>41934.208333333336</v>
      </c>
      <c r="O726" s="6"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  <c r="U726">
        <f t="shared" si="22"/>
        <v>2014</v>
      </c>
      <c r="V726">
        <f t="shared" si="23"/>
        <v>10</v>
      </c>
    </row>
    <row r="727" spans="1:2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v>50</v>
      </c>
      <c r="G727" t="s">
        <v>14</v>
      </c>
      <c r="H727">
        <v>1596</v>
      </c>
      <c r="I727">
        <v>49482.5</v>
      </c>
      <c r="J727" t="s">
        <v>21</v>
      </c>
      <c r="K727" t="s">
        <v>22</v>
      </c>
      <c r="L727">
        <v>1416031200</v>
      </c>
      <c r="M727">
        <v>1416204000</v>
      </c>
      <c r="N727" s="6">
        <v>41958.25</v>
      </c>
      <c r="O727" s="6"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  <c r="U727">
        <f t="shared" si="22"/>
        <v>2014</v>
      </c>
      <c r="V727">
        <f t="shared" si="23"/>
        <v>11</v>
      </c>
    </row>
    <row r="728" spans="1:22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v>89</v>
      </c>
      <c r="G728" t="s">
        <v>74</v>
      </c>
      <c r="H728">
        <v>524</v>
      </c>
      <c r="I728">
        <v>24375.5</v>
      </c>
      <c r="J728" t="s">
        <v>21</v>
      </c>
      <c r="K728" t="s">
        <v>22</v>
      </c>
      <c r="L728">
        <v>1287982800</v>
      </c>
      <c r="M728">
        <v>1288501200</v>
      </c>
      <c r="N728" s="6">
        <v>40476.208333333336</v>
      </c>
      <c r="O728" s="6"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  <c r="U728">
        <f t="shared" si="22"/>
        <v>2010</v>
      </c>
      <c r="V728">
        <f t="shared" si="23"/>
        <v>10</v>
      </c>
    </row>
    <row r="729" spans="1:2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v>165</v>
      </c>
      <c r="G729" t="s">
        <v>20</v>
      </c>
      <c r="H729">
        <v>181</v>
      </c>
      <c r="I729">
        <v>7433</v>
      </c>
      <c r="J729" t="s">
        <v>21</v>
      </c>
      <c r="K729" t="s">
        <v>22</v>
      </c>
      <c r="L729">
        <v>1547964000</v>
      </c>
      <c r="M729">
        <v>1552971600</v>
      </c>
      <c r="N729" s="6">
        <v>43485.25</v>
      </c>
      <c r="O729" s="6"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  <c r="U729">
        <f t="shared" si="22"/>
        <v>2019</v>
      </c>
      <c r="V729">
        <f t="shared" si="23"/>
        <v>1</v>
      </c>
    </row>
    <row r="730" spans="1:22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v>18</v>
      </c>
      <c r="G730" t="s">
        <v>14</v>
      </c>
      <c r="H730">
        <v>10</v>
      </c>
      <c r="I730">
        <v>372.5</v>
      </c>
      <c r="J730" t="s">
        <v>21</v>
      </c>
      <c r="K730" t="s">
        <v>22</v>
      </c>
      <c r="L730">
        <v>1464152400</v>
      </c>
      <c r="M730">
        <v>1465102800</v>
      </c>
      <c r="N730" s="6">
        <v>42515.208333333328</v>
      </c>
      <c r="O730" s="6"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  <c r="U730">
        <f t="shared" si="22"/>
        <v>2016</v>
      </c>
      <c r="V730">
        <f t="shared" si="23"/>
        <v>5</v>
      </c>
    </row>
    <row r="731" spans="1:22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v>186</v>
      </c>
      <c r="G731" t="s">
        <v>20</v>
      </c>
      <c r="H731">
        <v>122</v>
      </c>
      <c r="I731">
        <v>5259.5</v>
      </c>
      <c r="J731" t="s">
        <v>21</v>
      </c>
      <c r="K731" t="s">
        <v>22</v>
      </c>
      <c r="L731">
        <v>1359957600</v>
      </c>
      <c r="M731">
        <v>1360130400</v>
      </c>
      <c r="N731" s="6">
        <v>41309.25</v>
      </c>
      <c r="O731" s="6"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  <c r="U731">
        <f t="shared" si="22"/>
        <v>2013</v>
      </c>
      <c r="V731">
        <f t="shared" si="23"/>
        <v>2</v>
      </c>
    </row>
    <row r="732" spans="1:2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v>413</v>
      </c>
      <c r="G732" t="s">
        <v>20</v>
      </c>
      <c r="H732">
        <v>1071</v>
      </c>
      <c r="I732">
        <v>59959</v>
      </c>
      <c r="J732" t="s">
        <v>15</v>
      </c>
      <c r="K732" t="s">
        <v>16</v>
      </c>
      <c r="L732">
        <v>1432357200</v>
      </c>
      <c r="M732">
        <v>1432875600</v>
      </c>
      <c r="N732" s="6">
        <v>42147.208333333328</v>
      </c>
      <c r="O732" s="6"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  <c r="U732">
        <f t="shared" si="22"/>
        <v>2015</v>
      </c>
      <c r="V732">
        <f t="shared" si="23"/>
        <v>5</v>
      </c>
    </row>
    <row r="733" spans="1:2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v>90</v>
      </c>
      <c r="G733" t="s">
        <v>74</v>
      </c>
      <c r="H733">
        <v>219</v>
      </c>
      <c r="I733">
        <v>3719.5</v>
      </c>
      <c r="J733" t="s">
        <v>21</v>
      </c>
      <c r="K733" t="s">
        <v>22</v>
      </c>
      <c r="L733">
        <v>1500786000</v>
      </c>
      <c r="M733">
        <v>1500872400</v>
      </c>
      <c r="N733" s="6">
        <v>42939.208333333328</v>
      </c>
      <c r="O733" s="6"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  <c r="U733">
        <f t="shared" si="22"/>
        <v>2017</v>
      </c>
      <c r="V733">
        <f t="shared" si="23"/>
        <v>7</v>
      </c>
    </row>
    <row r="734" spans="1:2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v>92</v>
      </c>
      <c r="G734" t="s">
        <v>14</v>
      </c>
      <c r="H734">
        <v>1121</v>
      </c>
      <c r="I734">
        <v>54371.5</v>
      </c>
      <c r="J734" t="s">
        <v>21</v>
      </c>
      <c r="K734" t="s">
        <v>22</v>
      </c>
      <c r="L734">
        <v>1490158800</v>
      </c>
      <c r="M734">
        <v>1492146000</v>
      </c>
      <c r="N734" s="6">
        <v>42816.208333333328</v>
      </c>
      <c r="O734" s="6"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  <c r="U734">
        <f t="shared" si="22"/>
        <v>2017</v>
      </c>
      <c r="V734">
        <f t="shared" si="23"/>
        <v>3</v>
      </c>
    </row>
    <row r="735" spans="1:2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v>527</v>
      </c>
      <c r="G735" t="s">
        <v>20</v>
      </c>
      <c r="H735">
        <v>980</v>
      </c>
      <c r="I735">
        <v>42123.5</v>
      </c>
      <c r="J735" t="s">
        <v>21</v>
      </c>
      <c r="K735" t="s">
        <v>22</v>
      </c>
      <c r="L735">
        <v>1406178000</v>
      </c>
      <c r="M735">
        <v>1407301200</v>
      </c>
      <c r="N735" s="6">
        <v>41844.208333333336</v>
      </c>
      <c r="O735" s="6"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  <c r="U735">
        <f t="shared" si="22"/>
        <v>2014</v>
      </c>
      <c r="V735">
        <f t="shared" si="23"/>
        <v>7</v>
      </c>
    </row>
    <row r="736" spans="1:22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v>319</v>
      </c>
      <c r="G736" t="s">
        <v>20</v>
      </c>
      <c r="H736">
        <v>536</v>
      </c>
      <c r="I736">
        <v>6970</v>
      </c>
      <c r="J736" t="s">
        <v>21</v>
      </c>
      <c r="K736" t="s">
        <v>22</v>
      </c>
      <c r="L736">
        <v>1485583200</v>
      </c>
      <c r="M736">
        <v>1486620000</v>
      </c>
      <c r="N736" s="6">
        <v>42763.25</v>
      </c>
      <c r="O736" s="6"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  <c r="U736">
        <f t="shared" si="22"/>
        <v>2017</v>
      </c>
      <c r="V736">
        <f t="shared" si="23"/>
        <v>1</v>
      </c>
    </row>
    <row r="737" spans="1:22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v>354</v>
      </c>
      <c r="G737" t="s">
        <v>20</v>
      </c>
      <c r="H737">
        <v>1991</v>
      </c>
      <c r="I737">
        <v>66697.5</v>
      </c>
      <c r="J737" t="s">
        <v>21</v>
      </c>
      <c r="K737" t="s">
        <v>22</v>
      </c>
      <c r="L737">
        <v>1459314000</v>
      </c>
      <c r="M737">
        <v>1459918800</v>
      </c>
      <c r="N737" s="6">
        <v>42459.208333333328</v>
      </c>
      <c r="O737" s="6"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  <c r="U737">
        <f t="shared" si="22"/>
        <v>2016</v>
      </c>
      <c r="V737">
        <f t="shared" si="23"/>
        <v>3</v>
      </c>
    </row>
    <row r="738" spans="1:2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v>33</v>
      </c>
      <c r="G738" t="s">
        <v>74</v>
      </c>
      <c r="H738">
        <v>29</v>
      </c>
      <c r="I738">
        <v>1281</v>
      </c>
      <c r="J738" t="s">
        <v>21</v>
      </c>
      <c r="K738" t="s">
        <v>22</v>
      </c>
      <c r="L738">
        <v>1424412000</v>
      </c>
      <c r="M738">
        <v>1424757600</v>
      </c>
      <c r="N738" s="6">
        <v>42055.25</v>
      </c>
      <c r="O738" s="6"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  <c r="U738">
        <f t="shared" si="22"/>
        <v>2015</v>
      </c>
      <c r="V738">
        <f t="shared" si="23"/>
        <v>2</v>
      </c>
    </row>
    <row r="739" spans="1:22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v>136</v>
      </c>
      <c r="G739" t="s">
        <v>20</v>
      </c>
      <c r="H739">
        <v>180</v>
      </c>
      <c r="I739">
        <v>2604</v>
      </c>
      <c r="J739" t="s">
        <v>21</v>
      </c>
      <c r="K739" t="s">
        <v>22</v>
      </c>
      <c r="L739">
        <v>1478844000</v>
      </c>
      <c r="M739">
        <v>1479880800</v>
      </c>
      <c r="N739" s="6">
        <v>42685.25</v>
      </c>
      <c r="O739" s="6"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  <c r="U739">
        <f t="shared" si="22"/>
        <v>2016</v>
      </c>
      <c r="V739">
        <f t="shared" si="23"/>
        <v>11</v>
      </c>
    </row>
    <row r="740" spans="1:22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v>2</v>
      </c>
      <c r="G740" t="s">
        <v>14</v>
      </c>
      <c r="H740">
        <v>15</v>
      </c>
      <c r="I740">
        <v>786</v>
      </c>
      <c r="J740" t="s">
        <v>21</v>
      </c>
      <c r="K740" t="s">
        <v>22</v>
      </c>
      <c r="L740">
        <v>1416117600</v>
      </c>
      <c r="M740">
        <v>1418018400</v>
      </c>
      <c r="N740" s="6">
        <v>41959.25</v>
      </c>
      <c r="O740" s="6"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  <c r="U740">
        <f t="shared" si="22"/>
        <v>2014</v>
      </c>
      <c r="V740">
        <f t="shared" si="23"/>
        <v>11</v>
      </c>
    </row>
    <row r="741" spans="1:2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v>61</v>
      </c>
      <c r="G741" t="s">
        <v>14</v>
      </c>
      <c r="H741">
        <v>191</v>
      </c>
      <c r="I741">
        <v>3145.5</v>
      </c>
      <c r="J741" t="s">
        <v>21</v>
      </c>
      <c r="K741" t="s">
        <v>22</v>
      </c>
      <c r="L741">
        <v>1340946000</v>
      </c>
      <c r="M741">
        <v>1341032400</v>
      </c>
      <c r="N741" s="6">
        <v>41089.208333333336</v>
      </c>
      <c r="O741" s="6"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  <c r="U741">
        <f t="shared" si="22"/>
        <v>2012</v>
      </c>
      <c r="V741">
        <f t="shared" si="23"/>
        <v>6</v>
      </c>
    </row>
    <row r="742" spans="1:22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v>30</v>
      </c>
      <c r="G742" t="s">
        <v>14</v>
      </c>
      <c r="H742">
        <v>16</v>
      </c>
      <c r="I742">
        <v>804</v>
      </c>
      <c r="J742" t="s">
        <v>21</v>
      </c>
      <c r="K742" t="s">
        <v>22</v>
      </c>
      <c r="L742">
        <v>1486101600</v>
      </c>
      <c r="M742">
        <v>1486360800</v>
      </c>
      <c r="N742" s="6">
        <v>42769.25</v>
      </c>
      <c r="O742" s="6"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  <c r="U742">
        <f t="shared" si="22"/>
        <v>2017</v>
      </c>
      <c r="V742">
        <f t="shared" si="23"/>
        <v>2</v>
      </c>
    </row>
    <row r="743" spans="1:2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v>1179</v>
      </c>
      <c r="G743" t="s">
        <v>20</v>
      </c>
      <c r="H743">
        <v>130</v>
      </c>
      <c r="I743">
        <v>7140</v>
      </c>
      <c r="J743" t="s">
        <v>21</v>
      </c>
      <c r="K743" t="s">
        <v>22</v>
      </c>
      <c r="L743">
        <v>1274590800</v>
      </c>
      <c r="M743">
        <v>1274677200</v>
      </c>
      <c r="N743" s="6">
        <v>40321.208333333336</v>
      </c>
      <c r="O743" s="6"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  <c r="U743">
        <f t="shared" si="22"/>
        <v>2010</v>
      </c>
      <c r="V743">
        <f t="shared" si="23"/>
        <v>5</v>
      </c>
    </row>
    <row r="744" spans="1:2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v>1126</v>
      </c>
      <c r="G744" t="s">
        <v>20</v>
      </c>
      <c r="H744">
        <v>122</v>
      </c>
      <c r="I744">
        <v>6817.5</v>
      </c>
      <c r="J744" t="s">
        <v>21</v>
      </c>
      <c r="K744" t="s">
        <v>22</v>
      </c>
      <c r="L744">
        <v>1263880800</v>
      </c>
      <c r="M744">
        <v>1267509600</v>
      </c>
      <c r="N744" s="6">
        <v>40197.25</v>
      </c>
      <c r="O744" s="6"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  <c r="U744">
        <f t="shared" si="22"/>
        <v>2010</v>
      </c>
      <c r="V744">
        <f t="shared" si="23"/>
        <v>1</v>
      </c>
    </row>
    <row r="745" spans="1:22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v>13</v>
      </c>
      <c r="G745" t="s">
        <v>14</v>
      </c>
      <c r="H745">
        <v>17</v>
      </c>
      <c r="I745">
        <v>260.5</v>
      </c>
      <c r="J745" t="s">
        <v>21</v>
      </c>
      <c r="K745" t="s">
        <v>22</v>
      </c>
      <c r="L745">
        <v>1445403600</v>
      </c>
      <c r="M745">
        <v>1445922000</v>
      </c>
      <c r="N745" s="6">
        <v>42298.208333333328</v>
      </c>
      <c r="O745" s="6"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  <c r="U745">
        <f t="shared" si="22"/>
        <v>2015</v>
      </c>
      <c r="V745">
        <f t="shared" si="23"/>
        <v>10</v>
      </c>
    </row>
    <row r="746" spans="1:2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v>712</v>
      </c>
      <c r="G746" t="s">
        <v>20</v>
      </c>
      <c r="H746">
        <v>140</v>
      </c>
      <c r="I746">
        <v>7190</v>
      </c>
      <c r="J746" t="s">
        <v>21</v>
      </c>
      <c r="K746" t="s">
        <v>22</v>
      </c>
      <c r="L746">
        <v>1533877200</v>
      </c>
      <c r="M746">
        <v>1534050000</v>
      </c>
      <c r="N746" s="6">
        <v>43322.208333333328</v>
      </c>
      <c r="O746" s="6"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  <c r="U746">
        <f t="shared" si="22"/>
        <v>2018</v>
      </c>
      <c r="V746">
        <f t="shared" si="23"/>
        <v>8</v>
      </c>
    </row>
    <row r="747" spans="1:22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v>30</v>
      </c>
      <c r="G747" t="s">
        <v>14</v>
      </c>
      <c r="H747">
        <v>34</v>
      </c>
      <c r="I747">
        <v>1062.5</v>
      </c>
      <c r="J747" t="s">
        <v>21</v>
      </c>
      <c r="K747" t="s">
        <v>22</v>
      </c>
      <c r="L747">
        <v>1275195600</v>
      </c>
      <c r="M747">
        <v>1277528400</v>
      </c>
      <c r="N747" s="6">
        <v>40328.208333333336</v>
      </c>
      <c r="O747" s="6"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  <c r="U747">
        <f t="shared" si="22"/>
        <v>2010</v>
      </c>
      <c r="V747">
        <f t="shared" si="23"/>
        <v>5</v>
      </c>
    </row>
    <row r="748" spans="1:2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v>213</v>
      </c>
      <c r="G748" t="s">
        <v>20</v>
      </c>
      <c r="H748">
        <v>3388</v>
      </c>
      <c r="I748">
        <v>60984</v>
      </c>
      <c r="J748" t="s">
        <v>21</v>
      </c>
      <c r="K748" t="s">
        <v>22</v>
      </c>
      <c r="L748">
        <v>1318136400</v>
      </c>
      <c r="M748">
        <v>1318568400</v>
      </c>
      <c r="N748" s="6">
        <v>40825.208333333336</v>
      </c>
      <c r="O748" s="6"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  <c r="U748">
        <f t="shared" si="22"/>
        <v>2011</v>
      </c>
      <c r="V748">
        <f t="shared" si="23"/>
        <v>10</v>
      </c>
    </row>
    <row r="749" spans="1:2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v>229</v>
      </c>
      <c r="G749" t="s">
        <v>20</v>
      </c>
      <c r="H749">
        <v>280</v>
      </c>
      <c r="I749">
        <v>5747</v>
      </c>
      <c r="J749" t="s">
        <v>21</v>
      </c>
      <c r="K749" t="s">
        <v>22</v>
      </c>
      <c r="L749">
        <v>1283403600</v>
      </c>
      <c r="M749">
        <v>1284354000</v>
      </c>
      <c r="N749" s="6">
        <v>40423.208333333336</v>
      </c>
      <c r="O749" s="6"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  <c r="U749">
        <f t="shared" si="22"/>
        <v>2010</v>
      </c>
      <c r="V749">
        <f t="shared" si="23"/>
        <v>9</v>
      </c>
    </row>
    <row r="750" spans="1:2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v>35</v>
      </c>
      <c r="G750" t="s">
        <v>74</v>
      </c>
      <c r="H750">
        <v>614</v>
      </c>
      <c r="I750">
        <v>34375.5</v>
      </c>
      <c r="J750" t="s">
        <v>21</v>
      </c>
      <c r="K750" t="s">
        <v>22</v>
      </c>
      <c r="L750">
        <v>1267423200</v>
      </c>
      <c r="M750">
        <v>1269579600</v>
      </c>
      <c r="N750" s="6">
        <v>40238.25</v>
      </c>
      <c r="O750" s="6"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  <c r="U750">
        <f t="shared" si="22"/>
        <v>2010</v>
      </c>
      <c r="V750">
        <f t="shared" si="23"/>
        <v>3</v>
      </c>
    </row>
    <row r="751" spans="1:2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v>157</v>
      </c>
      <c r="G751" t="s">
        <v>20</v>
      </c>
      <c r="H751">
        <v>366</v>
      </c>
      <c r="I751">
        <v>6946.5</v>
      </c>
      <c r="J751" t="s">
        <v>107</v>
      </c>
      <c r="K751" t="s">
        <v>108</v>
      </c>
      <c r="L751">
        <v>1412744400</v>
      </c>
      <c r="M751">
        <v>1413781200</v>
      </c>
      <c r="N751" s="6">
        <v>41920.208333333336</v>
      </c>
      <c r="O751" s="6"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  <c r="U751">
        <f t="shared" si="22"/>
        <v>2014</v>
      </c>
      <c r="V751">
        <f t="shared" si="23"/>
        <v>10</v>
      </c>
    </row>
    <row r="752" spans="1:22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v>1</v>
      </c>
      <c r="G752" t="s">
        <v>14</v>
      </c>
      <c r="H752"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v>40360.208333333336</v>
      </c>
      <c r="O752" s="6"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  <c r="U752">
        <f t="shared" si="22"/>
        <v>2010</v>
      </c>
      <c r="V752">
        <f t="shared" si="23"/>
        <v>7</v>
      </c>
    </row>
    <row r="753" spans="1:2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v>232</v>
      </c>
      <c r="G753" t="s">
        <v>20</v>
      </c>
      <c r="H753">
        <v>270</v>
      </c>
      <c r="I753">
        <v>4316.5</v>
      </c>
      <c r="J753" t="s">
        <v>21</v>
      </c>
      <c r="K753" t="s">
        <v>22</v>
      </c>
      <c r="L753">
        <v>1458190800</v>
      </c>
      <c r="M753">
        <v>1459486800</v>
      </c>
      <c r="N753" s="6">
        <v>42446.208333333328</v>
      </c>
      <c r="O753" s="6"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  <c r="U753">
        <f t="shared" si="22"/>
        <v>2016</v>
      </c>
      <c r="V753">
        <f t="shared" si="23"/>
        <v>3</v>
      </c>
    </row>
    <row r="754" spans="1:22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v>92</v>
      </c>
      <c r="G754" t="s">
        <v>74</v>
      </c>
      <c r="H754">
        <v>114</v>
      </c>
      <c r="I754">
        <v>2738</v>
      </c>
      <c r="J754" t="s">
        <v>21</v>
      </c>
      <c r="K754" t="s">
        <v>22</v>
      </c>
      <c r="L754">
        <v>1280984400</v>
      </c>
      <c r="M754">
        <v>1282539600</v>
      </c>
      <c r="N754" s="6">
        <v>40395.208333333336</v>
      </c>
      <c r="O754" s="6"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  <c r="U754">
        <f t="shared" si="22"/>
        <v>2010</v>
      </c>
      <c r="V754">
        <f t="shared" si="23"/>
        <v>8</v>
      </c>
    </row>
    <row r="755" spans="1:2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v>257</v>
      </c>
      <c r="G755" t="s">
        <v>20</v>
      </c>
      <c r="H755">
        <v>137</v>
      </c>
      <c r="I755">
        <v>6101</v>
      </c>
      <c r="J755" t="s">
        <v>21</v>
      </c>
      <c r="K755" t="s">
        <v>22</v>
      </c>
      <c r="L755">
        <v>1274590800</v>
      </c>
      <c r="M755">
        <v>1275886800</v>
      </c>
      <c r="N755" s="6">
        <v>40321.208333333336</v>
      </c>
      <c r="O755" s="6"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  <c r="U755">
        <f t="shared" si="22"/>
        <v>2010</v>
      </c>
      <c r="V755">
        <f t="shared" si="23"/>
        <v>5</v>
      </c>
    </row>
    <row r="756" spans="1:22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v>168</v>
      </c>
      <c r="G756" t="s">
        <v>20</v>
      </c>
      <c r="H756">
        <v>3205</v>
      </c>
      <c r="I756">
        <v>60904</v>
      </c>
      <c r="J756" t="s">
        <v>21</v>
      </c>
      <c r="K756" t="s">
        <v>22</v>
      </c>
      <c r="L756">
        <v>1351400400</v>
      </c>
      <c r="M756">
        <v>1355983200</v>
      </c>
      <c r="N756" s="6">
        <v>41210.208333333336</v>
      </c>
      <c r="O756" s="6"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  <c r="U756">
        <f t="shared" si="22"/>
        <v>2012</v>
      </c>
      <c r="V756">
        <f t="shared" si="23"/>
        <v>10</v>
      </c>
    </row>
    <row r="757" spans="1:2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v>167</v>
      </c>
      <c r="G757" t="s">
        <v>20</v>
      </c>
      <c r="H757">
        <v>288</v>
      </c>
      <c r="I757">
        <v>3892</v>
      </c>
      <c r="J757" t="s">
        <v>36</v>
      </c>
      <c r="K757" t="s">
        <v>37</v>
      </c>
      <c r="L757">
        <v>1514354400</v>
      </c>
      <c r="M757">
        <v>1515391200</v>
      </c>
      <c r="N757" s="6">
        <v>43096.25</v>
      </c>
      <c r="O757" s="6"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  <c r="U757">
        <f t="shared" si="22"/>
        <v>2017</v>
      </c>
      <c r="V757">
        <f t="shared" si="23"/>
        <v>12</v>
      </c>
    </row>
    <row r="758" spans="1:22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v>772</v>
      </c>
      <c r="G758" t="s">
        <v>20</v>
      </c>
      <c r="H758">
        <v>148</v>
      </c>
      <c r="I758">
        <v>5092.5</v>
      </c>
      <c r="J758" t="s">
        <v>21</v>
      </c>
      <c r="K758" t="s">
        <v>22</v>
      </c>
      <c r="L758">
        <v>1421733600</v>
      </c>
      <c r="M758">
        <v>1422252000</v>
      </c>
      <c r="N758" s="6">
        <v>42024.25</v>
      </c>
      <c r="O758" s="6"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  <c r="U758">
        <f t="shared" si="22"/>
        <v>2015</v>
      </c>
      <c r="V758">
        <f t="shared" si="23"/>
        <v>1</v>
      </c>
    </row>
    <row r="759" spans="1:2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v>407</v>
      </c>
      <c r="G759" t="s">
        <v>20</v>
      </c>
      <c r="H759">
        <v>114</v>
      </c>
      <c r="I759">
        <v>2905</v>
      </c>
      <c r="J759" t="s">
        <v>21</v>
      </c>
      <c r="K759" t="s">
        <v>22</v>
      </c>
      <c r="L759">
        <v>1305176400</v>
      </c>
      <c r="M759">
        <v>1305522000</v>
      </c>
      <c r="N759" s="6">
        <v>40675.208333333336</v>
      </c>
      <c r="O759" s="6"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  <c r="U759">
        <f t="shared" si="22"/>
        <v>2011</v>
      </c>
      <c r="V759">
        <f t="shared" si="23"/>
        <v>5</v>
      </c>
    </row>
    <row r="760" spans="1:2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v>564</v>
      </c>
      <c r="G760" t="s">
        <v>20</v>
      </c>
      <c r="H760">
        <v>1518</v>
      </c>
      <c r="I760">
        <v>84261.5</v>
      </c>
      <c r="J760" t="s">
        <v>15</v>
      </c>
      <c r="K760" t="s">
        <v>16</v>
      </c>
      <c r="L760">
        <v>1414126800</v>
      </c>
      <c r="M760">
        <v>1414904400</v>
      </c>
      <c r="N760" s="6">
        <v>41936.208333333336</v>
      </c>
      <c r="O760" s="6"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  <c r="U760">
        <f t="shared" si="22"/>
        <v>2014</v>
      </c>
      <c r="V760">
        <f t="shared" si="23"/>
        <v>10</v>
      </c>
    </row>
    <row r="761" spans="1:22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v>68</v>
      </c>
      <c r="G761" t="s">
        <v>14</v>
      </c>
      <c r="H761">
        <v>1274</v>
      </c>
      <c r="I761">
        <v>57944.5</v>
      </c>
      <c r="J761" t="s">
        <v>21</v>
      </c>
      <c r="K761" t="s">
        <v>22</v>
      </c>
      <c r="L761">
        <v>1517810400</v>
      </c>
      <c r="M761">
        <v>1520402400</v>
      </c>
      <c r="N761" s="6">
        <v>43136.25</v>
      </c>
      <c r="O761" s="6"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  <c r="U761">
        <f t="shared" si="22"/>
        <v>2018</v>
      </c>
      <c r="V761">
        <f t="shared" si="23"/>
        <v>2</v>
      </c>
    </row>
    <row r="762" spans="1:2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v>34</v>
      </c>
      <c r="G762" t="s">
        <v>14</v>
      </c>
      <c r="H762">
        <v>210</v>
      </c>
      <c r="I762">
        <v>8401</v>
      </c>
      <c r="J762" t="s">
        <v>107</v>
      </c>
      <c r="K762" t="s">
        <v>108</v>
      </c>
      <c r="L762">
        <v>1564635600</v>
      </c>
      <c r="M762">
        <v>1567141200</v>
      </c>
      <c r="N762" s="6">
        <v>43678.208333333328</v>
      </c>
      <c r="O762" s="6"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  <c r="U762">
        <f t="shared" si="22"/>
        <v>2019</v>
      </c>
      <c r="V762">
        <f t="shared" si="23"/>
        <v>8</v>
      </c>
    </row>
    <row r="763" spans="1:2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v>655</v>
      </c>
      <c r="G763" t="s">
        <v>20</v>
      </c>
      <c r="H763">
        <v>166</v>
      </c>
      <c r="I763">
        <v>7293</v>
      </c>
      <c r="J763" t="s">
        <v>21</v>
      </c>
      <c r="K763" t="s">
        <v>22</v>
      </c>
      <c r="L763">
        <v>1500699600</v>
      </c>
      <c r="M763">
        <v>1501131600</v>
      </c>
      <c r="N763" s="6">
        <v>42938.208333333328</v>
      </c>
      <c r="O763" s="6"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  <c r="U763">
        <f t="shared" si="22"/>
        <v>2017</v>
      </c>
      <c r="V763">
        <f t="shared" si="23"/>
        <v>7</v>
      </c>
    </row>
    <row r="764" spans="1:2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v>177</v>
      </c>
      <c r="G764" t="s">
        <v>20</v>
      </c>
      <c r="H764">
        <v>100</v>
      </c>
      <c r="I764">
        <v>3152</v>
      </c>
      <c r="J764" t="s">
        <v>26</v>
      </c>
      <c r="K764" t="s">
        <v>27</v>
      </c>
      <c r="L764">
        <v>1354082400</v>
      </c>
      <c r="M764">
        <v>1355032800</v>
      </c>
      <c r="N764" s="6">
        <v>41241.25</v>
      </c>
      <c r="O764" s="6"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  <c r="U764">
        <f t="shared" si="22"/>
        <v>2012</v>
      </c>
      <c r="V764">
        <f t="shared" si="23"/>
        <v>11</v>
      </c>
    </row>
    <row r="765" spans="1:2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v>113</v>
      </c>
      <c r="G765" t="s">
        <v>20</v>
      </c>
      <c r="H765">
        <v>235</v>
      </c>
      <c r="I765">
        <v>3286.5</v>
      </c>
      <c r="J765" t="s">
        <v>21</v>
      </c>
      <c r="K765" t="s">
        <v>22</v>
      </c>
      <c r="L765">
        <v>1336453200</v>
      </c>
      <c r="M765">
        <v>1339477200</v>
      </c>
      <c r="N765" s="6">
        <v>41037.208333333336</v>
      </c>
      <c r="O765" s="6"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  <c r="U765">
        <f t="shared" si="22"/>
        <v>2012</v>
      </c>
      <c r="V765">
        <f t="shared" si="23"/>
        <v>5</v>
      </c>
    </row>
    <row r="766" spans="1:22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v>728</v>
      </c>
      <c r="G766" t="s">
        <v>20</v>
      </c>
      <c r="H766">
        <v>148</v>
      </c>
      <c r="I766">
        <v>4079</v>
      </c>
      <c r="J766" t="s">
        <v>21</v>
      </c>
      <c r="K766" t="s">
        <v>22</v>
      </c>
      <c r="L766">
        <v>1305262800</v>
      </c>
      <c r="M766">
        <v>1305954000</v>
      </c>
      <c r="N766" s="6">
        <v>40676.208333333336</v>
      </c>
      <c r="O766" s="6"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  <c r="U766">
        <f t="shared" si="22"/>
        <v>2011</v>
      </c>
      <c r="V766">
        <f t="shared" si="23"/>
        <v>5</v>
      </c>
    </row>
    <row r="767" spans="1:22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v>208</v>
      </c>
      <c r="G767" t="s">
        <v>20</v>
      </c>
      <c r="H767">
        <v>198</v>
      </c>
      <c r="I767">
        <v>4161.5</v>
      </c>
      <c r="J767" t="s">
        <v>21</v>
      </c>
      <c r="K767" t="s">
        <v>22</v>
      </c>
      <c r="L767">
        <v>1492232400</v>
      </c>
      <c r="M767">
        <v>1494392400</v>
      </c>
      <c r="N767" s="6">
        <v>42840.208333333328</v>
      </c>
      <c r="O767" s="6"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  <c r="U767">
        <f t="shared" si="22"/>
        <v>2017</v>
      </c>
      <c r="V767">
        <f t="shared" si="23"/>
        <v>4</v>
      </c>
    </row>
    <row r="768" spans="1:22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v>31</v>
      </c>
      <c r="G768" t="s">
        <v>14</v>
      </c>
      <c r="H768">
        <v>248</v>
      </c>
      <c r="I768">
        <v>6950.5</v>
      </c>
      <c r="J768" t="s">
        <v>26</v>
      </c>
      <c r="K768" t="s">
        <v>27</v>
      </c>
      <c r="L768">
        <v>1537333200</v>
      </c>
      <c r="M768">
        <v>1537419600</v>
      </c>
      <c r="N768" s="6">
        <v>43362.208333333328</v>
      </c>
      <c r="O768" s="6"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  <c r="U768">
        <f t="shared" si="22"/>
        <v>2018</v>
      </c>
      <c r="V768">
        <f t="shared" si="23"/>
        <v>9</v>
      </c>
    </row>
    <row r="769" spans="1:2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v>57</v>
      </c>
      <c r="G769" t="s">
        <v>14</v>
      </c>
      <c r="H769">
        <v>513</v>
      </c>
      <c r="I769">
        <v>27942.5</v>
      </c>
      <c r="J769" t="s">
        <v>21</v>
      </c>
      <c r="K769" t="s">
        <v>22</v>
      </c>
      <c r="L769">
        <v>1444107600</v>
      </c>
      <c r="M769">
        <v>1447999200</v>
      </c>
      <c r="N769" s="6">
        <v>42283.208333333328</v>
      </c>
      <c r="O769" s="6"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  <c r="U769">
        <f t="shared" si="22"/>
        <v>2015</v>
      </c>
      <c r="V769">
        <f t="shared" si="23"/>
        <v>10</v>
      </c>
    </row>
    <row r="770" spans="1:2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v>231</v>
      </c>
      <c r="G770" t="s">
        <v>20</v>
      </c>
      <c r="H770">
        <v>150</v>
      </c>
      <c r="I770">
        <v>5619</v>
      </c>
      <c r="J770" t="s">
        <v>21</v>
      </c>
      <c r="K770" t="s">
        <v>22</v>
      </c>
      <c r="L770">
        <v>1386741600</v>
      </c>
      <c r="M770">
        <v>1388037600</v>
      </c>
      <c r="N770" s="6">
        <v>41619.25</v>
      </c>
      <c r="O770" s="6"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  <c r="U770">
        <f t="shared" si="22"/>
        <v>2013</v>
      </c>
      <c r="V770">
        <f t="shared" si="23"/>
        <v>12</v>
      </c>
    </row>
    <row r="771" spans="1:2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v>87</v>
      </c>
      <c r="G771" t="s">
        <v>14</v>
      </c>
      <c r="H771">
        <v>3410</v>
      </c>
      <c r="I771">
        <v>56258</v>
      </c>
      <c r="J771" t="s">
        <v>21</v>
      </c>
      <c r="K771" t="s">
        <v>22</v>
      </c>
      <c r="L771">
        <v>1376542800</v>
      </c>
      <c r="M771">
        <v>1378789200</v>
      </c>
      <c r="N771" s="6">
        <v>41501.208333333336</v>
      </c>
      <c r="O771" s="6"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  <c r="U771">
        <f t="shared" ref="U771:U834" si="24">YEAR(N771)</f>
        <v>2013</v>
      </c>
      <c r="V771">
        <f t="shared" ref="V771:V834" si="25">MONTH(N771)</f>
        <v>8</v>
      </c>
    </row>
    <row r="772" spans="1:22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v>271</v>
      </c>
      <c r="G772" t="s">
        <v>20</v>
      </c>
      <c r="H772">
        <v>216</v>
      </c>
      <c r="I772">
        <v>5929</v>
      </c>
      <c r="J772" t="s">
        <v>107</v>
      </c>
      <c r="K772" t="s">
        <v>108</v>
      </c>
      <c r="L772">
        <v>1397451600</v>
      </c>
      <c r="M772">
        <v>1398056400</v>
      </c>
      <c r="N772" s="6">
        <v>41743.208333333336</v>
      </c>
      <c r="O772" s="6"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  <c r="U772">
        <f t="shared" si="24"/>
        <v>2014</v>
      </c>
      <c r="V772">
        <f t="shared" si="25"/>
        <v>4</v>
      </c>
    </row>
    <row r="773" spans="1:2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v>49</v>
      </c>
      <c r="G773" t="s">
        <v>74</v>
      </c>
      <c r="H773">
        <v>26</v>
      </c>
      <c r="I773">
        <v>1397.5</v>
      </c>
      <c r="J773" t="s">
        <v>21</v>
      </c>
      <c r="K773" t="s">
        <v>22</v>
      </c>
      <c r="L773">
        <v>1548482400</v>
      </c>
      <c r="M773">
        <v>1550815200</v>
      </c>
      <c r="N773" s="6">
        <v>43491.25</v>
      </c>
      <c r="O773" s="6"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  <c r="U773">
        <f t="shared" si="24"/>
        <v>2019</v>
      </c>
      <c r="V773">
        <f t="shared" si="25"/>
        <v>1</v>
      </c>
    </row>
    <row r="774" spans="1:2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v>113</v>
      </c>
      <c r="G774" t="s">
        <v>20</v>
      </c>
      <c r="H774">
        <v>5139</v>
      </c>
      <c r="I774">
        <v>87362.5</v>
      </c>
      <c r="J774" t="s">
        <v>21</v>
      </c>
      <c r="K774" t="s">
        <v>22</v>
      </c>
      <c r="L774">
        <v>1549692000</v>
      </c>
      <c r="M774">
        <v>1550037600</v>
      </c>
      <c r="N774" s="6">
        <v>43505.25</v>
      </c>
      <c r="O774" s="6"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  <c r="U774">
        <f t="shared" si="24"/>
        <v>2019</v>
      </c>
      <c r="V774">
        <f t="shared" si="25"/>
        <v>2</v>
      </c>
    </row>
    <row r="775" spans="1:2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v>191</v>
      </c>
      <c r="G775" t="s">
        <v>20</v>
      </c>
      <c r="H775">
        <v>2353</v>
      </c>
      <c r="I775">
        <v>51769</v>
      </c>
      <c r="J775" t="s">
        <v>21</v>
      </c>
      <c r="K775" t="s">
        <v>22</v>
      </c>
      <c r="L775">
        <v>1492059600</v>
      </c>
      <c r="M775">
        <v>1492923600</v>
      </c>
      <c r="N775" s="6">
        <v>42838.208333333328</v>
      </c>
      <c r="O775" s="6"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  <c r="U775">
        <f t="shared" si="24"/>
        <v>2017</v>
      </c>
      <c r="V775">
        <f t="shared" si="25"/>
        <v>4</v>
      </c>
    </row>
    <row r="776" spans="1:2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v>136</v>
      </c>
      <c r="G776" t="s">
        <v>20</v>
      </c>
      <c r="H776">
        <v>78</v>
      </c>
      <c r="I776">
        <v>3426.5</v>
      </c>
      <c r="J776" t="s">
        <v>107</v>
      </c>
      <c r="K776" t="s">
        <v>108</v>
      </c>
      <c r="L776">
        <v>1463979600</v>
      </c>
      <c r="M776">
        <v>1467522000</v>
      </c>
      <c r="N776" s="6">
        <v>42513.208333333328</v>
      </c>
      <c r="O776" s="6"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  <c r="U776">
        <f t="shared" si="24"/>
        <v>2016</v>
      </c>
      <c r="V776">
        <f t="shared" si="25"/>
        <v>5</v>
      </c>
    </row>
    <row r="777" spans="1:22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v>10</v>
      </c>
      <c r="G777" t="s">
        <v>14</v>
      </c>
      <c r="H777">
        <v>10</v>
      </c>
      <c r="I777">
        <v>489</v>
      </c>
      <c r="J777" t="s">
        <v>21</v>
      </c>
      <c r="K777" t="s">
        <v>22</v>
      </c>
      <c r="L777">
        <v>1415253600</v>
      </c>
      <c r="M777">
        <v>1416117600</v>
      </c>
      <c r="N777" s="6">
        <v>41949.25</v>
      </c>
      <c r="O777" s="6"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  <c r="U777">
        <f t="shared" si="24"/>
        <v>2014</v>
      </c>
      <c r="V777">
        <f t="shared" si="25"/>
        <v>11</v>
      </c>
    </row>
    <row r="778" spans="1:2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v>66</v>
      </c>
      <c r="G778" t="s">
        <v>14</v>
      </c>
      <c r="H778">
        <v>2201</v>
      </c>
      <c r="I778">
        <v>37412</v>
      </c>
      <c r="J778" t="s">
        <v>21</v>
      </c>
      <c r="K778" t="s">
        <v>22</v>
      </c>
      <c r="L778">
        <v>1562216400</v>
      </c>
      <c r="M778">
        <v>1563771600</v>
      </c>
      <c r="N778" s="6">
        <v>43650.208333333328</v>
      </c>
      <c r="O778" s="6"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  <c r="U778">
        <f t="shared" si="24"/>
        <v>2019</v>
      </c>
      <c r="V778">
        <f t="shared" si="25"/>
        <v>7</v>
      </c>
    </row>
    <row r="779" spans="1:2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v>49</v>
      </c>
      <c r="G779" t="s">
        <v>14</v>
      </c>
      <c r="H779">
        <v>676</v>
      </c>
      <c r="I779">
        <v>23331.5</v>
      </c>
      <c r="J779" t="s">
        <v>21</v>
      </c>
      <c r="K779" t="s">
        <v>22</v>
      </c>
      <c r="L779">
        <v>1316754000</v>
      </c>
      <c r="M779">
        <v>1319259600</v>
      </c>
      <c r="N779" s="6">
        <v>40809.208333333336</v>
      </c>
      <c r="O779" s="6"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  <c r="U779">
        <f t="shared" si="24"/>
        <v>2011</v>
      </c>
      <c r="V779">
        <f t="shared" si="25"/>
        <v>9</v>
      </c>
    </row>
    <row r="780" spans="1:2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v>788</v>
      </c>
      <c r="G780" t="s">
        <v>20</v>
      </c>
      <c r="H780">
        <v>174</v>
      </c>
      <c r="I780">
        <v>5208.5</v>
      </c>
      <c r="J780" t="s">
        <v>98</v>
      </c>
      <c r="K780" t="s">
        <v>99</v>
      </c>
      <c r="L780">
        <v>1313211600</v>
      </c>
      <c r="M780">
        <v>1313643600</v>
      </c>
      <c r="N780" s="6">
        <v>40768.208333333336</v>
      </c>
      <c r="O780" s="6"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  <c r="U780">
        <f t="shared" si="24"/>
        <v>2011</v>
      </c>
      <c r="V780">
        <f t="shared" si="25"/>
        <v>8</v>
      </c>
    </row>
    <row r="781" spans="1:2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v>80</v>
      </c>
      <c r="G781" t="s">
        <v>14</v>
      </c>
      <c r="H781">
        <v>831</v>
      </c>
      <c r="I781">
        <v>44062</v>
      </c>
      <c r="J781" t="s">
        <v>21</v>
      </c>
      <c r="K781" t="s">
        <v>22</v>
      </c>
      <c r="L781">
        <v>1439528400</v>
      </c>
      <c r="M781">
        <v>1440306000</v>
      </c>
      <c r="N781" s="6">
        <v>42230.208333333328</v>
      </c>
      <c r="O781" s="6"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  <c r="U781">
        <f t="shared" si="24"/>
        <v>2015</v>
      </c>
      <c r="V781">
        <f t="shared" si="25"/>
        <v>8</v>
      </c>
    </row>
    <row r="782" spans="1:22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v>106</v>
      </c>
      <c r="G782" t="s">
        <v>20</v>
      </c>
      <c r="H782">
        <v>164</v>
      </c>
      <c r="I782">
        <v>2792.5</v>
      </c>
      <c r="J782" t="s">
        <v>21</v>
      </c>
      <c r="K782" t="s">
        <v>22</v>
      </c>
      <c r="L782">
        <v>1469163600</v>
      </c>
      <c r="M782">
        <v>1470805200</v>
      </c>
      <c r="N782" s="6">
        <v>42573.208333333328</v>
      </c>
      <c r="O782" s="6"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  <c r="U782">
        <f t="shared" si="24"/>
        <v>2016</v>
      </c>
      <c r="V782">
        <f t="shared" si="25"/>
        <v>7</v>
      </c>
    </row>
    <row r="783" spans="1:22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v>51</v>
      </c>
      <c r="G783" t="s">
        <v>74</v>
      </c>
      <c r="H783">
        <v>56</v>
      </c>
      <c r="I783">
        <v>2235</v>
      </c>
      <c r="J783" t="s">
        <v>98</v>
      </c>
      <c r="K783" t="s">
        <v>99</v>
      </c>
      <c r="L783">
        <v>1288501200</v>
      </c>
      <c r="M783">
        <v>1292911200</v>
      </c>
      <c r="N783" s="6">
        <v>40482.208333333336</v>
      </c>
      <c r="O783" s="6"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  <c r="U783">
        <f t="shared" si="24"/>
        <v>2010</v>
      </c>
      <c r="V783">
        <f t="shared" si="25"/>
        <v>10</v>
      </c>
    </row>
    <row r="784" spans="1:22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v>215</v>
      </c>
      <c r="G784" t="s">
        <v>20</v>
      </c>
      <c r="H784">
        <v>161</v>
      </c>
      <c r="I784">
        <v>5571</v>
      </c>
      <c r="J784" t="s">
        <v>21</v>
      </c>
      <c r="K784" t="s">
        <v>22</v>
      </c>
      <c r="L784">
        <v>1298959200</v>
      </c>
      <c r="M784">
        <v>1301374800</v>
      </c>
      <c r="N784" s="6">
        <v>40603.25</v>
      </c>
      <c r="O784" s="6"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  <c r="U784">
        <f t="shared" si="24"/>
        <v>2011</v>
      </c>
      <c r="V784">
        <f t="shared" si="25"/>
        <v>3</v>
      </c>
    </row>
    <row r="785" spans="1:2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v>141</v>
      </c>
      <c r="G785" t="s">
        <v>20</v>
      </c>
      <c r="H785">
        <v>138</v>
      </c>
      <c r="I785">
        <v>5294.5</v>
      </c>
      <c r="J785" t="s">
        <v>21</v>
      </c>
      <c r="K785" t="s">
        <v>22</v>
      </c>
      <c r="L785">
        <v>1387260000</v>
      </c>
      <c r="M785">
        <v>1387864800</v>
      </c>
      <c r="N785" s="6">
        <v>41625.25</v>
      </c>
      <c r="O785" s="6"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  <c r="U785">
        <f t="shared" si="24"/>
        <v>2013</v>
      </c>
      <c r="V785">
        <f t="shared" si="25"/>
        <v>12</v>
      </c>
    </row>
    <row r="786" spans="1:2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v>115</v>
      </c>
      <c r="G786" t="s">
        <v>20</v>
      </c>
      <c r="H786">
        <v>3308</v>
      </c>
      <c r="I786">
        <v>52921.5</v>
      </c>
      <c r="J786" t="s">
        <v>21</v>
      </c>
      <c r="K786" t="s">
        <v>22</v>
      </c>
      <c r="L786">
        <v>1457244000</v>
      </c>
      <c r="M786">
        <v>1458190800</v>
      </c>
      <c r="N786" s="6">
        <v>42435.25</v>
      </c>
      <c r="O786" s="6"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  <c r="U786">
        <f t="shared" si="24"/>
        <v>2016</v>
      </c>
      <c r="V786">
        <f t="shared" si="25"/>
        <v>3</v>
      </c>
    </row>
    <row r="787" spans="1:22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v>193</v>
      </c>
      <c r="G787" t="s">
        <v>20</v>
      </c>
      <c r="H787">
        <v>127</v>
      </c>
      <c r="I787">
        <v>6533</v>
      </c>
      <c r="J787" t="s">
        <v>26</v>
      </c>
      <c r="K787" t="s">
        <v>27</v>
      </c>
      <c r="L787">
        <v>1556341200</v>
      </c>
      <c r="M787">
        <v>1559278800</v>
      </c>
      <c r="N787" s="6">
        <v>43582.208333333328</v>
      </c>
      <c r="O787" s="6"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  <c r="U787">
        <f t="shared" si="24"/>
        <v>2019</v>
      </c>
      <c r="V787">
        <f t="shared" si="25"/>
        <v>4</v>
      </c>
    </row>
    <row r="788" spans="1:2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v>730</v>
      </c>
      <c r="G788" t="s">
        <v>20</v>
      </c>
      <c r="H788">
        <v>207</v>
      </c>
      <c r="I788">
        <v>5576.5</v>
      </c>
      <c r="J788" t="s">
        <v>107</v>
      </c>
      <c r="K788" t="s">
        <v>108</v>
      </c>
      <c r="L788">
        <v>1522126800</v>
      </c>
      <c r="M788">
        <v>1522731600</v>
      </c>
      <c r="N788" s="6">
        <v>43186.208333333328</v>
      </c>
      <c r="O788" s="6"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  <c r="U788">
        <f t="shared" si="24"/>
        <v>2018</v>
      </c>
      <c r="V788">
        <f t="shared" si="25"/>
        <v>3</v>
      </c>
    </row>
    <row r="789" spans="1:2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v>100</v>
      </c>
      <c r="G789" t="s">
        <v>14</v>
      </c>
      <c r="H789">
        <v>859</v>
      </c>
      <c r="I789">
        <v>30926.5</v>
      </c>
      <c r="J789" t="s">
        <v>15</v>
      </c>
      <c r="K789" t="s">
        <v>16</v>
      </c>
      <c r="L789">
        <v>1305954000</v>
      </c>
      <c r="M789">
        <v>1306731600</v>
      </c>
      <c r="N789" s="6">
        <v>40684.208333333336</v>
      </c>
      <c r="O789" s="6"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  <c r="U789">
        <f t="shared" si="24"/>
        <v>2011</v>
      </c>
      <c r="V789">
        <f t="shared" si="25"/>
        <v>5</v>
      </c>
    </row>
    <row r="790" spans="1:2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v>88</v>
      </c>
      <c r="G790" t="s">
        <v>47</v>
      </c>
      <c r="H790">
        <v>31</v>
      </c>
      <c r="I790">
        <v>1602.5</v>
      </c>
      <c r="J790" t="s">
        <v>21</v>
      </c>
      <c r="K790" t="s">
        <v>22</v>
      </c>
      <c r="L790">
        <v>1350709200</v>
      </c>
      <c r="M790">
        <v>1352527200</v>
      </c>
      <c r="N790" s="6">
        <v>41202.208333333336</v>
      </c>
      <c r="O790" s="6"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  <c r="U790">
        <f t="shared" si="24"/>
        <v>2012</v>
      </c>
      <c r="V790">
        <f t="shared" si="25"/>
        <v>10</v>
      </c>
    </row>
    <row r="791" spans="1:2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v>37</v>
      </c>
      <c r="G791" t="s">
        <v>14</v>
      </c>
      <c r="H791">
        <v>45</v>
      </c>
      <c r="I791">
        <v>1698</v>
      </c>
      <c r="J791" t="s">
        <v>21</v>
      </c>
      <c r="K791" t="s">
        <v>22</v>
      </c>
      <c r="L791">
        <v>1401166800</v>
      </c>
      <c r="M791">
        <v>1404363600</v>
      </c>
      <c r="N791" s="6">
        <v>41786.208333333336</v>
      </c>
      <c r="O791" s="6"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  <c r="U791">
        <f t="shared" si="24"/>
        <v>2014</v>
      </c>
      <c r="V791">
        <f t="shared" si="25"/>
        <v>5</v>
      </c>
    </row>
    <row r="792" spans="1:2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v>31</v>
      </c>
      <c r="G792" t="s">
        <v>74</v>
      </c>
      <c r="H792">
        <v>1113</v>
      </c>
      <c r="I792">
        <v>28943.5</v>
      </c>
      <c r="J792" t="s">
        <v>21</v>
      </c>
      <c r="K792" t="s">
        <v>22</v>
      </c>
      <c r="L792">
        <v>1266127200</v>
      </c>
      <c r="M792">
        <v>1266645600</v>
      </c>
      <c r="N792" s="6">
        <v>40223.25</v>
      </c>
      <c r="O792" s="6"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  <c r="U792">
        <f t="shared" si="24"/>
        <v>2010</v>
      </c>
      <c r="V792">
        <f t="shared" si="25"/>
        <v>2</v>
      </c>
    </row>
    <row r="793" spans="1:2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v>26</v>
      </c>
      <c r="G793" t="s">
        <v>14</v>
      </c>
      <c r="H793">
        <v>6</v>
      </c>
      <c r="I793">
        <v>273</v>
      </c>
      <c r="J793" t="s">
        <v>21</v>
      </c>
      <c r="K793" t="s">
        <v>22</v>
      </c>
      <c r="L793">
        <v>1481436000</v>
      </c>
      <c r="M793">
        <v>1482818400</v>
      </c>
      <c r="N793" s="6">
        <v>42715.25</v>
      </c>
      <c r="O793" s="6"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  <c r="U793">
        <f t="shared" si="24"/>
        <v>2016</v>
      </c>
      <c r="V793">
        <f t="shared" si="25"/>
        <v>12</v>
      </c>
    </row>
    <row r="794" spans="1:2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v>34</v>
      </c>
      <c r="G794" t="s">
        <v>14</v>
      </c>
      <c r="H794">
        <v>7</v>
      </c>
      <c r="I794">
        <v>343.5</v>
      </c>
      <c r="J794" t="s">
        <v>21</v>
      </c>
      <c r="K794" t="s">
        <v>22</v>
      </c>
      <c r="L794">
        <v>1372222800</v>
      </c>
      <c r="M794">
        <v>1374642000</v>
      </c>
      <c r="N794" s="6">
        <v>41451.208333333336</v>
      </c>
      <c r="O794" s="6"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  <c r="U794">
        <f t="shared" si="24"/>
        <v>2013</v>
      </c>
      <c r="V794">
        <f t="shared" si="25"/>
        <v>6</v>
      </c>
    </row>
    <row r="795" spans="1:22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v>1186</v>
      </c>
      <c r="G795" t="s">
        <v>20</v>
      </c>
      <c r="H795">
        <v>181</v>
      </c>
      <c r="I795">
        <v>6613</v>
      </c>
      <c r="J795" t="s">
        <v>98</v>
      </c>
      <c r="K795" t="s">
        <v>99</v>
      </c>
      <c r="L795">
        <v>1372136400</v>
      </c>
      <c r="M795">
        <v>1372482000</v>
      </c>
      <c r="N795" s="6">
        <v>41450.208333333336</v>
      </c>
      <c r="O795" s="6"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  <c r="U795">
        <f t="shared" si="24"/>
        <v>2013</v>
      </c>
      <c r="V795">
        <f t="shared" si="25"/>
        <v>6</v>
      </c>
    </row>
    <row r="796" spans="1:2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v>125</v>
      </c>
      <c r="G796" t="s">
        <v>20</v>
      </c>
      <c r="H796">
        <v>110</v>
      </c>
      <c r="I796">
        <v>4193</v>
      </c>
      <c r="J796" t="s">
        <v>21</v>
      </c>
      <c r="K796" t="s">
        <v>22</v>
      </c>
      <c r="L796">
        <v>1513922400</v>
      </c>
      <c r="M796">
        <v>1514959200</v>
      </c>
      <c r="N796" s="6">
        <v>43091.25</v>
      </c>
      <c r="O796" s="6"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  <c r="U796">
        <f t="shared" si="24"/>
        <v>2017</v>
      </c>
      <c r="V796">
        <f t="shared" si="25"/>
        <v>12</v>
      </c>
    </row>
    <row r="797" spans="1:22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v>14</v>
      </c>
      <c r="G797" t="s">
        <v>14</v>
      </c>
      <c r="H797">
        <v>31</v>
      </c>
      <c r="I797">
        <v>526.5</v>
      </c>
      <c r="J797" t="s">
        <v>21</v>
      </c>
      <c r="K797" t="s">
        <v>22</v>
      </c>
      <c r="L797">
        <v>1477976400</v>
      </c>
      <c r="M797">
        <v>1478235600</v>
      </c>
      <c r="N797" s="6">
        <v>42675.208333333328</v>
      </c>
      <c r="O797" s="6"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  <c r="U797">
        <f t="shared" si="24"/>
        <v>2016</v>
      </c>
      <c r="V797">
        <f t="shared" si="25"/>
        <v>11</v>
      </c>
    </row>
    <row r="798" spans="1:2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v>55</v>
      </c>
      <c r="G798" t="s">
        <v>14</v>
      </c>
      <c r="H798">
        <v>78</v>
      </c>
      <c r="I798">
        <v>2176.5</v>
      </c>
      <c r="J798" t="s">
        <v>21</v>
      </c>
      <c r="K798" t="s">
        <v>22</v>
      </c>
      <c r="L798">
        <v>1407474000</v>
      </c>
      <c r="M798">
        <v>1408078800</v>
      </c>
      <c r="N798" s="6">
        <v>41859.208333333336</v>
      </c>
      <c r="O798" s="6"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  <c r="U798">
        <f t="shared" si="24"/>
        <v>2014</v>
      </c>
      <c r="V798">
        <f t="shared" si="25"/>
        <v>8</v>
      </c>
    </row>
    <row r="799" spans="1:2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v>110</v>
      </c>
      <c r="G799" t="s">
        <v>20</v>
      </c>
      <c r="H799">
        <v>185</v>
      </c>
      <c r="I799">
        <v>4258.5</v>
      </c>
      <c r="J799" t="s">
        <v>21</v>
      </c>
      <c r="K799" t="s">
        <v>22</v>
      </c>
      <c r="L799">
        <v>1546149600</v>
      </c>
      <c r="M799">
        <v>1548136800</v>
      </c>
      <c r="N799" s="6">
        <v>43464.25</v>
      </c>
      <c r="O799" s="6"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  <c r="U799">
        <f t="shared" si="24"/>
        <v>2018</v>
      </c>
      <c r="V799">
        <f t="shared" si="25"/>
        <v>12</v>
      </c>
    </row>
    <row r="800" spans="1:22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v>188</v>
      </c>
      <c r="G800" t="s">
        <v>20</v>
      </c>
      <c r="H800">
        <v>121</v>
      </c>
      <c r="I800">
        <v>3264.5</v>
      </c>
      <c r="J800" t="s">
        <v>21</v>
      </c>
      <c r="K800" t="s">
        <v>22</v>
      </c>
      <c r="L800">
        <v>1338440400</v>
      </c>
      <c r="M800">
        <v>1340859600</v>
      </c>
      <c r="N800" s="6">
        <v>41060.208333333336</v>
      </c>
      <c r="O800" s="6"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  <c r="U800">
        <f t="shared" si="24"/>
        <v>2012</v>
      </c>
      <c r="V800">
        <f t="shared" si="25"/>
        <v>5</v>
      </c>
    </row>
    <row r="801" spans="1:2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v>87</v>
      </c>
      <c r="G801" t="s">
        <v>14</v>
      </c>
      <c r="H801">
        <v>1225</v>
      </c>
      <c r="I801">
        <v>37373.5</v>
      </c>
      <c r="J801" t="s">
        <v>40</v>
      </c>
      <c r="K801" t="s">
        <v>41</v>
      </c>
      <c r="L801">
        <v>1454133600</v>
      </c>
      <c r="M801">
        <v>1454479200</v>
      </c>
      <c r="N801" s="6">
        <v>42399.25</v>
      </c>
      <c r="O801" s="6"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  <c r="U801">
        <f t="shared" si="24"/>
        <v>2016</v>
      </c>
      <c r="V801">
        <f t="shared" si="25"/>
        <v>1</v>
      </c>
    </row>
    <row r="802" spans="1:2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v>1</v>
      </c>
      <c r="G802" t="s">
        <v>14</v>
      </c>
      <c r="H802"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v>42167.208333333328</v>
      </c>
      <c r="O802" s="6"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  <c r="U802">
        <f t="shared" si="24"/>
        <v>2015</v>
      </c>
      <c r="V802">
        <f t="shared" si="25"/>
        <v>6</v>
      </c>
    </row>
    <row r="803" spans="1:2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v>203</v>
      </c>
      <c r="G803" t="s">
        <v>20</v>
      </c>
      <c r="H803">
        <v>106</v>
      </c>
      <c r="I803">
        <v>2386.5</v>
      </c>
      <c r="J803" t="s">
        <v>21</v>
      </c>
      <c r="K803" t="s">
        <v>22</v>
      </c>
      <c r="L803">
        <v>1577772000</v>
      </c>
      <c r="M803">
        <v>1579672800</v>
      </c>
      <c r="N803" s="6">
        <v>43830.25</v>
      </c>
      <c r="O803" s="6"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  <c r="U803">
        <f t="shared" si="24"/>
        <v>2019</v>
      </c>
      <c r="V803">
        <f t="shared" si="25"/>
        <v>12</v>
      </c>
    </row>
    <row r="804" spans="1:22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v>197</v>
      </c>
      <c r="G804" t="s">
        <v>20</v>
      </c>
      <c r="H804">
        <v>142</v>
      </c>
      <c r="I804">
        <v>6179</v>
      </c>
      <c r="J804" t="s">
        <v>21</v>
      </c>
      <c r="K804" t="s">
        <v>22</v>
      </c>
      <c r="L804">
        <v>1562216400</v>
      </c>
      <c r="M804">
        <v>1562389200</v>
      </c>
      <c r="N804" s="6">
        <v>43650.208333333328</v>
      </c>
      <c r="O804" s="6"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  <c r="U804">
        <f t="shared" si="24"/>
        <v>2019</v>
      </c>
      <c r="V804">
        <f t="shared" si="25"/>
        <v>7</v>
      </c>
    </row>
    <row r="805" spans="1:22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v>107</v>
      </c>
      <c r="G805" t="s">
        <v>20</v>
      </c>
      <c r="H805">
        <v>233</v>
      </c>
      <c r="I805">
        <v>3380</v>
      </c>
      <c r="J805" t="s">
        <v>21</v>
      </c>
      <c r="K805" t="s">
        <v>22</v>
      </c>
      <c r="L805">
        <v>1548568800</v>
      </c>
      <c r="M805">
        <v>1551506400</v>
      </c>
      <c r="N805" s="6">
        <v>43492.25</v>
      </c>
      <c r="O805" s="6"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  <c r="U805">
        <f t="shared" si="24"/>
        <v>2019</v>
      </c>
      <c r="V805">
        <f t="shared" si="25"/>
        <v>1</v>
      </c>
    </row>
    <row r="806" spans="1:2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v>269</v>
      </c>
      <c r="G806" t="s">
        <v>20</v>
      </c>
      <c r="H806">
        <v>218</v>
      </c>
      <c r="I806">
        <v>3602.5</v>
      </c>
      <c r="J806" t="s">
        <v>21</v>
      </c>
      <c r="K806" t="s">
        <v>22</v>
      </c>
      <c r="L806">
        <v>1514872800</v>
      </c>
      <c r="M806">
        <v>1516600800</v>
      </c>
      <c r="N806" s="6">
        <v>43102.25</v>
      </c>
      <c r="O806" s="6"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  <c r="U806">
        <f t="shared" si="24"/>
        <v>2018</v>
      </c>
      <c r="V806">
        <f t="shared" si="25"/>
        <v>1</v>
      </c>
    </row>
    <row r="807" spans="1:22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v>51</v>
      </c>
      <c r="G807" t="s">
        <v>14</v>
      </c>
      <c r="H807">
        <v>67</v>
      </c>
      <c r="I807">
        <v>2499.5</v>
      </c>
      <c r="J807" t="s">
        <v>26</v>
      </c>
      <c r="K807" t="s">
        <v>27</v>
      </c>
      <c r="L807">
        <v>1416031200</v>
      </c>
      <c r="M807">
        <v>1420437600</v>
      </c>
      <c r="N807" s="6">
        <v>41958.25</v>
      </c>
      <c r="O807" s="6"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  <c r="U807">
        <f t="shared" si="24"/>
        <v>2014</v>
      </c>
      <c r="V807">
        <f t="shared" si="25"/>
        <v>11</v>
      </c>
    </row>
    <row r="808" spans="1:22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v>1180</v>
      </c>
      <c r="G808" t="s">
        <v>20</v>
      </c>
      <c r="H808">
        <v>76</v>
      </c>
      <c r="I808">
        <v>4169</v>
      </c>
      <c r="J808" t="s">
        <v>21</v>
      </c>
      <c r="K808" t="s">
        <v>22</v>
      </c>
      <c r="L808">
        <v>1330927200</v>
      </c>
      <c r="M808">
        <v>1332997200</v>
      </c>
      <c r="N808" s="6">
        <v>40973.25</v>
      </c>
      <c r="O808" s="6"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  <c r="U808">
        <f t="shared" si="24"/>
        <v>2012</v>
      </c>
      <c r="V808">
        <f t="shared" si="25"/>
        <v>3</v>
      </c>
    </row>
    <row r="809" spans="1:2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v>264</v>
      </c>
      <c r="G809" t="s">
        <v>20</v>
      </c>
      <c r="H809">
        <v>43</v>
      </c>
      <c r="I809">
        <v>945.5</v>
      </c>
      <c r="J809" t="s">
        <v>21</v>
      </c>
      <c r="K809" t="s">
        <v>22</v>
      </c>
      <c r="L809">
        <v>1571115600</v>
      </c>
      <c r="M809">
        <v>1574920800</v>
      </c>
      <c r="N809" s="6">
        <v>43753.208333333328</v>
      </c>
      <c r="O809" s="6"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  <c r="U809">
        <f t="shared" si="24"/>
        <v>2019</v>
      </c>
      <c r="V809">
        <f t="shared" si="25"/>
        <v>10</v>
      </c>
    </row>
    <row r="810" spans="1:2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v>30</v>
      </c>
      <c r="G810" t="s">
        <v>14</v>
      </c>
      <c r="H810">
        <v>19</v>
      </c>
      <c r="I810">
        <v>801</v>
      </c>
      <c r="J810" t="s">
        <v>21</v>
      </c>
      <c r="K810" t="s">
        <v>22</v>
      </c>
      <c r="L810">
        <v>1463461200</v>
      </c>
      <c r="M810">
        <v>1464930000</v>
      </c>
      <c r="N810" s="6">
        <v>42507.208333333328</v>
      </c>
      <c r="O810" s="6"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  <c r="U810">
        <f t="shared" si="24"/>
        <v>2016</v>
      </c>
      <c r="V810">
        <f t="shared" si="25"/>
        <v>5</v>
      </c>
    </row>
    <row r="811" spans="1:2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v>63</v>
      </c>
      <c r="G811" t="s">
        <v>14</v>
      </c>
      <c r="H811">
        <v>2108</v>
      </c>
      <c r="I811">
        <v>45322</v>
      </c>
      <c r="J811" t="s">
        <v>98</v>
      </c>
      <c r="K811" t="s">
        <v>99</v>
      </c>
      <c r="L811">
        <v>1344920400</v>
      </c>
      <c r="M811">
        <v>1345006800</v>
      </c>
      <c r="N811" s="6">
        <v>41135.208333333336</v>
      </c>
      <c r="O811" s="6"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  <c r="U811">
        <f t="shared" si="24"/>
        <v>2012</v>
      </c>
      <c r="V811">
        <f t="shared" si="25"/>
        <v>8</v>
      </c>
    </row>
    <row r="812" spans="1:22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v>193</v>
      </c>
      <c r="G812" t="s">
        <v>20</v>
      </c>
      <c r="H812">
        <v>221</v>
      </c>
      <c r="I812">
        <v>6290.5</v>
      </c>
      <c r="J812" t="s">
        <v>21</v>
      </c>
      <c r="K812" t="s">
        <v>22</v>
      </c>
      <c r="L812">
        <v>1511848800</v>
      </c>
      <c r="M812">
        <v>1512712800</v>
      </c>
      <c r="N812" s="6">
        <v>43067.25</v>
      </c>
      <c r="O812" s="6"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  <c r="U812">
        <f t="shared" si="24"/>
        <v>2017</v>
      </c>
      <c r="V812">
        <f t="shared" si="25"/>
        <v>11</v>
      </c>
    </row>
    <row r="813" spans="1:2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v>77</v>
      </c>
      <c r="G813" t="s">
        <v>14</v>
      </c>
      <c r="H813">
        <v>679</v>
      </c>
      <c r="I813">
        <v>35999.5</v>
      </c>
      <c r="J813" t="s">
        <v>21</v>
      </c>
      <c r="K813" t="s">
        <v>22</v>
      </c>
      <c r="L813">
        <v>1452319200</v>
      </c>
      <c r="M813">
        <v>1452492000</v>
      </c>
      <c r="N813" s="6">
        <v>42378.25</v>
      </c>
      <c r="O813" s="6"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  <c r="U813">
        <f t="shared" si="24"/>
        <v>2016</v>
      </c>
      <c r="V813">
        <f t="shared" si="25"/>
        <v>1</v>
      </c>
    </row>
    <row r="814" spans="1:2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v>226</v>
      </c>
      <c r="G814" t="s">
        <v>20</v>
      </c>
      <c r="H814">
        <v>2805</v>
      </c>
      <c r="I814">
        <v>68722.5</v>
      </c>
      <c r="J814" t="s">
        <v>15</v>
      </c>
      <c r="K814" t="s">
        <v>16</v>
      </c>
      <c r="L814">
        <v>1523854800</v>
      </c>
      <c r="M814">
        <v>1524286800</v>
      </c>
      <c r="N814" s="6">
        <v>43206.208333333328</v>
      </c>
      <c r="O814" s="6"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  <c r="U814">
        <f t="shared" si="24"/>
        <v>2018</v>
      </c>
      <c r="V814">
        <f t="shared" si="25"/>
        <v>4</v>
      </c>
    </row>
    <row r="815" spans="1:2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v>239</v>
      </c>
      <c r="G815" t="s">
        <v>20</v>
      </c>
      <c r="H815">
        <v>68</v>
      </c>
      <c r="I815">
        <v>3864.5</v>
      </c>
      <c r="J815" t="s">
        <v>21</v>
      </c>
      <c r="K815" t="s">
        <v>22</v>
      </c>
      <c r="L815">
        <v>1346043600</v>
      </c>
      <c r="M815">
        <v>1346907600</v>
      </c>
      <c r="N815" s="6">
        <v>41148.208333333336</v>
      </c>
      <c r="O815" s="6"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  <c r="U815">
        <f t="shared" si="24"/>
        <v>2012</v>
      </c>
      <c r="V815">
        <f t="shared" si="25"/>
        <v>8</v>
      </c>
    </row>
    <row r="816" spans="1:2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v>92</v>
      </c>
      <c r="G816" t="s">
        <v>14</v>
      </c>
      <c r="H816">
        <v>36</v>
      </c>
      <c r="I816">
        <v>1493</v>
      </c>
      <c r="J816" t="s">
        <v>36</v>
      </c>
      <c r="K816" t="s">
        <v>37</v>
      </c>
      <c r="L816">
        <v>1464325200</v>
      </c>
      <c r="M816">
        <v>1464498000</v>
      </c>
      <c r="N816" s="6">
        <v>42517.208333333328</v>
      </c>
      <c r="O816" s="6"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  <c r="U816">
        <f t="shared" si="24"/>
        <v>2016</v>
      </c>
      <c r="V816">
        <f t="shared" si="25"/>
        <v>5</v>
      </c>
    </row>
    <row r="817" spans="1:22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v>130</v>
      </c>
      <c r="G817" t="s">
        <v>20</v>
      </c>
      <c r="H817">
        <v>183</v>
      </c>
      <c r="I817">
        <v>5952</v>
      </c>
      <c r="J817" t="s">
        <v>15</v>
      </c>
      <c r="K817" t="s">
        <v>16</v>
      </c>
      <c r="L817">
        <v>1511935200</v>
      </c>
      <c r="M817">
        <v>1514181600</v>
      </c>
      <c r="N817" s="6">
        <v>43068.25</v>
      </c>
      <c r="O817" s="6"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  <c r="U817">
        <f t="shared" si="24"/>
        <v>2017</v>
      </c>
      <c r="V817">
        <f t="shared" si="25"/>
        <v>11</v>
      </c>
    </row>
    <row r="818" spans="1:22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v>615</v>
      </c>
      <c r="G818" t="s">
        <v>20</v>
      </c>
      <c r="H818">
        <v>133</v>
      </c>
      <c r="I818">
        <v>7141.5</v>
      </c>
      <c r="J818" t="s">
        <v>21</v>
      </c>
      <c r="K818" t="s">
        <v>22</v>
      </c>
      <c r="L818">
        <v>1392012000</v>
      </c>
      <c r="M818">
        <v>1392184800</v>
      </c>
      <c r="N818" s="6">
        <v>41680.25</v>
      </c>
      <c r="O818" s="6"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  <c r="U818">
        <f t="shared" si="24"/>
        <v>2014</v>
      </c>
      <c r="V818">
        <f t="shared" si="25"/>
        <v>2</v>
      </c>
    </row>
    <row r="819" spans="1:22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v>369</v>
      </c>
      <c r="G819" t="s">
        <v>20</v>
      </c>
      <c r="H819">
        <v>2489</v>
      </c>
      <c r="I819">
        <v>95840.5</v>
      </c>
      <c r="J819" t="s">
        <v>107</v>
      </c>
      <c r="K819" t="s">
        <v>108</v>
      </c>
      <c r="L819">
        <v>1556946000</v>
      </c>
      <c r="M819">
        <v>1559365200</v>
      </c>
      <c r="N819" s="6">
        <v>43589.208333333328</v>
      </c>
      <c r="O819" s="6"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  <c r="U819">
        <f t="shared" si="24"/>
        <v>2019</v>
      </c>
      <c r="V819">
        <f t="shared" si="25"/>
        <v>5</v>
      </c>
    </row>
    <row r="820" spans="1:2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v>1095</v>
      </c>
      <c r="G820" t="s">
        <v>20</v>
      </c>
      <c r="H820">
        <v>69</v>
      </c>
      <c r="I820">
        <v>3866.5</v>
      </c>
      <c r="J820" t="s">
        <v>21</v>
      </c>
      <c r="K820" t="s">
        <v>22</v>
      </c>
      <c r="L820">
        <v>1548050400</v>
      </c>
      <c r="M820">
        <v>1549173600</v>
      </c>
      <c r="N820" s="6">
        <v>43486.25</v>
      </c>
      <c r="O820" s="6"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  <c r="U820">
        <f t="shared" si="24"/>
        <v>2019</v>
      </c>
      <c r="V820">
        <f t="shared" si="25"/>
        <v>1</v>
      </c>
    </row>
    <row r="821" spans="1:22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v>51</v>
      </c>
      <c r="G821" t="s">
        <v>14</v>
      </c>
      <c r="H821">
        <v>47</v>
      </c>
      <c r="I821">
        <v>2278</v>
      </c>
      <c r="J821" t="s">
        <v>21</v>
      </c>
      <c r="K821" t="s">
        <v>22</v>
      </c>
      <c r="L821">
        <v>1353736800</v>
      </c>
      <c r="M821">
        <v>1355032800</v>
      </c>
      <c r="N821" s="6">
        <v>41237.25</v>
      </c>
      <c r="O821" s="6"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  <c r="U821">
        <f t="shared" si="24"/>
        <v>2012</v>
      </c>
      <c r="V821">
        <f t="shared" si="25"/>
        <v>11</v>
      </c>
    </row>
    <row r="822" spans="1:2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v>801</v>
      </c>
      <c r="G822" t="s">
        <v>20</v>
      </c>
      <c r="H822">
        <v>279</v>
      </c>
      <c r="I822">
        <v>6144</v>
      </c>
      <c r="J822" t="s">
        <v>40</v>
      </c>
      <c r="K822" t="s">
        <v>41</v>
      </c>
      <c r="L822">
        <v>1532840400</v>
      </c>
      <c r="M822">
        <v>1533963600</v>
      </c>
      <c r="N822" s="6">
        <v>43310.208333333328</v>
      </c>
      <c r="O822" s="6"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  <c r="U822">
        <f t="shared" si="24"/>
        <v>2018</v>
      </c>
      <c r="V822">
        <f t="shared" si="25"/>
        <v>7</v>
      </c>
    </row>
    <row r="823" spans="1:22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v>291</v>
      </c>
      <c r="G823" t="s">
        <v>20</v>
      </c>
      <c r="H823">
        <v>210</v>
      </c>
      <c r="I823">
        <v>7241.5</v>
      </c>
      <c r="J823" t="s">
        <v>21</v>
      </c>
      <c r="K823" t="s">
        <v>22</v>
      </c>
      <c r="L823">
        <v>1488261600</v>
      </c>
      <c r="M823">
        <v>1489381200</v>
      </c>
      <c r="N823" s="6">
        <v>42794.25</v>
      </c>
      <c r="O823" s="6"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  <c r="U823">
        <f t="shared" si="24"/>
        <v>2017</v>
      </c>
      <c r="V823">
        <f t="shared" si="25"/>
        <v>2</v>
      </c>
    </row>
    <row r="824" spans="1:22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v>350</v>
      </c>
      <c r="G824" t="s">
        <v>20</v>
      </c>
      <c r="H824">
        <v>2100</v>
      </c>
      <c r="I824">
        <v>95541</v>
      </c>
      <c r="J824" t="s">
        <v>21</v>
      </c>
      <c r="K824" t="s">
        <v>22</v>
      </c>
      <c r="L824">
        <v>1393567200</v>
      </c>
      <c r="M824">
        <v>1395032400</v>
      </c>
      <c r="N824" s="6">
        <v>41698.25</v>
      </c>
      <c r="O824" s="6"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  <c r="U824">
        <f t="shared" si="24"/>
        <v>2014</v>
      </c>
      <c r="V824">
        <f t="shared" si="25"/>
        <v>2</v>
      </c>
    </row>
    <row r="825" spans="1:22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v>357</v>
      </c>
      <c r="G825" t="s">
        <v>20</v>
      </c>
      <c r="H825">
        <v>252</v>
      </c>
      <c r="I825">
        <v>7446</v>
      </c>
      <c r="J825" t="s">
        <v>21</v>
      </c>
      <c r="K825" t="s">
        <v>22</v>
      </c>
      <c r="L825">
        <v>1410325200</v>
      </c>
      <c r="M825">
        <v>1412485200</v>
      </c>
      <c r="N825" s="6">
        <v>41892.208333333336</v>
      </c>
      <c r="O825" s="6"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  <c r="U825">
        <f t="shared" si="24"/>
        <v>2014</v>
      </c>
      <c r="V825">
        <f t="shared" si="25"/>
        <v>9</v>
      </c>
    </row>
    <row r="826" spans="1:2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v>126</v>
      </c>
      <c r="G826" t="s">
        <v>20</v>
      </c>
      <c r="H826">
        <v>1280</v>
      </c>
      <c r="I826">
        <v>54398</v>
      </c>
      <c r="J826" t="s">
        <v>21</v>
      </c>
      <c r="K826" t="s">
        <v>22</v>
      </c>
      <c r="L826">
        <v>1276923600</v>
      </c>
      <c r="M826">
        <v>1279688400</v>
      </c>
      <c r="N826" s="6">
        <v>40348.208333333336</v>
      </c>
      <c r="O826" s="6"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  <c r="U826">
        <f t="shared" si="24"/>
        <v>2010</v>
      </c>
      <c r="V826">
        <f t="shared" si="25"/>
        <v>6</v>
      </c>
    </row>
    <row r="827" spans="1:2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v>388</v>
      </c>
      <c r="G827" t="s">
        <v>20</v>
      </c>
      <c r="H827">
        <v>157</v>
      </c>
      <c r="I827">
        <v>7053.5</v>
      </c>
      <c r="J827" t="s">
        <v>40</v>
      </c>
      <c r="K827" t="s">
        <v>41</v>
      </c>
      <c r="L827">
        <v>1500958800</v>
      </c>
      <c r="M827">
        <v>1501995600</v>
      </c>
      <c r="N827" s="6">
        <v>42941.208333333328</v>
      </c>
      <c r="O827" s="6"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  <c r="U827">
        <f t="shared" si="24"/>
        <v>2017</v>
      </c>
      <c r="V827">
        <f t="shared" si="25"/>
        <v>7</v>
      </c>
    </row>
    <row r="828" spans="1:22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v>457</v>
      </c>
      <c r="G828" t="s">
        <v>20</v>
      </c>
      <c r="H828">
        <v>194</v>
      </c>
      <c r="I828">
        <v>6495.5</v>
      </c>
      <c r="J828" t="s">
        <v>21</v>
      </c>
      <c r="K828" t="s">
        <v>22</v>
      </c>
      <c r="L828">
        <v>1292220000</v>
      </c>
      <c r="M828">
        <v>1294639200</v>
      </c>
      <c r="N828" s="6">
        <v>40525.25</v>
      </c>
      <c r="O828" s="6"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  <c r="U828">
        <f t="shared" si="24"/>
        <v>2010</v>
      </c>
      <c r="V828">
        <f t="shared" si="25"/>
        <v>12</v>
      </c>
    </row>
    <row r="829" spans="1:22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v>267</v>
      </c>
      <c r="G829" t="s">
        <v>20</v>
      </c>
      <c r="H829">
        <v>82</v>
      </c>
      <c r="I829">
        <v>3108</v>
      </c>
      <c r="J829" t="s">
        <v>26</v>
      </c>
      <c r="K829" t="s">
        <v>27</v>
      </c>
      <c r="L829">
        <v>1304398800</v>
      </c>
      <c r="M829">
        <v>1305435600</v>
      </c>
      <c r="N829" s="6">
        <v>40666.208333333336</v>
      </c>
      <c r="O829" s="6"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  <c r="U829">
        <f t="shared" si="24"/>
        <v>2011</v>
      </c>
      <c r="V829">
        <f t="shared" si="25"/>
        <v>5</v>
      </c>
    </row>
    <row r="830" spans="1:22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v>69</v>
      </c>
      <c r="G830" t="s">
        <v>14</v>
      </c>
      <c r="H830">
        <v>70</v>
      </c>
      <c r="I830">
        <v>2484.5</v>
      </c>
      <c r="J830" t="s">
        <v>21</v>
      </c>
      <c r="K830" t="s">
        <v>22</v>
      </c>
      <c r="L830">
        <v>1535432400</v>
      </c>
      <c r="M830">
        <v>1537592400</v>
      </c>
      <c r="N830" s="6">
        <v>43340.208333333328</v>
      </c>
      <c r="O830" s="6"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  <c r="U830">
        <f t="shared" si="24"/>
        <v>2018</v>
      </c>
      <c r="V830">
        <f t="shared" si="25"/>
        <v>8</v>
      </c>
    </row>
    <row r="831" spans="1:2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v>51</v>
      </c>
      <c r="G831" t="s">
        <v>14</v>
      </c>
      <c r="H831">
        <v>154</v>
      </c>
      <c r="I831">
        <v>2541.5</v>
      </c>
      <c r="J831" t="s">
        <v>21</v>
      </c>
      <c r="K831" t="s">
        <v>22</v>
      </c>
      <c r="L831">
        <v>1433826000</v>
      </c>
      <c r="M831">
        <v>1435122000</v>
      </c>
      <c r="N831" s="6">
        <v>42164.208333333328</v>
      </c>
      <c r="O831" s="6"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  <c r="U831">
        <f t="shared" si="24"/>
        <v>2015</v>
      </c>
      <c r="V831">
        <f t="shared" si="25"/>
        <v>6</v>
      </c>
    </row>
    <row r="832" spans="1:22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v>1</v>
      </c>
      <c r="G832" t="s">
        <v>14</v>
      </c>
      <c r="H832">
        <v>22</v>
      </c>
      <c r="I832">
        <v>723</v>
      </c>
      <c r="J832" t="s">
        <v>21</v>
      </c>
      <c r="K832" t="s">
        <v>22</v>
      </c>
      <c r="L832">
        <v>1514959200</v>
      </c>
      <c r="M832">
        <v>1520056800</v>
      </c>
      <c r="N832" s="6">
        <v>43103.25</v>
      </c>
      <c r="O832" s="6"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  <c r="U832">
        <f t="shared" si="24"/>
        <v>2018</v>
      </c>
      <c r="V832">
        <f t="shared" si="25"/>
        <v>1</v>
      </c>
    </row>
    <row r="833" spans="1:22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v>109</v>
      </c>
      <c r="G833" t="s">
        <v>20</v>
      </c>
      <c r="H833">
        <v>4233</v>
      </c>
      <c r="I833">
        <v>55025</v>
      </c>
      <c r="J833" t="s">
        <v>21</v>
      </c>
      <c r="K833" t="s">
        <v>22</v>
      </c>
      <c r="L833">
        <v>1332738000</v>
      </c>
      <c r="M833">
        <v>1335675600</v>
      </c>
      <c r="N833" s="6">
        <v>40994.208333333336</v>
      </c>
      <c r="O833" s="6"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  <c r="U833">
        <f t="shared" si="24"/>
        <v>2012</v>
      </c>
      <c r="V833">
        <f t="shared" si="25"/>
        <v>3</v>
      </c>
    </row>
    <row r="834" spans="1:2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v>315</v>
      </c>
      <c r="G834" t="s">
        <v>20</v>
      </c>
      <c r="H834">
        <v>1297</v>
      </c>
      <c r="I834">
        <v>68726.5</v>
      </c>
      <c r="J834" t="s">
        <v>36</v>
      </c>
      <c r="K834" t="s">
        <v>37</v>
      </c>
      <c r="L834">
        <v>1445490000</v>
      </c>
      <c r="M834">
        <v>1448431200</v>
      </c>
      <c r="N834" s="6">
        <v>42299.208333333328</v>
      </c>
      <c r="O834" s="6"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  <c r="U834">
        <f t="shared" si="24"/>
        <v>2015</v>
      </c>
      <c r="V834">
        <f t="shared" si="25"/>
        <v>10</v>
      </c>
    </row>
    <row r="835" spans="1:22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v>158</v>
      </c>
      <c r="G835" t="s">
        <v>20</v>
      </c>
      <c r="H835">
        <v>165</v>
      </c>
      <c r="I835">
        <v>5444</v>
      </c>
      <c r="J835" t="s">
        <v>36</v>
      </c>
      <c r="K835" t="s">
        <v>37</v>
      </c>
      <c r="L835">
        <v>1297663200</v>
      </c>
      <c r="M835">
        <v>1298613600</v>
      </c>
      <c r="N835" s="6">
        <v>40588.25</v>
      </c>
      <c r="O835" s="6"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  <c r="U835">
        <f t="shared" ref="U835:U898" si="26">YEAR(N835)</f>
        <v>2011</v>
      </c>
      <c r="V835">
        <f t="shared" ref="V835:V898" si="27">MONTH(N835)</f>
        <v>2</v>
      </c>
    </row>
    <row r="836" spans="1:2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v>154</v>
      </c>
      <c r="G836" t="s">
        <v>20</v>
      </c>
      <c r="H836">
        <v>119</v>
      </c>
      <c r="I836">
        <v>5673.5</v>
      </c>
      <c r="J836" t="s">
        <v>21</v>
      </c>
      <c r="K836" t="s">
        <v>22</v>
      </c>
      <c r="L836">
        <v>1371963600</v>
      </c>
      <c r="M836">
        <v>1372482000</v>
      </c>
      <c r="N836" s="6">
        <v>41448.208333333336</v>
      </c>
      <c r="O836" s="6"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  <c r="U836">
        <f t="shared" si="26"/>
        <v>2013</v>
      </c>
      <c r="V836">
        <f t="shared" si="27"/>
        <v>6</v>
      </c>
    </row>
    <row r="837" spans="1:2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v>90</v>
      </c>
      <c r="G837" t="s">
        <v>14</v>
      </c>
      <c r="H837">
        <v>1758</v>
      </c>
      <c r="I837">
        <v>39556.5</v>
      </c>
      <c r="J837" t="s">
        <v>21</v>
      </c>
      <c r="K837" t="s">
        <v>22</v>
      </c>
      <c r="L837">
        <v>1425103200</v>
      </c>
      <c r="M837">
        <v>1425621600</v>
      </c>
      <c r="N837" s="6">
        <v>42063.25</v>
      </c>
      <c r="O837" s="6"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  <c r="U837">
        <f t="shared" si="26"/>
        <v>2015</v>
      </c>
      <c r="V837">
        <f t="shared" si="27"/>
        <v>2</v>
      </c>
    </row>
    <row r="838" spans="1:2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v>75</v>
      </c>
      <c r="G838" t="s">
        <v>14</v>
      </c>
      <c r="H838">
        <v>94</v>
      </c>
      <c r="I838">
        <v>3090</v>
      </c>
      <c r="J838" t="s">
        <v>21</v>
      </c>
      <c r="K838" t="s">
        <v>22</v>
      </c>
      <c r="L838">
        <v>1265349600</v>
      </c>
      <c r="M838">
        <v>1266300000</v>
      </c>
      <c r="N838" s="6">
        <v>40214.25</v>
      </c>
      <c r="O838" s="6"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  <c r="U838">
        <f t="shared" si="26"/>
        <v>2010</v>
      </c>
      <c r="V838">
        <f t="shared" si="27"/>
        <v>2</v>
      </c>
    </row>
    <row r="839" spans="1:2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v>853</v>
      </c>
      <c r="G839" t="s">
        <v>20</v>
      </c>
      <c r="H839">
        <v>1797</v>
      </c>
      <c r="I839">
        <v>76378.5</v>
      </c>
      <c r="J839" t="s">
        <v>21</v>
      </c>
      <c r="K839" t="s">
        <v>22</v>
      </c>
      <c r="L839">
        <v>1301202000</v>
      </c>
      <c r="M839">
        <v>1305867600</v>
      </c>
      <c r="N839" s="6">
        <v>40629.208333333336</v>
      </c>
      <c r="O839" s="6"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  <c r="U839">
        <f t="shared" si="26"/>
        <v>2011</v>
      </c>
      <c r="V839">
        <f t="shared" si="27"/>
        <v>3</v>
      </c>
    </row>
    <row r="840" spans="1:2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v>139</v>
      </c>
      <c r="G840" t="s">
        <v>20</v>
      </c>
      <c r="H840">
        <v>261</v>
      </c>
      <c r="I840">
        <v>4575.5</v>
      </c>
      <c r="J840" t="s">
        <v>21</v>
      </c>
      <c r="K840" t="s">
        <v>22</v>
      </c>
      <c r="L840">
        <v>1538024400</v>
      </c>
      <c r="M840">
        <v>1538802000</v>
      </c>
      <c r="N840" s="6">
        <v>43370.208333333328</v>
      </c>
      <c r="O840" s="6"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  <c r="U840">
        <f t="shared" si="26"/>
        <v>2018</v>
      </c>
      <c r="V840">
        <f t="shared" si="27"/>
        <v>9</v>
      </c>
    </row>
    <row r="841" spans="1:2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v>190</v>
      </c>
      <c r="G841" t="s">
        <v>20</v>
      </c>
      <c r="H841">
        <v>157</v>
      </c>
      <c r="I841">
        <v>7400.5</v>
      </c>
      <c r="J841" t="s">
        <v>21</v>
      </c>
      <c r="K841" t="s">
        <v>22</v>
      </c>
      <c r="L841">
        <v>1395032400</v>
      </c>
      <c r="M841">
        <v>1398920400</v>
      </c>
      <c r="N841" s="6">
        <v>41715.208333333336</v>
      </c>
      <c r="O841" s="6"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  <c r="U841">
        <f t="shared" si="26"/>
        <v>2014</v>
      </c>
      <c r="V841">
        <f t="shared" si="27"/>
        <v>3</v>
      </c>
    </row>
    <row r="842" spans="1:22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v>100</v>
      </c>
      <c r="G842" t="s">
        <v>20</v>
      </c>
      <c r="H842">
        <v>3533</v>
      </c>
      <c r="I842">
        <v>60058</v>
      </c>
      <c r="J842" t="s">
        <v>21</v>
      </c>
      <c r="K842" t="s">
        <v>22</v>
      </c>
      <c r="L842">
        <v>1405486800</v>
      </c>
      <c r="M842">
        <v>1405659600</v>
      </c>
      <c r="N842" s="6">
        <v>41836.208333333336</v>
      </c>
      <c r="O842" s="6"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  <c r="U842">
        <f t="shared" si="26"/>
        <v>2014</v>
      </c>
      <c r="V842">
        <f t="shared" si="27"/>
        <v>7</v>
      </c>
    </row>
    <row r="843" spans="1:2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v>143</v>
      </c>
      <c r="G843" t="s">
        <v>20</v>
      </c>
      <c r="H843">
        <v>155</v>
      </c>
      <c r="I843">
        <v>6573</v>
      </c>
      <c r="J843" t="s">
        <v>21</v>
      </c>
      <c r="K843" t="s">
        <v>22</v>
      </c>
      <c r="L843">
        <v>1455861600</v>
      </c>
      <c r="M843">
        <v>1457244000</v>
      </c>
      <c r="N843" s="6">
        <v>42419.25</v>
      </c>
      <c r="O843" s="6"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  <c r="U843">
        <f t="shared" si="26"/>
        <v>2016</v>
      </c>
      <c r="V843">
        <f t="shared" si="27"/>
        <v>2</v>
      </c>
    </row>
    <row r="844" spans="1:22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v>563</v>
      </c>
      <c r="G844" t="s">
        <v>20</v>
      </c>
      <c r="H844">
        <v>132</v>
      </c>
      <c r="I844">
        <v>4289.5</v>
      </c>
      <c r="J844" t="s">
        <v>107</v>
      </c>
      <c r="K844" t="s">
        <v>108</v>
      </c>
      <c r="L844">
        <v>1529038800</v>
      </c>
      <c r="M844">
        <v>1529298000</v>
      </c>
      <c r="N844" s="6">
        <v>43266.208333333328</v>
      </c>
      <c r="O844" s="6"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  <c r="U844">
        <f t="shared" si="26"/>
        <v>2018</v>
      </c>
      <c r="V844">
        <f t="shared" si="27"/>
        <v>6</v>
      </c>
    </row>
    <row r="845" spans="1:22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v>31</v>
      </c>
      <c r="G845" t="s">
        <v>14</v>
      </c>
      <c r="H845">
        <v>33</v>
      </c>
      <c r="I845">
        <v>1368</v>
      </c>
      <c r="J845" t="s">
        <v>21</v>
      </c>
      <c r="K845" t="s">
        <v>22</v>
      </c>
      <c r="L845">
        <v>1535259600</v>
      </c>
      <c r="M845">
        <v>1535778000</v>
      </c>
      <c r="N845" s="6">
        <v>43338.208333333328</v>
      </c>
      <c r="O845" s="6"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  <c r="U845">
        <f t="shared" si="26"/>
        <v>2018</v>
      </c>
      <c r="V845">
        <f t="shared" si="27"/>
        <v>8</v>
      </c>
    </row>
    <row r="846" spans="1:2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v>99</v>
      </c>
      <c r="G846" t="s">
        <v>74</v>
      </c>
      <c r="H846">
        <v>94</v>
      </c>
      <c r="I846">
        <v>4420.5</v>
      </c>
      <c r="J846" t="s">
        <v>21</v>
      </c>
      <c r="K846" t="s">
        <v>22</v>
      </c>
      <c r="L846">
        <v>1327212000</v>
      </c>
      <c r="M846">
        <v>1327471200</v>
      </c>
      <c r="N846" s="6">
        <v>40930.25</v>
      </c>
      <c r="O846" s="6"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  <c r="U846">
        <f t="shared" si="26"/>
        <v>2012</v>
      </c>
      <c r="V846">
        <f t="shared" si="27"/>
        <v>1</v>
      </c>
    </row>
    <row r="847" spans="1:2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v>198</v>
      </c>
      <c r="G847" t="s">
        <v>20</v>
      </c>
      <c r="H847">
        <v>1354</v>
      </c>
      <c r="I847">
        <v>69720.5</v>
      </c>
      <c r="J847" t="s">
        <v>40</v>
      </c>
      <c r="K847" t="s">
        <v>41</v>
      </c>
      <c r="L847">
        <v>1526360400</v>
      </c>
      <c r="M847">
        <v>1529557200</v>
      </c>
      <c r="N847" s="6">
        <v>43235.208333333328</v>
      </c>
      <c r="O847" s="6"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  <c r="U847">
        <f t="shared" si="26"/>
        <v>2018</v>
      </c>
      <c r="V847">
        <f t="shared" si="27"/>
        <v>5</v>
      </c>
    </row>
    <row r="848" spans="1:22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v>509</v>
      </c>
      <c r="G848" t="s">
        <v>20</v>
      </c>
      <c r="H848">
        <v>48</v>
      </c>
      <c r="I848">
        <v>2566.5</v>
      </c>
      <c r="J848" t="s">
        <v>21</v>
      </c>
      <c r="K848" t="s">
        <v>22</v>
      </c>
      <c r="L848">
        <v>1532149200</v>
      </c>
      <c r="M848">
        <v>1535259600</v>
      </c>
      <c r="N848" s="6">
        <v>43302.208333333328</v>
      </c>
      <c r="O848" s="6"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  <c r="U848">
        <f t="shared" si="26"/>
        <v>2018</v>
      </c>
      <c r="V848">
        <f t="shared" si="27"/>
        <v>7</v>
      </c>
    </row>
    <row r="849" spans="1:2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v>238</v>
      </c>
      <c r="G849" t="s">
        <v>20</v>
      </c>
      <c r="H849">
        <v>110</v>
      </c>
      <c r="I849">
        <v>5642</v>
      </c>
      <c r="J849" t="s">
        <v>21</v>
      </c>
      <c r="K849" t="s">
        <v>22</v>
      </c>
      <c r="L849">
        <v>1515304800</v>
      </c>
      <c r="M849">
        <v>1515564000</v>
      </c>
      <c r="N849" s="6">
        <v>43107.25</v>
      </c>
      <c r="O849" s="6"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  <c r="U849">
        <f t="shared" si="26"/>
        <v>2018</v>
      </c>
      <c r="V849">
        <f t="shared" si="27"/>
        <v>1</v>
      </c>
    </row>
    <row r="850" spans="1:2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v>338</v>
      </c>
      <c r="G850" t="s">
        <v>20</v>
      </c>
      <c r="H850">
        <v>172</v>
      </c>
      <c r="I850">
        <v>5501.5</v>
      </c>
      <c r="J850" t="s">
        <v>21</v>
      </c>
      <c r="K850" t="s">
        <v>22</v>
      </c>
      <c r="L850">
        <v>1276318800</v>
      </c>
      <c r="M850">
        <v>1277096400</v>
      </c>
      <c r="N850" s="6">
        <v>40341.208333333336</v>
      </c>
      <c r="O850" s="6"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  <c r="U850">
        <f t="shared" si="26"/>
        <v>2010</v>
      </c>
      <c r="V850">
        <f t="shared" si="27"/>
        <v>6</v>
      </c>
    </row>
    <row r="851" spans="1:22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v>133</v>
      </c>
      <c r="G851" t="s">
        <v>20</v>
      </c>
      <c r="H851">
        <v>307</v>
      </c>
      <c r="I851">
        <v>4612</v>
      </c>
      <c r="J851" t="s">
        <v>21</v>
      </c>
      <c r="K851" t="s">
        <v>22</v>
      </c>
      <c r="L851">
        <v>1328767200</v>
      </c>
      <c r="M851">
        <v>1329026400</v>
      </c>
      <c r="N851" s="6">
        <v>40948.25</v>
      </c>
      <c r="O851" s="6"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  <c r="U851">
        <f t="shared" si="26"/>
        <v>2012</v>
      </c>
      <c r="V851">
        <f t="shared" si="27"/>
        <v>2</v>
      </c>
    </row>
    <row r="852" spans="1:22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v>1</v>
      </c>
      <c r="G852" t="s">
        <v>14</v>
      </c>
      <c r="H852"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v>40866.25</v>
      </c>
      <c r="O852" s="6"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  <c r="U852">
        <f t="shared" si="26"/>
        <v>2011</v>
      </c>
      <c r="V852">
        <f t="shared" si="27"/>
        <v>11</v>
      </c>
    </row>
    <row r="853" spans="1:22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v>208</v>
      </c>
      <c r="G853" t="s">
        <v>20</v>
      </c>
      <c r="H853">
        <v>160</v>
      </c>
      <c r="I853">
        <v>6314</v>
      </c>
      <c r="J853" t="s">
        <v>21</v>
      </c>
      <c r="K853" t="s">
        <v>22</v>
      </c>
      <c r="L853">
        <v>1335934800</v>
      </c>
      <c r="M853">
        <v>1338786000</v>
      </c>
      <c r="N853" s="6">
        <v>41031.208333333336</v>
      </c>
      <c r="O853" s="6"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  <c r="U853">
        <f t="shared" si="26"/>
        <v>2012</v>
      </c>
      <c r="V853">
        <f t="shared" si="27"/>
        <v>5</v>
      </c>
    </row>
    <row r="854" spans="1:22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v>51</v>
      </c>
      <c r="G854" t="s">
        <v>14</v>
      </c>
      <c r="H854">
        <v>31</v>
      </c>
      <c r="I854">
        <v>1268</v>
      </c>
      <c r="J854" t="s">
        <v>21</v>
      </c>
      <c r="K854" t="s">
        <v>22</v>
      </c>
      <c r="L854">
        <v>1310792400</v>
      </c>
      <c r="M854">
        <v>1311656400</v>
      </c>
      <c r="N854" s="6">
        <v>40740.208333333336</v>
      </c>
      <c r="O854" s="6"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  <c r="U854">
        <f t="shared" si="26"/>
        <v>2011</v>
      </c>
      <c r="V854">
        <f t="shared" si="27"/>
        <v>7</v>
      </c>
    </row>
    <row r="855" spans="1:2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v>652</v>
      </c>
      <c r="G855" t="s">
        <v>20</v>
      </c>
      <c r="H855">
        <v>1467</v>
      </c>
      <c r="I855">
        <v>56484.5</v>
      </c>
      <c r="J855" t="s">
        <v>15</v>
      </c>
      <c r="K855" t="s">
        <v>16</v>
      </c>
      <c r="L855">
        <v>1308546000</v>
      </c>
      <c r="M855">
        <v>1308978000</v>
      </c>
      <c r="N855" s="6">
        <v>40714.208333333336</v>
      </c>
      <c r="O855" s="6"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  <c r="U855">
        <f t="shared" si="26"/>
        <v>2011</v>
      </c>
      <c r="V855">
        <f t="shared" si="27"/>
        <v>6</v>
      </c>
    </row>
    <row r="856" spans="1:22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v>114</v>
      </c>
      <c r="G856" t="s">
        <v>20</v>
      </c>
      <c r="H856">
        <v>2662</v>
      </c>
      <c r="I856">
        <v>98485.5</v>
      </c>
      <c r="J856" t="s">
        <v>15</v>
      </c>
      <c r="K856" t="s">
        <v>16</v>
      </c>
      <c r="L856">
        <v>1574056800</v>
      </c>
      <c r="M856">
        <v>1576389600</v>
      </c>
      <c r="N856" s="6">
        <v>43787.25</v>
      </c>
      <c r="O856" s="6"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  <c r="U856">
        <f t="shared" si="26"/>
        <v>2019</v>
      </c>
      <c r="V856">
        <f t="shared" si="27"/>
        <v>11</v>
      </c>
    </row>
    <row r="857" spans="1:2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v>102</v>
      </c>
      <c r="G857" t="s">
        <v>20</v>
      </c>
      <c r="H857">
        <v>452</v>
      </c>
      <c r="I857">
        <v>12204</v>
      </c>
      <c r="J857" t="s">
        <v>26</v>
      </c>
      <c r="K857" t="s">
        <v>27</v>
      </c>
      <c r="L857">
        <v>1308373200</v>
      </c>
      <c r="M857">
        <v>1311051600</v>
      </c>
      <c r="N857" s="6">
        <v>40712.208333333336</v>
      </c>
      <c r="O857" s="6"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  <c r="U857">
        <f t="shared" si="26"/>
        <v>2011</v>
      </c>
      <c r="V857">
        <f t="shared" si="27"/>
        <v>6</v>
      </c>
    </row>
    <row r="858" spans="1:2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v>357</v>
      </c>
      <c r="G858" t="s">
        <v>20</v>
      </c>
      <c r="H858">
        <v>158</v>
      </c>
      <c r="I858">
        <v>4358</v>
      </c>
      <c r="J858" t="s">
        <v>21</v>
      </c>
      <c r="K858" t="s">
        <v>22</v>
      </c>
      <c r="L858">
        <v>1335243600</v>
      </c>
      <c r="M858">
        <v>1336712400</v>
      </c>
      <c r="N858" s="6">
        <v>41023.208333333336</v>
      </c>
      <c r="O858" s="6"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  <c r="U858">
        <f t="shared" si="26"/>
        <v>2012</v>
      </c>
      <c r="V858">
        <f t="shared" si="27"/>
        <v>4</v>
      </c>
    </row>
    <row r="859" spans="1:22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v>140</v>
      </c>
      <c r="G859" t="s">
        <v>20</v>
      </c>
      <c r="H859">
        <v>225</v>
      </c>
      <c r="I859">
        <v>3819</v>
      </c>
      <c r="J859" t="s">
        <v>98</v>
      </c>
      <c r="K859" t="s">
        <v>99</v>
      </c>
      <c r="L859">
        <v>1328421600</v>
      </c>
      <c r="M859">
        <v>1330408800</v>
      </c>
      <c r="N859" s="6">
        <v>40944.25</v>
      </c>
      <c r="O859" s="6"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  <c r="U859">
        <f t="shared" si="26"/>
        <v>2012</v>
      </c>
      <c r="V859">
        <f t="shared" si="27"/>
        <v>2</v>
      </c>
    </row>
    <row r="860" spans="1:22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v>69</v>
      </c>
      <c r="G860" t="s">
        <v>14</v>
      </c>
      <c r="H860">
        <v>35</v>
      </c>
      <c r="I860">
        <v>1406.5</v>
      </c>
      <c r="J860" t="s">
        <v>21</v>
      </c>
      <c r="K860" t="s">
        <v>22</v>
      </c>
      <c r="L860">
        <v>1524286800</v>
      </c>
      <c r="M860">
        <v>1524891600</v>
      </c>
      <c r="N860" s="6">
        <v>43211.208333333328</v>
      </c>
      <c r="O860" s="6"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  <c r="U860">
        <f t="shared" si="26"/>
        <v>2018</v>
      </c>
      <c r="V860">
        <f t="shared" si="27"/>
        <v>4</v>
      </c>
    </row>
    <row r="861" spans="1:22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v>36</v>
      </c>
      <c r="G861" t="s">
        <v>14</v>
      </c>
      <c r="H861">
        <v>63</v>
      </c>
      <c r="I861">
        <v>1328.5</v>
      </c>
      <c r="J861" t="s">
        <v>21</v>
      </c>
      <c r="K861" t="s">
        <v>22</v>
      </c>
      <c r="L861">
        <v>1362117600</v>
      </c>
      <c r="M861">
        <v>1363669200</v>
      </c>
      <c r="N861" s="6">
        <v>41334.25</v>
      </c>
      <c r="O861" s="6"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  <c r="U861">
        <f t="shared" si="26"/>
        <v>2013</v>
      </c>
      <c r="V861">
        <f t="shared" si="27"/>
        <v>3</v>
      </c>
    </row>
    <row r="862" spans="1:22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v>252</v>
      </c>
      <c r="G862" t="s">
        <v>20</v>
      </c>
      <c r="H862">
        <v>65</v>
      </c>
      <c r="I862">
        <v>2549</v>
      </c>
      <c r="J862" t="s">
        <v>21</v>
      </c>
      <c r="K862" t="s">
        <v>22</v>
      </c>
      <c r="L862">
        <v>1550556000</v>
      </c>
      <c r="M862">
        <v>1551420000</v>
      </c>
      <c r="N862" s="6">
        <v>43515.25</v>
      </c>
      <c r="O862" s="6"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  <c r="U862">
        <f t="shared" si="26"/>
        <v>2019</v>
      </c>
      <c r="V862">
        <f t="shared" si="27"/>
        <v>2</v>
      </c>
    </row>
    <row r="863" spans="1:22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v>106</v>
      </c>
      <c r="G863" t="s">
        <v>20</v>
      </c>
      <c r="H863">
        <v>163</v>
      </c>
      <c r="I863">
        <v>4740</v>
      </c>
      <c r="J863" t="s">
        <v>21</v>
      </c>
      <c r="K863" t="s">
        <v>22</v>
      </c>
      <c r="L863">
        <v>1269147600</v>
      </c>
      <c r="M863">
        <v>1269838800</v>
      </c>
      <c r="N863" s="6">
        <v>40258.208333333336</v>
      </c>
      <c r="O863" s="6"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  <c r="U863">
        <f t="shared" si="26"/>
        <v>2010</v>
      </c>
      <c r="V863">
        <f t="shared" si="27"/>
        <v>3</v>
      </c>
    </row>
    <row r="864" spans="1:22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v>187</v>
      </c>
      <c r="G864" t="s">
        <v>20</v>
      </c>
      <c r="H864">
        <v>85</v>
      </c>
      <c r="I864">
        <v>3322.5</v>
      </c>
      <c r="J864" t="s">
        <v>21</v>
      </c>
      <c r="K864" t="s">
        <v>22</v>
      </c>
      <c r="L864">
        <v>1312174800</v>
      </c>
      <c r="M864">
        <v>1312520400</v>
      </c>
      <c r="N864" s="6">
        <v>40756.208333333336</v>
      </c>
      <c r="O864" s="6"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  <c r="U864">
        <f t="shared" si="26"/>
        <v>2011</v>
      </c>
      <c r="V864">
        <f t="shared" si="27"/>
        <v>8</v>
      </c>
    </row>
    <row r="865" spans="1:22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v>387</v>
      </c>
      <c r="G865" t="s">
        <v>20</v>
      </c>
      <c r="H865">
        <v>217</v>
      </c>
      <c r="I865">
        <v>2816</v>
      </c>
      <c r="J865" t="s">
        <v>21</v>
      </c>
      <c r="K865" t="s">
        <v>22</v>
      </c>
      <c r="L865">
        <v>1434517200</v>
      </c>
      <c r="M865">
        <v>1436504400</v>
      </c>
      <c r="N865" s="6">
        <v>42172.208333333328</v>
      </c>
      <c r="O865" s="6"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  <c r="U865">
        <f t="shared" si="26"/>
        <v>2015</v>
      </c>
      <c r="V865">
        <f t="shared" si="27"/>
        <v>6</v>
      </c>
    </row>
    <row r="866" spans="1:2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v>347</v>
      </c>
      <c r="G866" t="s">
        <v>20</v>
      </c>
      <c r="H866">
        <v>150</v>
      </c>
      <c r="I866">
        <v>7363.5</v>
      </c>
      <c r="J866" t="s">
        <v>21</v>
      </c>
      <c r="K866" t="s">
        <v>22</v>
      </c>
      <c r="L866">
        <v>1471582800</v>
      </c>
      <c r="M866">
        <v>1472014800</v>
      </c>
      <c r="N866" s="6">
        <v>42601.208333333328</v>
      </c>
      <c r="O866" s="6"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  <c r="U866">
        <f t="shared" si="26"/>
        <v>2016</v>
      </c>
      <c r="V866">
        <f t="shared" si="27"/>
        <v>8</v>
      </c>
    </row>
    <row r="867" spans="1:22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v>186</v>
      </c>
      <c r="G867" t="s">
        <v>20</v>
      </c>
      <c r="H867">
        <v>3272</v>
      </c>
      <c r="I867">
        <v>76893.5</v>
      </c>
      <c r="J867" t="s">
        <v>21</v>
      </c>
      <c r="K867" t="s">
        <v>22</v>
      </c>
      <c r="L867">
        <v>1410757200</v>
      </c>
      <c r="M867">
        <v>1411534800</v>
      </c>
      <c r="N867" s="6">
        <v>41897.208333333336</v>
      </c>
      <c r="O867" s="6"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  <c r="U867">
        <f t="shared" si="26"/>
        <v>2014</v>
      </c>
      <c r="V867">
        <f t="shared" si="27"/>
        <v>9</v>
      </c>
    </row>
    <row r="868" spans="1:22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v>43</v>
      </c>
      <c r="G868" t="s">
        <v>74</v>
      </c>
      <c r="H868">
        <v>898</v>
      </c>
      <c r="I868">
        <v>39971.5</v>
      </c>
      <c r="J868" t="s">
        <v>21</v>
      </c>
      <c r="K868" t="s">
        <v>22</v>
      </c>
      <c r="L868">
        <v>1304830800</v>
      </c>
      <c r="M868">
        <v>1304917200</v>
      </c>
      <c r="N868" s="6">
        <v>40671.208333333336</v>
      </c>
      <c r="O868" s="6"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  <c r="U868">
        <f t="shared" si="26"/>
        <v>2011</v>
      </c>
      <c r="V868">
        <f t="shared" si="27"/>
        <v>5</v>
      </c>
    </row>
    <row r="869" spans="1:22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v>162</v>
      </c>
      <c r="G869" t="s">
        <v>20</v>
      </c>
      <c r="H869">
        <v>300</v>
      </c>
      <c r="I869">
        <v>4048.5</v>
      </c>
      <c r="J869" t="s">
        <v>21</v>
      </c>
      <c r="K869" t="s">
        <v>22</v>
      </c>
      <c r="L869">
        <v>1539061200</v>
      </c>
      <c r="M869">
        <v>1539579600</v>
      </c>
      <c r="N869" s="6">
        <v>43382.208333333328</v>
      </c>
      <c r="O869" s="6"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  <c r="U869">
        <f t="shared" si="26"/>
        <v>2018</v>
      </c>
      <c r="V869">
        <f t="shared" si="27"/>
        <v>10</v>
      </c>
    </row>
    <row r="870" spans="1:2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v>185</v>
      </c>
      <c r="G870" t="s">
        <v>20</v>
      </c>
      <c r="H870">
        <v>126</v>
      </c>
      <c r="I870">
        <v>6532.5</v>
      </c>
      <c r="J870" t="s">
        <v>21</v>
      </c>
      <c r="K870" t="s">
        <v>22</v>
      </c>
      <c r="L870">
        <v>1381554000</v>
      </c>
      <c r="M870">
        <v>1382504400</v>
      </c>
      <c r="N870" s="6">
        <v>41559.208333333336</v>
      </c>
      <c r="O870" s="6"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  <c r="U870">
        <f t="shared" si="26"/>
        <v>2013</v>
      </c>
      <c r="V870">
        <f t="shared" si="27"/>
        <v>10</v>
      </c>
    </row>
    <row r="871" spans="1:2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v>24</v>
      </c>
      <c r="G871" t="s">
        <v>14</v>
      </c>
      <c r="H871">
        <v>526</v>
      </c>
      <c r="I871">
        <v>19451</v>
      </c>
      <c r="J871" t="s">
        <v>21</v>
      </c>
      <c r="K871" t="s">
        <v>22</v>
      </c>
      <c r="L871">
        <v>1277096400</v>
      </c>
      <c r="M871">
        <v>1278306000</v>
      </c>
      <c r="N871" s="6">
        <v>40350.208333333336</v>
      </c>
      <c r="O871" s="6"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  <c r="U871">
        <f t="shared" si="26"/>
        <v>2010</v>
      </c>
      <c r="V871">
        <f t="shared" si="27"/>
        <v>6</v>
      </c>
    </row>
    <row r="872" spans="1:2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v>90</v>
      </c>
      <c r="G872" t="s">
        <v>14</v>
      </c>
      <c r="H872">
        <v>121</v>
      </c>
      <c r="I872">
        <v>3520.5</v>
      </c>
      <c r="J872" t="s">
        <v>21</v>
      </c>
      <c r="K872" t="s">
        <v>22</v>
      </c>
      <c r="L872">
        <v>1440392400</v>
      </c>
      <c r="M872">
        <v>1442552400</v>
      </c>
      <c r="N872" s="6">
        <v>42240.208333333328</v>
      </c>
      <c r="O872" s="6"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  <c r="U872">
        <f t="shared" si="26"/>
        <v>2015</v>
      </c>
      <c r="V872">
        <f t="shared" si="27"/>
        <v>8</v>
      </c>
    </row>
    <row r="873" spans="1:22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v>273</v>
      </c>
      <c r="G873" t="s">
        <v>20</v>
      </c>
      <c r="H873">
        <v>2320</v>
      </c>
      <c r="I873">
        <v>98616</v>
      </c>
      <c r="J873" t="s">
        <v>21</v>
      </c>
      <c r="K873" t="s">
        <v>22</v>
      </c>
      <c r="L873">
        <v>1509512400</v>
      </c>
      <c r="M873">
        <v>1511071200</v>
      </c>
      <c r="N873" s="6">
        <v>43040.208333333328</v>
      </c>
      <c r="O873" s="6"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  <c r="U873">
        <f t="shared" si="26"/>
        <v>2017</v>
      </c>
      <c r="V873">
        <f t="shared" si="27"/>
        <v>11</v>
      </c>
    </row>
    <row r="874" spans="1:22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v>170</v>
      </c>
      <c r="G874" t="s">
        <v>20</v>
      </c>
      <c r="H874">
        <v>81</v>
      </c>
      <c r="I874">
        <v>4036.5</v>
      </c>
      <c r="J874" t="s">
        <v>26</v>
      </c>
      <c r="K874" t="s">
        <v>27</v>
      </c>
      <c r="L874">
        <v>1535950800</v>
      </c>
      <c r="M874">
        <v>1536382800</v>
      </c>
      <c r="N874" s="6">
        <v>43346.208333333328</v>
      </c>
      <c r="O874" s="6"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  <c r="U874">
        <f t="shared" si="26"/>
        <v>2018</v>
      </c>
      <c r="V874">
        <f t="shared" si="27"/>
        <v>9</v>
      </c>
    </row>
    <row r="875" spans="1:2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v>188</v>
      </c>
      <c r="G875" t="s">
        <v>20</v>
      </c>
      <c r="H875">
        <v>1887</v>
      </c>
      <c r="I875">
        <v>40577.5</v>
      </c>
      <c r="J875" t="s">
        <v>21</v>
      </c>
      <c r="K875" t="s">
        <v>22</v>
      </c>
      <c r="L875">
        <v>1389160800</v>
      </c>
      <c r="M875">
        <v>1389592800</v>
      </c>
      <c r="N875" s="6">
        <v>41647.25</v>
      </c>
      <c r="O875" s="6"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  <c r="U875">
        <f t="shared" si="26"/>
        <v>2014</v>
      </c>
      <c r="V875">
        <f t="shared" si="27"/>
        <v>1</v>
      </c>
    </row>
    <row r="876" spans="1:2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v>347</v>
      </c>
      <c r="G876" t="s">
        <v>20</v>
      </c>
      <c r="H876">
        <v>4358</v>
      </c>
      <c r="I876">
        <v>71913</v>
      </c>
      <c r="J876" t="s">
        <v>21</v>
      </c>
      <c r="K876" t="s">
        <v>22</v>
      </c>
      <c r="L876">
        <v>1271998800</v>
      </c>
      <c r="M876">
        <v>1275282000</v>
      </c>
      <c r="N876" s="6">
        <v>40291.208333333336</v>
      </c>
      <c r="O876" s="6"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  <c r="U876">
        <f t="shared" si="26"/>
        <v>2010</v>
      </c>
      <c r="V876">
        <f t="shared" si="27"/>
        <v>4</v>
      </c>
    </row>
    <row r="877" spans="1:2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v>69</v>
      </c>
      <c r="G877" t="s">
        <v>14</v>
      </c>
      <c r="H877">
        <v>67</v>
      </c>
      <c r="I877">
        <v>2766</v>
      </c>
      <c r="J877" t="s">
        <v>21</v>
      </c>
      <c r="K877" t="s">
        <v>22</v>
      </c>
      <c r="L877">
        <v>1294898400</v>
      </c>
      <c r="M877">
        <v>1294984800</v>
      </c>
      <c r="N877" s="6">
        <v>40556.25</v>
      </c>
      <c r="O877" s="6"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  <c r="U877">
        <f t="shared" si="26"/>
        <v>2011</v>
      </c>
      <c r="V877">
        <f t="shared" si="27"/>
        <v>1</v>
      </c>
    </row>
    <row r="878" spans="1:22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v>25</v>
      </c>
      <c r="G878" t="s">
        <v>14</v>
      </c>
      <c r="H878">
        <v>57</v>
      </c>
      <c r="I878">
        <v>1084</v>
      </c>
      <c r="J878" t="s">
        <v>15</v>
      </c>
      <c r="K878" t="s">
        <v>16</v>
      </c>
      <c r="L878">
        <v>1559970000</v>
      </c>
      <c r="M878">
        <v>1562043600</v>
      </c>
      <c r="N878" s="6">
        <v>43624.208333333328</v>
      </c>
      <c r="O878" s="6"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  <c r="U878">
        <f t="shared" si="26"/>
        <v>2019</v>
      </c>
      <c r="V878">
        <f t="shared" si="27"/>
        <v>6</v>
      </c>
    </row>
    <row r="879" spans="1:2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v>77</v>
      </c>
      <c r="G879" t="s">
        <v>14</v>
      </c>
      <c r="H879">
        <v>1229</v>
      </c>
      <c r="I879">
        <v>63928.5</v>
      </c>
      <c r="J879" t="s">
        <v>21</v>
      </c>
      <c r="K879" t="s">
        <v>22</v>
      </c>
      <c r="L879">
        <v>1469509200</v>
      </c>
      <c r="M879">
        <v>1469595600</v>
      </c>
      <c r="N879" s="6">
        <v>42577.208333333328</v>
      </c>
      <c r="O879" s="6"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  <c r="U879">
        <f t="shared" si="26"/>
        <v>2016</v>
      </c>
      <c r="V879">
        <f t="shared" si="27"/>
        <v>7</v>
      </c>
    </row>
    <row r="880" spans="1:2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v>37</v>
      </c>
      <c r="G880" t="s">
        <v>14</v>
      </c>
      <c r="H880">
        <v>12</v>
      </c>
      <c r="I880">
        <v>512</v>
      </c>
      <c r="J880" t="s">
        <v>107</v>
      </c>
      <c r="K880" t="s">
        <v>108</v>
      </c>
      <c r="L880">
        <v>1579068000</v>
      </c>
      <c r="M880">
        <v>1581141600</v>
      </c>
      <c r="N880" s="6">
        <v>43845.25</v>
      </c>
      <c r="O880" s="6"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  <c r="U880">
        <f t="shared" si="26"/>
        <v>2020</v>
      </c>
      <c r="V880">
        <f t="shared" si="27"/>
        <v>1</v>
      </c>
    </row>
    <row r="881" spans="1:22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v>544</v>
      </c>
      <c r="G881" t="s">
        <v>20</v>
      </c>
      <c r="H881">
        <v>53</v>
      </c>
      <c r="I881">
        <v>2745.5</v>
      </c>
      <c r="J881" t="s">
        <v>21</v>
      </c>
      <c r="K881" t="s">
        <v>22</v>
      </c>
      <c r="L881">
        <v>1487743200</v>
      </c>
      <c r="M881">
        <v>1488520800</v>
      </c>
      <c r="N881" s="6">
        <v>42788.25</v>
      </c>
      <c r="O881" s="6"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  <c r="U881">
        <f t="shared" si="26"/>
        <v>2017</v>
      </c>
      <c r="V881">
        <f t="shared" si="27"/>
        <v>2</v>
      </c>
    </row>
    <row r="882" spans="1:22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v>229</v>
      </c>
      <c r="G882" t="s">
        <v>20</v>
      </c>
      <c r="H882">
        <v>2414</v>
      </c>
      <c r="I882">
        <v>97757.5</v>
      </c>
      <c r="J882" t="s">
        <v>21</v>
      </c>
      <c r="K882" t="s">
        <v>22</v>
      </c>
      <c r="L882">
        <v>1563685200</v>
      </c>
      <c r="M882">
        <v>1563858000</v>
      </c>
      <c r="N882" s="6">
        <v>43667.208333333328</v>
      </c>
      <c r="O882" s="6"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  <c r="U882">
        <f t="shared" si="26"/>
        <v>2019</v>
      </c>
      <c r="V882">
        <f t="shared" si="27"/>
        <v>7</v>
      </c>
    </row>
    <row r="883" spans="1:2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v>39</v>
      </c>
      <c r="G883" t="s">
        <v>14</v>
      </c>
      <c r="H883">
        <v>452</v>
      </c>
      <c r="I883">
        <v>16058.5</v>
      </c>
      <c r="J883" t="s">
        <v>21</v>
      </c>
      <c r="K883" t="s">
        <v>22</v>
      </c>
      <c r="L883">
        <v>1436418000</v>
      </c>
      <c r="M883">
        <v>1438923600</v>
      </c>
      <c r="N883" s="6">
        <v>42194.208333333328</v>
      </c>
      <c r="O883" s="6"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  <c r="U883">
        <f t="shared" si="26"/>
        <v>2015</v>
      </c>
      <c r="V883">
        <f t="shared" si="27"/>
        <v>7</v>
      </c>
    </row>
    <row r="884" spans="1:2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v>370</v>
      </c>
      <c r="G884" t="s">
        <v>20</v>
      </c>
      <c r="H884">
        <v>80</v>
      </c>
      <c r="I884">
        <v>1520</v>
      </c>
      <c r="J884" t="s">
        <v>21</v>
      </c>
      <c r="K884" t="s">
        <v>22</v>
      </c>
      <c r="L884">
        <v>1421820000</v>
      </c>
      <c r="M884">
        <v>1422165600</v>
      </c>
      <c r="N884" s="6">
        <v>42025.25</v>
      </c>
      <c r="O884" s="6"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  <c r="U884">
        <f t="shared" si="26"/>
        <v>2015</v>
      </c>
      <c r="V884">
        <f t="shared" si="27"/>
        <v>1</v>
      </c>
    </row>
    <row r="885" spans="1:22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v>238</v>
      </c>
      <c r="G885" t="s">
        <v>20</v>
      </c>
      <c r="H885">
        <v>193</v>
      </c>
      <c r="I885">
        <v>4141</v>
      </c>
      <c r="J885" t="s">
        <v>21</v>
      </c>
      <c r="K885" t="s">
        <v>22</v>
      </c>
      <c r="L885">
        <v>1274763600</v>
      </c>
      <c r="M885">
        <v>1277874000</v>
      </c>
      <c r="N885" s="6">
        <v>40323.208333333336</v>
      </c>
      <c r="O885" s="6"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  <c r="U885">
        <f t="shared" si="26"/>
        <v>2010</v>
      </c>
      <c r="V885">
        <f t="shared" si="27"/>
        <v>5</v>
      </c>
    </row>
    <row r="886" spans="1:2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v>64</v>
      </c>
      <c r="G886" t="s">
        <v>14</v>
      </c>
      <c r="H886">
        <v>1886</v>
      </c>
      <c r="I886">
        <v>55630</v>
      </c>
      <c r="J886" t="s">
        <v>21</v>
      </c>
      <c r="K886" t="s">
        <v>22</v>
      </c>
      <c r="L886">
        <v>1399179600</v>
      </c>
      <c r="M886">
        <v>1399352400</v>
      </c>
      <c r="N886" s="6">
        <v>41763.208333333336</v>
      </c>
      <c r="O886" s="6"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  <c r="U886">
        <f t="shared" si="26"/>
        <v>2014</v>
      </c>
      <c r="V886">
        <f t="shared" si="27"/>
        <v>5</v>
      </c>
    </row>
    <row r="887" spans="1:2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v>118</v>
      </c>
      <c r="G887" t="s">
        <v>20</v>
      </c>
      <c r="H887">
        <v>52</v>
      </c>
      <c r="I887">
        <v>1090.5</v>
      </c>
      <c r="J887" t="s">
        <v>21</v>
      </c>
      <c r="K887" t="s">
        <v>22</v>
      </c>
      <c r="L887">
        <v>1275800400</v>
      </c>
      <c r="M887">
        <v>1279083600</v>
      </c>
      <c r="N887" s="6">
        <v>40335.208333333336</v>
      </c>
      <c r="O887" s="6"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  <c r="U887">
        <f t="shared" si="26"/>
        <v>2010</v>
      </c>
      <c r="V887">
        <f t="shared" si="27"/>
        <v>6</v>
      </c>
    </row>
    <row r="888" spans="1:2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v>85</v>
      </c>
      <c r="G888" t="s">
        <v>14</v>
      </c>
      <c r="H888">
        <v>1825</v>
      </c>
      <c r="I888">
        <v>64785</v>
      </c>
      <c r="J888" t="s">
        <v>21</v>
      </c>
      <c r="K888" t="s">
        <v>22</v>
      </c>
      <c r="L888">
        <v>1282798800</v>
      </c>
      <c r="M888">
        <v>1284354000</v>
      </c>
      <c r="N888" s="6">
        <v>40416.208333333336</v>
      </c>
      <c r="O888" s="6"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  <c r="U888">
        <f t="shared" si="26"/>
        <v>2010</v>
      </c>
      <c r="V888">
        <f t="shared" si="27"/>
        <v>8</v>
      </c>
    </row>
    <row r="889" spans="1:22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v>29</v>
      </c>
      <c r="G889" t="s">
        <v>14</v>
      </c>
      <c r="H889">
        <v>31</v>
      </c>
      <c r="I889">
        <v>1160</v>
      </c>
      <c r="J889" t="s">
        <v>21</v>
      </c>
      <c r="K889" t="s">
        <v>22</v>
      </c>
      <c r="L889">
        <v>1437109200</v>
      </c>
      <c r="M889">
        <v>1441170000</v>
      </c>
      <c r="N889" s="6">
        <v>42202.208333333328</v>
      </c>
      <c r="O889" s="6"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  <c r="U889">
        <f t="shared" si="26"/>
        <v>2015</v>
      </c>
      <c r="V889">
        <f t="shared" si="27"/>
        <v>7</v>
      </c>
    </row>
    <row r="890" spans="1:22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v>210</v>
      </c>
      <c r="G890" t="s">
        <v>20</v>
      </c>
      <c r="H890">
        <v>290</v>
      </c>
      <c r="I890">
        <v>6232</v>
      </c>
      <c r="J890" t="s">
        <v>21</v>
      </c>
      <c r="K890" t="s">
        <v>22</v>
      </c>
      <c r="L890">
        <v>1491886800</v>
      </c>
      <c r="M890">
        <v>1493528400</v>
      </c>
      <c r="N890" s="6">
        <v>42836.208333333328</v>
      </c>
      <c r="O890" s="6"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  <c r="U890">
        <f t="shared" si="26"/>
        <v>2017</v>
      </c>
      <c r="V890">
        <f t="shared" si="27"/>
        <v>4</v>
      </c>
    </row>
    <row r="891" spans="1:2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v>170</v>
      </c>
      <c r="G891" t="s">
        <v>20</v>
      </c>
      <c r="H891">
        <v>122</v>
      </c>
      <c r="I891">
        <v>4815</v>
      </c>
      <c r="J891" t="s">
        <v>21</v>
      </c>
      <c r="K891" t="s">
        <v>22</v>
      </c>
      <c r="L891">
        <v>1394600400</v>
      </c>
      <c r="M891">
        <v>1395205200</v>
      </c>
      <c r="N891" s="6">
        <v>41710.208333333336</v>
      </c>
      <c r="O891" s="6"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  <c r="U891">
        <f t="shared" si="26"/>
        <v>2014</v>
      </c>
      <c r="V891">
        <f t="shared" si="27"/>
        <v>3</v>
      </c>
    </row>
    <row r="892" spans="1:2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v>116</v>
      </c>
      <c r="G892" t="s">
        <v>20</v>
      </c>
      <c r="H892">
        <v>1470</v>
      </c>
      <c r="I892">
        <v>78659.5</v>
      </c>
      <c r="J892" t="s">
        <v>21</v>
      </c>
      <c r="K892" t="s">
        <v>22</v>
      </c>
      <c r="L892">
        <v>1561352400</v>
      </c>
      <c r="M892">
        <v>1561438800</v>
      </c>
      <c r="N892" s="6">
        <v>43640.208333333328</v>
      </c>
      <c r="O892" s="6"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  <c r="U892">
        <f t="shared" si="26"/>
        <v>2019</v>
      </c>
      <c r="V892">
        <f t="shared" si="27"/>
        <v>6</v>
      </c>
    </row>
    <row r="893" spans="1:22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v>259</v>
      </c>
      <c r="G893" t="s">
        <v>20</v>
      </c>
      <c r="H893">
        <v>165</v>
      </c>
      <c r="I893">
        <v>3961.5</v>
      </c>
      <c r="J893" t="s">
        <v>15</v>
      </c>
      <c r="K893" t="s">
        <v>16</v>
      </c>
      <c r="L893">
        <v>1322892000</v>
      </c>
      <c r="M893">
        <v>1326693600</v>
      </c>
      <c r="N893" s="6">
        <v>40880.25</v>
      </c>
      <c r="O893" s="6"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  <c r="U893">
        <f t="shared" si="26"/>
        <v>2011</v>
      </c>
      <c r="V893">
        <f t="shared" si="27"/>
        <v>12</v>
      </c>
    </row>
    <row r="894" spans="1:2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v>231</v>
      </c>
      <c r="G894" t="s">
        <v>20</v>
      </c>
      <c r="H894">
        <v>182</v>
      </c>
      <c r="I894">
        <v>7008.5</v>
      </c>
      <c r="J894" t="s">
        <v>21</v>
      </c>
      <c r="K894" t="s">
        <v>22</v>
      </c>
      <c r="L894">
        <v>1274418000</v>
      </c>
      <c r="M894">
        <v>1277960400</v>
      </c>
      <c r="N894" s="6">
        <v>40319.208333333336</v>
      </c>
      <c r="O894" s="6"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  <c r="U894">
        <f t="shared" si="26"/>
        <v>2010</v>
      </c>
      <c r="V894">
        <f t="shared" si="27"/>
        <v>5</v>
      </c>
    </row>
    <row r="895" spans="1:2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v>128</v>
      </c>
      <c r="G895" t="s">
        <v>20</v>
      </c>
      <c r="H895">
        <v>199</v>
      </c>
      <c r="I895">
        <v>5484.5</v>
      </c>
      <c r="J895" t="s">
        <v>107</v>
      </c>
      <c r="K895" t="s">
        <v>108</v>
      </c>
      <c r="L895">
        <v>1434344400</v>
      </c>
      <c r="M895">
        <v>1434690000</v>
      </c>
      <c r="N895" s="6">
        <v>42170.208333333328</v>
      </c>
      <c r="O895" s="6"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  <c r="U895">
        <f t="shared" si="26"/>
        <v>2015</v>
      </c>
      <c r="V895">
        <f t="shared" si="27"/>
        <v>6</v>
      </c>
    </row>
    <row r="896" spans="1:2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v>189</v>
      </c>
      <c r="G896" t="s">
        <v>20</v>
      </c>
      <c r="H896">
        <v>56</v>
      </c>
      <c r="I896">
        <v>1632</v>
      </c>
      <c r="J896" t="s">
        <v>40</v>
      </c>
      <c r="K896" t="s">
        <v>41</v>
      </c>
      <c r="L896">
        <v>1373518800</v>
      </c>
      <c r="M896">
        <v>1376110800</v>
      </c>
      <c r="N896" s="6">
        <v>41466.208333333336</v>
      </c>
      <c r="O896" s="6"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  <c r="U896">
        <f t="shared" si="26"/>
        <v>2013</v>
      </c>
      <c r="V896">
        <f t="shared" si="27"/>
        <v>7</v>
      </c>
    </row>
    <row r="897" spans="1:22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v>7</v>
      </c>
      <c r="G897" t="s">
        <v>14</v>
      </c>
      <c r="H897">
        <v>107</v>
      </c>
      <c r="I897">
        <v>5607.5</v>
      </c>
      <c r="J897" t="s">
        <v>21</v>
      </c>
      <c r="K897" t="s">
        <v>22</v>
      </c>
      <c r="L897">
        <v>1517637600</v>
      </c>
      <c r="M897">
        <v>1518415200</v>
      </c>
      <c r="N897" s="6">
        <v>43134.25</v>
      </c>
      <c r="O897" s="6"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  <c r="U897">
        <f t="shared" si="26"/>
        <v>2018</v>
      </c>
      <c r="V897">
        <f t="shared" si="27"/>
        <v>2</v>
      </c>
    </row>
    <row r="898" spans="1:22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v>774</v>
      </c>
      <c r="G898" t="s">
        <v>20</v>
      </c>
      <c r="H898">
        <v>1460</v>
      </c>
      <c r="I898">
        <v>77399</v>
      </c>
      <c r="J898" t="s">
        <v>26</v>
      </c>
      <c r="K898" t="s">
        <v>27</v>
      </c>
      <c r="L898">
        <v>1310619600</v>
      </c>
      <c r="M898">
        <v>1310878800</v>
      </c>
      <c r="N898" s="6">
        <v>40738.208333333336</v>
      </c>
      <c r="O898" s="6"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  <c r="U898">
        <f t="shared" si="26"/>
        <v>2011</v>
      </c>
      <c r="V898">
        <f t="shared" si="27"/>
        <v>7</v>
      </c>
    </row>
    <row r="899" spans="1:2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v>28</v>
      </c>
      <c r="G899" t="s">
        <v>14</v>
      </c>
      <c r="H899">
        <v>27</v>
      </c>
      <c r="I899">
        <v>1232</v>
      </c>
      <c r="J899" t="s">
        <v>21</v>
      </c>
      <c r="K899" t="s">
        <v>22</v>
      </c>
      <c r="L899">
        <v>1556427600</v>
      </c>
      <c r="M899">
        <v>1556600400</v>
      </c>
      <c r="N899" s="6">
        <v>43583.208333333328</v>
      </c>
      <c r="O899" s="6"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  <c r="U899">
        <f t="shared" ref="U899:U962" si="28">YEAR(N899)</f>
        <v>2019</v>
      </c>
      <c r="V899">
        <f t="shared" ref="V899:V962" si="29">MONTH(N899)</f>
        <v>4</v>
      </c>
    </row>
    <row r="900" spans="1:2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v>52</v>
      </c>
      <c r="G900" t="s">
        <v>14</v>
      </c>
      <c r="H900">
        <v>1221</v>
      </c>
      <c r="I900">
        <v>47606</v>
      </c>
      <c r="J900" t="s">
        <v>21</v>
      </c>
      <c r="K900" t="s">
        <v>22</v>
      </c>
      <c r="L900">
        <v>1576476000</v>
      </c>
      <c r="M900">
        <v>1576994400</v>
      </c>
      <c r="N900" s="6">
        <v>43815.25</v>
      </c>
      <c r="O900" s="6"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  <c r="U900">
        <f t="shared" si="28"/>
        <v>2019</v>
      </c>
      <c r="V900">
        <f t="shared" si="29"/>
        <v>12</v>
      </c>
    </row>
    <row r="901" spans="1:2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v>407</v>
      </c>
      <c r="G901" t="s">
        <v>20</v>
      </c>
      <c r="H901">
        <v>123</v>
      </c>
      <c r="I901">
        <v>6371.5</v>
      </c>
      <c r="J901" t="s">
        <v>98</v>
      </c>
      <c r="K901" t="s">
        <v>99</v>
      </c>
      <c r="L901">
        <v>1381122000</v>
      </c>
      <c r="M901">
        <v>1382677200</v>
      </c>
      <c r="N901" s="6">
        <v>41554.208333333336</v>
      </c>
      <c r="O901" s="6"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  <c r="U901">
        <f t="shared" si="28"/>
        <v>2013</v>
      </c>
      <c r="V901">
        <f t="shared" si="29"/>
        <v>10</v>
      </c>
    </row>
    <row r="902" spans="1:2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v>2</v>
      </c>
      <c r="G902" t="s">
        <v>14</v>
      </c>
      <c r="H902">
        <v>1</v>
      </c>
      <c r="I902">
        <v>1.5</v>
      </c>
      <c r="J902" t="s">
        <v>21</v>
      </c>
      <c r="K902" t="s">
        <v>22</v>
      </c>
      <c r="L902">
        <v>1411102800</v>
      </c>
      <c r="M902">
        <v>1411189200</v>
      </c>
      <c r="N902" s="6">
        <v>41901.208333333336</v>
      </c>
      <c r="O902" s="6"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  <c r="U902">
        <f t="shared" si="28"/>
        <v>2014</v>
      </c>
      <c r="V902">
        <f t="shared" si="29"/>
        <v>9</v>
      </c>
    </row>
    <row r="903" spans="1:2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v>156</v>
      </c>
      <c r="G903" t="s">
        <v>20</v>
      </c>
      <c r="H903">
        <v>159</v>
      </c>
      <c r="I903">
        <v>4452.5</v>
      </c>
      <c r="J903" t="s">
        <v>21</v>
      </c>
      <c r="K903" t="s">
        <v>22</v>
      </c>
      <c r="L903">
        <v>1531803600</v>
      </c>
      <c r="M903">
        <v>1534654800</v>
      </c>
      <c r="N903" s="6">
        <v>43298.208333333328</v>
      </c>
      <c r="O903" s="6"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  <c r="U903">
        <f t="shared" si="28"/>
        <v>2018</v>
      </c>
      <c r="V903">
        <f t="shared" si="29"/>
        <v>7</v>
      </c>
    </row>
    <row r="904" spans="1:22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v>252</v>
      </c>
      <c r="G904" t="s">
        <v>20</v>
      </c>
      <c r="H904">
        <v>110</v>
      </c>
      <c r="I904">
        <v>1822</v>
      </c>
      <c r="J904" t="s">
        <v>21</v>
      </c>
      <c r="K904" t="s">
        <v>22</v>
      </c>
      <c r="L904">
        <v>1454133600</v>
      </c>
      <c r="M904">
        <v>1457762400</v>
      </c>
      <c r="N904" s="6">
        <v>42399.25</v>
      </c>
      <c r="O904" s="6"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  <c r="U904">
        <f t="shared" si="28"/>
        <v>2016</v>
      </c>
      <c r="V904">
        <f t="shared" si="29"/>
        <v>1</v>
      </c>
    </row>
    <row r="905" spans="1:22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v>2</v>
      </c>
      <c r="G905" t="s">
        <v>47</v>
      </c>
      <c r="H905">
        <v>14</v>
      </c>
      <c r="I905">
        <v>361.5</v>
      </c>
      <c r="J905" t="s">
        <v>21</v>
      </c>
      <c r="K905" t="s">
        <v>22</v>
      </c>
      <c r="L905">
        <v>1336194000</v>
      </c>
      <c r="M905">
        <v>1337490000</v>
      </c>
      <c r="N905" s="6">
        <v>41034.208333333336</v>
      </c>
      <c r="O905" s="6"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  <c r="U905">
        <f t="shared" si="28"/>
        <v>2012</v>
      </c>
      <c r="V905">
        <f t="shared" si="29"/>
        <v>5</v>
      </c>
    </row>
    <row r="906" spans="1:2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v>12</v>
      </c>
      <c r="G906" t="s">
        <v>14</v>
      </c>
      <c r="H906">
        <v>16</v>
      </c>
      <c r="I906">
        <v>405.5</v>
      </c>
      <c r="J906" t="s">
        <v>21</v>
      </c>
      <c r="K906" t="s">
        <v>22</v>
      </c>
      <c r="L906">
        <v>1349326800</v>
      </c>
      <c r="M906">
        <v>1349672400</v>
      </c>
      <c r="N906" s="6">
        <v>41186.208333333336</v>
      </c>
      <c r="O906" s="6"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  <c r="U906">
        <f t="shared" si="28"/>
        <v>2012</v>
      </c>
      <c r="V906">
        <f t="shared" si="29"/>
        <v>10</v>
      </c>
    </row>
    <row r="907" spans="1:2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v>164</v>
      </c>
      <c r="G907" t="s">
        <v>20</v>
      </c>
      <c r="H907">
        <v>236</v>
      </c>
      <c r="I907">
        <v>6595.5</v>
      </c>
      <c r="J907" t="s">
        <v>21</v>
      </c>
      <c r="K907" t="s">
        <v>22</v>
      </c>
      <c r="L907">
        <v>1379566800</v>
      </c>
      <c r="M907">
        <v>1379826000</v>
      </c>
      <c r="N907" s="6">
        <v>41536.208333333336</v>
      </c>
      <c r="O907" s="6"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  <c r="U907">
        <f t="shared" si="28"/>
        <v>2013</v>
      </c>
      <c r="V907">
        <f t="shared" si="29"/>
        <v>9</v>
      </c>
    </row>
    <row r="908" spans="1:22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v>163</v>
      </c>
      <c r="G908" t="s">
        <v>20</v>
      </c>
      <c r="H908">
        <v>191</v>
      </c>
      <c r="I908">
        <v>4577.5</v>
      </c>
      <c r="J908" t="s">
        <v>21</v>
      </c>
      <c r="K908" t="s">
        <v>22</v>
      </c>
      <c r="L908">
        <v>1494651600</v>
      </c>
      <c r="M908">
        <v>1497762000</v>
      </c>
      <c r="N908" s="6">
        <v>42868.208333333328</v>
      </c>
      <c r="O908" s="6"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  <c r="U908">
        <f t="shared" si="28"/>
        <v>2017</v>
      </c>
      <c r="V908">
        <f t="shared" si="29"/>
        <v>5</v>
      </c>
    </row>
    <row r="909" spans="1:2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v>20</v>
      </c>
      <c r="G909" t="s">
        <v>14</v>
      </c>
      <c r="H909">
        <v>41</v>
      </c>
      <c r="I909">
        <v>942</v>
      </c>
      <c r="J909" t="s">
        <v>21</v>
      </c>
      <c r="K909" t="s">
        <v>22</v>
      </c>
      <c r="L909">
        <v>1303880400</v>
      </c>
      <c r="M909">
        <v>1304485200</v>
      </c>
      <c r="N909" s="6">
        <v>40660.208333333336</v>
      </c>
      <c r="O909" s="6"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  <c r="U909">
        <f t="shared" si="28"/>
        <v>2011</v>
      </c>
      <c r="V909">
        <f t="shared" si="29"/>
        <v>4</v>
      </c>
    </row>
    <row r="910" spans="1:22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v>319</v>
      </c>
      <c r="G910" t="s">
        <v>20</v>
      </c>
      <c r="H910">
        <v>3934</v>
      </c>
      <c r="I910">
        <v>62942</v>
      </c>
      <c r="J910" t="s">
        <v>21</v>
      </c>
      <c r="K910" t="s">
        <v>22</v>
      </c>
      <c r="L910">
        <v>1335934800</v>
      </c>
      <c r="M910">
        <v>1336885200</v>
      </c>
      <c r="N910" s="6">
        <v>41031.208333333336</v>
      </c>
      <c r="O910" s="6"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  <c r="U910">
        <f t="shared" si="28"/>
        <v>2012</v>
      </c>
      <c r="V910">
        <f t="shared" si="29"/>
        <v>5</v>
      </c>
    </row>
    <row r="911" spans="1:2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v>479</v>
      </c>
      <c r="G911" t="s">
        <v>20</v>
      </c>
      <c r="H911">
        <v>80</v>
      </c>
      <c r="I911">
        <v>4350.5</v>
      </c>
      <c r="J911" t="s">
        <v>15</v>
      </c>
      <c r="K911" t="s">
        <v>16</v>
      </c>
      <c r="L911">
        <v>1528088400</v>
      </c>
      <c r="M911">
        <v>1530421200</v>
      </c>
      <c r="N911" s="6">
        <v>43255.208333333328</v>
      </c>
      <c r="O911" s="6"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  <c r="U911">
        <f t="shared" si="28"/>
        <v>2018</v>
      </c>
      <c r="V911">
        <f t="shared" si="29"/>
        <v>6</v>
      </c>
    </row>
    <row r="912" spans="1:22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v>20</v>
      </c>
      <c r="G912" t="s">
        <v>74</v>
      </c>
      <c r="H912">
        <v>296</v>
      </c>
      <c r="I912">
        <v>15255.5</v>
      </c>
      <c r="J912" t="s">
        <v>21</v>
      </c>
      <c r="K912" t="s">
        <v>22</v>
      </c>
      <c r="L912">
        <v>1421906400</v>
      </c>
      <c r="M912">
        <v>1421992800</v>
      </c>
      <c r="N912" s="6">
        <v>42026.25</v>
      </c>
      <c r="O912" s="6"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  <c r="U912">
        <f t="shared" si="28"/>
        <v>2015</v>
      </c>
      <c r="V912">
        <f t="shared" si="29"/>
        <v>1</v>
      </c>
    </row>
    <row r="913" spans="1:2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v>199</v>
      </c>
      <c r="G913" t="s">
        <v>20</v>
      </c>
      <c r="H913">
        <v>462</v>
      </c>
      <c r="I913">
        <v>6000.5</v>
      </c>
      <c r="J913" t="s">
        <v>21</v>
      </c>
      <c r="K913" t="s">
        <v>22</v>
      </c>
      <c r="L913">
        <v>1568005200</v>
      </c>
      <c r="M913">
        <v>1568178000</v>
      </c>
      <c r="N913" s="6">
        <v>43717.208333333328</v>
      </c>
      <c r="O913" s="6"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  <c r="U913">
        <f t="shared" si="28"/>
        <v>2019</v>
      </c>
      <c r="V913">
        <f t="shared" si="29"/>
        <v>9</v>
      </c>
    </row>
    <row r="914" spans="1:2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v>795</v>
      </c>
      <c r="G914" t="s">
        <v>20</v>
      </c>
      <c r="H914">
        <v>179</v>
      </c>
      <c r="I914">
        <v>7244.5</v>
      </c>
      <c r="J914" t="s">
        <v>21</v>
      </c>
      <c r="K914" t="s">
        <v>22</v>
      </c>
      <c r="L914">
        <v>1346821200</v>
      </c>
      <c r="M914">
        <v>1347944400</v>
      </c>
      <c r="N914" s="6">
        <v>41157.208333333336</v>
      </c>
      <c r="O914" s="6"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  <c r="U914">
        <f t="shared" si="28"/>
        <v>2012</v>
      </c>
      <c r="V914">
        <f t="shared" si="29"/>
        <v>9</v>
      </c>
    </row>
    <row r="915" spans="1:2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v>51</v>
      </c>
      <c r="G915" t="s">
        <v>14</v>
      </c>
      <c r="H915">
        <v>523</v>
      </c>
      <c r="I915">
        <v>18029.5</v>
      </c>
      <c r="J915" t="s">
        <v>26</v>
      </c>
      <c r="K915" t="s">
        <v>27</v>
      </c>
      <c r="L915">
        <v>1557637200</v>
      </c>
      <c r="M915">
        <v>1558760400</v>
      </c>
      <c r="N915" s="6">
        <v>43597.208333333328</v>
      </c>
      <c r="O915" s="6"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  <c r="U915">
        <f t="shared" si="28"/>
        <v>2019</v>
      </c>
      <c r="V915">
        <f t="shared" si="29"/>
        <v>5</v>
      </c>
    </row>
    <row r="916" spans="1:2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v>57</v>
      </c>
      <c r="G916" t="s">
        <v>14</v>
      </c>
      <c r="H916">
        <v>141</v>
      </c>
      <c r="I916">
        <v>1908.5</v>
      </c>
      <c r="J916" t="s">
        <v>40</v>
      </c>
      <c r="K916" t="s">
        <v>41</v>
      </c>
      <c r="L916">
        <v>1375592400</v>
      </c>
      <c r="M916">
        <v>1376629200</v>
      </c>
      <c r="N916" s="6">
        <v>41490.208333333336</v>
      </c>
      <c r="O916" s="6"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  <c r="U916">
        <f t="shared" si="28"/>
        <v>2013</v>
      </c>
      <c r="V916">
        <f t="shared" si="29"/>
        <v>8</v>
      </c>
    </row>
    <row r="917" spans="1:22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v>156</v>
      </c>
      <c r="G917" t="s">
        <v>20</v>
      </c>
      <c r="H917">
        <v>1866</v>
      </c>
      <c r="I917">
        <v>98901</v>
      </c>
      <c r="J917" t="s">
        <v>40</v>
      </c>
      <c r="K917" t="s">
        <v>41</v>
      </c>
      <c r="L917">
        <v>1503982800</v>
      </c>
      <c r="M917">
        <v>1504760400</v>
      </c>
      <c r="N917" s="6">
        <v>42976.208333333328</v>
      </c>
      <c r="O917" s="6"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  <c r="U917">
        <f t="shared" si="28"/>
        <v>2017</v>
      </c>
      <c r="V917">
        <f t="shared" si="29"/>
        <v>8</v>
      </c>
    </row>
    <row r="918" spans="1:22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v>36</v>
      </c>
      <c r="G918" t="s">
        <v>14</v>
      </c>
      <c r="H918">
        <v>52</v>
      </c>
      <c r="I918">
        <v>697.5</v>
      </c>
      <c r="J918" t="s">
        <v>21</v>
      </c>
      <c r="K918" t="s">
        <v>22</v>
      </c>
      <c r="L918">
        <v>1418882400</v>
      </c>
      <c r="M918">
        <v>1419660000</v>
      </c>
      <c r="N918" s="6">
        <v>41991.25</v>
      </c>
      <c r="O918" s="6"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  <c r="U918">
        <f t="shared" si="28"/>
        <v>2014</v>
      </c>
      <c r="V918">
        <f t="shared" si="29"/>
        <v>12</v>
      </c>
    </row>
    <row r="919" spans="1:2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v>58</v>
      </c>
      <c r="G919" t="s">
        <v>47</v>
      </c>
      <c r="H919">
        <v>27</v>
      </c>
      <c r="I919">
        <v>1062</v>
      </c>
      <c r="J919" t="s">
        <v>40</v>
      </c>
      <c r="K919" t="s">
        <v>41</v>
      </c>
      <c r="L919">
        <v>1309237200</v>
      </c>
      <c r="M919">
        <v>1311310800</v>
      </c>
      <c r="N919" s="6">
        <v>40722.208333333336</v>
      </c>
      <c r="O919" s="6"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  <c r="U919">
        <f t="shared" si="28"/>
        <v>2011</v>
      </c>
      <c r="V919">
        <f t="shared" si="29"/>
        <v>6</v>
      </c>
    </row>
    <row r="920" spans="1:2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v>237</v>
      </c>
      <c r="G920" t="s">
        <v>20</v>
      </c>
      <c r="H920">
        <v>156</v>
      </c>
      <c r="I920">
        <v>4588.5</v>
      </c>
      <c r="J920" t="s">
        <v>98</v>
      </c>
      <c r="K920" t="s">
        <v>99</v>
      </c>
      <c r="L920">
        <v>1343365200</v>
      </c>
      <c r="M920">
        <v>1344315600</v>
      </c>
      <c r="N920" s="6">
        <v>41117.208333333336</v>
      </c>
      <c r="O920" s="6"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  <c r="U920">
        <f t="shared" si="28"/>
        <v>2012</v>
      </c>
      <c r="V920">
        <f t="shared" si="29"/>
        <v>7</v>
      </c>
    </row>
    <row r="921" spans="1:2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v>59</v>
      </c>
      <c r="G921" t="s">
        <v>14</v>
      </c>
      <c r="H921">
        <v>225</v>
      </c>
      <c r="I921">
        <v>10570</v>
      </c>
      <c r="J921" t="s">
        <v>26</v>
      </c>
      <c r="K921" t="s">
        <v>27</v>
      </c>
      <c r="L921">
        <v>1507957200</v>
      </c>
      <c r="M921">
        <v>1510725600</v>
      </c>
      <c r="N921" s="6">
        <v>43022.208333333328</v>
      </c>
      <c r="O921" s="6"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  <c r="U921">
        <f t="shared" si="28"/>
        <v>2017</v>
      </c>
      <c r="V921">
        <f t="shared" si="29"/>
        <v>10</v>
      </c>
    </row>
    <row r="922" spans="1:22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v>183</v>
      </c>
      <c r="G922" t="s">
        <v>20</v>
      </c>
      <c r="H922">
        <v>255</v>
      </c>
      <c r="I922">
        <v>4965.5</v>
      </c>
      <c r="J922" t="s">
        <v>21</v>
      </c>
      <c r="K922" t="s">
        <v>22</v>
      </c>
      <c r="L922">
        <v>1549519200</v>
      </c>
      <c r="M922">
        <v>1551247200</v>
      </c>
      <c r="N922" s="6">
        <v>43503.25</v>
      </c>
      <c r="O922" s="6"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  <c r="U922">
        <f t="shared" si="28"/>
        <v>2019</v>
      </c>
      <c r="V922">
        <f t="shared" si="29"/>
        <v>2</v>
      </c>
    </row>
    <row r="923" spans="1:2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v>1</v>
      </c>
      <c r="G923" t="s">
        <v>14</v>
      </c>
      <c r="H923">
        <v>38</v>
      </c>
      <c r="I923">
        <v>624</v>
      </c>
      <c r="J923" t="s">
        <v>21</v>
      </c>
      <c r="K923" t="s">
        <v>22</v>
      </c>
      <c r="L923">
        <v>1329026400</v>
      </c>
      <c r="M923">
        <v>1330236000</v>
      </c>
      <c r="N923" s="6">
        <v>40951.25</v>
      </c>
      <c r="O923" s="6"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  <c r="U923">
        <f t="shared" si="28"/>
        <v>2012</v>
      </c>
      <c r="V923">
        <f t="shared" si="29"/>
        <v>2</v>
      </c>
    </row>
    <row r="924" spans="1:22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v>176</v>
      </c>
      <c r="G924" t="s">
        <v>20</v>
      </c>
      <c r="H924">
        <v>2261</v>
      </c>
      <c r="I924">
        <v>46350.5</v>
      </c>
      <c r="J924" t="s">
        <v>21</v>
      </c>
      <c r="K924" t="s">
        <v>22</v>
      </c>
      <c r="L924">
        <v>1544335200</v>
      </c>
      <c r="M924">
        <v>1545112800</v>
      </c>
      <c r="N924" s="6">
        <v>43443.25</v>
      </c>
      <c r="O924" s="6"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  <c r="U924">
        <f t="shared" si="28"/>
        <v>2018</v>
      </c>
      <c r="V924">
        <f t="shared" si="29"/>
        <v>12</v>
      </c>
    </row>
    <row r="925" spans="1:2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v>238</v>
      </c>
      <c r="G925" t="s">
        <v>20</v>
      </c>
      <c r="H925">
        <v>40</v>
      </c>
      <c r="I925">
        <v>2042</v>
      </c>
      <c r="J925" t="s">
        <v>21</v>
      </c>
      <c r="K925" t="s">
        <v>22</v>
      </c>
      <c r="L925">
        <v>1279083600</v>
      </c>
      <c r="M925">
        <v>1279170000</v>
      </c>
      <c r="N925" s="6">
        <v>40373.208333333336</v>
      </c>
      <c r="O925" s="6"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  <c r="U925">
        <f t="shared" si="28"/>
        <v>2010</v>
      </c>
      <c r="V925">
        <f t="shared" si="29"/>
        <v>7</v>
      </c>
    </row>
    <row r="926" spans="1:2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v>488</v>
      </c>
      <c r="G926" t="s">
        <v>20</v>
      </c>
      <c r="H926">
        <v>2289</v>
      </c>
      <c r="I926">
        <v>97290.5</v>
      </c>
      <c r="J926" t="s">
        <v>107</v>
      </c>
      <c r="K926" t="s">
        <v>108</v>
      </c>
      <c r="L926">
        <v>1572498000</v>
      </c>
      <c r="M926">
        <v>1573452000</v>
      </c>
      <c r="N926" s="6">
        <v>43769.208333333328</v>
      </c>
      <c r="O926" s="6"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  <c r="U926">
        <f t="shared" si="28"/>
        <v>2019</v>
      </c>
      <c r="V926">
        <f t="shared" si="29"/>
        <v>10</v>
      </c>
    </row>
    <row r="927" spans="1:22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v>224</v>
      </c>
      <c r="G927" t="s">
        <v>20</v>
      </c>
      <c r="H927">
        <v>65</v>
      </c>
      <c r="I927">
        <v>3393.5</v>
      </c>
      <c r="J927" t="s">
        <v>21</v>
      </c>
      <c r="K927" t="s">
        <v>22</v>
      </c>
      <c r="L927">
        <v>1506056400</v>
      </c>
      <c r="M927">
        <v>1507093200</v>
      </c>
      <c r="N927" s="6">
        <v>43000.208333333328</v>
      </c>
      <c r="O927" s="6"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  <c r="U927">
        <f t="shared" si="28"/>
        <v>2017</v>
      </c>
      <c r="V927">
        <f t="shared" si="29"/>
        <v>9</v>
      </c>
    </row>
    <row r="928" spans="1:2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v>18</v>
      </c>
      <c r="G928" t="s">
        <v>14</v>
      </c>
      <c r="H928">
        <v>15</v>
      </c>
      <c r="I928">
        <v>796</v>
      </c>
      <c r="J928" t="s">
        <v>21</v>
      </c>
      <c r="K928" t="s">
        <v>22</v>
      </c>
      <c r="L928">
        <v>1463029200</v>
      </c>
      <c r="M928">
        <v>1463374800</v>
      </c>
      <c r="N928" s="6">
        <v>42502.208333333328</v>
      </c>
      <c r="O928" s="6"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  <c r="U928">
        <f t="shared" si="28"/>
        <v>2016</v>
      </c>
      <c r="V928">
        <f t="shared" si="29"/>
        <v>5</v>
      </c>
    </row>
    <row r="929" spans="1:2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v>46</v>
      </c>
      <c r="G929" t="s">
        <v>14</v>
      </c>
      <c r="H929">
        <v>37</v>
      </c>
      <c r="I929">
        <v>1669</v>
      </c>
      <c r="J929" t="s">
        <v>21</v>
      </c>
      <c r="K929" t="s">
        <v>22</v>
      </c>
      <c r="L929">
        <v>1342069200</v>
      </c>
      <c r="M929">
        <v>1344574800</v>
      </c>
      <c r="N929" s="6">
        <v>41102.208333333336</v>
      </c>
      <c r="O929" s="6"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  <c r="U929">
        <f t="shared" si="28"/>
        <v>2012</v>
      </c>
      <c r="V929">
        <f t="shared" si="29"/>
        <v>7</v>
      </c>
    </row>
    <row r="930" spans="1:2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v>117</v>
      </c>
      <c r="G930" t="s">
        <v>20</v>
      </c>
      <c r="H930">
        <v>3777</v>
      </c>
      <c r="I930">
        <v>100081.5</v>
      </c>
      <c r="J930" t="s">
        <v>107</v>
      </c>
      <c r="K930" t="s">
        <v>108</v>
      </c>
      <c r="L930">
        <v>1388296800</v>
      </c>
      <c r="M930">
        <v>1389074400</v>
      </c>
      <c r="N930" s="6">
        <v>41637.25</v>
      </c>
      <c r="O930" s="6"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  <c r="U930">
        <f t="shared" si="28"/>
        <v>2013</v>
      </c>
      <c r="V930">
        <f t="shared" si="29"/>
        <v>12</v>
      </c>
    </row>
    <row r="931" spans="1:2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v>217</v>
      </c>
      <c r="G931" t="s">
        <v>20</v>
      </c>
      <c r="H931">
        <v>184</v>
      </c>
      <c r="I931">
        <v>6068</v>
      </c>
      <c r="J931" t="s">
        <v>40</v>
      </c>
      <c r="K931" t="s">
        <v>41</v>
      </c>
      <c r="L931">
        <v>1493787600</v>
      </c>
      <c r="M931">
        <v>1494997200</v>
      </c>
      <c r="N931" s="6">
        <v>42858.208333333328</v>
      </c>
      <c r="O931" s="6"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  <c r="U931">
        <f t="shared" si="28"/>
        <v>2017</v>
      </c>
      <c r="V931">
        <f t="shared" si="29"/>
        <v>5</v>
      </c>
    </row>
    <row r="932" spans="1:2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v>112</v>
      </c>
      <c r="G932" t="s">
        <v>20</v>
      </c>
      <c r="H932">
        <v>85</v>
      </c>
      <c r="I932">
        <v>2007.5</v>
      </c>
      <c r="J932" t="s">
        <v>21</v>
      </c>
      <c r="K932" t="s">
        <v>22</v>
      </c>
      <c r="L932">
        <v>1424844000</v>
      </c>
      <c r="M932">
        <v>1425448800</v>
      </c>
      <c r="N932" s="6">
        <v>42060.25</v>
      </c>
      <c r="O932" s="6"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  <c r="U932">
        <f t="shared" si="28"/>
        <v>2015</v>
      </c>
      <c r="V932">
        <f t="shared" si="29"/>
        <v>2</v>
      </c>
    </row>
    <row r="933" spans="1:2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v>73</v>
      </c>
      <c r="G933" t="s">
        <v>14</v>
      </c>
      <c r="H933">
        <v>112</v>
      </c>
      <c r="I933">
        <v>2920.5</v>
      </c>
      <c r="J933" t="s">
        <v>21</v>
      </c>
      <c r="K933" t="s">
        <v>22</v>
      </c>
      <c r="L933">
        <v>1403931600</v>
      </c>
      <c r="M933">
        <v>1404104400</v>
      </c>
      <c r="N933" s="6">
        <v>41818.208333333336</v>
      </c>
      <c r="O933" s="6"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  <c r="U933">
        <f t="shared" si="28"/>
        <v>2014</v>
      </c>
      <c r="V933">
        <f t="shared" si="29"/>
        <v>6</v>
      </c>
    </row>
    <row r="934" spans="1:2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v>212</v>
      </c>
      <c r="G934" t="s">
        <v>20</v>
      </c>
      <c r="H934">
        <v>144</v>
      </c>
      <c r="I934">
        <v>2513.5</v>
      </c>
      <c r="J934" t="s">
        <v>21</v>
      </c>
      <c r="K934" t="s">
        <v>22</v>
      </c>
      <c r="L934">
        <v>1394514000</v>
      </c>
      <c r="M934">
        <v>1394773200</v>
      </c>
      <c r="N934" s="6">
        <v>41709.208333333336</v>
      </c>
      <c r="O934" s="6"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  <c r="U934">
        <f t="shared" si="28"/>
        <v>2014</v>
      </c>
      <c r="V934">
        <f t="shared" si="29"/>
        <v>3</v>
      </c>
    </row>
    <row r="935" spans="1:2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v>240</v>
      </c>
      <c r="G935" t="s">
        <v>20</v>
      </c>
      <c r="H935">
        <v>1902</v>
      </c>
      <c r="I935">
        <v>88458.5</v>
      </c>
      <c r="J935" t="s">
        <v>21</v>
      </c>
      <c r="K935" t="s">
        <v>22</v>
      </c>
      <c r="L935">
        <v>1365397200</v>
      </c>
      <c r="M935">
        <v>1366520400</v>
      </c>
      <c r="N935" s="6">
        <v>41372.208333333336</v>
      </c>
      <c r="O935" s="6"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  <c r="U935">
        <f t="shared" si="28"/>
        <v>2013</v>
      </c>
      <c r="V935">
        <f t="shared" si="29"/>
        <v>4</v>
      </c>
    </row>
    <row r="936" spans="1:2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v>182</v>
      </c>
      <c r="G936" t="s">
        <v>20</v>
      </c>
      <c r="H936">
        <v>105</v>
      </c>
      <c r="I936">
        <v>5692.5</v>
      </c>
      <c r="J936" t="s">
        <v>21</v>
      </c>
      <c r="K936" t="s">
        <v>22</v>
      </c>
      <c r="L936">
        <v>1456120800</v>
      </c>
      <c r="M936">
        <v>1456639200</v>
      </c>
      <c r="N936" s="6">
        <v>42422.25</v>
      </c>
      <c r="O936" s="6"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  <c r="U936">
        <f t="shared" si="28"/>
        <v>2016</v>
      </c>
      <c r="V936">
        <f t="shared" si="29"/>
        <v>2</v>
      </c>
    </row>
    <row r="937" spans="1:22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v>164</v>
      </c>
      <c r="G937" t="s">
        <v>20</v>
      </c>
      <c r="H937">
        <v>132</v>
      </c>
      <c r="I937">
        <v>5072</v>
      </c>
      <c r="J937" t="s">
        <v>21</v>
      </c>
      <c r="K937" t="s">
        <v>22</v>
      </c>
      <c r="L937">
        <v>1437714000</v>
      </c>
      <c r="M937">
        <v>1438318800</v>
      </c>
      <c r="N937" s="6">
        <v>42209.208333333328</v>
      </c>
      <c r="O937" s="6"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  <c r="U937">
        <f t="shared" si="28"/>
        <v>2015</v>
      </c>
      <c r="V937">
        <f t="shared" si="29"/>
        <v>7</v>
      </c>
    </row>
    <row r="938" spans="1:2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v>2</v>
      </c>
      <c r="G938" t="s">
        <v>14</v>
      </c>
      <c r="H938">
        <v>21</v>
      </c>
      <c r="I938">
        <v>855.5</v>
      </c>
      <c r="J938" t="s">
        <v>21</v>
      </c>
      <c r="K938" t="s">
        <v>22</v>
      </c>
      <c r="L938">
        <v>1563771600</v>
      </c>
      <c r="M938">
        <v>1564030800</v>
      </c>
      <c r="N938" s="6">
        <v>43668.208333333328</v>
      </c>
      <c r="O938" s="6"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  <c r="U938">
        <f t="shared" si="28"/>
        <v>2019</v>
      </c>
      <c r="V938">
        <f t="shared" si="29"/>
        <v>7</v>
      </c>
    </row>
    <row r="939" spans="1:2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v>50</v>
      </c>
      <c r="G939" t="s">
        <v>74</v>
      </c>
      <c r="H939">
        <v>976</v>
      </c>
      <c r="I939">
        <v>42933.5</v>
      </c>
      <c r="J939" t="s">
        <v>21</v>
      </c>
      <c r="K939" t="s">
        <v>22</v>
      </c>
      <c r="L939">
        <v>1448517600</v>
      </c>
      <c r="M939">
        <v>1449295200</v>
      </c>
      <c r="N939" s="6">
        <v>42334.25</v>
      </c>
      <c r="O939" s="6"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  <c r="U939">
        <f t="shared" si="28"/>
        <v>2015</v>
      </c>
      <c r="V939">
        <f t="shared" si="29"/>
        <v>11</v>
      </c>
    </row>
    <row r="940" spans="1:2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v>110</v>
      </c>
      <c r="G940" t="s">
        <v>20</v>
      </c>
      <c r="H940">
        <v>96</v>
      </c>
      <c r="I940">
        <v>5094.5</v>
      </c>
      <c r="J940" t="s">
        <v>21</v>
      </c>
      <c r="K940" t="s">
        <v>22</v>
      </c>
      <c r="L940">
        <v>1528779600</v>
      </c>
      <c r="M940">
        <v>1531890000</v>
      </c>
      <c r="N940" s="6">
        <v>43263.208333333328</v>
      </c>
      <c r="O940" s="6"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  <c r="U940">
        <f t="shared" si="28"/>
        <v>2018</v>
      </c>
      <c r="V940">
        <f t="shared" si="29"/>
        <v>6</v>
      </c>
    </row>
    <row r="941" spans="1:22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v>49</v>
      </c>
      <c r="G941" t="s">
        <v>14</v>
      </c>
      <c r="H941">
        <v>67</v>
      </c>
      <c r="I941">
        <v>1953</v>
      </c>
      <c r="J941" t="s">
        <v>21</v>
      </c>
      <c r="K941" t="s">
        <v>22</v>
      </c>
      <c r="L941">
        <v>1304744400</v>
      </c>
      <c r="M941">
        <v>1306213200</v>
      </c>
      <c r="N941" s="6">
        <v>40670.208333333336</v>
      </c>
      <c r="O941" s="6"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  <c r="U941">
        <f t="shared" si="28"/>
        <v>2011</v>
      </c>
      <c r="V941">
        <f t="shared" si="29"/>
        <v>5</v>
      </c>
    </row>
    <row r="942" spans="1:2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v>62</v>
      </c>
      <c r="G942" t="s">
        <v>47</v>
      </c>
      <c r="H942">
        <v>66</v>
      </c>
      <c r="I942">
        <v>3113.5</v>
      </c>
      <c r="J942" t="s">
        <v>15</v>
      </c>
      <c r="K942" t="s">
        <v>16</v>
      </c>
      <c r="L942">
        <v>1354341600</v>
      </c>
      <c r="M942">
        <v>1356242400</v>
      </c>
      <c r="N942" s="6">
        <v>41244.25</v>
      </c>
      <c r="O942" s="6"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  <c r="U942">
        <f t="shared" si="28"/>
        <v>2012</v>
      </c>
      <c r="V942">
        <f t="shared" si="29"/>
        <v>12</v>
      </c>
    </row>
    <row r="943" spans="1:2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v>13</v>
      </c>
      <c r="G943" t="s">
        <v>14</v>
      </c>
      <c r="H943">
        <v>78</v>
      </c>
      <c r="I943">
        <v>2846.5</v>
      </c>
      <c r="J943" t="s">
        <v>21</v>
      </c>
      <c r="K943" t="s">
        <v>22</v>
      </c>
      <c r="L943">
        <v>1294552800</v>
      </c>
      <c r="M943">
        <v>1297576800</v>
      </c>
      <c r="N943" s="6">
        <v>40552.25</v>
      </c>
      <c r="O943" s="6"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  <c r="U943">
        <f t="shared" si="28"/>
        <v>2011</v>
      </c>
      <c r="V943">
        <f t="shared" si="29"/>
        <v>1</v>
      </c>
    </row>
    <row r="944" spans="1:2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v>65</v>
      </c>
      <c r="G944" t="s">
        <v>14</v>
      </c>
      <c r="H944">
        <v>67</v>
      </c>
      <c r="I944">
        <v>3136</v>
      </c>
      <c r="J944" t="s">
        <v>26</v>
      </c>
      <c r="K944" t="s">
        <v>27</v>
      </c>
      <c r="L944">
        <v>1295935200</v>
      </c>
      <c r="M944">
        <v>1296194400</v>
      </c>
      <c r="N944" s="6">
        <v>40568.25</v>
      </c>
      <c r="O944" s="6"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  <c r="U944">
        <f t="shared" si="28"/>
        <v>2011</v>
      </c>
      <c r="V944">
        <f t="shared" si="29"/>
        <v>1</v>
      </c>
    </row>
    <row r="945" spans="1:2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v>160</v>
      </c>
      <c r="G945" t="s">
        <v>20</v>
      </c>
      <c r="H945">
        <v>114</v>
      </c>
      <c r="I945">
        <v>6041.5</v>
      </c>
      <c r="J945" t="s">
        <v>21</v>
      </c>
      <c r="K945" t="s">
        <v>22</v>
      </c>
      <c r="L945">
        <v>1411534800</v>
      </c>
      <c r="M945">
        <v>1414558800</v>
      </c>
      <c r="N945" s="6">
        <v>41906.208333333336</v>
      </c>
      <c r="O945" s="6"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  <c r="U945">
        <f t="shared" si="28"/>
        <v>2014</v>
      </c>
      <c r="V945">
        <f t="shared" si="29"/>
        <v>9</v>
      </c>
    </row>
    <row r="946" spans="1:2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v>81</v>
      </c>
      <c r="G946" t="s">
        <v>14</v>
      </c>
      <c r="H946">
        <v>263</v>
      </c>
      <c r="I946">
        <v>4202.5</v>
      </c>
      <c r="J946" t="s">
        <v>26</v>
      </c>
      <c r="K946" t="s">
        <v>27</v>
      </c>
      <c r="L946">
        <v>1486706400</v>
      </c>
      <c r="M946">
        <v>1488348000</v>
      </c>
      <c r="N946" s="6">
        <v>42776.25</v>
      </c>
      <c r="O946" s="6"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  <c r="U946">
        <f t="shared" si="28"/>
        <v>2017</v>
      </c>
      <c r="V946">
        <f t="shared" si="29"/>
        <v>2</v>
      </c>
    </row>
    <row r="947" spans="1:2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v>32</v>
      </c>
      <c r="G947" t="s">
        <v>14</v>
      </c>
      <c r="H947">
        <v>1691</v>
      </c>
      <c r="I947">
        <v>28748</v>
      </c>
      <c r="J947" t="s">
        <v>21</v>
      </c>
      <c r="K947" t="s">
        <v>22</v>
      </c>
      <c r="L947">
        <v>1333602000</v>
      </c>
      <c r="M947">
        <v>1334898000</v>
      </c>
      <c r="N947" s="6">
        <v>41004.208333333336</v>
      </c>
      <c r="O947" s="6"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  <c r="U947">
        <f t="shared" si="28"/>
        <v>2012</v>
      </c>
      <c r="V947">
        <f t="shared" si="29"/>
        <v>4</v>
      </c>
    </row>
    <row r="948" spans="1:22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v>10</v>
      </c>
      <c r="G948" t="s">
        <v>14</v>
      </c>
      <c r="H948">
        <v>181</v>
      </c>
      <c r="I948">
        <v>7709.5</v>
      </c>
      <c r="J948" t="s">
        <v>21</v>
      </c>
      <c r="K948" t="s">
        <v>22</v>
      </c>
      <c r="L948">
        <v>1308200400</v>
      </c>
      <c r="M948">
        <v>1308373200</v>
      </c>
      <c r="N948" s="6">
        <v>40710.208333333336</v>
      </c>
      <c r="O948" s="6"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  <c r="U948">
        <f t="shared" si="28"/>
        <v>2011</v>
      </c>
      <c r="V948">
        <f t="shared" si="29"/>
        <v>6</v>
      </c>
    </row>
    <row r="949" spans="1:2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v>27</v>
      </c>
      <c r="G949" t="s">
        <v>14</v>
      </c>
      <c r="H949">
        <v>13</v>
      </c>
      <c r="I949">
        <v>487</v>
      </c>
      <c r="J949" t="s">
        <v>21</v>
      </c>
      <c r="K949" t="s">
        <v>22</v>
      </c>
      <c r="L949">
        <v>1411707600</v>
      </c>
      <c r="M949">
        <v>1412312400</v>
      </c>
      <c r="N949" s="6">
        <v>41908.208333333336</v>
      </c>
      <c r="O949" s="6"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  <c r="U949">
        <f t="shared" si="28"/>
        <v>2014</v>
      </c>
      <c r="V949">
        <f t="shared" si="29"/>
        <v>9</v>
      </c>
    </row>
    <row r="950" spans="1:2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v>63</v>
      </c>
      <c r="G950" t="s">
        <v>74</v>
      </c>
      <c r="H950">
        <v>160</v>
      </c>
      <c r="I950">
        <v>3039</v>
      </c>
      <c r="J950" t="s">
        <v>21</v>
      </c>
      <c r="K950" t="s">
        <v>22</v>
      </c>
      <c r="L950">
        <v>1418364000</v>
      </c>
      <c r="M950">
        <v>1419228000</v>
      </c>
      <c r="N950" s="6">
        <v>41985.25</v>
      </c>
      <c r="O950" s="6"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  <c r="U950">
        <f t="shared" si="28"/>
        <v>2014</v>
      </c>
      <c r="V950">
        <f t="shared" si="29"/>
        <v>12</v>
      </c>
    </row>
    <row r="951" spans="1:22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v>161</v>
      </c>
      <c r="G951" t="s">
        <v>20</v>
      </c>
      <c r="H951">
        <v>203</v>
      </c>
      <c r="I951">
        <v>4861.5</v>
      </c>
      <c r="J951" t="s">
        <v>21</v>
      </c>
      <c r="K951" t="s">
        <v>22</v>
      </c>
      <c r="L951">
        <v>1429333200</v>
      </c>
      <c r="M951">
        <v>1430974800</v>
      </c>
      <c r="N951" s="6">
        <v>42112.208333333328</v>
      </c>
      <c r="O951" s="6"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  <c r="U951">
        <f t="shared" si="28"/>
        <v>2015</v>
      </c>
      <c r="V951">
        <f t="shared" si="29"/>
        <v>4</v>
      </c>
    </row>
    <row r="952" spans="1:22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v>5</v>
      </c>
      <c r="G952" t="s">
        <v>14</v>
      </c>
      <c r="H952">
        <v>1</v>
      </c>
      <c r="I952">
        <v>3</v>
      </c>
      <c r="J952" t="s">
        <v>21</v>
      </c>
      <c r="K952" t="s">
        <v>22</v>
      </c>
      <c r="L952">
        <v>1555390800</v>
      </c>
      <c r="M952">
        <v>1555822800</v>
      </c>
      <c r="N952" s="6">
        <v>43571.208333333328</v>
      </c>
      <c r="O952" s="6"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  <c r="U952">
        <f t="shared" si="28"/>
        <v>2019</v>
      </c>
      <c r="V952">
        <f t="shared" si="29"/>
        <v>4</v>
      </c>
    </row>
    <row r="953" spans="1:2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v>1097</v>
      </c>
      <c r="G953" t="s">
        <v>20</v>
      </c>
      <c r="H953">
        <v>1559</v>
      </c>
      <c r="I953">
        <v>80307.5</v>
      </c>
      <c r="J953" t="s">
        <v>21</v>
      </c>
      <c r="K953" t="s">
        <v>22</v>
      </c>
      <c r="L953">
        <v>1482732000</v>
      </c>
      <c r="M953">
        <v>1482818400</v>
      </c>
      <c r="N953" s="6">
        <v>42730.25</v>
      </c>
      <c r="O953" s="6"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  <c r="U953">
        <f t="shared" si="28"/>
        <v>2016</v>
      </c>
      <c r="V953">
        <f t="shared" si="29"/>
        <v>12</v>
      </c>
    </row>
    <row r="954" spans="1:2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v>70</v>
      </c>
      <c r="G954" t="s">
        <v>74</v>
      </c>
      <c r="H954">
        <v>2266</v>
      </c>
      <c r="I954">
        <v>52126.5</v>
      </c>
      <c r="J954" t="s">
        <v>21</v>
      </c>
      <c r="K954" t="s">
        <v>22</v>
      </c>
      <c r="L954">
        <v>1470718800</v>
      </c>
      <c r="M954">
        <v>1471928400</v>
      </c>
      <c r="N954" s="6">
        <v>42591.208333333328</v>
      </c>
      <c r="O954" s="6"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  <c r="U954">
        <f t="shared" si="28"/>
        <v>2016</v>
      </c>
      <c r="V954">
        <f t="shared" si="29"/>
        <v>8</v>
      </c>
    </row>
    <row r="955" spans="1:22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v>60</v>
      </c>
      <c r="G955" t="s">
        <v>14</v>
      </c>
      <c r="H955">
        <v>21</v>
      </c>
      <c r="I955">
        <v>1000.5</v>
      </c>
      <c r="J955" t="s">
        <v>21</v>
      </c>
      <c r="K955" t="s">
        <v>22</v>
      </c>
      <c r="L955">
        <v>1450591200</v>
      </c>
      <c r="M955">
        <v>1453701600</v>
      </c>
      <c r="N955" s="6">
        <v>42358.25</v>
      </c>
      <c r="O955" s="6"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  <c r="U955">
        <f t="shared" si="28"/>
        <v>2015</v>
      </c>
      <c r="V955">
        <f t="shared" si="29"/>
        <v>12</v>
      </c>
    </row>
    <row r="956" spans="1:2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v>367</v>
      </c>
      <c r="G956" t="s">
        <v>20</v>
      </c>
      <c r="H956">
        <v>1548</v>
      </c>
      <c r="I956">
        <v>78966</v>
      </c>
      <c r="J956" t="s">
        <v>26</v>
      </c>
      <c r="K956" t="s">
        <v>27</v>
      </c>
      <c r="L956">
        <v>1348290000</v>
      </c>
      <c r="M956">
        <v>1350363600</v>
      </c>
      <c r="N956" s="6">
        <v>41174.208333333336</v>
      </c>
      <c r="O956" s="6"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  <c r="U956">
        <f t="shared" si="28"/>
        <v>2012</v>
      </c>
      <c r="V956">
        <f t="shared" si="29"/>
        <v>9</v>
      </c>
    </row>
    <row r="957" spans="1:22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v>1109</v>
      </c>
      <c r="G957" t="s">
        <v>20</v>
      </c>
      <c r="H957">
        <v>80</v>
      </c>
      <c r="I957">
        <v>3921.5</v>
      </c>
      <c r="J957" t="s">
        <v>21</v>
      </c>
      <c r="K957" t="s">
        <v>22</v>
      </c>
      <c r="L957">
        <v>1353823200</v>
      </c>
      <c r="M957">
        <v>1353996000</v>
      </c>
      <c r="N957" s="6">
        <v>41238.25</v>
      </c>
      <c r="O957" s="6"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  <c r="U957">
        <f t="shared" si="28"/>
        <v>2012</v>
      </c>
      <c r="V957">
        <f t="shared" si="29"/>
        <v>11</v>
      </c>
    </row>
    <row r="958" spans="1:2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v>19</v>
      </c>
      <c r="G958" t="s">
        <v>14</v>
      </c>
      <c r="H958">
        <v>830</v>
      </c>
      <c r="I958">
        <v>18264</v>
      </c>
      <c r="J958" t="s">
        <v>21</v>
      </c>
      <c r="K958" t="s">
        <v>22</v>
      </c>
      <c r="L958">
        <v>1450764000</v>
      </c>
      <c r="M958">
        <v>1451109600</v>
      </c>
      <c r="N958" s="6">
        <v>42360.25</v>
      </c>
      <c r="O958" s="6"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  <c r="U958">
        <f t="shared" si="28"/>
        <v>2015</v>
      </c>
      <c r="V958">
        <f t="shared" si="29"/>
        <v>12</v>
      </c>
    </row>
    <row r="959" spans="1:2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v>127</v>
      </c>
      <c r="G959" t="s">
        <v>20</v>
      </c>
      <c r="H959">
        <v>131</v>
      </c>
      <c r="I959">
        <v>6282.5</v>
      </c>
      <c r="J959" t="s">
        <v>21</v>
      </c>
      <c r="K959" t="s">
        <v>22</v>
      </c>
      <c r="L959">
        <v>1329372000</v>
      </c>
      <c r="M959">
        <v>1329631200</v>
      </c>
      <c r="N959" s="6">
        <v>40955.25</v>
      </c>
      <c r="O959" s="6"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  <c r="U959">
        <f t="shared" si="28"/>
        <v>2012</v>
      </c>
      <c r="V959">
        <f t="shared" si="29"/>
        <v>2</v>
      </c>
    </row>
    <row r="960" spans="1:22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v>735</v>
      </c>
      <c r="G960" t="s">
        <v>20</v>
      </c>
      <c r="H960">
        <v>112</v>
      </c>
      <c r="I960">
        <v>4096.5</v>
      </c>
      <c r="J960" t="s">
        <v>21</v>
      </c>
      <c r="K960" t="s">
        <v>22</v>
      </c>
      <c r="L960">
        <v>1277096400</v>
      </c>
      <c r="M960">
        <v>1278997200</v>
      </c>
      <c r="N960" s="6">
        <v>40350.208333333336</v>
      </c>
      <c r="O960" s="6"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  <c r="U960">
        <f t="shared" si="28"/>
        <v>2010</v>
      </c>
      <c r="V960">
        <f t="shared" si="29"/>
        <v>6</v>
      </c>
    </row>
    <row r="961" spans="1:2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v>5</v>
      </c>
      <c r="G961" t="s">
        <v>14</v>
      </c>
      <c r="H961">
        <v>130</v>
      </c>
      <c r="I961">
        <v>3380.5</v>
      </c>
      <c r="J961" t="s">
        <v>21</v>
      </c>
      <c r="K961" t="s">
        <v>22</v>
      </c>
      <c r="L961">
        <v>1277701200</v>
      </c>
      <c r="M961">
        <v>1280120400</v>
      </c>
      <c r="N961" s="6">
        <v>40357.208333333336</v>
      </c>
      <c r="O961" s="6"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  <c r="U961">
        <f t="shared" si="28"/>
        <v>2010</v>
      </c>
      <c r="V961">
        <f t="shared" si="29"/>
        <v>6</v>
      </c>
    </row>
    <row r="962" spans="1:2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v>85</v>
      </c>
      <c r="G962" t="s">
        <v>14</v>
      </c>
      <c r="H962">
        <v>55</v>
      </c>
      <c r="I962">
        <v>2366.5</v>
      </c>
      <c r="J962" t="s">
        <v>21</v>
      </c>
      <c r="K962" t="s">
        <v>22</v>
      </c>
      <c r="L962">
        <v>1454911200</v>
      </c>
      <c r="M962">
        <v>1458104400</v>
      </c>
      <c r="N962" s="6">
        <v>42408.25</v>
      </c>
      <c r="O962" s="6"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  <c r="U962">
        <f t="shared" si="28"/>
        <v>2016</v>
      </c>
      <c r="V962">
        <f t="shared" si="29"/>
        <v>2</v>
      </c>
    </row>
    <row r="963" spans="1:22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v>119</v>
      </c>
      <c r="G963" t="s">
        <v>20</v>
      </c>
      <c r="H963">
        <v>155</v>
      </c>
      <c r="I963">
        <v>3477.5</v>
      </c>
      <c r="J963" t="s">
        <v>21</v>
      </c>
      <c r="K963" t="s">
        <v>22</v>
      </c>
      <c r="L963">
        <v>1297922400</v>
      </c>
      <c r="M963">
        <v>1298268000</v>
      </c>
      <c r="N963" s="6">
        <v>40591.25</v>
      </c>
      <c r="O963" s="6"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  <c r="U963">
        <f t="shared" ref="U963:U1001" si="30">YEAR(N963)</f>
        <v>2011</v>
      </c>
      <c r="V963">
        <f t="shared" ref="V963:V1001" si="31">MONTH(N963)</f>
        <v>2</v>
      </c>
    </row>
    <row r="964" spans="1:2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v>296</v>
      </c>
      <c r="G964" t="s">
        <v>20</v>
      </c>
      <c r="H964">
        <v>266</v>
      </c>
      <c r="I964">
        <v>5461.5</v>
      </c>
      <c r="J964" t="s">
        <v>21</v>
      </c>
      <c r="K964" t="s">
        <v>22</v>
      </c>
      <c r="L964">
        <v>1384408800</v>
      </c>
      <c r="M964">
        <v>1386223200</v>
      </c>
      <c r="N964" s="6">
        <v>41592.25</v>
      </c>
      <c r="O964" s="6"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  <c r="U964">
        <f t="shared" si="30"/>
        <v>2013</v>
      </c>
      <c r="V964">
        <f t="shared" si="31"/>
        <v>11</v>
      </c>
    </row>
    <row r="965" spans="1:2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v>85</v>
      </c>
      <c r="G965" t="s">
        <v>14</v>
      </c>
      <c r="H965">
        <v>114</v>
      </c>
      <c r="I965">
        <v>2555.5</v>
      </c>
      <c r="J965" t="s">
        <v>107</v>
      </c>
      <c r="K965" t="s">
        <v>108</v>
      </c>
      <c r="L965">
        <v>1299304800</v>
      </c>
      <c r="M965">
        <v>1299823200</v>
      </c>
      <c r="N965" s="6">
        <v>40607.25</v>
      </c>
      <c r="O965" s="6"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  <c r="U965">
        <f t="shared" si="30"/>
        <v>2011</v>
      </c>
      <c r="V965">
        <f t="shared" si="31"/>
        <v>3</v>
      </c>
    </row>
    <row r="966" spans="1:22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v>356</v>
      </c>
      <c r="G966" t="s">
        <v>20</v>
      </c>
      <c r="H966">
        <v>155</v>
      </c>
      <c r="I966">
        <v>6659.5</v>
      </c>
      <c r="J966" t="s">
        <v>21</v>
      </c>
      <c r="K966" t="s">
        <v>22</v>
      </c>
      <c r="L966">
        <v>1431320400</v>
      </c>
      <c r="M966">
        <v>1431752400</v>
      </c>
      <c r="N966" s="6">
        <v>42135.208333333328</v>
      </c>
      <c r="O966" s="6"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  <c r="U966">
        <f t="shared" si="30"/>
        <v>2015</v>
      </c>
      <c r="V966">
        <f t="shared" si="31"/>
        <v>5</v>
      </c>
    </row>
    <row r="967" spans="1:2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v>386</v>
      </c>
      <c r="G967" t="s">
        <v>20</v>
      </c>
      <c r="H967">
        <v>207</v>
      </c>
      <c r="I967">
        <v>4354</v>
      </c>
      <c r="J967" t="s">
        <v>40</v>
      </c>
      <c r="K967" t="s">
        <v>41</v>
      </c>
      <c r="L967">
        <v>1264399200</v>
      </c>
      <c r="M967">
        <v>1267855200</v>
      </c>
      <c r="N967" s="6">
        <v>40203.25</v>
      </c>
      <c r="O967" s="6"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  <c r="U967">
        <f t="shared" si="30"/>
        <v>2010</v>
      </c>
      <c r="V967">
        <f t="shared" si="31"/>
        <v>1</v>
      </c>
    </row>
    <row r="968" spans="1:2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v>792</v>
      </c>
      <c r="G968" t="s">
        <v>20</v>
      </c>
      <c r="H968">
        <v>245</v>
      </c>
      <c r="I968">
        <v>6856.5</v>
      </c>
      <c r="J968" t="s">
        <v>21</v>
      </c>
      <c r="K968" t="s">
        <v>22</v>
      </c>
      <c r="L968">
        <v>1497502800</v>
      </c>
      <c r="M968">
        <v>1497675600</v>
      </c>
      <c r="N968" s="6">
        <v>42901.208333333328</v>
      </c>
      <c r="O968" s="6"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  <c r="U968">
        <f t="shared" si="30"/>
        <v>2017</v>
      </c>
      <c r="V968">
        <f t="shared" si="31"/>
        <v>6</v>
      </c>
    </row>
    <row r="969" spans="1:2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v>137</v>
      </c>
      <c r="G969" t="s">
        <v>20</v>
      </c>
      <c r="H969">
        <v>1573</v>
      </c>
      <c r="I969">
        <v>61355.5</v>
      </c>
      <c r="J969" t="s">
        <v>21</v>
      </c>
      <c r="K969" t="s">
        <v>22</v>
      </c>
      <c r="L969">
        <v>1333688400</v>
      </c>
      <c r="M969">
        <v>1336885200</v>
      </c>
      <c r="N969" s="6">
        <v>41005.208333333336</v>
      </c>
      <c r="O969" s="6"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  <c r="U969">
        <f t="shared" si="30"/>
        <v>2012</v>
      </c>
      <c r="V969">
        <f t="shared" si="31"/>
        <v>4</v>
      </c>
    </row>
    <row r="970" spans="1:22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v>338</v>
      </c>
      <c r="G970" t="s">
        <v>20</v>
      </c>
      <c r="H970">
        <v>114</v>
      </c>
      <c r="I970">
        <v>4115.5</v>
      </c>
      <c r="J970" t="s">
        <v>21</v>
      </c>
      <c r="K970" t="s">
        <v>22</v>
      </c>
      <c r="L970">
        <v>1293861600</v>
      </c>
      <c r="M970">
        <v>1295157600</v>
      </c>
      <c r="N970" s="6">
        <v>40544.25</v>
      </c>
      <c r="O970" s="6"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  <c r="U970">
        <f t="shared" si="30"/>
        <v>2011</v>
      </c>
      <c r="V970">
        <f t="shared" si="31"/>
        <v>1</v>
      </c>
    </row>
    <row r="971" spans="1:2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v>108</v>
      </c>
      <c r="G971" t="s">
        <v>20</v>
      </c>
      <c r="H971">
        <v>93</v>
      </c>
      <c r="I971">
        <v>4321.5</v>
      </c>
      <c r="J971" t="s">
        <v>21</v>
      </c>
      <c r="K971" t="s">
        <v>22</v>
      </c>
      <c r="L971">
        <v>1576994400</v>
      </c>
      <c r="M971">
        <v>1577599200</v>
      </c>
      <c r="N971" s="6">
        <v>43821.25</v>
      </c>
      <c r="O971" s="6"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  <c r="U971">
        <f t="shared" si="30"/>
        <v>2019</v>
      </c>
      <c r="V971">
        <f t="shared" si="31"/>
        <v>12</v>
      </c>
    </row>
    <row r="972" spans="1:22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v>61</v>
      </c>
      <c r="G972" t="s">
        <v>14</v>
      </c>
      <c r="H972">
        <v>594</v>
      </c>
      <c r="I972">
        <v>29126.5</v>
      </c>
      <c r="J972" t="s">
        <v>21</v>
      </c>
      <c r="K972" t="s">
        <v>22</v>
      </c>
      <c r="L972">
        <v>1304917200</v>
      </c>
      <c r="M972">
        <v>1305003600</v>
      </c>
      <c r="N972" s="6">
        <v>40672.208333333336</v>
      </c>
      <c r="O972" s="6"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  <c r="U972">
        <f t="shared" si="30"/>
        <v>2011</v>
      </c>
      <c r="V972">
        <f t="shared" si="31"/>
        <v>5</v>
      </c>
    </row>
    <row r="973" spans="1:2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v>28</v>
      </c>
      <c r="G973" t="s">
        <v>14</v>
      </c>
      <c r="H973">
        <v>24</v>
      </c>
      <c r="I973">
        <v>719</v>
      </c>
      <c r="J973" t="s">
        <v>21</v>
      </c>
      <c r="K973" t="s">
        <v>22</v>
      </c>
      <c r="L973">
        <v>1381208400</v>
      </c>
      <c r="M973">
        <v>1381726800</v>
      </c>
      <c r="N973" s="6">
        <v>41555.208333333336</v>
      </c>
      <c r="O973" s="6"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  <c r="U973">
        <f t="shared" si="30"/>
        <v>2013</v>
      </c>
      <c r="V973">
        <f t="shared" si="31"/>
        <v>10</v>
      </c>
    </row>
    <row r="974" spans="1:22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v>228</v>
      </c>
      <c r="G974" t="s">
        <v>20</v>
      </c>
      <c r="H974">
        <v>1681</v>
      </c>
      <c r="I974">
        <v>49602.5</v>
      </c>
      <c r="J974" t="s">
        <v>21</v>
      </c>
      <c r="K974" t="s">
        <v>22</v>
      </c>
      <c r="L974">
        <v>1401685200</v>
      </c>
      <c r="M974">
        <v>1402462800</v>
      </c>
      <c r="N974" s="6">
        <v>41792.208333333336</v>
      </c>
      <c r="O974" s="6"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  <c r="U974">
        <f t="shared" si="30"/>
        <v>2014</v>
      </c>
      <c r="V974">
        <f t="shared" si="31"/>
        <v>6</v>
      </c>
    </row>
    <row r="975" spans="1:2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v>22</v>
      </c>
      <c r="G975" t="s">
        <v>14</v>
      </c>
      <c r="H975">
        <v>252</v>
      </c>
      <c r="I975">
        <v>13214</v>
      </c>
      <c r="J975" t="s">
        <v>21</v>
      </c>
      <c r="K975" t="s">
        <v>22</v>
      </c>
      <c r="L975">
        <v>1291960800</v>
      </c>
      <c r="M975">
        <v>1292133600</v>
      </c>
      <c r="N975" s="6">
        <v>40522.25</v>
      </c>
      <c r="O975" s="6"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  <c r="U975">
        <f t="shared" si="30"/>
        <v>2010</v>
      </c>
      <c r="V975">
        <f t="shared" si="31"/>
        <v>12</v>
      </c>
    </row>
    <row r="976" spans="1:2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v>374</v>
      </c>
      <c r="G976" t="s">
        <v>20</v>
      </c>
      <c r="H976">
        <v>32</v>
      </c>
      <c r="I976">
        <v>1511.5</v>
      </c>
      <c r="J976" t="s">
        <v>21</v>
      </c>
      <c r="K976" t="s">
        <v>22</v>
      </c>
      <c r="L976">
        <v>1368853200</v>
      </c>
      <c r="M976">
        <v>1368939600</v>
      </c>
      <c r="N976" s="6">
        <v>41412.208333333336</v>
      </c>
      <c r="O976" s="6"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  <c r="U976">
        <f t="shared" si="30"/>
        <v>2013</v>
      </c>
      <c r="V976">
        <f t="shared" si="31"/>
        <v>5</v>
      </c>
    </row>
    <row r="977" spans="1:2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v>155</v>
      </c>
      <c r="G977" t="s">
        <v>20</v>
      </c>
      <c r="H977">
        <v>135</v>
      </c>
      <c r="I977">
        <v>4250.5</v>
      </c>
      <c r="J977" t="s">
        <v>21</v>
      </c>
      <c r="K977" t="s">
        <v>22</v>
      </c>
      <c r="L977">
        <v>1448776800</v>
      </c>
      <c r="M977">
        <v>1452146400</v>
      </c>
      <c r="N977" s="6">
        <v>42337.25</v>
      </c>
      <c r="O977" s="6"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  <c r="U977">
        <f t="shared" si="30"/>
        <v>2015</v>
      </c>
      <c r="V977">
        <f t="shared" si="31"/>
        <v>11</v>
      </c>
    </row>
    <row r="978" spans="1:22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v>322</v>
      </c>
      <c r="G978" t="s">
        <v>20</v>
      </c>
      <c r="H978">
        <v>140</v>
      </c>
      <c r="I978">
        <v>6513</v>
      </c>
      <c r="J978" t="s">
        <v>21</v>
      </c>
      <c r="K978" t="s">
        <v>22</v>
      </c>
      <c r="L978">
        <v>1296194400</v>
      </c>
      <c r="M978">
        <v>1296712800</v>
      </c>
      <c r="N978" s="6">
        <v>40571.25</v>
      </c>
      <c r="O978" s="6"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  <c r="U978">
        <f t="shared" si="30"/>
        <v>2011</v>
      </c>
      <c r="V978">
        <f t="shared" si="31"/>
        <v>1</v>
      </c>
    </row>
    <row r="979" spans="1:2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v>74</v>
      </c>
      <c r="G979" t="s">
        <v>14</v>
      </c>
      <c r="H979">
        <v>67</v>
      </c>
      <c r="I979">
        <v>2622</v>
      </c>
      <c r="J979" t="s">
        <v>21</v>
      </c>
      <c r="K979" t="s">
        <v>22</v>
      </c>
      <c r="L979">
        <v>1517983200</v>
      </c>
      <c r="M979">
        <v>1520748000</v>
      </c>
      <c r="N979" s="6">
        <v>43138.25</v>
      </c>
      <c r="O979" s="6"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  <c r="U979">
        <f t="shared" si="30"/>
        <v>2018</v>
      </c>
      <c r="V979">
        <f t="shared" si="31"/>
        <v>2</v>
      </c>
    </row>
    <row r="980" spans="1:2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v>864</v>
      </c>
      <c r="G980" t="s">
        <v>20</v>
      </c>
      <c r="H980">
        <v>92</v>
      </c>
      <c r="I980">
        <v>4366.5</v>
      </c>
      <c r="J980" t="s">
        <v>21</v>
      </c>
      <c r="K980" t="s">
        <v>22</v>
      </c>
      <c r="L980">
        <v>1478930400</v>
      </c>
      <c r="M980">
        <v>1480831200</v>
      </c>
      <c r="N980" s="6">
        <v>42686.25</v>
      </c>
      <c r="O980" s="6"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  <c r="U980">
        <f t="shared" si="30"/>
        <v>2016</v>
      </c>
      <c r="V980">
        <f t="shared" si="31"/>
        <v>11</v>
      </c>
    </row>
    <row r="981" spans="1:2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v>143</v>
      </c>
      <c r="G981" t="s">
        <v>20</v>
      </c>
      <c r="H981">
        <v>1015</v>
      </c>
      <c r="I981">
        <v>43629.5</v>
      </c>
      <c r="J981" t="s">
        <v>40</v>
      </c>
      <c r="K981" t="s">
        <v>41</v>
      </c>
      <c r="L981">
        <v>1426395600</v>
      </c>
      <c r="M981">
        <v>1426914000</v>
      </c>
      <c r="N981" s="6">
        <v>42078.208333333328</v>
      </c>
      <c r="O981" s="6"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  <c r="U981">
        <f t="shared" si="30"/>
        <v>2015</v>
      </c>
      <c r="V981">
        <f t="shared" si="31"/>
        <v>3</v>
      </c>
    </row>
    <row r="982" spans="1:2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v>40</v>
      </c>
      <c r="G982" t="s">
        <v>14</v>
      </c>
      <c r="H982">
        <v>742</v>
      </c>
      <c r="I982">
        <v>39686</v>
      </c>
      <c r="J982" t="s">
        <v>21</v>
      </c>
      <c r="K982" t="s">
        <v>22</v>
      </c>
      <c r="L982">
        <v>1446181200</v>
      </c>
      <c r="M982">
        <v>1446616800</v>
      </c>
      <c r="N982" s="6">
        <v>42307.208333333328</v>
      </c>
      <c r="O982" s="6"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  <c r="U982">
        <f t="shared" si="30"/>
        <v>2015</v>
      </c>
      <c r="V982">
        <f t="shared" si="31"/>
        <v>10</v>
      </c>
    </row>
    <row r="983" spans="1:2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v>178</v>
      </c>
      <c r="G983" t="s">
        <v>20</v>
      </c>
      <c r="H983">
        <v>323</v>
      </c>
      <c r="I983">
        <v>6132</v>
      </c>
      <c r="J983" t="s">
        <v>21</v>
      </c>
      <c r="K983" t="s">
        <v>22</v>
      </c>
      <c r="L983">
        <v>1514181600</v>
      </c>
      <c r="M983">
        <v>1517032800</v>
      </c>
      <c r="N983" s="6">
        <v>43094.25</v>
      </c>
      <c r="O983" s="6"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  <c r="U983">
        <f t="shared" si="30"/>
        <v>2017</v>
      </c>
      <c r="V983">
        <f t="shared" si="31"/>
        <v>12</v>
      </c>
    </row>
    <row r="984" spans="1:2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v>85</v>
      </c>
      <c r="G984" t="s">
        <v>14</v>
      </c>
      <c r="H984">
        <v>75</v>
      </c>
      <c r="I984">
        <v>3095</v>
      </c>
      <c r="J984" t="s">
        <v>21</v>
      </c>
      <c r="K984" t="s">
        <v>22</v>
      </c>
      <c r="L984">
        <v>1311051600</v>
      </c>
      <c r="M984">
        <v>1311224400</v>
      </c>
      <c r="N984" s="6">
        <v>40743.208333333336</v>
      </c>
      <c r="O984" s="6"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  <c r="U984">
        <f t="shared" si="30"/>
        <v>2011</v>
      </c>
      <c r="V984">
        <f t="shared" si="31"/>
        <v>7</v>
      </c>
    </row>
    <row r="985" spans="1:2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v>146</v>
      </c>
      <c r="G985" t="s">
        <v>20</v>
      </c>
      <c r="H985">
        <v>2326</v>
      </c>
      <c r="I985">
        <v>95365</v>
      </c>
      <c r="J985" t="s">
        <v>21</v>
      </c>
      <c r="K985" t="s">
        <v>22</v>
      </c>
      <c r="L985">
        <v>1564894800</v>
      </c>
      <c r="M985">
        <v>1566190800</v>
      </c>
      <c r="N985" s="6">
        <v>43681.208333333328</v>
      </c>
      <c r="O985" s="6"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  <c r="U985">
        <f t="shared" si="30"/>
        <v>2019</v>
      </c>
      <c r="V985">
        <f t="shared" si="31"/>
        <v>8</v>
      </c>
    </row>
    <row r="986" spans="1:22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v>152</v>
      </c>
      <c r="G986" t="s">
        <v>20</v>
      </c>
      <c r="H986">
        <v>381</v>
      </c>
      <c r="I986">
        <v>5145.5</v>
      </c>
      <c r="J986" t="s">
        <v>21</v>
      </c>
      <c r="K986" t="s">
        <v>22</v>
      </c>
      <c r="L986">
        <v>1567918800</v>
      </c>
      <c r="M986">
        <v>1570165200</v>
      </c>
      <c r="N986" s="6">
        <v>43716.208333333328</v>
      </c>
      <c r="O986" s="6"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  <c r="U986">
        <f t="shared" si="30"/>
        <v>2019</v>
      </c>
      <c r="V986">
        <f t="shared" si="31"/>
        <v>9</v>
      </c>
    </row>
    <row r="987" spans="1:2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v>67</v>
      </c>
      <c r="G987" t="s">
        <v>14</v>
      </c>
      <c r="H987">
        <v>4405</v>
      </c>
      <c r="I987">
        <v>59464</v>
      </c>
      <c r="J987" t="s">
        <v>21</v>
      </c>
      <c r="K987" t="s">
        <v>22</v>
      </c>
      <c r="L987">
        <v>1386309600</v>
      </c>
      <c r="M987">
        <v>1388556000</v>
      </c>
      <c r="N987" s="6">
        <v>41614.25</v>
      </c>
      <c r="O987" s="6"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  <c r="U987">
        <f t="shared" si="30"/>
        <v>2013</v>
      </c>
      <c r="V987">
        <f t="shared" si="31"/>
        <v>12</v>
      </c>
    </row>
    <row r="988" spans="1:22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v>40</v>
      </c>
      <c r="G988" t="s">
        <v>14</v>
      </c>
      <c r="H988">
        <v>92</v>
      </c>
      <c r="I988">
        <v>1618</v>
      </c>
      <c r="J988" t="s">
        <v>21</v>
      </c>
      <c r="K988" t="s">
        <v>22</v>
      </c>
      <c r="L988">
        <v>1301979600</v>
      </c>
      <c r="M988">
        <v>1303189200</v>
      </c>
      <c r="N988" s="6">
        <v>40638.208333333336</v>
      </c>
      <c r="O988" s="6"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  <c r="U988">
        <f t="shared" si="30"/>
        <v>2011</v>
      </c>
      <c r="V988">
        <f t="shared" si="31"/>
        <v>4</v>
      </c>
    </row>
    <row r="989" spans="1:22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v>217</v>
      </c>
      <c r="G989" t="s">
        <v>20</v>
      </c>
      <c r="H989">
        <v>480</v>
      </c>
      <c r="I989">
        <v>6960.5</v>
      </c>
      <c r="J989" t="s">
        <v>21</v>
      </c>
      <c r="K989" t="s">
        <v>22</v>
      </c>
      <c r="L989">
        <v>1493269200</v>
      </c>
      <c r="M989">
        <v>1494478800</v>
      </c>
      <c r="N989" s="6">
        <v>42852.208333333328</v>
      </c>
      <c r="O989" s="6"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  <c r="U989">
        <f t="shared" si="30"/>
        <v>2017</v>
      </c>
      <c r="V989">
        <f t="shared" si="31"/>
        <v>4</v>
      </c>
    </row>
    <row r="990" spans="1:2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v>52</v>
      </c>
      <c r="G990" t="s">
        <v>14</v>
      </c>
      <c r="H990">
        <v>64</v>
      </c>
      <c r="I990">
        <v>2481.5</v>
      </c>
      <c r="J990" t="s">
        <v>21</v>
      </c>
      <c r="K990" t="s">
        <v>22</v>
      </c>
      <c r="L990">
        <v>1478930400</v>
      </c>
      <c r="M990">
        <v>1480744800</v>
      </c>
      <c r="N990" s="6">
        <v>42686.25</v>
      </c>
      <c r="O990" s="6"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  <c r="U990">
        <f t="shared" si="30"/>
        <v>2016</v>
      </c>
      <c r="V990">
        <f t="shared" si="31"/>
        <v>11</v>
      </c>
    </row>
    <row r="991" spans="1:22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v>500</v>
      </c>
      <c r="G991" t="s">
        <v>20</v>
      </c>
      <c r="H991">
        <v>226</v>
      </c>
      <c r="I991">
        <v>6108</v>
      </c>
      <c r="J991" t="s">
        <v>21</v>
      </c>
      <c r="K991" t="s">
        <v>22</v>
      </c>
      <c r="L991">
        <v>1555390800</v>
      </c>
      <c r="M991">
        <v>1555822800</v>
      </c>
      <c r="N991" s="6">
        <v>43571.208333333328</v>
      </c>
      <c r="O991" s="6"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  <c r="U991">
        <f t="shared" si="30"/>
        <v>2019</v>
      </c>
      <c r="V991">
        <f t="shared" si="31"/>
        <v>4</v>
      </c>
    </row>
    <row r="992" spans="1:2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v>88</v>
      </c>
      <c r="G992" t="s">
        <v>14</v>
      </c>
      <c r="H992">
        <v>64</v>
      </c>
      <c r="I992">
        <v>3451.5</v>
      </c>
      <c r="J992" t="s">
        <v>21</v>
      </c>
      <c r="K992" t="s">
        <v>22</v>
      </c>
      <c r="L992">
        <v>1456984800</v>
      </c>
      <c r="M992">
        <v>1458882000</v>
      </c>
      <c r="N992" s="6">
        <v>42432.25</v>
      </c>
      <c r="O992" s="6"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  <c r="U992">
        <f t="shared" si="30"/>
        <v>2016</v>
      </c>
      <c r="V992">
        <f t="shared" si="31"/>
        <v>3</v>
      </c>
    </row>
    <row r="993" spans="1:22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v>113</v>
      </c>
      <c r="G993" t="s">
        <v>20</v>
      </c>
      <c r="H993">
        <v>241</v>
      </c>
      <c r="I993">
        <v>5666</v>
      </c>
      <c r="J993" t="s">
        <v>21</v>
      </c>
      <c r="K993" t="s">
        <v>22</v>
      </c>
      <c r="L993">
        <v>1411621200</v>
      </c>
      <c r="M993">
        <v>1411966800</v>
      </c>
      <c r="N993" s="6">
        <v>41907.208333333336</v>
      </c>
      <c r="O993" s="6"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  <c r="U993">
        <f t="shared" si="30"/>
        <v>2014</v>
      </c>
      <c r="V993">
        <f t="shared" si="31"/>
        <v>9</v>
      </c>
    </row>
    <row r="994" spans="1:2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v>427</v>
      </c>
      <c r="G994" t="s">
        <v>20</v>
      </c>
      <c r="H994">
        <v>132</v>
      </c>
      <c r="I994">
        <v>6677.5</v>
      </c>
      <c r="J994" t="s">
        <v>21</v>
      </c>
      <c r="K994" t="s">
        <v>22</v>
      </c>
      <c r="L994">
        <v>1525669200</v>
      </c>
      <c r="M994">
        <v>1526878800</v>
      </c>
      <c r="N994" s="6">
        <v>43227.208333333328</v>
      </c>
      <c r="O994" s="6"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  <c r="U994">
        <f t="shared" si="30"/>
        <v>2018</v>
      </c>
      <c r="V994">
        <f t="shared" si="31"/>
        <v>5</v>
      </c>
    </row>
    <row r="995" spans="1:2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v>78</v>
      </c>
      <c r="G995" t="s">
        <v>74</v>
      </c>
      <c r="H995">
        <v>75</v>
      </c>
      <c r="I995">
        <v>3841.5</v>
      </c>
      <c r="J995" t="s">
        <v>107</v>
      </c>
      <c r="K995" t="s">
        <v>108</v>
      </c>
      <c r="L995">
        <v>1450936800</v>
      </c>
      <c r="M995">
        <v>1452405600</v>
      </c>
      <c r="N995" s="6">
        <v>42362.25</v>
      </c>
      <c r="O995" s="6"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  <c r="U995">
        <f t="shared" si="30"/>
        <v>2015</v>
      </c>
      <c r="V995">
        <f t="shared" si="31"/>
        <v>12</v>
      </c>
    </row>
    <row r="996" spans="1:2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v>52</v>
      </c>
      <c r="G996" t="s">
        <v>14</v>
      </c>
      <c r="H996">
        <v>842</v>
      </c>
      <c r="I996">
        <v>37457.5</v>
      </c>
      <c r="J996" t="s">
        <v>21</v>
      </c>
      <c r="K996" t="s">
        <v>22</v>
      </c>
      <c r="L996">
        <v>1413522000</v>
      </c>
      <c r="M996">
        <v>1414040400</v>
      </c>
      <c r="N996" s="6">
        <v>41929.208333333336</v>
      </c>
      <c r="O996" s="6"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  <c r="U996">
        <f t="shared" si="30"/>
        <v>2014</v>
      </c>
      <c r="V996">
        <f t="shared" si="31"/>
        <v>10</v>
      </c>
    </row>
    <row r="997" spans="1:2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v>157</v>
      </c>
      <c r="G997" t="s">
        <v>20</v>
      </c>
      <c r="H997">
        <v>2043</v>
      </c>
      <c r="I997">
        <v>77629.5</v>
      </c>
      <c r="J997" t="s">
        <v>21</v>
      </c>
      <c r="K997" t="s">
        <v>22</v>
      </c>
      <c r="L997">
        <v>1541307600</v>
      </c>
      <c r="M997">
        <v>1543816800</v>
      </c>
      <c r="N997" s="6">
        <v>43408.208333333328</v>
      </c>
      <c r="O997" s="6"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  <c r="U997">
        <f t="shared" si="30"/>
        <v>2018</v>
      </c>
      <c r="V997">
        <f t="shared" si="31"/>
        <v>11</v>
      </c>
    </row>
    <row r="998" spans="1:22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v>73</v>
      </c>
      <c r="G998" t="s">
        <v>14</v>
      </c>
      <c r="H998">
        <v>112</v>
      </c>
      <c r="I998">
        <v>2463</v>
      </c>
      <c r="J998" t="s">
        <v>21</v>
      </c>
      <c r="K998" t="s">
        <v>22</v>
      </c>
      <c r="L998">
        <v>1357106400</v>
      </c>
      <c r="M998">
        <v>1359698400</v>
      </c>
      <c r="N998" s="6">
        <v>41276.25</v>
      </c>
      <c r="O998" s="6"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  <c r="U998">
        <f t="shared" si="30"/>
        <v>2013</v>
      </c>
      <c r="V998">
        <f t="shared" si="31"/>
        <v>1</v>
      </c>
    </row>
    <row r="999" spans="1:2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v>61</v>
      </c>
      <c r="G999" t="s">
        <v>74</v>
      </c>
      <c r="H999">
        <v>139</v>
      </c>
      <c r="I999">
        <v>2371</v>
      </c>
      <c r="J999" t="s">
        <v>107</v>
      </c>
      <c r="K999" t="s">
        <v>108</v>
      </c>
      <c r="L999">
        <v>1390197600</v>
      </c>
      <c r="M999">
        <v>1390629600</v>
      </c>
      <c r="N999" s="6">
        <v>41659.25</v>
      </c>
      <c r="O999" s="6"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  <c r="U999">
        <f t="shared" si="30"/>
        <v>2014</v>
      </c>
      <c r="V999">
        <f t="shared" si="31"/>
        <v>1</v>
      </c>
    </row>
    <row r="1000" spans="1:2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v>57</v>
      </c>
      <c r="G1000" t="s">
        <v>14</v>
      </c>
      <c r="H1000">
        <v>374</v>
      </c>
      <c r="I1000">
        <v>19098.5</v>
      </c>
      <c r="J1000" t="s">
        <v>21</v>
      </c>
      <c r="K1000" t="s">
        <v>22</v>
      </c>
      <c r="L1000">
        <v>1265868000</v>
      </c>
      <c r="M1000">
        <v>1267077600</v>
      </c>
      <c r="N1000" s="6">
        <v>40220.25</v>
      </c>
      <c r="O1000" s="6"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  <c r="U1000">
        <f t="shared" si="30"/>
        <v>2010</v>
      </c>
      <c r="V1000">
        <f t="shared" si="31"/>
        <v>2</v>
      </c>
    </row>
    <row r="1001" spans="1:2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v>57</v>
      </c>
      <c r="G1001" t="s">
        <v>74</v>
      </c>
      <c r="H1001">
        <v>1122</v>
      </c>
      <c r="I1001">
        <v>31970.5</v>
      </c>
      <c r="J1001" t="s">
        <v>21</v>
      </c>
      <c r="K1001" t="s">
        <v>22</v>
      </c>
      <c r="L1001">
        <v>1467176400</v>
      </c>
      <c r="M1001">
        <v>1467781200</v>
      </c>
      <c r="N1001" s="6">
        <v>42550.208333333328</v>
      </c>
      <c r="O1001" s="6"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  <c r="U1001">
        <f t="shared" si="30"/>
        <v>2016</v>
      </c>
      <c r="V1001">
        <f t="shared" si="31"/>
        <v>6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theme="4"/>
      </colorScale>
    </cfRule>
  </conditionalFormatting>
  <conditionalFormatting sqref="G2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88C2-EAFA-4916-9FEA-1C840E9C1E12}">
  <dimension ref="A1:J16"/>
  <sheetViews>
    <sheetView tabSelected="1" workbookViewId="0">
      <selection activeCell="L6" sqref="L6"/>
    </sheetView>
  </sheetViews>
  <sheetFormatPr defaultRowHeight="15.6" x14ac:dyDescent="0.3"/>
  <sheetData>
    <row r="1" spans="1:10" s="8" customFormat="1" x14ac:dyDescent="0.3">
      <c r="A1" s="8" t="s">
        <v>4</v>
      </c>
      <c r="B1" s="8" t="s">
        <v>5</v>
      </c>
      <c r="D1" s="8" t="s">
        <v>4</v>
      </c>
      <c r="E1" s="8" t="s">
        <v>5</v>
      </c>
      <c r="I1"/>
      <c r="J1"/>
    </row>
    <row r="2" spans="1:10" x14ac:dyDescent="0.3">
      <c r="A2" s="9" t="s">
        <v>20</v>
      </c>
      <c r="B2">
        <v>158</v>
      </c>
      <c r="D2" s="10" t="s">
        <v>14</v>
      </c>
      <c r="E2">
        <v>0</v>
      </c>
    </row>
    <row r="3" spans="1:10" x14ac:dyDescent="0.3">
      <c r="A3" s="9" t="s">
        <v>20</v>
      </c>
      <c r="B3">
        <v>1425</v>
      </c>
      <c r="D3" s="10" t="s">
        <v>14</v>
      </c>
      <c r="E3">
        <v>24</v>
      </c>
    </row>
    <row r="4" spans="1:10" x14ac:dyDescent="0.3">
      <c r="A4" s="9" t="s">
        <v>20</v>
      </c>
      <c r="B4">
        <v>174</v>
      </c>
      <c r="D4" s="10" t="s">
        <v>14</v>
      </c>
      <c r="E4">
        <v>53</v>
      </c>
    </row>
    <row r="5" spans="1:10" x14ac:dyDescent="0.3">
      <c r="A5" s="9" t="s">
        <v>20</v>
      </c>
      <c r="B5">
        <v>227</v>
      </c>
      <c r="D5" s="10" t="s">
        <v>14</v>
      </c>
      <c r="E5">
        <v>18</v>
      </c>
    </row>
    <row r="6" spans="1:10" x14ac:dyDescent="0.3">
      <c r="A6" s="9" t="s">
        <v>20</v>
      </c>
      <c r="B6">
        <v>220</v>
      </c>
      <c r="D6" s="10" t="s">
        <v>14</v>
      </c>
      <c r="E6">
        <v>44</v>
      </c>
    </row>
    <row r="7" spans="1:10" x14ac:dyDescent="0.3">
      <c r="A7" s="9" t="s">
        <v>20</v>
      </c>
      <c r="B7">
        <v>98</v>
      </c>
      <c r="D7" s="10" t="s">
        <v>14</v>
      </c>
      <c r="E7">
        <v>27</v>
      </c>
    </row>
    <row r="8" spans="1:10" x14ac:dyDescent="0.3">
      <c r="A8" s="9" t="s">
        <v>20</v>
      </c>
      <c r="B8">
        <v>100</v>
      </c>
      <c r="D8" s="10" t="s">
        <v>14</v>
      </c>
      <c r="E8">
        <v>55</v>
      </c>
    </row>
    <row r="9" spans="1:10" x14ac:dyDescent="0.3">
      <c r="A9" s="9" t="s">
        <v>20</v>
      </c>
      <c r="B9">
        <v>1249</v>
      </c>
      <c r="D9" s="10" t="s">
        <v>14</v>
      </c>
      <c r="E9">
        <v>200</v>
      </c>
    </row>
    <row r="10" spans="1:10" x14ac:dyDescent="0.3">
      <c r="A10" s="9" t="s">
        <v>20</v>
      </c>
      <c r="B10">
        <v>1396</v>
      </c>
      <c r="D10" s="10" t="s">
        <v>14</v>
      </c>
      <c r="E10">
        <v>452</v>
      </c>
    </row>
    <row r="12" spans="1:10" x14ac:dyDescent="0.3">
      <c r="B12" s="8" t="s">
        <v>2108</v>
      </c>
      <c r="C12">
        <f>AVERAGE(B2:B10)</f>
        <v>560.77777777777783</v>
      </c>
      <c r="E12" s="8"/>
      <c r="F12" s="8" t="s">
        <v>2108</v>
      </c>
      <c r="G12">
        <f>AVERAGE(E2:E10)</f>
        <v>97</v>
      </c>
    </row>
    <row r="13" spans="1:10" x14ac:dyDescent="0.3">
      <c r="B13" s="8" t="s">
        <v>2109</v>
      </c>
      <c r="C13">
        <f>MEDIAN(B2:B10)</f>
        <v>220</v>
      </c>
      <c r="F13" s="8" t="s">
        <v>2109</v>
      </c>
      <c r="G13">
        <f>MEDIAN(E2:E10)</f>
        <v>44</v>
      </c>
    </row>
    <row r="14" spans="1:10" x14ac:dyDescent="0.3">
      <c r="B14" s="8" t="s">
        <v>2110</v>
      </c>
      <c r="C14">
        <f>MIN(B2:B10)</f>
        <v>98</v>
      </c>
      <c r="F14" s="8" t="s">
        <v>2110</v>
      </c>
      <c r="G14">
        <f>MIN(E2:E10)</f>
        <v>0</v>
      </c>
    </row>
    <row r="15" spans="1:10" x14ac:dyDescent="0.3">
      <c r="B15" s="8" t="s">
        <v>2111</v>
      </c>
      <c r="C15">
        <f>_xlfn.VAR.S(B2:B10)</f>
        <v>360496.19444444444</v>
      </c>
      <c r="F15" s="8" t="s">
        <v>2111</v>
      </c>
      <c r="G15">
        <f>_xlfn.VAR.S(E2:E10)</f>
        <v>21127.75</v>
      </c>
    </row>
    <row r="16" spans="1:10" x14ac:dyDescent="0.3">
      <c r="B16" s="8" t="s">
        <v>2112</v>
      </c>
      <c r="D16">
        <f>_xlfn.STDEV.S(B2:B10)</f>
        <v>600.41335298646084</v>
      </c>
      <c r="F16" s="8" t="s">
        <v>2112</v>
      </c>
      <c r="H16">
        <f>_xlfn.STDEV.S(E2:E10)</f>
        <v>145.3538785172243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Sheet6</vt:lpstr>
      <vt:lpstr>Crowdfunding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iadam1677@gmail.com</cp:lastModifiedBy>
  <dcterms:created xsi:type="dcterms:W3CDTF">2021-09-29T18:52:28Z</dcterms:created>
  <dcterms:modified xsi:type="dcterms:W3CDTF">2024-10-02T02:17:30Z</dcterms:modified>
</cp:coreProperties>
</file>